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ÁP NHẬP THÔN\trình HDND về sắp xếp, tổ chức lại thôn\"/>
    </mc:Choice>
  </mc:AlternateContent>
  <xr:revisionPtr revIDLastSave="0" documentId="8_{DB6995DB-242C-4C5F-9A98-5629A18A89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6" i="1"/>
  <c r="E6" i="1"/>
  <c r="G6" i="1"/>
  <c r="I6" i="1"/>
  <c r="E7" i="1"/>
  <c r="G7" i="1"/>
  <c r="I7" i="1"/>
  <c r="E8" i="1"/>
  <c r="G8" i="1"/>
  <c r="I8" i="1"/>
  <c r="E9" i="1"/>
  <c r="G9" i="1"/>
  <c r="I9" i="1"/>
  <c r="E10" i="1"/>
  <c r="G10" i="1"/>
  <c r="I10" i="1"/>
  <c r="E11" i="1"/>
  <c r="G11" i="1"/>
  <c r="I11" i="1"/>
  <c r="E12" i="1"/>
  <c r="G12" i="1"/>
  <c r="I12" i="1"/>
  <c r="E13" i="1"/>
  <c r="G13" i="1"/>
  <c r="I13" i="1"/>
  <c r="E14" i="1"/>
  <c r="G14" i="1"/>
  <c r="I14" i="1"/>
  <c r="E15" i="1"/>
  <c r="G15" i="1"/>
  <c r="I15" i="1"/>
  <c r="E16" i="1"/>
  <c r="E56" i="1" s="1"/>
  <c r="G16" i="1"/>
  <c r="I16" i="1"/>
  <c r="E17" i="1"/>
  <c r="G17" i="1"/>
  <c r="I17" i="1"/>
  <c r="E18" i="1"/>
  <c r="G18" i="1"/>
  <c r="I18" i="1"/>
  <c r="E19" i="1"/>
  <c r="G19" i="1"/>
  <c r="I19" i="1"/>
  <c r="E20" i="1"/>
  <c r="G20" i="1"/>
  <c r="I20" i="1"/>
  <c r="E21" i="1"/>
  <c r="G21" i="1"/>
  <c r="I21" i="1"/>
  <c r="E22" i="1"/>
  <c r="G22" i="1"/>
  <c r="I22" i="1"/>
  <c r="E23" i="1"/>
  <c r="G23" i="1"/>
  <c r="I23" i="1"/>
  <c r="E24" i="1"/>
  <c r="G24" i="1"/>
  <c r="I24" i="1"/>
  <c r="E25" i="1"/>
  <c r="G25" i="1"/>
  <c r="I25" i="1"/>
  <c r="E26" i="1"/>
  <c r="G26" i="1"/>
  <c r="I26" i="1"/>
  <c r="E27" i="1"/>
  <c r="G27" i="1"/>
  <c r="I27" i="1"/>
  <c r="E28" i="1"/>
  <c r="G28" i="1"/>
  <c r="I28" i="1"/>
  <c r="E29" i="1"/>
  <c r="G29" i="1"/>
  <c r="I29" i="1"/>
  <c r="E30" i="1"/>
  <c r="G30" i="1"/>
  <c r="I30" i="1"/>
  <c r="E31" i="1"/>
  <c r="G31" i="1"/>
  <c r="I31" i="1"/>
  <c r="E32" i="1"/>
  <c r="G32" i="1"/>
  <c r="I32" i="1"/>
  <c r="E33" i="1"/>
  <c r="G33" i="1"/>
  <c r="I33" i="1"/>
  <c r="E34" i="1"/>
  <c r="G34" i="1"/>
  <c r="I34" i="1"/>
  <c r="E35" i="1"/>
  <c r="G35" i="1"/>
  <c r="I35" i="1"/>
  <c r="E36" i="1"/>
  <c r="G36" i="1"/>
  <c r="I36" i="1"/>
  <c r="E37" i="1"/>
  <c r="G37" i="1"/>
  <c r="I37" i="1"/>
  <c r="E38" i="1"/>
  <c r="G38" i="1"/>
  <c r="I38" i="1"/>
  <c r="E39" i="1"/>
  <c r="G39" i="1"/>
  <c r="I39" i="1"/>
  <c r="E40" i="1"/>
  <c r="G40" i="1"/>
  <c r="I40" i="1"/>
  <c r="E41" i="1"/>
  <c r="G41" i="1"/>
  <c r="I41" i="1"/>
  <c r="E42" i="1"/>
  <c r="G42" i="1"/>
  <c r="I42" i="1"/>
  <c r="E43" i="1"/>
  <c r="G43" i="1"/>
  <c r="I43" i="1"/>
  <c r="E44" i="1"/>
  <c r="G44" i="1"/>
  <c r="I44" i="1"/>
  <c r="E45" i="1"/>
  <c r="G45" i="1"/>
  <c r="I45" i="1"/>
  <c r="E46" i="1"/>
  <c r="G46" i="1"/>
  <c r="I46" i="1"/>
  <c r="E47" i="1"/>
  <c r="G47" i="1"/>
  <c r="I47" i="1"/>
  <c r="E48" i="1"/>
  <c r="G48" i="1"/>
  <c r="I48" i="1"/>
  <c r="E49" i="1"/>
  <c r="G49" i="1"/>
  <c r="I49" i="1"/>
  <c r="E50" i="1"/>
  <c r="G50" i="1"/>
  <c r="I50" i="1"/>
  <c r="E51" i="1"/>
  <c r="G51" i="1"/>
  <c r="I51" i="1"/>
  <c r="G52" i="1"/>
  <c r="I52" i="1"/>
  <c r="E53" i="1"/>
  <c r="G53" i="1"/>
  <c r="I53" i="1"/>
  <c r="E54" i="1"/>
  <c r="G54" i="1"/>
  <c r="I54" i="1"/>
  <c r="E55" i="1"/>
  <c r="G55" i="1"/>
  <c r="I55" i="1"/>
  <c r="C56" i="1"/>
  <c r="D56" i="1"/>
  <c r="D86" i="1" s="1"/>
  <c r="F56" i="1"/>
  <c r="H56" i="1"/>
  <c r="I56" i="1"/>
  <c r="G75" i="1"/>
  <c r="I75" i="1"/>
  <c r="J75" i="1"/>
  <c r="K75" i="1"/>
  <c r="F86" i="1"/>
  <c r="H86" i="1"/>
  <c r="I86" i="1" s="1"/>
  <c r="G86" i="1" l="1"/>
  <c r="G56" i="1"/>
  <c r="K56" i="1"/>
  <c r="J56" i="1"/>
  <c r="J86" i="1" s="1"/>
  <c r="K86" i="1" s="1"/>
</calcChain>
</file>

<file path=xl/sharedStrings.xml><?xml version="1.0" encoding="utf-8"?>
<sst xmlns="http://schemas.openxmlformats.org/spreadsheetml/2006/main" count="65" uniqueCount="60">
  <si>
    <t>BẢNG TỔNG HỢP
Phiếu xin ý kiến sáp nhập thôn trên địa bàn xã Vĩnh Bảo</t>
  </si>
  <si>
    <t>TT</t>
  </si>
  <si>
    <t>Số hộ đồng ý</t>
  </si>
  <si>
    <t>Số hộ đã xin ý kiến</t>
  </si>
  <si>
    <t>Thôn Nội Đơn</t>
  </si>
  <si>
    <t>Thôn Hu Trì 5</t>
  </si>
  <si>
    <t>Thôn Đông Hải</t>
  </si>
  <si>
    <t>Thôn Tràng</t>
  </si>
  <si>
    <t>Thôn Đông Thái</t>
  </si>
  <si>
    <t>Thôn Hu Trì 7</t>
  </si>
  <si>
    <t>Thôn Hòa Bình</t>
  </si>
  <si>
    <t>Thôn Gia Phong 5</t>
  </si>
  <si>
    <t>Thôn Điềm Niêm 1</t>
  </si>
  <si>
    <t>Thôn Ái Quốc</t>
  </si>
  <si>
    <t>Thôn Hồng Phong</t>
  </si>
  <si>
    <t>Thôn Tân Tiến</t>
  </si>
  <si>
    <t>Thôn Nhân Giả</t>
  </si>
  <si>
    <t>Thôn Cúc Phố</t>
  </si>
  <si>
    <t>Thôn Hu Trì 6</t>
  </si>
  <si>
    <t>Thôn Hu Trì 8</t>
  </si>
  <si>
    <t>Thôn Thượng Điện</t>
  </si>
  <si>
    <t>Thôn Nhân Mễ</t>
  </si>
  <si>
    <t>Thôn Quang Trung</t>
  </si>
  <si>
    <t>Thôn Vinh Quang</t>
  </si>
  <si>
    <t>Thôn Tiền Hải</t>
  </si>
  <si>
    <t>Thôn Vạn Thắng</t>
  </si>
  <si>
    <t>Thôn Hưng Cường</t>
  </si>
  <si>
    <t>Thôn Bắc Sơn</t>
  </si>
  <si>
    <t>Thôn Kim Lâu</t>
  </si>
  <si>
    <t>Thôn Cổ Đẳng</t>
  </si>
  <si>
    <t>Thôn Nhuệ Ân</t>
  </si>
  <si>
    <t>Thôn Hoa Đàm</t>
  </si>
  <si>
    <t>Thôn Nam Hà</t>
  </si>
  <si>
    <t>Thôn Bắc Hải</t>
  </si>
  <si>
    <t>Thôn Lam Sơn</t>
  </si>
  <si>
    <t>Thôn Đông</t>
  </si>
  <si>
    <t>Thôn Độ</t>
  </si>
  <si>
    <t>Thôn Điềm Niêm</t>
  </si>
  <si>
    <t>Thôn Tân Hòa</t>
  </si>
  <si>
    <t>Thôn Nam Tạ 1</t>
  </si>
  <si>
    <t>Thôn Lễ Hợp</t>
  </si>
  <si>
    <t>Thôn An Ngoại</t>
  </si>
  <si>
    <t>Thôn Chanh Dưới</t>
  </si>
  <si>
    <t>Thôn Lê Lợi</t>
  </si>
  <si>
    <t>Thôn Gia Phong 7</t>
  </si>
  <si>
    <t>Thôn 1/5</t>
  </si>
  <si>
    <t>Thôn Chanh Trên</t>
  </si>
  <si>
    <t>Thôn 3/2</t>
  </si>
  <si>
    <t>Nam Tạ 2</t>
  </si>
  <si>
    <t>Gia Phong 6</t>
  </si>
  <si>
    <t>Gia Phong 8</t>
  </si>
  <si>
    <t>Thôn Hu Trì 4</t>
  </si>
  <si>
    <t>Bình Minh</t>
  </si>
  <si>
    <t>Tổng</t>
  </si>
  <si>
    <t xml:space="preserve">TS hộ </t>
  </si>
  <si>
    <t>Tổng số 
hộ có mặt</t>
  </si>
  <si>
    <t>Tỷ lệ</t>
  </si>
  <si>
    <t>Số hộ không đồng ý hoặc có ý kiến khác</t>
  </si>
  <si>
    <t>Thôn Hu trì 9</t>
  </si>
  <si>
    <t>Đơn vị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</si>
</sst>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0.00_);\(0.00\)"/>
    <numFmt numFmtId="166" formatCode="_-* #,##0\ _₫_-;\-* #,##0\ _₫_-;_-* &quot;-&quot;??\ _₫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4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0" xfId="0" applyNumberFormat="1" applyAlignment="1">
      <alignment horizontal="center"/>
    </xf>
    <xf numFmtId="2" fontId="3" fillId="0" borderId="1" xfId="0" applyNumberFormat="1" applyFont="1" applyBorder="1"/>
    <xf numFmtId="1" fontId="3" fillId="0" borderId="0" xfId="0" applyNumberFormat="1" applyFont="1"/>
    <xf numFmtId="2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9" fontId="1" fillId="2" borderId="2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6" fillId="0" borderId="1" xfId="1" applyFont="1" applyBorder="1" applyAlignment="1">
      <alignment horizontal="center"/>
    </xf>
    <xf numFmtId="1" fontId="5" fillId="2" borderId="0" xfId="0" applyNumberFormat="1" applyFont="1" applyFill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166" fontId="6" fillId="0" borderId="1" xfId="1" applyNumberFormat="1" applyFont="1" applyFill="1" applyBorder="1" applyAlignment="1">
      <alignment horizontal="center"/>
    </xf>
    <xf numFmtId="165" fontId="0" fillId="0" borderId="0" xfId="0" applyNumberFormat="1" applyFill="1"/>
    <xf numFmtId="0" fontId="0" fillId="0" borderId="0" xfId="0" applyFill="1"/>
    <xf numFmtId="2" fontId="3" fillId="0" borderId="1" xfId="0" applyNumberFormat="1" applyFont="1" applyFill="1" applyBorder="1"/>
    <xf numFmtId="1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1" fontId="3" fillId="0" borderId="0" xfId="0" applyNumberFormat="1" applyFon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abSelected="1" topLeftCell="B1" workbookViewId="0">
      <selection activeCell="G12" sqref="G12"/>
    </sheetView>
  </sheetViews>
  <sheetFormatPr defaultRowHeight="21.6" customHeight="1" x14ac:dyDescent="0.25"/>
  <cols>
    <col min="1" max="1" width="8.85546875" style="6"/>
    <col min="2" max="2" width="19.42578125" customWidth="1"/>
    <col min="3" max="3" width="10.28515625" customWidth="1"/>
    <col min="4" max="4" width="10.28515625" style="6" customWidth="1"/>
    <col min="5" max="5" width="9.7109375" style="6" customWidth="1"/>
    <col min="6" max="6" width="10.140625" customWidth="1"/>
    <col min="7" max="7" width="6.42578125" style="54" customWidth="1"/>
    <col min="8" max="8" width="10.140625" style="55" customWidth="1"/>
    <col min="9" max="9" width="8.5703125" style="55" customWidth="1"/>
    <col min="10" max="10" width="9.28515625" customWidth="1"/>
    <col min="11" max="11" width="5.85546875" customWidth="1"/>
  </cols>
  <sheetData>
    <row r="1" spans="1:13" ht="21.6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3" ht="21.6" customHeight="1" x14ac:dyDescent="0.3">
      <c r="A2" s="5"/>
      <c r="B2" s="2"/>
      <c r="C2" s="2"/>
      <c r="D2" s="1"/>
      <c r="E2" s="1"/>
      <c r="F2" s="1"/>
      <c r="G2" s="41"/>
      <c r="H2" s="42"/>
      <c r="I2" s="42"/>
      <c r="J2" s="3"/>
      <c r="K2" s="3"/>
    </row>
    <row r="3" spans="1:13" ht="21.6" customHeight="1" x14ac:dyDescent="0.25">
      <c r="A3" s="40" t="s">
        <v>1</v>
      </c>
      <c r="B3" s="36" t="s">
        <v>59</v>
      </c>
      <c r="C3" s="36" t="s">
        <v>54</v>
      </c>
      <c r="D3" s="36" t="s">
        <v>55</v>
      </c>
      <c r="E3" s="36" t="s">
        <v>56</v>
      </c>
      <c r="F3" s="20"/>
      <c r="G3" s="43"/>
      <c r="H3" s="44" t="s">
        <v>2</v>
      </c>
      <c r="I3" s="44" t="s">
        <v>56</v>
      </c>
      <c r="J3" s="33" t="s">
        <v>57</v>
      </c>
      <c r="K3" s="36" t="s">
        <v>56</v>
      </c>
    </row>
    <row r="4" spans="1:13" ht="21.6" customHeight="1" x14ac:dyDescent="0.25">
      <c r="A4" s="40"/>
      <c r="B4" s="37"/>
      <c r="C4" s="37"/>
      <c r="D4" s="37"/>
      <c r="E4" s="37"/>
      <c r="F4" s="37" t="s">
        <v>3</v>
      </c>
      <c r="G4" s="45" t="s">
        <v>56</v>
      </c>
      <c r="H4" s="46"/>
      <c r="I4" s="46"/>
      <c r="J4" s="34"/>
      <c r="K4" s="37"/>
    </row>
    <row r="5" spans="1:13" ht="46.9" customHeight="1" x14ac:dyDescent="0.25">
      <c r="A5" s="40"/>
      <c r="B5" s="38"/>
      <c r="C5" s="38"/>
      <c r="D5" s="38"/>
      <c r="E5" s="38"/>
      <c r="F5" s="38"/>
      <c r="G5" s="47"/>
      <c r="H5" s="48"/>
      <c r="I5" s="48"/>
      <c r="J5" s="35"/>
      <c r="K5" s="38"/>
    </row>
    <row r="6" spans="1:13" ht="21.6" customHeight="1" x14ac:dyDescent="0.25">
      <c r="A6" s="21">
        <v>1</v>
      </c>
      <c r="B6" s="22" t="s">
        <v>16</v>
      </c>
      <c r="C6" s="24">
        <v>480</v>
      </c>
      <c r="D6" s="23">
        <v>480</v>
      </c>
      <c r="E6" s="23">
        <f>D6/C6*100</f>
        <v>100</v>
      </c>
      <c r="F6" s="24">
        <v>445</v>
      </c>
      <c r="G6" s="49">
        <f>F6/D6*100</f>
        <v>92.708333333333343</v>
      </c>
      <c r="H6" s="50">
        <v>445</v>
      </c>
      <c r="I6" s="49">
        <f>H6/F6*100</f>
        <v>100</v>
      </c>
      <c r="J6" s="24">
        <f>F6-H6</f>
        <v>0</v>
      </c>
      <c r="K6" s="26">
        <f>J6/F6*100</f>
        <v>0</v>
      </c>
      <c r="M6" s="10"/>
    </row>
    <row r="7" spans="1:13" ht="21.6" customHeight="1" x14ac:dyDescent="0.25">
      <c r="A7" s="21">
        <v>2</v>
      </c>
      <c r="B7" s="22" t="s">
        <v>21</v>
      </c>
      <c r="C7" s="24">
        <v>115</v>
      </c>
      <c r="D7" s="23">
        <v>115</v>
      </c>
      <c r="E7" s="23">
        <f t="shared" ref="E7:E42" si="0">D7/C7*100</f>
        <v>100</v>
      </c>
      <c r="F7" s="24">
        <v>106</v>
      </c>
      <c r="G7" s="49">
        <f>F7/D7*100</f>
        <v>92.173913043478265</v>
      </c>
      <c r="H7" s="50">
        <v>105</v>
      </c>
      <c r="I7" s="49">
        <f>H7/F7*100</f>
        <v>99.056603773584911</v>
      </c>
      <c r="J7" s="24">
        <f t="shared" ref="J7:J55" si="1">F7-H7</f>
        <v>1</v>
      </c>
      <c r="K7" s="26">
        <f t="shared" ref="K7:K55" si="2">J7/F7*100</f>
        <v>0.94339622641509435</v>
      </c>
      <c r="M7" s="10"/>
    </row>
    <row r="8" spans="1:13" ht="21.6" customHeight="1" x14ac:dyDescent="0.25">
      <c r="A8" s="21">
        <v>3</v>
      </c>
      <c r="B8" s="22" t="s">
        <v>20</v>
      </c>
      <c r="C8" s="24">
        <v>220</v>
      </c>
      <c r="D8" s="23">
        <v>220</v>
      </c>
      <c r="E8" s="23">
        <f t="shared" si="0"/>
        <v>100</v>
      </c>
      <c r="F8" s="24">
        <v>220</v>
      </c>
      <c r="G8" s="49">
        <f t="shared" ref="G8" si="3">F8/D8*100</f>
        <v>100</v>
      </c>
      <c r="H8" s="50">
        <v>220</v>
      </c>
      <c r="I8" s="49">
        <f t="shared" ref="I8" si="4">H8/F8*100</f>
        <v>100</v>
      </c>
      <c r="J8" s="24">
        <f t="shared" si="1"/>
        <v>0</v>
      </c>
      <c r="K8" s="26">
        <f t="shared" si="2"/>
        <v>0</v>
      </c>
      <c r="M8" s="10"/>
    </row>
    <row r="9" spans="1:13" ht="21.6" customHeight="1" x14ac:dyDescent="0.25">
      <c r="A9" s="21">
        <v>4</v>
      </c>
      <c r="B9" s="22" t="s">
        <v>5</v>
      </c>
      <c r="C9" s="24">
        <v>220</v>
      </c>
      <c r="D9" s="23">
        <v>220</v>
      </c>
      <c r="E9" s="23">
        <f t="shared" ref="E9:E32" si="5">D9/C9*100</f>
        <v>100</v>
      </c>
      <c r="F9" s="24">
        <v>217</v>
      </c>
      <c r="G9" s="49">
        <f t="shared" ref="G9:G32" si="6">F9/D9*100</f>
        <v>98.636363636363626</v>
      </c>
      <c r="H9" s="50">
        <v>215</v>
      </c>
      <c r="I9" s="49">
        <f t="shared" ref="I9:I32" si="7">H9/F9*100</f>
        <v>99.078341013824883</v>
      </c>
      <c r="J9" s="24">
        <f t="shared" si="1"/>
        <v>2</v>
      </c>
      <c r="K9" s="26">
        <f t="shared" si="2"/>
        <v>0.92165898617511521</v>
      </c>
      <c r="M9" s="10"/>
    </row>
    <row r="10" spans="1:13" ht="21.6" customHeight="1" x14ac:dyDescent="0.25">
      <c r="A10" s="21">
        <v>5</v>
      </c>
      <c r="B10" s="22" t="s">
        <v>18</v>
      </c>
      <c r="C10" s="24">
        <v>242</v>
      </c>
      <c r="D10" s="23">
        <v>242</v>
      </c>
      <c r="E10" s="23">
        <f t="shared" si="5"/>
        <v>100</v>
      </c>
      <c r="F10" s="24">
        <v>242</v>
      </c>
      <c r="G10" s="49">
        <f t="shared" si="6"/>
        <v>100</v>
      </c>
      <c r="H10" s="50">
        <v>241</v>
      </c>
      <c r="I10" s="49">
        <f t="shared" si="7"/>
        <v>99.586776859504127</v>
      </c>
      <c r="J10" s="24">
        <f t="shared" si="1"/>
        <v>1</v>
      </c>
      <c r="K10" s="26">
        <f t="shared" si="2"/>
        <v>0.41322314049586778</v>
      </c>
      <c r="M10" s="10"/>
    </row>
    <row r="11" spans="1:13" ht="21.6" customHeight="1" x14ac:dyDescent="0.25">
      <c r="A11" s="21">
        <v>6</v>
      </c>
      <c r="B11" s="22" t="s">
        <v>19</v>
      </c>
      <c r="C11" s="24">
        <v>155</v>
      </c>
      <c r="D11" s="23">
        <v>155</v>
      </c>
      <c r="E11" s="23">
        <f t="shared" si="5"/>
        <v>100</v>
      </c>
      <c r="F11" s="24">
        <v>155</v>
      </c>
      <c r="G11" s="49">
        <f t="shared" si="6"/>
        <v>100</v>
      </c>
      <c r="H11" s="50">
        <v>146</v>
      </c>
      <c r="I11" s="49">
        <f t="shared" si="7"/>
        <v>94.193548387096769</v>
      </c>
      <c r="J11" s="24">
        <f t="shared" si="1"/>
        <v>9</v>
      </c>
      <c r="K11" s="26">
        <f t="shared" si="2"/>
        <v>5.806451612903226</v>
      </c>
      <c r="M11" s="10"/>
    </row>
    <row r="12" spans="1:13" ht="21.6" customHeight="1" x14ac:dyDescent="0.25">
      <c r="A12" s="21">
        <v>7</v>
      </c>
      <c r="B12" s="22" t="s">
        <v>58</v>
      </c>
      <c r="C12" s="24">
        <v>200</v>
      </c>
      <c r="D12" s="23">
        <v>192</v>
      </c>
      <c r="E12" s="23">
        <f t="shared" si="5"/>
        <v>96</v>
      </c>
      <c r="F12" s="24">
        <v>192</v>
      </c>
      <c r="G12" s="49">
        <f t="shared" si="6"/>
        <v>100</v>
      </c>
      <c r="H12" s="50">
        <v>192</v>
      </c>
      <c r="I12" s="49">
        <f t="shared" si="7"/>
        <v>100</v>
      </c>
      <c r="J12" s="24">
        <f t="shared" si="1"/>
        <v>0</v>
      </c>
      <c r="K12" s="26">
        <f t="shared" si="2"/>
        <v>0</v>
      </c>
      <c r="M12" s="10"/>
    </row>
    <row r="13" spans="1:13" ht="21.6" customHeight="1" x14ac:dyDescent="0.25">
      <c r="A13" s="21">
        <v>8</v>
      </c>
      <c r="B13" s="22" t="s">
        <v>51</v>
      </c>
      <c r="C13" s="24">
        <v>250</v>
      </c>
      <c r="D13" s="23">
        <v>225</v>
      </c>
      <c r="E13" s="23">
        <f t="shared" si="5"/>
        <v>90</v>
      </c>
      <c r="F13" s="24">
        <v>225</v>
      </c>
      <c r="G13" s="49">
        <f t="shared" si="6"/>
        <v>100</v>
      </c>
      <c r="H13" s="50">
        <v>225</v>
      </c>
      <c r="I13" s="49">
        <f t="shared" si="7"/>
        <v>100</v>
      </c>
      <c r="J13" s="24">
        <f t="shared" si="1"/>
        <v>0</v>
      </c>
      <c r="K13" s="26">
        <f t="shared" si="2"/>
        <v>0</v>
      </c>
      <c r="M13" s="10"/>
    </row>
    <row r="14" spans="1:13" ht="21.6" customHeight="1" x14ac:dyDescent="0.25">
      <c r="A14" s="21">
        <v>9</v>
      </c>
      <c r="B14" s="22" t="s">
        <v>9</v>
      </c>
      <c r="C14" s="24">
        <v>311</v>
      </c>
      <c r="D14" s="23">
        <v>311</v>
      </c>
      <c r="E14" s="23">
        <f t="shared" si="5"/>
        <v>100</v>
      </c>
      <c r="F14" s="24">
        <v>273</v>
      </c>
      <c r="G14" s="49">
        <f t="shared" si="6"/>
        <v>87.781350482315119</v>
      </c>
      <c r="H14" s="50">
        <v>255</v>
      </c>
      <c r="I14" s="49">
        <f t="shared" si="7"/>
        <v>93.406593406593402</v>
      </c>
      <c r="J14" s="24">
        <f t="shared" si="1"/>
        <v>18</v>
      </c>
      <c r="K14" s="26">
        <f t="shared" si="2"/>
        <v>6.593406593406594</v>
      </c>
      <c r="M14" s="10"/>
    </row>
    <row r="15" spans="1:13" ht="21.6" customHeight="1" x14ac:dyDescent="0.25">
      <c r="A15" s="21">
        <v>10</v>
      </c>
      <c r="B15" s="22" t="s">
        <v>17</v>
      </c>
      <c r="C15" s="24">
        <v>237</v>
      </c>
      <c r="D15" s="23">
        <v>237</v>
      </c>
      <c r="E15" s="23">
        <f t="shared" si="5"/>
        <v>100</v>
      </c>
      <c r="F15" s="24">
        <v>237</v>
      </c>
      <c r="G15" s="49">
        <f t="shared" si="6"/>
        <v>100</v>
      </c>
      <c r="H15" s="50">
        <v>233</v>
      </c>
      <c r="I15" s="49">
        <f t="shared" si="7"/>
        <v>98.312236286919827</v>
      </c>
      <c r="J15" s="24">
        <f t="shared" si="1"/>
        <v>4</v>
      </c>
      <c r="K15" s="26">
        <f t="shared" si="2"/>
        <v>1.6877637130801686</v>
      </c>
      <c r="M15" s="10"/>
    </row>
    <row r="16" spans="1:13" ht="21.6" customHeight="1" x14ac:dyDescent="0.25">
      <c r="A16" s="21">
        <v>11</v>
      </c>
      <c r="B16" s="22" t="s">
        <v>27</v>
      </c>
      <c r="C16" s="24">
        <v>226</v>
      </c>
      <c r="D16" s="23">
        <v>226</v>
      </c>
      <c r="E16" s="23">
        <f t="shared" si="5"/>
        <v>100</v>
      </c>
      <c r="F16" s="24">
        <v>226</v>
      </c>
      <c r="G16" s="49">
        <f t="shared" si="6"/>
        <v>100</v>
      </c>
      <c r="H16" s="50">
        <v>226</v>
      </c>
      <c r="I16" s="49">
        <f t="shared" si="7"/>
        <v>100</v>
      </c>
      <c r="J16" s="24">
        <f t="shared" si="1"/>
        <v>0</v>
      </c>
      <c r="K16" s="26">
        <f t="shared" si="2"/>
        <v>0</v>
      </c>
      <c r="M16" s="10"/>
    </row>
    <row r="17" spans="1:13" ht="21.6" customHeight="1" x14ac:dyDescent="0.25">
      <c r="A17" s="21">
        <v>12</v>
      </c>
      <c r="B17" s="22" t="s">
        <v>15</v>
      </c>
      <c r="C17" s="24">
        <v>243</v>
      </c>
      <c r="D17" s="23">
        <v>243</v>
      </c>
      <c r="E17" s="23">
        <f t="shared" si="5"/>
        <v>100</v>
      </c>
      <c r="F17" s="24">
        <v>243</v>
      </c>
      <c r="G17" s="49">
        <f t="shared" si="6"/>
        <v>100</v>
      </c>
      <c r="H17" s="50">
        <v>243</v>
      </c>
      <c r="I17" s="49">
        <f t="shared" si="7"/>
        <v>100</v>
      </c>
      <c r="J17" s="24">
        <f t="shared" si="1"/>
        <v>0</v>
      </c>
      <c r="K17" s="26">
        <f t="shared" si="2"/>
        <v>0</v>
      </c>
      <c r="M17" s="10"/>
    </row>
    <row r="18" spans="1:13" ht="21.6" customHeight="1" x14ac:dyDescent="0.25">
      <c r="A18" s="21">
        <v>13</v>
      </c>
      <c r="B18" s="22" t="s">
        <v>13</v>
      </c>
      <c r="C18" s="24">
        <v>355</v>
      </c>
      <c r="D18" s="23">
        <v>334</v>
      </c>
      <c r="E18" s="23">
        <f t="shared" si="5"/>
        <v>94.08450704225352</v>
      </c>
      <c r="F18" s="24">
        <v>334</v>
      </c>
      <c r="G18" s="49">
        <f t="shared" si="6"/>
        <v>100</v>
      </c>
      <c r="H18" s="50">
        <v>334</v>
      </c>
      <c r="I18" s="49">
        <f t="shared" si="7"/>
        <v>100</v>
      </c>
      <c r="J18" s="24">
        <f t="shared" si="1"/>
        <v>0</v>
      </c>
      <c r="K18" s="26">
        <f t="shared" si="2"/>
        <v>0</v>
      </c>
      <c r="M18" s="10"/>
    </row>
    <row r="19" spans="1:13" ht="21.6" customHeight="1" x14ac:dyDescent="0.25">
      <c r="A19" s="21">
        <v>14</v>
      </c>
      <c r="B19" s="22" t="s">
        <v>43</v>
      </c>
      <c r="C19" s="24">
        <v>247</v>
      </c>
      <c r="D19" s="23">
        <v>245</v>
      </c>
      <c r="E19" s="23">
        <f t="shared" si="5"/>
        <v>99.190283400809719</v>
      </c>
      <c r="F19" s="24">
        <v>245</v>
      </c>
      <c r="G19" s="49">
        <f t="shared" si="6"/>
        <v>100</v>
      </c>
      <c r="H19" s="50">
        <v>243</v>
      </c>
      <c r="I19" s="49">
        <f t="shared" si="7"/>
        <v>99.183673469387756</v>
      </c>
      <c r="J19" s="24">
        <f t="shared" si="1"/>
        <v>2</v>
      </c>
      <c r="K19" s="26">
        <f t="shared" si="2"/>
        <v>0.81632653061224492</v>
      </c>
      <c r="M19" s="10"/>
    </row>
    <row r="20" spans="1:13" ht="21.6" customHeight="1" x14ac:dyDescent="0.25">
      <c r="A20" s="21">
        <v>15</v>
      </c>
      <c r="B20" s="22" t="s">
        <v>14</v>
      </c>
      <c r="C20" s="24">
        <v>280</v>
      </c>
      <c r="D20" s="23">
        <v>280</v>
      </c>
      <c r="E20" s="23">
        <f t="shared" si="5"/>
        <v>100</v>
      </c>
      <c r="F20" s="24">
        <v>280</v>
      </c>
      <c r="G20" s="49">
        <f t="shared" si="6"/>
        <v>100</v>
      </c>
      <c r="H20" s="50">
        <v>279</v>
      </c>
      <c r="I20" s="49">
        <f t="shared" si="7"/>
        <v>99.642857142857139</v>
      </c>
      <c r="J20" s="24">
        <f t="shared" si="1"/>
        <v>1</v>
      </c>
      <c r="K20" s="26">
        <f t="shared" si="2"/>
        <v>0.35714285714285715</v>
      </c>
      <c r="M20" s="10"/>
    </row>
    <row r="21" spans="1:13" ht="21.6" customHeight="1" x14ac:dyDescent="0.25">
      <c r="A21" s="21">
        <v>16</v>
      </c>
      <c r="B21" s="22" t="s">
        <v>22</v>
      </c>
      <c r="C21" s="24">
        <v>160</v>
      </c>
      <c r="D21" s="23">
        <v>160</v>
      </c>
      <c r="E21" s="23">
        <f t="shared" si="5"/>
        <v>100</v>
      </c>
      <c r="F21" s="24">
        <v>160</v>
      </c>
      <c r="G21" s="49">
        <f t="shared" si="6"/>
        <v>100</v>
      </c>
      <c r="H21" s="50">
        <v>160</v>
      </c>
      <c r="I21" s="49">
        <f t="shared" si="7"/>
        <v>100</v>
      </c>
      <c r="J21" s="24">
        <f t="shared" si="1"/>
        <v>0</v>
      </c>
      <c r="K21" s="26">
        <f t="shared" si="2"/>
        <v>0</v>
      </c>
      <c r="M21" s="10"/>
    </row>
    <row r="22" spans="1:13" ht="21.6" customHeight="1" x14ac:dyDescent="0.25">
      <c r="A22" s="21">
        <v>17</v>
      </c>
      <c r="B22" s="22" t="s">
        <v>25</v>
      </c>
      <c r="C22" s="24">
        <v>153</v>
      </c>
      <c r="D22" s="23">
        <v>152</v>
      </c>
      <c r="E22" s="23">
        <f t="shared" si="5"/>
        <v>99.346405228758172</v>
      </c>
      <c r="F22" s="24">
        <v>152</v>
      </c>
      <c r="G22" s="49">
        <f t="shared" si="6"/>
        <v>100</v>
      </c>
      <c r="H22" s="50">
        <v>152</v>
      </c>
      <c r="I22" s="49">
        <f>H22/F22*100</f>
        <v>100</v>
      </c>
      <c r="J22" s="24">
        <f t="shared" si="1"/>
        <v>0</v>
      </c>
      <c r="K22" s="26">
        <f t="shared" si="2"/>
        <v>0</v>
      </c>
      <c r="M22" s="10"/>
    </row>
    <row r="23" spans="1:13" ht="21.6" customHeight="1" x14ac:dyDescent="0.25">
      <c r="A23" s="21">
        <v>18</v>
      </c>
      <c r="B23" s="22" t="s">
        <v>26</v>
      </c>
      <c r="C23" s="24">
        <v>251</v>
      </c>
      <c r="D23" s="23">
        <v>231</v>
      </c>
      <c r="E23" s="23">
        <f t="shared" si="5"/>
        <v>92.031872509960152</v>
      </c>
      <c r="F23" s="24">
        <v>204</v>
      </c>
      <c r="G23" s="49">
        <f t="shared" si="6"/>
        <v>88.311688311688314</v>
      </c>
      <c r="H23" s="50">
        <v>204</v>
      </c>
      <c r="I23" s="49">
        <f t="shared" si="7"/>
        <v>100</v>
      </c>
      <c r="J23" s="24">
        <f t="shared" si="1"/>
        <v>0</v>
      </c>
      <c r="K23" s="26">
        <f t="shared" si="2"/>
        <v>0</v>
      </c>
      <c r="M23" s="10"/>
    </row>
    <row r="24" spans="1:13" ht="21.6" customHeight="1" x14ac:dyDescent="0.25">
      <c r="A24" s="21">
        <v>19</v>
      </c>
      <c r="B24" s="22" t="s">
        <v>39</v>
      </c>
      <c r="C24" s="24">
        <v>423</v>
      </c>
      <c r="D24" s="23">
        <v>331</v>
      </c>
      <c r="E24" s="23">
        <f t="shared" si="5"/>
        <v>78.250591016548469</v>
      </c>
      <c r="F24" s="24">
        <v>331</v>
      </c>
      <c r="G24" s="49">
        <f t="shared" si="6"/>
        <v>100</v>
      </c>
      <c r="H24" s="50">
        <v>331</v>
      </c>
      <c r="I24" s="49">
        <f t="shared" si="7"/>
        <v>100</v>
      </c>
      <c r="J24" s="24">
        <f t="shared" si="1"/>
        <v>0</v>
      </c>
      <c r="K24" s="26">
        <f t="shared" si="2"/>
        <v>0</v>
      </c>
      <c r="M24" s="10"/>
    </row>
    <row r="25" spans="1:13" ht="21.6" customHeight="1" x14ac:dyDescent="0.25">
      <c r="A25" s="21">
        <v>20</v>
      </c>
      <c r="B25" s="22" t="s">
        <v>48</v>
      </c>
      <c r="C25" s="24">
        <v>216</v>
      </c>
      <c r="D25" s="24">
        <v>216</v>
      </c>
      <c r="E25" s="24">
        <f t="shared" si="5"/>
        <v>100</v>
      </c>
      <c r="F25" s="24">
        <v>184</v>
      </c>
      <c r="G25" s="49">
        <f t="shared" si="6"/>
        <v>85.18518518518519</v>
      </c>
      <c r="H25" s="50">
        <v>184</v>
      </c>
      <c r="I25" s="49">
        <f t="shared" si="7"/>
        <v>100</v>
      </c>
      <c r="J25" s="24">
        <f t="shared" si="1"/>
        <v>0</v>
      </c>
      <c r="K25" s="26">
        <f t="shared" si="2"/>
        <v>0</v>
      </c>
      <c r="M25" s="10"/>
    </row>
    <row r="26" spans="1:13" ht="21.6" customHeight="1" x14ac:dyDescent="0.25">
      <c r="A26" s="21">
        <v>21</v>
      </c>
      <c r="B26" s="22" t="s">
        <v>11</v>
      </c>
      <c r="C26" s="24">
        <v>364</v>
      </c>
      <c r="D26" s="23">
        <v>364</v>
      </c>
      <c r="E26" s="23">
        <f t="shared" si="5"/>
        <v>100</v>
      </c>
      <c r="F26" s="24">
        <v>364</v>
      </c>
      <c r="G26" s="49">
        <f t="shared" si="6"/>
        <v>100</v>
      </c>
      <c r="H26" s="50">
        <v>364</v>
      </c>
      <c r="I26" s="49">
        <f t="shared" si="7"/>
        <v>100</v>
      </c>
      <c r="J26" s="24">
        <f t="shared" si="1"/>
        <v>0</v>
      </c>
      <c r="K26" s="26">
        <f t="shared" si="2"/>
        <v>0</v>
      </c>
      <c r="M26" s="10"/>
    </row>
    <row r="27" spans="1:13" ht="21.6" customHeight="1" x14ac:dyDescent="0.25">
      <c r="A27" s="21">
        <v>22</v>
      </c>
      <c r="B27" s="22" t="s">
        <v>49</v>
      </c>
      <c r="C27" s="24">
        <v>335</v>
      </c>
      <c r="D27" s="24">
        <v>213</v>
      </c>
      <c r="E27" s="24">
        <f t="shared" si="5"/>
        <v>63.582089552238806</v>
      </c>
      <c r="F27" s="24">
        <v>213</v>
      </c>
      <c r="G27" s="49">
        <f t="shared" si="6"/>
        <v>100</v>
      </c>
      <c r="H27" s="50">
        <v>213</v>
      </c>
      <c r="I27" s="49">
        <f t="shared" si="7"/>
        <v>100</v>
      </c>
      <c r="J27" s="24">
        <f t="shared" si="1"/>
        <v>0</v>
      </c>
      <c r="K27" s="26">
        <f t="shared" si="2"/>
        <v>0</v>
      </c>
      <c r="M27" s="10"/>
    </row>
    <row r="28" spans="1:13" ht="21.6" customHeight="1" x14ac:dyDescent="0.25">
      <c r="A28" s="21">
        <v>23</v>
      </c>
      <c r="B28" s="22" t="s">
        <v>44</v>
      </c>
      <c r="C28" s="24">
        <v>284</v>
      </c>
      <c r="D28" s="23">
        <v>284</v>
      </c>
      <c r="E28" s="23">
        <f t="shared" si="5"/>
        <v>100</v>
      </c>
      <c r="F28" s="24">
        <v>259</v>
      </c>
      <c r="G28" s="49">
        <f t="shared" si="6"/>
        <v>91.197183098591552</v>
      </c>
      <c r="H28" s="50">
        <v>259</v>
      </c>
      <c r="I28" s="49">
        <f t="shared" si="7"/>
        <v>100</v>
      </c>
      <c r="J28" s="24">
        <f t="shared" si="1"/>
        <v>0</v>
      </c>
      <c r="K28" s="26">
        <f t="shared" si="2"/>
        <v>0</v>
      </c>
      <c r="M28" s="10"/>
    </row>
    <row r="29" spans="1:13" ht="21.6" customHeight="1" x14ac:dyDescent="0.25">
      <c r="A29" s="21">
        <v>24</v>
      </c>
      <c r="B29" s="22" t="s">
        <v>50</v>
      </c>
      <c r="C29" s="24">
        <v>420</v>
      </c>
      <c r="D29" s="24">
        <v>420</v>
      </c>
      <c r="E29" s="24">
        <f t="shared" si="5"/>
        <v>100</v>
      </c>
      <c r="F29" s="24">
        <v>420</v>
      </c>
      <c r="G29" s="49">
        <f t="shared" si="6"/>
        <v>100</v>
      </c>
      <c r="H29" s="50">
        <v>417</v>
      </c>
      <c r="I29" s="49">
        <f t="shared" si="7"/>
        <v>99.285714285714292</v>
      </c>
      <c r="J29" s="24">
        <f t="shared" si="1"/>
        <v>3</v>
      </c>
      <c r="K29" s="26">
        <f t="shared" si="2"/>
        <v>0.7142857142857143</v>
      </c>
      <c r="M29" s="10"/>
    </row>
    <row r="30" spans="1:13" ht="21.6" customHeight="1" x14ac:dyDescent="0.25">
      <c r="A30" s="21">
        <v>25</v>
      </c>
      <c r="B30" s="22" t="s">
        <v>12</v>
      </c>
      <c r="C30" s="24">
        <v>456</v>
      </c>
      <c r="D30" s="23">
        <v>456</v>
      </c>
      <c r="E30" s="23">
        <f t="shared" si="5"/>
        <v>100</v>
      </c>
      <c r="F30" s="24">
        <v>446</v>
      </c>
      <c r="G30" s="49">
        <f t="shared" si="6"/>
        <v>97.807017543859658</v>
      </c>
      <c r="H30" s="50">
        <v>446</v>
      </c>
      <c r="I30" s="49">
        <f>H30/F30*100</f>
        <v>100</v>
      </c>
      <c r="J30" s="24">
        <f t="shared" si="1"/>
        <v>0</v>
      </c>
      <c r="K30" s="26">
        <f t="shared" si="2"/>
        <v>0</v>
      </c>
      <c r="M30" s="10"/>
    </row>
    <row r="31" spans="1:13" ht="21.6" customHeight="1" x14ac:dyDescent="0.25">
      <c r="A31" s="21">
        <v>26</v>
      </c>
      <c r="B31" s="22" t="s">
        <v>37</v>
      </c>
      <c r="C31" s="24">
        <v>198</v>
      </c>
      <c r="D31" s="23">
        <v>193</v>
      </c>
      <c r="E31" s="23">
        <f t="shared" si="5"/>
        <v>97.474747474747474</v>
      </c>
      <c r="F31" s="24">
        <v>155</v>
      </c>
      <c r="G31" s="49">
        <f t="shared" si="6"/>
        <v>80.310880829015545</v>
      </c>
      <c r="H31" s="50">
        <v>155</v>
      </c>
      <c r="I31" s="49">
        <f t="shared" si="7"/>
        <v>100</v>
      </c>
      <c r="J31" s="24">
        <f t="shared" si="1"/>
        <v>0</v>
      </c>
      <c r="K31" s="26">
        <f t="shared" si="2"/>
        <v>0</v>
      </c>
      <c r="M31" s="10"/>
    </row>
    <row r="32" spans="1:13" ht="21.6" customHeight="1" x14ac:dyDescent="0.25">
      <c r="A32" s="21">
        <v>27</v>
      </c>
      <c r="B32" s="22" t="s">
        <v>38</v>
      </c>
      <c r="C32" s="24">
        <v>380</v>
      </c>
      <c r="D32" s="23">
        <v>380</v>
      </c>
      <c r="E32" s="23">
        <f t="shared" si="5"/>
        <v>100</v>
      </c>
      <c r="F32" s="24">
        <v>307</v>
      </c>
      <c r="G32" s="49">
        <f t="shared" si="6"/>
        <v>80.78947368421052</v>
      </c>
      <c r="H32" s="50">
        <v>307</v>
      </c>
      <c r="I32" s="49">
        <f t="shared" si="7"/>
        <v>100</v>
      </c>
      <c r="J32" s="24">
        <f t="shared" si="1"/>
        <v>0</v>
      </c>
      <c r="K32" s="26">
        <f t="shared" si="2"/>
        <v>0</v>
      </c>
      <c r="M32" s="10"/>
    </row>
    <row r="33" spans="1:13" ht="21.6" customHeight="1" x14ac:dyDescent="0.25">
      <c r="A33" s="21">
        <v>28</v>
      </c>
      <c r="B33" s="22" t="s">
        <v>10</v>
      </c>
      <c r="C33" s="24">
        <v>332</v>
      </c>
      <c r="D33" s="23">
        <v>276</v>
      </c>
      <c r="E33" s="23">
        <f t="shared" ref="E33:E37" si="8">D33/C33*100</f>
        <v>83.132530120481931</v>
      </c>
      <c r="F33" s="24">
        <v>276</v>
      </c>
      <c r="G33" s="49">
        <f t="shared" ref="G33" si="9">F33/D33*100</f>
        <v>100</v>
      </c>
      <c r="H33" s="50">
        <v>276</v>
      </c>
      <c r="I33" s="49">
        <f t="shared" ref="I33" si="10">H33/F33*100</f>
        <v>100</v>
      </c>
      <c r="J33" s="24">
        <f t="shared" si="1"/>
        <v>0</v>
      </c>
      <c r="K33" s="26">
        <f t="shared" si="2"/>
        <v>0</v>
      </c>
      <c r="M33" s="10"/>
    </row>
    <row r="34" spans="1:13" ht="21.6" customHeight="1" x14ac:dyDescent="0.25">
      <c r="A34" s="21">
        <v>29</v>
      </c>
      <c r="B34" s="22" t="s">
        <v>47</v>
      </c>
      <c r="C34" s="24">
        <v>267</v>
      </c>
      <c r="D34" s="24">
        <v>250</v>
      </c>
      <c r="E34" s="24">
        <f t="shared" si="8"/>
        <v>93.63295880149812</v>
      </c>
      <c r="F34" s="24">
        <v>250</v>
      </c>
      <c r="G34" s="49">
        <f t="shared" ref="G34:G39" si="11">F34/D34*100</f>
        <v>100</v>
      </c>
      <c r="H34" s="50">
        <v>248</v>
      </c>
      <c r="I34" s="49">
        <f t="shared" ref="I34:I39" si="12">H34/F34*100</f>
        <v>99.2</v>
      </c>
      <c r="J34" s="24">
        <f t="shared" si="1"/>
        <v>2</v>
      </c>
      <c r="K34" s="26">
        <f t="shared" si="2"/>
        <v>0.8</v>
      </c>
      <c r="M34" s="10"/>
    </row>
    <row r="35" spans="1:13" ht="21.6" customHeight="1" x14ac:dyDescent="0.25">
      <c r="A35" s="21">
        <v>30</v>
      </c>
      <c r="B35" s="22" t="s">
        <v>34</v>
      </c>
      <c r="C35" s="24">
        <v>368</v>
      </c>
      <c r="D35" s="23">
        <v>368</v>
      </c>
      <c r="E35" s="23">
        <f t="shared" si="8"/>
        <v>100</v>
      </c>
      <c r="F35" s="24">
        <v>343</v>
      </c>
      <c r="G35" s="49">
        <f t="shared" si="11"/>
        <v>93.206521739130437</v>
      </c>
      <c r="H35" s="50">
        <v>339</v>
      </c>
      <c r="I35" s="49">
        <f t="shared" si="12"/>
        <v>98.833819241982511</v>
      </c>
      <c r="J35" s="24">
        <f t="shared" si="1"/>
        <v>4</v>
      </c>
      <c r="K35" s="26">
        <f t="shared" si="2"/>
        <v>1.1661807580174928</v>
      </c>
      <c r="M35" s="10"/>
    </row>
    <row r="36" spans="1:13" ht="21.6" customHeight="1" x14ac:dyDescent="0.25">
      <c r="A36" s="21">
        <v>31</v>
      </c>
      <c r="B36" s="22" t="s">
        <v>52</v>
      </c>
      <c r="C36" s="24">
        <v>252</v>
      </c>
      <c r="D36" s="25">
        <v>226</v>
      </c>
      <c r="E36" s="25">
        <f t="shared" si="8"/>
        <v>89.682539682539684</v>
      </c>
      <c r="F36" s="25">
        <v>226</v>
      </c>
      <c r="G36" s="49">
        <f t="shared" si="11"/>
        <v>100</v>
      </c>
      <c r="H36" s="51">
        <v>223</v>
      </c>
      <c r="I36" s="49">
        <f t="shared" si="12"/>
        <v>98.672566371681413</v>
      </c>
      <c r="J36" s="24">
        <f t="shared" si="1"/>
        <v>3</v>
      </c>
      <c r="K36" s="26">
        <f t="shared" si="2"/>
        <v>1.3274336283185841</v>
      </c>
      <c r="M36" s="10"/>
    </row>
    <row r="37" spans="1:13" ht="21.6" customHeight="1" x14ac:dyDescent="0.25">
      <c r="A37" s="21">
        <v>32</v>
      </c>
      <c r="B37" s="22" t="s">
        <v>33</v>
      </c>
      <c r="C37" s="24">
        <v>332</v>
      </c>
      <c r="D37" s="23">
        <v>332</v>
      </c>
      <c r="E37" s="23">
        <f t="shared" si="8"/>
        <v>100</v>
      </c>
      <c r="F37" s="24">
        <v>332</v>
      </c>
      <c r="G37" s="49">
        <f t="shared" si="11"/>
        <v>100</v>
      </c>
      <c r="H37" s="50">
        <v>330</v>
      </c>
      <c r="I37" s="49">
        <f t="shared" si="12"/>
        <v>99.397590361445793</v>
      </c>
      <c r="J37" s="24">
        <f t="shared" si="1"/>
        <v>2</v>
      </c>
      <c r="K37" s="26">
        <f t="shared" si="2"/>
        <v>0.60240963855421692</v>
      </c>
      <c r="M37" s="10"/>
    </row>
    <row r="38" spans="1:13" ht="21.6" customHeight="1" x14ac:dyDescent="0.25">
      <c r="A38" s="21">
        <v>33</v>
      </c>
      <c r="B38" s="22" t="s">
        <v>8</v>
      </c>
      <c r="C38" s="24">
        <v>469</v>
      </c>
      <c r="D38" s="23">
        <v>458</v>
      </c>
      <c r="E38" s="23">
        <f>D38/C38*100</f>
        <v>97.654584221748394</v>
      </c>
      <c r="F38" s="24">
        <v>458</v>
      </c>
      <c r="G38" s="49">
        <f t="shared" si="11"/>
        <v>100</v>
      </c>
      <c r="H38" s="50">
        <v>458</v>
      </c>
      <c r="I38" s="49">
        <f t="shared" si="12"/>
        <v>100</v>
      </c>
      <c r="J38" s="24">
        <f t="shared" si="1"/>
        <v>0</v>
      </c>
      <c r="K38" s="26">
        <f t="shared" si="2"/>
        <v>0</v>
      </c>
      <c r="M38" s="10"/>
    </row>
    <row r="39" spans="1:13" ht="21.6" customHeight="1" x14ac:dyDescent="0.25">
      <c r="A39" s="21">
        <v>34</v>
      </c>
      <c r="B39" s="22" t="s">
        <v>45</v>
      </c>
      <c r="C39" s="24">
        <v>401</v>
      </c>
      <c r="D39" s="23">
        <v>401</v>
      </c>
      <c r="E39" s="23">
        <f>D39/C39*100</f>
        <v>100</v>
      </c>
      <c r="F39" s="24">
        <v>366</v>
      </c>
      <c r="G39" s="49">
        <f t="shared" si="11"/>
        <v>91.271820448877804</v>
      </c>
      <c r="H39" s="50">
        <v>365</v>
      </c>
      <c r="I39" s="49">
        <f t="shared" si="12"/>
        <v>99.726775956284158</v>
      </c>
      <c r="J39" s="24">
        <f t="shared" si="1"/>
        <v>1</v>
      </c>
      <c r="K39" s="26">
        <f t="shared" si="2"/>
        <v>0.27322404371584702</v>
      </c>
      <c r="M39" s="10"/>
    </row>
    <row r="40" spans="1:13" ht="21.6" customHeight="1" x14ac:dyDescent="0.25">
      <c r="A40" s="21">
        <v>35</v>
      </c>
      <c r="B40" s="22" t="s">
        <v>6</v>
      </c>
      <c r="C40" s="24">
        <v>222</v>
      </c>
      <c r="D40" s="23">
        <v>222</v>
      </c>
      <c r="E40" s="23">
        <f t="shared" si="0"/>
        <v>100</v>
      </c>
      <c r="F40" s="24">
        <v>216</v>
      </c>
      <c r="G40" s="49">
        <f t="shared" ref="G40:G75" si="13">F40/D40*100</f>
        <v>97.297297297297305</v>
      </c>
      <c r="H40" s="50">
        <v>183</v>
      </c>
      <c r="I40" s="49">
        <f t="shared" ref="I40:I75" si="14">H40/F40*100</f>
        <v>84.722222222222214</v>
      </c>
      <c r="J40" s="24">
        <f t="shared" si="1"/>
        <v>33</v>
      </c>
      <c r="K40" s="26">
        <f t="shared" si="2"/>
        <v>15.277777777777779</v>
      </c>
      <c r="M40" s="10"/>
    </row>
    <row r="41" spans="1:13" ht="21.6" customHeight="1" x14ac:dyDescent="0.25">
      <c r="A41" s="21">
        <v>36</v>
      </c>
      <c r="B41" s="22" t="s">
        <v>40</v>
      </c>
      <c r="C41" s="24">
        <v>259</v>
      </c>
      <c r="D41" s="23">
        <v>245</v>
      </c>
      <c r="E41" s="23">
        <f t="shared" si="0"/>
        <v>94.594594594594597</v>
      </c>
      <c r="F41" s="24">
        <v>245</v>
      </c>
      <c r="G41" s="49">
        <f t="shared" ref="G41:G55" si="15">F41/D41*100</f>
        <v>100</v>
      </c>
      <c r="H41" s="50">
        <v>243</v>
      </c>
      <c r="I41" s="49">
        <f t="shared" ref="I41:I55" si="16">H41/F41*100</f>
        <v>99.183673469387756</v>
      </c>
      <c r="J41" s="24">
        <f t="shared" si="1"/>
        <v>2</v>
      </c>
      <c r="K41" s="26">
        <f t="shared" si="2"/>
        <v>0.81632653061224492</v>
      </c>
      <c r="M41" s="10"/>
    </row>
    <row r="42" spans="1:13" ht="21.6" customHeight="1" x14ac:dyDescent="0.25">
      <c r="A42" s="21">
        <v>37</v>
      </c>
      <c r="B42" s="22" t="s">
        <v>36</v>
      </c>
      <c r="C42" s="24">
        <v>251</v>
      </c>
      <c r="D42" s="23">
        <v>251</v>
      </c>
      <c r="E42" s="23">
        <f t="shared" si="0"/>
        <v>100</v>
      </c>
      <c r="F42" s="24">
        <v>251</v>
      </c>
      <c r="G42" s="49">
        <f t="shared" si="15"/>
        <v>100</v>
      </c>
      <c r="H42" s="50">
        <v>251</v>
      </c>
      <c r="I42" s="49">
        <f t="shared" si="16"/>
        <v>100</v>
      </c>
      <c r="J42" s="24">
        <f t="shared" si="1"/>
        <v>0</v>
      </c>
      <c r="K42" s="26">
        <f t="shared" si="2"/>
        <v>0</v>
      </c>
      <c r="M42" s="10"/>
    </row>
    <row r="43" spans="1:13" ht="21.6" customHeight="1" x14ac:dyDescent="0.25">
      <c r="A43" s="21">
        <v>38</v>
      </c>
      <c r="B43" s="22" t="s">
        <v>7</v>
      </c>
      <c r="C43" s="24">
        <v>249</v>
      </c>
      <c r="D43" s="23">
        <v>231</v>
      </c>
      <c r="E43" s="23">
        <f t="shared" ref="E43:E49" si="17">D43/C43*100</f>
        <v>92.771084337349393</v>
      </c>
      <c r="F43" s="24">
        <v>231</v>
      </c>
      <c r="G43" s="49">
        <f t="shared" si="15"/>
        <v>100</v>
      </c>
      <c r="H43" s="50">
        <v>230</v>
      </c>
      <c r="I43" s="49">
        <f t="shared" si="16"/>
        <v>99.567099567099575</v>
      </c>
      <c r="J43" s="24">
        <f t="shared" si="1"/>
        <v>1</v>
      </c>
      <c r="K43" s="26">
        <f t="shared" si="2"/>
        <v>0.4329004329004329</v>
      </c>
      <c r="M43" s="10"/>
    </row>
    <row r="44" spans="1:13" ht="21.6" customHeight="1" x14ac:dyDescent="0.25">
      <c r="A44" s="21">
        <v>39</v>
      </c>
      <c r="B44" s="22" t="s">
        <v>35</v>
      </c>
      <c r="C44" s="24">
        <v>210</v>
      </c>
      <c r="D44" s="23">
        <v>210</v>
      </c>
      <c r="E44" s="23">
        <f t="shared" si="17"/>
        <v>100</v>
      </c>
      <c r="F44" s="24">
        <v>210</v>
      </c>
      <c r="G44" s="49">
        <f t="shared" si="15"/>
        <v>100</v>
      </c>
      <c r="H44" s="50">
        <v>210</v>
      </c>
      <c r="I44" s="49">
        <f t="shared" si="16"/>
        <v>100</v>
      </c>
      <c r="J44" s="24">
        <f t="shared" si="1"/>
        <v>0</v>
      </c>
      <c r="K44" s="26">
        <f t="shared" si="2"/>
        <v>0</v>
      </c>
      <c r="M44" s="10"/>
    </row>
    <row r="45" spans="1:13" ht="21.6" customHeight="1" x14ac:dyDescent="0.25">
      <c r="A45" s="21">
        <v>40</v>
      </c>
      <c r="B45" s="22" t="s">
        <v>31</v>
      </c>
      <c r="C45" s="24">
        <v>180</v>
      </c>
      <c r="D45" s="23">
        <v>180</v>
      </c>
      <c r="E45" s="23">
        <f t="shared" si="17"/>
        <v>100</v>
      </c>
      <c r="F45" s="24">
        <v>177</v>
      </c>
      <c r="G45" s="49">
        <f t="shared" si="15"/>
        <v>98.333333333333329</v>
      </c>
      <c r="H45" s="50">
        <v>175</v>
      </c>
      <c r="I45" s="49">
        <f t="shared" si="16"/>
        <v>98.870056497175142</v>
      </c>
      <c r="J45" s="24">
        <f t="shared" si="1"/>
        <v>2</v>
      </c>
      <c r="K45" s="26">
        <f t="shared" si="2"/>
        <v>1.1299435028248588</v>
      </c>
      <c r="M45" s="10"/>
    </row>
    <row r="46" spans="1:13" ht="21.6" customHeight="1" x14ac:dyDescent="0.25">
      <c r="A46" s="21">
        <v>41</v>
      </c>
      <c r="B46" s="22" t="s">
        <v>42</v>
      </c>
      <c r="C46" s="24">
        <v>380</v>
      </c>
      <c r="D46" s="23">
        <v>380</v>
      </c>
      <c r="E46" s="23">
        <f t="shared" si="17"/>
        <v>100</v>
      </c>
      <c r="F46" s="24">
        <v>380</v>
      </c>
      <c r="G46" s="49">
        <f t="shared" si="15"/>
        <v>100</v>
      </c>
      <c r="H46" s="50">
        <v>380</v>
      </c>
      <c r="I46" s="49">
        <f>H46/F46*100</f>
        <v>100</v>
      </c>
      <c r="J46" s="24">
        <f t="shared" si="1"/>
        <v>0</v>
      </c>
      <c r="K46" s="26">
        <f t="shared" si="2"/>
        <v>0</v>
      </c>
      <c r="M46" s="10"/>
    </row>
    <row r="47" spans="1:13" ht="21.6" customHeight="1" x14ac:dyDescent="0.25">
      <c r="A47" s="21">
        <v>42</v>
      </c>
      <c r="B47" s="22" t="s">
        <v>46</v>
      </c>
      <c r="C47" s="24">
        <v>145</v>
      </c>
      <c r="D47" s="23">
        <v>145</v>
      </c>
      <c r="E47" s="23">
        <f t="shared" si="17"/>
        <v>100</v>
      </c>
      <c r="F47" s="24">
        <v>145</v>
      </c>
      <c r="G47" s="49">
        <f t="shared" si="15"/>
        <v>100</v>
      </c>
      <c r="H47" s="50">
        <v>145</v>
      </c>
      <c r="I47" s="49">
        <f>H47/F47*100</f>
        <v>100</v>
      </c>
      <c r="J47" s="24">
        <f t="shared" si="1"/>
        <v>0</v>
      </c>
      <c r="K47" s="26">
        <f t="shared" si="2"/>
        <v>0</v>
      </c>
      <c r="M47" s="10"/>
    </row>
    <row r="48" spans="1:13" ht="21.6" customHeight="1" x14ac:dyDescent="0.25">
      <c r="A48" s="21">
        <v>43</v>
      </c>
      <c r="B48" s="22" t="s">
        <v>30</v>
      </c>
      <c r="C48" s="24">
        <v>99</v>
      </c>
      <c r="D48" s="23">
        <v>90</v>
      </c>
      <c r="E48" s="23">
        <f t="shared" si="17"/>
        <v>90.909090909090907</v>
      </c>
      <c r="F48" s="24">
        <v>90</v>
      </c>
      <c r="G48" s="49">
        <f t="shared" si="15"/>
        <v>100</v>
      </c>
      <c r="H48" s="50">
        <v>90</v>
      </c>
      <c r="I48" s="49">
        <f t="shared" si="16"/>
        <v>100</v>
      </c>
      <c r="J48" s="24">
        <f t="shared" si="1"/>
        <v>0</v>
      </c>
      <c r="K48" s="26">
        <f t="shared" si="2"/>
        <v>0</v>
      </c>
      <c r="M48" s="10"/>
    </row>
    <row r="49" spans="1:13" ht="21.6" customHeight="1" x14ac:dyDescent="0.25">
      <c r="A49" s="21">
        <v>44</v>
      </c>
      <c r="B49" s="22" t="s">
        <v>24</v>
      </c>
      <c r="C49" s="24">
        <v>359</v>
      </c>
      <c r="D49" s="23">
        <v>359</v>
      </c>
      <c r="E49" s="23">
        <f t="shared" si="17"/>
        <v>100</v>
      </c>
      <c r="F49" s="24">
        <v>359</v>
      </c>
      <c r="G49" s="49">
        <f t="shared" si="15"/>
        <v>100</v>
      </c>
      <c r="H49" s="50">
        <v>346</v>
      </c>
      <c r="I49" s="49">
        <f t="shared" si="16"/>
        <v>96.378830083565461</v>
      </c>
      <c r="J49" s="24">
        <f t="shared" si="1"/>
        <v>13</v>
      </c>
      <c r="K49" s="26">
        <f t="shared" si="2"/>
        <v>3.6211699164345403</v>
      </c>
      <c r="M49" s="10"/>
    </row>
    <row r="50" spans="1:13" ht="21.6" customHeight="1" x14ac:dyDescent="0.25">
      <c r="A50" s="21">
        <v>45</v>
      </c>
      <c r="B50" s="22" t="s">
        <v>4</v>
      </c>
      <c r="C50" s="25">
        <v>351</v>
      </c>
      <c r="D50" s="25">
        <v>351</v>
      </c>
      <c r="E50" s="23">
        <f t="shared" ref="E50:E55" si="18">D50/C50*100</f>
        <v>100</v>
      </c>
      <c r="F50" s="24">
        <v>351</v>
      </c>
      <c r="G50" s="49">
        <f t="shared" si="15"/>
        <v>100</v>
      </c>
      <c r="H50" s="50">
        <v>351</v>
      </c>
      <c r="I50" s="49">
        <f t="shared" si="16"/>
        <v>100</v>
      </c>
      <c r="J50" s="24">
        <f t="shared" si="1"/>
        <v>0</v>
      </c>
      <c r="K50" s="26">
        <f t="shared" si="2"/>
        <v>0</v>
      </c>
    </row>
    <row r="51" spans="1:13" ht="21.6" customHeight="1" x14ac:dyDescent="0.25">
      <c r="A51" s="21">
        <v>46</v>
      </c>
      <c r="B51" s="22" t="s">
        <v>41</v>
      </c>
      <c r="C51" s="25">
        <v>248</v>
      </c>
      <c r="D51" s="25">
        <v>248</v>
      </c>
      <c r="E51" s="23">
        <f t="shared" si="18"/>
        <v>100</v>
      </c>
      <c r="F51" s="24">
        <v>214</v>
      </c>
      <c r="G51" s="49">
        <f t="shared" si="15"/>
        <v>86.290322580645167</v>
      </c>
      <c r="H51" s="50">
        <v>214</v>
      </c>
      <c r="I51" s="49">
        <f t="shared" si="16"/>
        <v>100</v>
      </c>
      <c r="J51" s="24">
        <f t="shared" si="1"/>
        <v>0</v>
      </c>
      <c r="K51" s="26">
        <f t="shared" si="2"/>
        <v>0</v>
      </c>
    </row>
    <row r="52" spans="1:13" ht="21.6" customHeight="1" x14ac:dyDescent="0.25">
      <c r="A52" s="21">
        <v>47</v>
      </c>
      <c r="B52" s="22" t="s">
        <v>32</v>
      </c>
      <c r="C52" s="24">
        <v>284</v>
      </c>
      <c r="D52" s="23">
        <v>274</v>
      </c>
      <c r="E52" s="23"/>
      <c r="F52" s="24">
        <v>274</v>
      </c>
      <c r="G52" s="49">
        <f t="shared" si="15"/>
        <v>100</v>
      </c>
      <c r="H52" s="50">
        <v>274</v>
      </c>
      <c r="I52" s="49">
        <f>H52/F52*100</f>
        <v>100</v>
      </c>
      <c r="J52" s="24">
        <f t="shared" si="1"/>
        <v>0</v>
      </c>
      <c r="K52" s="26">
        <f t="shared" si="2"/>
        <v>0</v>
      </c>
      <c r="M52" s="10"/>
    </row>
    <row r="53" spans="1:13" ht="21.6" customHeight="1" x14ac:dyDescent="0.25">
      <c r="A53" s="21">
        <v>48</v>
      </c>
      <c r="B53" s="22" t="s">
        <v>28</v>
      </c>
      <c r="C53" s="24">
        <v>232</v>
      </c>
      <c r="D53" s="23">
        <v>231</v>
      </c>
      <c r="E53" s="23">
        <f t="shared" si="18"/>
        <v>99.568965517241381</v>
      </c>
      <c r="F53" s="24">
        <v>231</v>
      </c>
      <c r="G53" s="49">
        <f>F53/D53*100</f>
        <v>100</v>
      </c>
      <c r="H53" s="50">
        <v>228</v>
      </c>
      <c r="I53" s="49">
        <f t="shared" si="16"/>
        <v>98.701298701298697</v>
      </c>
      <c r="J53" s="24">
        <f t="shared" si="1"/>
        <v>3</v>
      </c>
      <c r="K53" s="26">
        <f t="shared" si="2"/>
        <v>1.2987012987012987</v>
      </c>
      <c r="M53" s="10"/>
    </row>
    <row r="54" spans="1:13" ht="21.6" customHeight="1" x14ac:dyDescent="0.25">
      <c r="A54" s="21">
        <v>49</v>
      </c>
      <c r="B54" s="22" t="s">
        <v>29</v>
      </c>
      <c r="C54" s="24">
        <v>194</v>
      </c>
      <c r="D54" s="23">
        <v>194</v>
      </c>
      <c r="E54" s="23">
        <f t="shared" si="18"/>
        <v>100</v>
      </c>
      <c r="F54" s="24">
        <v>190</v>
      </c>
      <c r="G54" s="49">
        <f t="shared" si="15"/>
        <v>97.9381443298969</v>
      </c>
      <c r="H54" s="50">
        <v>190</v>
      </c>
      <c r="I54" s="49">
        <f t="shared" si="16"/>
        <v>100</v>
      </c>
      <c r="J54" s="24">
        <f t="shared" si="1"/>
        <v>0</v>
      </c>
      <c r="K54" s="26">
        <f t="shared" si="2"/>
        <v>0</v>
      </c>
      <c r="M54" s="10"/>
    </row>
    <row r="55" spans="1:13" ht="21.6" customHeight="1" x14ac:dyDescent="0.25">
      <c r="A55" s="21">
        <v>50</v>
      </c>
      <c r="B55" s="22" t="s">
        <v>23</v>
      </c>
      <c r="C55" s="24">
        <v>256</v>
      </c>
      <c r="D55" s="23">
        <v>256</v>
      </c>
      <c r="E55" s="23">
        <f t="shared" si="18"/>
        <v>100</v>
      </c>
      <c r="F55" s="24">
        <v>256</v>
      </c>
      <c r="G55" s="49">
        <f t="shared" si="15"/>
        <v>100</v>
      </c>
      <c r="H55" s="50">
        <v>254</v>
      </c>
      <c r="I55" s="49">
        <f t="shared" si="16"/>
        <v>99.21875</v>
      </c>
      <c r="J55" s="24">
        <f t="shared" si="1"/>
        <v>2</v>
      </c>
      <c r="K55" s="26">
        <f t="shared" si="2"/>
        <v>0.78125</v>
      </c>
      <c r="M55" s="10"/>
    </row>
    <row r="56" spans="1:13" s="19" customFormat="1" ht="21.6" customHeight="1" x14ac:dyDescent="0.25">
      <c r="A56" s="27"/>
      <c r="B56" s="27" t="s">
        <v>53</v>
      </c>
      <c r="C56" s="28">
        <f>SUM(C6:C55)</f>
        <v>13761</v>
      </c>
      <c r="D56" s="28">
        <f>SUM(D6:D55)</f>
        <v>13303</v>
      </c>
      <c r="E56" s="31">
        <f>SUM(E6:E55)/50</f>
        <v>95.038136888197201</v>
      </c>
      <c r="F56" s="28">
        <f>SUM(F6:F55)</f>
        <v>12906</v>
      </c>
      <c r="G56" s="52">
        <f>SUM(G6:G55)/50</f>
        <v>97.184776577544454</v>
      </c>
      <c r="H56" s="53">
        <f t="shared" ref="H56" si="19">SUM(H6:H55)</f>
        <v>12797</v>
      </c>
      <c r="I56" s="52">
        <f>SUM(I6:I55)/50</f>
        <v>99.084380541952527</v>
      </c>
      <c r="J56" s="30">
        <f>SUM(J6:J55)</f>
        <v>109</v>
      </c>
      <c r="K56" s="29">
        <f>SUM(K6:K55)/50</f>
        <v>0.91561945804748346</v>
      </c>
    </row>
    <row r="58" spans="1:13" ht="21.6" customHeight="1" x14ac:dyDescent="0.25">
      <c r="C58" s="32"/>
    </row>
    <row r="75" spans="1:13" ht="21.6" customHeight="1" x14ac:dyDescent="0.3">
      <c r="A75" s="7">
        <v>40</v>
      </c>
      <c r="B75" s="4" t="s">
        <v>41</v>
      </c>
      <c r="C75" s="4"/>
      <c r="D75" s="8">
        <v>214</v>
      </c>
      <c r="E75" s="8"/>
      <c r="F75" s="9">
        <v>214</v>
      </c>
      <c r="G75" s="56">
        <f t="shared" si="13"/>
        <v>100</v>
      </c>
      <c r="H75" s="57">
        <v>214</v>
      </c>
      <c r="I75" s="56">
        <f t="shared" si="14"/>
        <v>100</v>
      </c>
      <c r="J75" s="9">
        <f t="shared" ref="J75" si="20">+F75-H75</f>
        <v>0</v>
      </c>
      <c r="K75" s="12">
        <f t="shared" ref="K40:K75" si="21">J75/F75*100</f>
        <v>0</v>
      </c>
      <c r="M75" s="10"/>
    </row>
    <row r="86" spans="1:14" ht="21.6" customHeight="1" x14ac:dyDescent="0.25">
      <c r="A86" s="7"/>
      <c r="B86" s="16" t="s">
        <v>53</v>
      </c>
      <c r="C86" s="16"/>
      <c r="D86" s="17">
        <f>+SUM(D6:D84)</f>
        <v>26820</v>
      </c>
      <c r="E86" s="17"/>
      <c r="F86" s="17">
        <f>+SUM(F6:F84)</f>
        <v>26026</v>
      </c>
      <c r="G86" s="58">
        <f>F86/D86*100</f>
        <v>97.039522744220733</v>
      </c>
      <c r="H86" s="59">
        <f>+SUM(H6:H84)</f>
        <v>25808</v>
      </c>
      <c r="I86" s="58">
        <f>H86/F86*100</f>
        <v>99.162376085453005</v>
      </c>
      <c r="J86" s="17">
        <f>+SUM(J6:J84)</f>
        <v>218</v>
      </c>
      <c r="K86" s="18">
        <f>J86/F86*100</f>
        <v>0.83762391454699148</v>
      </c>
      <c r="L86" s="19"/>
      <c r="M86" s="10"/>
      <c r="N86" s="10"/>
    </row>
    <row r="87" spans="1:14" ht="21.6" customHeight="1" x14ac:dyDescent="0.3">
      <c r="D87" s="15"/>
      <c r="E87" s="15"/>
      <c r="F87" s="13"/>
      <c r="G87" s="60"/>
      <c r="H87" s="61"/>
      <c r="I87" s="60"/>
      <c r="J87" s="13"/>
      <c r="K87" s="14"/>
      <c r="N87" s="10"/>
    </row>
    <row r="88" spans="1:14" ht="21.6" customHeight="1" x14ac:dyDescent="0.25">
      <c r="A88" s="11"/>
      <c r="B88" s="10"/>
      <c r="C88" s="10"/>
      <c r="D88" s="11"/>
      <c r="E88" s="11"/>
      <c r="F88" s="10"/>
      <c r="G88" s="62"/>
      <c r="H88" s="62"/>
      <c r="I88" s="62"/>
      <c r="J88" s="10"/>
      <c r="K88" s="10"/>
      <c r="L88" s="10"/>
      <c r="M88" s="10"/>
    </row>
    <row r="89" spans="1:14" ht="21.6" customHeight="1" x14ac:dyDescent="0.25">
      <c r="A89" s="11"/>
      <c r="B89" s="10"/>
      <c r="C89" s="10"/>
      <c r="D89" s="11"/>
      <c r="E89" s="11"/>
      <c r="F89" s="10"/>
      <c r="G89" s="62"/>
      <c r="H89" s="62"/>
      <c r="I89" s="62"/>
      <c r="J89" s="10"/>
      <c r="K89" s="10"/>
      <c r="L89" s="10"/>
      <c r="M89" s="10"/>
    </row>
    <row r="90" spans="1:14" ht="21.6" customHeight="1" x14ac:dyDescent="0.25">
      <c r="A90" s="11"/>
      <c r="B90" s="10"/>
      <c r="C90" s="10"/>
      <c r="D90" s="11"/>
      <c r="E90" s="11"/>
      <c r="F90" s="11"/>
      <c r="G90" s="62"/>
      <c r="H90" s="63"/>
      <c r="I90" s="62"/>
      <c r="J90" s="11"/>
      <c r="K90" s="10"/>
      <c r="L90" s="10"/>
      <c r="M90" s="10"/>
    </row>
    <row r="91" spans="1:14" ht="21.6" customHeight="1" x14ac:dyDescent="0.25">
      <c r="A91" s="11"/>
      <c r="B91" s="10"/>
      <c r="C91" s="10"/>
      <c r="D91" s="11"/>
      <c r="E91" s="11"/>
      <c r="F91" s="10"/>
      <c r="G91" s="62"/>
      <c r="H91" s="62"/>
      <c r="I91" s="62"/>
      <c r="J91" s="10"/>
      <c r="K91" s="10"/>
      <c r="L91" s="10"/>
      <c r="M91" s="10"/>
    </row>
    <row r="92" spans="1:14" ht="21.6" customHeight="1" x14ac:dyDescent="0.25">
      <c r="H92" s="62"/>
      <c r="J92" s="10"/>
    </row>
    <row r="93" spans="1:14" ht="21.6" customHeight="1" x14ac:dyDescent="0.25">
      <c r="H93" s="62"/>
    </row>
  </sheetData>
  <mergeCells count="12">
    <mergeCell ref="J3:J5"/>
    <mergeCell ref="K3:K5"/>
    <mergeCell ref="A1:K1"/>
    <mergeCell ref="A3:A5"/>
    <mergeCell ref="B3:B5"/>
    <mergeCell ref="D3:D5"/>
    <mergeCell ref="C3:C5"/>
    <mergeCell ref="E3:E5"/>
    <mergeCell ref="F4:F5"/>
    <mergeCell ref="G4:G5"/>
    <mergeCell ref="H3:H5"/>
    <mergeCell ref="I3:I5"/>
  </mergeCells>
  <pageMargins left="0.2" right="0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2026-06-16T08:45:54Z</cp:lastPrinted>
  <dcterms:created xsi:type="dcterms:W3CDTF">2026-06-13T09:25:21Z</dcterms:created>
  <dcterms:modified xsi:type="dcterms:W3CDTF">2026-06-16T10:10:16Z</dcterms:modified>
</cp:coreProperties>
</file>