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LINH\SÁP NHẬP THÔN\"/>
    </mc:Choice>
  </mc:AlternateContent>
  <xr:revisionPtr revIDLastSave="0" documentId="8_{96D80478-B0E6-4E89-9EDC-9DE11C8961A2}" xr6:coauthVersionLast="47" xr6:coauthVersionMax="47" xr10:uidLastSave="{00000000-0000-0000-0000-000000000000}"/>
  <bookViews>
    <workbookView xWindow="-108" yWindow="-108" windowWidth="23256" windowHeight="12456" firstSheet="1" activeTab="10" xr2:uid="{00000000-000D-0000-FFFF-FFFF00000000}"/>
  </bookViews>
  <sheets>
    <sheet name="SGV" sheetId="86" state="veryHidden" r:id="rId1"/>
    <sheet name="1a" sheetId="82" r:id="rId2"/>
    <sheet name="1b" sheetId="88" r:id="rId3"/>
    <sheet name="2" sheetId="89" r:id="rId4"/>
    <sheet name="3A" sheetId="96" r:id="rId5"/>
    <sheet name="3B" sheetId="97" r:id="rId6"/>
    <sheet name="4" sheetId="52" r:id="rId7"/>
    <sheet name="5" sheetId="93" r:id="rId8"/>
    <sheet name="6A" sheetId="83" r:id="rId9"/>
    <sheet name="6B" sheetId="94" r:id="rId10"/>
    <sheet name="7" sheetId="95" r:id="rId11"/>
  </sheets>
  <definedNames>
    <definedName name="_xlnm.Print_Titles" localSheetId="1">'1a'!$4:$6</definedName>
    <definedName name="_xlnm.Print_Titles" localSheetId="2">'1b'!$2:$4</definedName>
    <definedName name="_xlnm.Print_Titles" localSheetId="4">'3A'!$5:$8</definedName>
    <definedName name="_xlnm.Print_Titles" localSheetId="5">'3B'!$4:$6</definedName>
    <definedName name="_xlnm.Print_Titles" localSheetId="6">'4'!$5:$8</definedName>
  </definedNames>
  <calcPr calcId="191029"/>
</workbook>
</file>

<file path=xl/calcChain.xml><?xml version="1.0" encoding="utf-8"?>
<calcChain xmlns="http://schemas.openxmlformats.org/spreadsheetml/2006/main">
  <c r="E7" i="82" l="1"/>
  <c r="I59" i="52"/>
  <c r="I54" i="52"/>
  <c r="I49" i="52"/>
  <c r="I32" i="52"/>
  <c r="I30" i="52"/>
  <c r="I28" i="52"/>
  <c r="I18" i="52"/>
  <c r="E57" i="52" l="1"/>
  <c r="I56" i="52" s="1"/>
  <c r="E24" i="52"/>
  <c r="I23" i="52" s="1"/>
  <c r="H7" i="82"/>
  <c r="D8" i="82"/>
  <c r="C7" i="82"/>
  <c r="G325" i="97"/>
  <c r="D201" i="96"/>
  <c r="G201" i="96"/>
  <c r="P325" i="97" l="1"/>
  <c r="O325" i="97"/>
  <c r="N325" i="97"/>
  <c r="M325" i="97"/>
  <c r="L325" i="97"/>
  <c r="K325" i="97"/>
  <c r="J325" i="97"/>
  <c r="I325" i="97"/>
  <c r="H325" i="97"/>
  <c r="F325" i="97"/>
  <c r="E325" i="97"/>
  <c r="D325" i="97"/>
  <c r="E330" i="97" s="1"/>
  <c r="O201" i="96"/>
  <c r="N201" i="96"/>
  <c r="M201" i="96"/>
  <c r="L201" i="96"/>
  <c r="K201" i="96"/>
  <c r="J201" i="96"/>
  <c r="I201" i="96"/>
  <c r="H201" i="96"/>
  <c r="F201" i="96"/>
  <c r="E201" i="96"/>
  <c r="G9" i="95"/>
  <c r="D9" i="95"/>
  <c r="G7" i="95"/>
  <c r="D7" i="95"/>
  <c r="H59" i="52" l="1"/>
  <c r="G59" i="52"/>
  <c r="L59" i="52" s="1"/>
  <c r="H56" i="52"/>
  <c r="G56" i="52"/>
  <c r="L56" i="52" s="1"/>
  <c r="H54" i="52"/>
  <c r="G54" i="52"/>
  <c r="L54" i="52" s="1"/>
  <c r="H52" i="52"/>
  <c r="G52" i="52"/>
  <c r="L52" i="52" s="1"/>
  <c r="H49" i="52"/>
  <c r="G49" i="52"/>
  <c r="L49" i="52" s="1"/>
  <c r="L47" i="52"/>
  <c r="H47" i="52"/>
  <c r="G47" i="52"/>
  <c r="H45" i="52"/>
  <c r="G45" i="52"/>
  <c r="L45" i="52" s="1"/>
  <c r="H43" i="52"/>
  <c r="G43" i="52"/>
  <c r="L43" i="52" s="1"/>
  <c r="H41" i="52"/>
  <c r="G41" i="52"/>
  <c r="L41" i="52" s="1"/>
  <c r="H39" i="52"/>
  <c r="G39" i="52"/>
  <c r="L39" i="52" s="1"/>
  <c r="H36" i="52"/>
  <c r="G36" i="52"/>
  <c r="L36" i="52" s="1"/>
  <c r="H34" i="52"/>
  <c r="G34" i="52"/>
  <c r="L34" i="52" s="1"/>
  <c r="H32" i="52"/>
  <c r="G32" i="52"/>
  <c r="L32" i="52" s="1"/>
  <c r="H30" i="52"/>
  <c r="G30" i="52"/>
  <c r="L30" i="52" s="1"/>
  <c r="H28" i="52"/>
  <c r="G28" i="52"/>
  <c r="L28" i="52" s="1"/>
  <c r="H26" i="52"/>
  <c r="G26" i="52"/>
  <c r="L26" i="52" s="1"/>
  <c r="L23" i="52"/>
  <c r="H23" i="52"/>
  <c r="G23" i="52"/>
  <c r="H20" i="52"/>
  <c r="G20" i="52"/>
  <c r="L20" i="52" s="1"/>
  <c r="H18" i="52"/>
  <c r="G18" i="52"/>
  <c r="L18" i="52" s="1"/>
  <c r="H15" i="52"/>
  <c r="G15" i="52"/>
  <c r="L15" i="52" s="1"/>
  <c r="H12" i="52"/>
  <c r="G12" i="52"/>
  <c r="L12" i="52" s="1"/>
  <c r="L10" i="52"/>
  <c r="H10" i="52"/>
  <c r="G10" i="52"/>
  <c r="I7" i="82"/>
  <c r="D57" i="82" l="1"/>
  <c r="D56" i="82"/>
  <c r="D55" i="82"/>
  <c r="D54" i="82"/>
  <c r="D53" i="82"/>
  <c r="D52" i="82"/>
  <c r="D51" i="82"/>
  <c r="D50" i="82"/>
  <c r="D49" i="82"/>
  <c r="D48" i="82"/>
  <c r="D47" i="82"/>
  <c r="D46" i="82"/>
  <c r="D45" i="82"/>
  <c r="D44" i="82"/>
  <c r="D43" i="82"/>
  <c r="D42" i="82"/>
  <c r="D41" i="82"/>
  <c r="D40" i="82"/>
  <c r="D39" i="82"/>
  <c r="D38" i="82"/>
  <c r="D37" i="82"/>
  <c r="D36" i="82"/>
  <c r="D35" i="82"/>
  <c r="D34" i="82"/>
  <c r="D33" i="82"/>
  <c r="D32" i="82"/>
  <c r="D31" i="82"/>
  <c r="D30" i="82"/>
  <c r="D29" i="82"/>
  <c r="D28" i="82"/>
  <c r="D27" i="82"/>
  <c r="D26" i="82"/>
  <c r="D25" i="82"/>
  <c r="D24" i="82"/>
  <c r="D23" i="82"/>
  <c r="D22" i="82"/>
  <c r="D21" i="82"/>
  <c r="D20" i="82"/>
  <c r="D19" i="82"/>
  <c r="D18" i="82"/>
  <c r="D17" i="82"/>
  <c r="D16" i="82"/>
  <c r="D15" i="82"/>
  <c r="D14" i="82"/>
  <c r="D13" i="82"/>
  <c r="D12" i="82"/>
  <c r="D11" i="82"/>
  <c r="D10" i="82"/>
  <c r="D9" i="82"/>
  <c r="V10" i="89" l="1"/>
  <c r="E17" i="52" l="1"/>
  <c r="E19" i="52"/>
  <c r="E51" i="52"/>
  <c r="E43" i="52"/>
  <c r="E48" i="52"/>
  <c r="E42" i="52"/>
  <c r="E26" i="52"/>
  <c r="E39" i="52"/>
  <c r="E35" i="52"/>
  <c r="E13" i="52"/>
  <c r="E22" i="52"/>
  <c r="E46" i="52"/>
  <c r="E52" i="52"/>
  <c r="E10" i="52"/>
</calcChain>
</file>

<file path=xl/sharedStrings.xml><?xml version="1.0" encoding="utf-8"?>
<sst xmlns="http://schemas.openxmlformats.org/spreadsheetml/2006/main" count="2046" uniqueCount="1199">
  <si>
    <t>Ghi chú</t>
  </si>
  <si>
    <t>Tổng 
số</t>
  </si>
  <si>
    <t>Tổng số</t>
  </si>
  <si>
    <t>TT</t>
  </si>
  <si>
    <t>A</t>
  </si>
  <si>
    <t>I</t>
  </si>
  <si>
    <t>II</t>
  </si>
  <si>
    <t>B</t>
  </si>
  <si>
    <t>Số hộ gia đình</t>
  </si>
  <si>
    <t>Lý do đề nghị sáp nhập</t>
  </si>
  <si>
    <t xml:space="preserve">Cơ sở hạ tầng kinh tế xã hội phục vụ sinh hoạt của cộng đồng dân cư </t>
  </si>
  <si>
    <t>Trong đó quy mô</t>
  </si>
  <si>
    <t>Số người HĐ KCT dự kiến giảm</t>
  </si>
  <si>
    <t>Dưới 50%</t>
  </si>
  <si>
    <t>Từ 50% đến dưới 70%</t>
  </si>
  <si>
    <t>Từ 70% đến dưới 100%</t>
  </si>
  <si>
    <t>Từ 100% trở lên</t>
  </si>
  <si>
    <t xml:space="preserve">Dưới 50% </t>
  </si>
  <si>
    <t xml:space="preserve">Từ 50% đến dưới 70% </t>
  </si>
  <si>
    <t xml:space="preserve">Từ 70% đến dưới 100% </t>
  </si>
  <si>
    <t>Số thôn, tổ dân phố giảm sau khi sắp xếp</t>
  </si>
  <si>
    <t>Số thôn, tổ dân phố hiện có</t>
  </si>
  <si>
    <t>STT</t>
  </si>
  <si>
    <t>Tổng số dân</t>
  </si>
  <si>
    <r>
      <t xml:space="preserve">Diện tích
</t>
    </r>
    <r>
      <rPr>
        <sz val="11"/>
        <rFont val="Times New Roman"/>
        <family val="1"/>
      </rPr>
      <t>(ha)</t>
    </r>
  </si>
  <si>
    <r>
      <t xml:space="preserve">Yếu tố đặc thù </t>
    </r>
    <r>
      <rPr>
        <sz val="11"/>
        <rFont val="Times New Roman"/>
        <family val="1"/>
      </rPr>
      <t>(nếu có)</t>
    </r>
  </si>
  <si>
    <t>Tên thôn/tổ dân phố</t>
  </si>
  <si>
    <t>Tổng</t>
  </si>
  <si>
    <t>Quy mô thôn/tổ dân phố</t>
  </si>
  <si>
    <t>Tên thôn/tổ dân phố cũ</t>
  </si>
  <si>
    <r>
      <t xml:space="preserve">Số hộ gia đình </t>
    </r>
    <r>
      <rPr>
        <sz val="11"/>
        <rFont val="Times New Roman"/>
        <family val="1"/>
      </rPr>
      <t>(hộ)</t>
    </r>
    <r>
      <rPr>
        <b/>
        <sz val="11"/>
        <rFont val="Times New Roman"/>
        <family val="1"/>
      </rPr>
      <t xml:space="preserve"> </t>
    </r>
  </si>
  <si>
    <r>
      <t xml:space="preserve">Tổng số dân </t>
    </r>
    <r>
      <rPr>
        <sz val="11"/>
        <rFont val="Times New Roman"/>
        <family val="1"/>
      </rPr>
      <t>(người)</t>
    </r>
  </si>
  <si>
    <r>
      <t xml:space="preserve">Số hộ gia đình </t>
    </r>
    <r>
      <rPr>
        <sz val="10"/>
        <rFont val="Times New Roman"/>
        <family val="1"/>
      </rPr>
      <t xml:space="preserve">(hộ) </t>
    </r>
  </si>
  <si>
    <r>
      <t xml:space="preserve">Tổng số dân </t>
    </r>
    <r>
      <rPr>
        <sz val="10"/>
        <rFont val="Times New Roman"/>
        <family val="1"/>
      </rPr>
      <t>(người)</t>
    </r>
  </si>
  <si>
    <r>
      <t xml:space="preserve">Diện tích
</t>
    </r>
    <r>
      <rPr>
        <sz val="10"/>
        <rFont val="Times New Roman"/>
        <family val="1"/>
      </rPr>
      <t>(ha)</t>
    </r>
  </si>
  <si>
    <t>Tên xã, phường, đặc khu</t>
  </si>
  <si>
    <t>Số thôn/ tổ dân phố tiến hành sắp xếp</t>
  </si>
  <si>
    <t>Số thôn/tổ dân phố sau sắp xếp</t>
  </si>
  <si>
    <t>Số người hoạt động không chuyên trách ở thôn/ tổ dân phố</t>
  </si>
  <si>
    <t>Số người tham gia hoạt động trực tiếp ở thôn/tổ dân phố</t>
  </si>
  <si>
    <t>Đạt tỷ lệ so với quy định</t>
  </si>
  <si>
    <t>Số người tham gia hoạt động trực tiếp dự kiến giảm</t>
  </si>
  <si>
    <t>02 Nhà văn hóa</t>
  </si>
  <si>
    <t>Tỷ lệ % số hộ của Thôn/TDP sau sắp xếp so với quy mô số hộ gia đình theo quy định</t>
  </si>
  <si>
    <t>03 Nhà văn hóa</t>
  </si>
  <si>
    <t>Phương án, tên thôn/ tổ dân phố mới</t>
  </si>
  <si>
    <t>Phương án sắp xếp, tổ chức lại</t>
  </si>
  <si>
    <t>Trụ sở nhà văn hóa dôi dư</t>
  </si>
  <si>
    <t>Không dôi dư, đề nghị tiếp tục sử dụng để làm các điểm sinh hoạt văn hóa cộng động</t>
  </si>
  <si>
    <t>ỦY BAN NHÂN DÂN
XÃ/PHƯỜNG/ ĐẶC KHU …</t>
  </si>
  <si>
    <t>Số lượng phương án sắp xếp</t>
  </si>
  <si>
    <t>Sắp xếp 02 thôn/ TDP</t>
  </si>
  <si>
    <t>Sắp xếp 03 thôn/ TDP</t>
  </si>
  <si>
    <t>Sắp xếp từ 04 thôn/ TDP trở lên</t>
  </si>
  <si>
    <r>
      <t>Từ 100% trở lên</t>
    </r>
    <r>
      <rPr>
        <i/>
        <sz val="11"/>
        <color indexed="8"/>
        <rFont val="Times New Roman"/>
        <family val="1"/>
      </rPr>
      <t xml:space="preserve"> </t>
    </r>
  </si>
  <si>
    <t>Số thôn, tổ dân phố chưa đảm bảo quy mô nhưng không thực hiện sắp xếp</t>
  </si>
  <si>
    <r>
      <t xml:space="preserve">Số hộ </t>
    </r>
    <r>
      <rPr>
        <sz val="9"/>
        <rFont val="Times New Roman"/>
        <family val="1"/>
      </rPr>
      <t>(hộ)</t>
    </r>
  </si>
  <si>
    <r>
      <t xml:space="preserve">Số nhân khẩu
</t>
    </r>
    <r>
      <rPr>
        <sz val="9"/>
        <rFont val="Times New Roman"/>
        <family val="1"/>
      </rPr>
      <t>(người)</t>
    </r>
  </si>
  <si>
    <r>
      <t xml:space="preserve">Số đảng viên
</t>
    </r>
    <r>
      <rPr>
        <sz val="9"/>
        <rFont val="Times New Roman"/>
        <family val="1"/>
      </rPr>
      <t>(người)</t>
    </r>
  </si>
  <si>
    <t>Tên địa phương</t>
  </si>
  <si>
    <t>Số thôn/ tổ dân phố hiện có</t>
  </si>
  <si>
    <t>Từ 100%  trở lên</t>
  </si>
  <si>
    <t>Trong đó quy mô số hộ gia đình</t>
  </si>
  <si>
    <t>Các tổ chức tại thôn, TDP</t>
  </si>
  <si>
    <t>Trước khi sắp xếp thôn, tổ dân phố</t>
  </si>
  <si>
    <t>Sau khi sắp xếp thôn, tổ dân phố</t>
  </si>
  <si>
    <t>So sánh trước khi sắp xếp và sau sắp xếp</t>
  </si>
  <si>
    <t>Trong đó</t>
  </si>
  <si>
    <t>Chi bộ</t>
  </si>
  <si>
    <t>Ban công tác Mặt trận</t>
  </si>
  <si>
    <t>Chi hội CCB</t>
  </si>
  <si>
    <t>Chi hội phụ nữ</t>
  </si>
  <si>
    <t>Chi đoàn TN</t>
  </si>
  <si>
    <t>Chi hội nông dân</t>
  </si>
  <si>
    <t>22=13-4</t>
  </si>
  <si>
    <t>Số lượng thôn/ tổ dân phố</t>
  </si>
  <si>
    <t>Khác (Chữ thập đỏ, người cao tuổi...)</t>
  </si>
  <si>
    <t>Ban Giám sát đầu tư của cộng đồng</t>
  </si>
  <si>
    <t>Họ và tên</t>
  </si>
  <si>
    <t>Ngày tháng
 năm sinh</t>
  </si>
  <si>
    <t>Nữ</t>
  </si>
  <si>
    <t>Mức phụ cấp hiện hưởng</t>
  </si>
  <si>
    <t xml:space="preserve"> Đang hưởng chế độ hưu trí hoặc đã đủ tuổi nghỉ hưu theo quy định</t>
  </si>
  <si>
    <t>Chức vụ, chức danh Người hoạt động KCT ở thôn, tổ dân phố</t>
  </si>
  <si>
    <t>Chia theo độ tuổi</t>
  </si>
  <si>
    <t>Chia theo trình độ đào tạo</t>
  </si>
  <si>
    <t>Dưới 40 tuổi</t>
  </si>
  <si>
    <t>Từ 40 tuổi đến dưới 50 tuổi</t>
  </si>
  <si>
    <t>Từ 50 tuổi đến dưới 60 tuổi</t>
  </si>
  <si>
    <t>Trên 60 tuổi</t>
  </si>
  <si>
    <t>Trên ĐH</t>
  </si>
  <si>
    <t>Đại học</t>
  </si>
  <si>
    <t>Cao đẳng, trung cấp</t>
  </si>
  <si>
    <t>Dưới trung cấp</t>
  </si>
  <si>
    <t>Mức phụ cấp/ hỗ trợ hiện hưởng</t>
  </si>
  <si>
    <t>Trưởng Ban Công tác mặt trận</t>
  </si>
  <si>
    <t>Chi hội trưởng phụ nữ</t>
  </si>
  <si>
    <t>Lý do không thực hiện sắp xếp</t>
  </si>
  <si>
    <t>Tổng số 01 tổ dân phố</t>
  </si>
  <si>
    <t>01 Nhà văn hóa</t>
  </si>
  <si>
    <t>Chức vụ, chức danh tham gia  hoạt động trực tiếp ở thôn, tổ dân phố</t>
  </si>
  <si>
    <t>Khu thể thao</t>
  </si>
  <si>
    <t>Phương án xử lý, bố trí</t>
  </si>
  <si>
    <t>Nhà văn hóa</t>
  </si>
  <si>
    <t>Phương án khác</t>
  </si>
  <si>
    <t>Tiếp tục sử dụng</t>
  </si>
  <si>
    <t>Tên thôn, tổ dân phố</t>
  </si>
  <si>
    <t>Thuộc phương án sắp xếp thôn, tổ dân phố</t>
  </si>
  <si>
    <t>Số lượng dôi dư sau sắp xếp</t>
  </si>
  <si>
    <t>Tổng số nhà văn hóa và khu thể thao hiện có</t>
  </si>
  <si>
    <t>Chuyển giao cho quan có thẩm quyền quản lý, sử dụng</t>
  </si>
  <si>
    <t>Thuyết minh phương án xử lý, bố trí</t>
  </si>
  <si>
    <t>Đảng viên</t>
  </si>
  <si>
    <t>ỦY BAN NHÂN DÂN
XÃ VĨNH BẢO</t>
  </si>
  <si>
    <t>Thôn Nhuệ Ân</t>
  </si>
  <si>
    <t xml:space="preserve">Nằm độc lập bên kia Quốc lộ 10 </t>
  </si>
  <si>
    <t>Thôn Tiền Hải</t>
  </si>
  <si>
    <t>Thôn Vinh Quang</t>
  </si>
  <si>
    <t>Thôn Cổ Đẳng</t>
  </si>
  <si>
    <t>Thôn Kim Lâu</t>
  </si>
  <si>
    <t>Thôn Nội Đơn</t>
  </si>
  <si>
    <t>Thôn Nam Hà</t>
  </si>
  <si>
    <t>Thôn An Ngoại</t>
  </si>
  <si>
    <t xml:space="preserve">Thôn Đông Thái </t>
  </si>
  <si>
    <t>Thôn Bắc Hải</t>
  </si>
  <si>
    <t>Thôn Điềm Niêm</t>
  </si>
  <si>
    <t>Thôn Tân Hoà</t>
  </si>
  <si>
    <t>Một nửa dân số, diện tích tại khu tái định cư Nhân Hòa thuộc thôn Tân Hòa, một nửa dân số, diện tích thuộc thôn Ái Quốc</t>
  </si>
  <si>
    <t>Thôn Hoà Bình</t>
  </si>
  <si>
    <t>Thôn Lam Sơn</t>
  </si>
  <si>
    <t>Thôn Đông Hải</t>
  </si>
  <si>
    <t>Thôn Bình Minh</t>
  </si>
  <si>
    <t>Thôn 1/5</t>
  </si>
  <si>
    <t>Thôn  3/2</t>
  </si>
  <si>
    <t>Thôn Điềm Niêm 1</t>
  </si>
  <si>
    <t>Thôn Nam Tạ 1</t>
  </si>
  <si>
    <t>Thôn Nam Tạ 2</t>
  </si>
  <si>
    <t>Thôn Gia Phong 5</t>
  </si>
  <si>
    <t>Thôn Gia Phong 6</t>
  </si>
  <si>
    <t>Thôn Gia Phong 7</t>
  </si>
  <si>
    <t>Thôn Gia Phong 8</t>
  </si>
  <si>
    <t>Thôn Lễ Hợp</t>
  </si>
  <si>
    <t>Thôn Độ</t>
  </si>
  <si>
    <t>Thôn Tràng</t>
  </si>
  <si>
    <t>Thôn Đông</t>
  </si>
  <si>
    <t>Thôn Hoa Đàm</t>
  </si>
  <si>
    <t>Thôn Chanh Dưới</t>
  </si>
  <si>
    <t>Thôn Chanh Trên</t>
  </si>
  <si>
    <t xml:space="preserve">thôn độc lập, 
cách thôn Chanh Dưới 500m </t>
  </si>
  <si>
    <t>Thôn Bắc Sơn</t>
  </si>
  <si>
    <t>Thôn Tân Tiến</t>
  </si>
  <si>
    <t>Thôn Ái Quốc</t>
  </si>
  <si>
    <t>Thôn Lê Lợi</t>
  </si>
  <si>
    <t>Thôn Hồng Phong</t>
  </si>
  <si>
    <t>Thôn Quang Trung</t>
  </si>
  <si>
    <t>Thôn Vạn Thắng</t>
  </si>
  <si>
    <t>Thôn Hưng Cường</t>
  </si>
  <si>
    <t>Thôn Nhân Giả</t>
  </si>
  <si>
    <t>Thôn Nhân Mễ</t>
  </si>
  <si>
    <t>Thôn Thượng Điện</t>
  </si>
  <si>
    <t>Thôn Hu Trì 5</t>
  </si>
  <si>
    <t>Thôn Hu Trì 4</t>
  </si>
  <si>
    <t>Thôn Hu Trì 6</t>
  </si>
  <si>
    <t>Thôn Hu Trì 7</t>
  </si>
  <si>
    <t>Thôn Hu Trì 8</t>
  </si>
  <si>
    <t>Thôn Hu Trì 9</t>
  </si>
  <si>
    <t>Thôn Cúc Phố</t>
  </si>
  <si>
    <t>Cách thôn khác 01 cánh đồng khoảng 700m.Phong tục tập quán, lối sống khác nhau đã có nhà văn hóa</t>
  </si>
  <si>
    <t>PHỤ LỤC 1A
Tổng hợp thực trạng quy mô số hộ gia đình của thôn
trên địa bàn xã Vĩnh Bảo</t>
  </si>
  <si>
    <t>Xã Vĩnh Bảo</t>
  </si>
  <si>
    <t>PHỤ LỤC SỐ 2
Tổng hợp số lượng các tổ chức của thôn, tổ dân phố trên địa bàn xã Vĩnh Bảo</t>
  </si>
  <si>
    <t>Thôn Hu trì 8</t>
  </si>
  <si>
    <t xml:space="preserve"> Thực hiện sắp xếp, tổ chức lại 03 Thôn Hu Trì 8, Hu Trì 9, Hu Trì 4 với nhau để thành lập 01 thôn Hu Trì</t>
  </si>
  <si>
    <t>03 thôn có vị trí liền kề nhau; có 01 Thôn quy mô dưới 50%, có 02 thôn quy mô từ 50% đến dưới 70% số hộ gia đình; phong tục tập quán, các yếu tố văn hóa không bị ảnh hưởng, thuận lợi cho việc sinh hoạt của Nhân dân</t>
  </si>
  <si>
    <t>Thôn Hu trì 9</t>
  </si>
  <si>
    <t>Thôn Hu trì 7</t>
  </si>
  <si>
    <t>02 thôn có vị trí liền kề nhau; có 01 Thôn quy mô từ 50% đến dưới 70%; 01 thôn có quy mô từ 70% đến dưới 100% số hộ gia đình; phong tục tập quán, các yếu tố văn hóa không bị ảnh hưởng, thuận lợi cho việc sinh hoạt của Nhân dân</t>
  </si>
  <si>
    <t xml:space="preserve"> Thực hiện sắp xếp, tổ chức lại 03 Bắc Sơn, Tân Tiến, Ái Quốc với nhau để thành lập 01 thôn Cựu Điện</t>
  </si>
  <si>
    <t>03 thôn có vị trí liền kề nhau; có 02 thôn quy mô từ 50% đến dưới 70% số hộ gia đình; 01 thôn có quy mô từ 70% đến dưới 100% số hộ gia đình;phong tục tập quán, các yếu tố văn hóa không bị ảnh hưởng, thuận lợi cho việc sinh hoạt của Nhân dân</t>
  </si>
  <si>
    <t xml:space="preserve"> Thực hiện sắp xếp, tổ chức lại 03 thôn: Lê Lợi, Hồng Phong, Quang Trung với nhau để thành lập 01 thôn Nhân Mục</t>
  </si>
  <si>
    <t>03 thôn có vị trí liền kề nhau; có 02 thôn quy mô từ 50% đến dưới 70% số hộ gia đình; 01 thôn có quy mô dưới 50% số hộ gia đình;phong tục tập quán, các yếu tố văn hóa không bị ảnh hưởng, thuận lợi cho việc sinh hoạt của Nhân dân</t>
  </si>
  <si>
    <t>Thực hiện sắp xếp, tổ chức lại thôn Vạn Thắng với thôn Hưng Cường để thành lập Thôn Mai Sơn</t>
  </si>
  <si>
    <t>02 thôn có vị trí liền kề nhau; có 01 Thôn quy mô dưới 50%, 01 thôn  có quy mô từ 50% đến dưới 70% số hộ gia đình; phong tục tập quán, các yếu tố văn hóa không bị ảnh hưởng, thuận lợi cho việc sinh hoạt của Nhân dân</t>
  </si>
  <si>
    <t>Thực hiện sắp xếp, tổ chức lại thôn Nam Tạ 1 và Nam Tạ 2 để thành lập Thôn Nam Tạ</t>
  </si>
  <si>
    <t>02 thôn có vị trí liền kề nhau 01 thôn có quy mô từ 50% đến dưới 70%, 01 thôn có quy mô trên 100% số hộ gia đình; phong tục tập quán, các yếu tố văn hóa không bị ảnh hưởng, thuận lợi cho việc sinh hoạt của Nhân dân</t>
  </si>
  <si>
    <t>Thực hiện sắp xếp, tổ chức lại thôn Gia Phong 5, Gia Phong 6 để thành lập Thôn Gia Phong 1</t>
  </si>
  <si>
    <t>02 thôn có vị trí liền kề nhau; có 02 Thôn quy mô từ 70% đến dưới 100% số hộ gia đình; phong tục tập quán, các yếu tố văn hóa không bị ảnh hưởng, thuận lợi cho việc sinh hoạt của Nhân dân</t>
  </si>
  <si>
    <t>Thực hiện sắp xếp, tổ chức lại thôn Gia Phong 7, Gia Phong 8 để thành lập Thôn Gia Phong 2</t>
  </si>
  <si>
    <t>02 thôn có vị trí liền kề nhau; có 01 Thôn quy mô từ 70% đến dưới 100%,  01 thôn có quy mô trên 100% số hộ gia đình; phong tục tập quán, các yếu tố văn hóa không bị ảnh hưởng, thuận lợi cho việc sinh hoạt của Nhân dân</t>
  </si>
  <si>
    <t>02 thôn có vị trí liền kề nhau; có 01 Thôn quy mô dưới 50%, 01 thôn có quy mô trên 100% số hộ gia đình; phong tục tập quán, các yếu tố văn hóa không bị ảnh hưởng, thuận lợi cho việc sinh hoạt của Nhân dân</t>
  </si>
  <si>
    <t xml:space="preserve">Thôn Điềm Niêm </t>
  </si>
  <si>
    <t>Thôn Tân Hòa</t>
  </si>
  <si>
    <t xml:space="preserve"> Thực hiện sắp xếp, tổ chức lại thôn Tân Hòa, 1 phần thôn Quang Trung và Một phần thôn Ái Quốc (Khu Tái định cư) để thành lập 01 thôn Tân Hòa</t>
  </si>
  <si>
    <t>03 thôn có vị trí liền kề nhau 01 thôn có quy mô từ 70% đến dưới 100% số hộ gia đình; một phần diện tích của thôn Ái Quốc và Quang Trung có quy mô dưới 50% số hộ gia đình, phong tục tập quán, các yếu tố văn hóa không bị ảnh hưởng, thuận lợi cho việc sinh hoạt của Nhân dân</t>
  </si>
  <si>
    <t>Một phần thôn 
Ái Quốc</t>
  </si>
  <si>
    <t>Một phần thôn 
Quang Trung</t>
  </si>
  <si>
    <t>Thôn Hòa Bình</t>
  </si>
  <si>
    <t>Thực hiện sắp xếp, tổ chức lại thôn Hòa Bình và thôn 3.2 để thành lập Thôn Hòa Bình</t>
  </si>
  <si>
    <t>02 thôn có vị trí liền kề nhau; có 01 Thôn quy mô từ 70% đến dưới 100%, 01 thôn có quy mô từ 50% đến dưới 70% số hộ gia đình; phong tục tập quán, các yếu tố văn hóa không bị ảnh hưởng, thuận lợi cho việc sinh hoạt của Nhân dân</t>
  </si>
  <si>
    <t>Thôn 3/2</t>
  </si>
  <si>
    <t>Thực hiện sắp xếp, tổ chức lại thôn Lam Sơn và thôn Bình Minh để thành lập Thôn Đông Tạ</t>
  </si>
  <si>
    <t>Thực hiện sắp xếp, tổ chức lại thôn Bắc Hải và Đông Thái để thành lập Thôn Đông Thái</t>
  </si>
  <si>
    <t>Thôn Đông Thái</t>
  </si>
  <si>
    <t>Thực hiện sắp xếp, tổ chức lại thôn 1/5 và thôn Đông Hải để thành lập Thôn 1/5</t>
  </si>
  <si>
    <t>02 thôn có vị trí liền kề nhau; có 01 Thôn quy mô từ 50% đến dưới 70%,  01 thôn có quy mô trên 100% số hộ gia đình; phong tục tập quán, các yếu tố văn hóa không bị ảnh hưởng, thuận lợi cho việc sinh hoạt của Nhân dân</t>
  </si>
  <si>
    <t>02 thôn có vị trí liền kề nhau; có 02 Thôn quy mô từ 50% đến dưới 70%, số hộ gia đình; phong tục tập quán, các yếu tố văn hóa không bị ảnh hưởng, thuận lợi cho việc sinh hoạt của Nhân dân</t>
  </si>
  <si>
    <t xml:space="preserve"> Thực hiện sắp xếp, tổ chức lại 03 Thôn Tràng, Đông, Hoa Đàm với nhau để thành lập 01 thôn Đông Quất</t>
  </si>
  <si>
    <t>03 thôn có vị trí liền kề nhau; có 02 thôn quy mô từ 50% đến dưới 70%, 01 thôn có quy mô dưới 50% số hộ gia đình; phong tục tập quán, các yếu tố văn hóa không bị ảnh hưởng, thuận lợi cho việc sinh hoạt của Nhân dân</t>
  </si>
  <si>
    <t>Thực hiện sắp xếp, tổ chức lại thôn Chanh Trên và Chanh Dưới để thành lập Thôn Kinh Trì</t>
  </si>
  <si>
    <t>02 thôn có vị trí cách nhau 500m có 01 Thôn quy mô từ 70% đến dưới 100%,  01 thôn có quy mô dưới 50% số hộ gia đình; phong tục tập quán, các yếu tố văn hóa không bị ảnh hưởng, thuận lợi cho việc sinh hoạt của Nhân dân</t>
  </si>
  <si>
    <t>02 thôn có vị trí cách nhau đường Quốc lộ 10 có 01 Thôn quy mô dưới 50%,  01 thôn có quy mô từ 70% đến dưới  100% số hộ gia đình; phong tục tập quán, các yếu tố văn hóa không bị ảnh hưởng, thuận lợi cho việc sinh hoạt của Nhân dân</t>
  </si>
  <si>
    <t xml:space="preserve"> Thực hiện sắp xếp, tổ chức lại 03 Thôn Nội Đơn, An Ngoại, Nam Hà với nhau để thành lập 01 thôn Nội Đơn</t>
  </si>
  <si>
    <t>Thực hiện sắp xếp, tổ chức lại thôn Điềm Niêm 1 và Điềm Niêm để thành lập Thôn Điềm Niêm</t>
  </si>
  <si>
    <t>Thực hiện sắp xếp, tổ chức lại thôn Lễ Hợp và thôn Độ để thành lập Thôn Lễ Độ</t>
  </si>
  <si>
    <t>03 thôn có vị trí liền kề nhau; có 03 thôn quy mô từ 50% đến dưới 70% số hộ gia đình; phong tục tập quán, các yếu tố văn hóa không bị ảnh hưởng, thuận lợi cho việc sinh hoạt của Nhân dân</t>
  </si>
  <si>
    <t>Thực hiện sắp xếp, tổ chức lại thôn Lễ Hợp và Thôn Độ với nhau để thành thôn Lễ Độ</t>
  </si>
  <si>
    <t>ĐỐI VỚI XÃ VĨNH BẢO: Thực hiện sắp xếp, sáp nhập 50 thôn thành 22 thôn mới, giữ nguyên 0 thôn, sau sắp xếp có 22 thôn đảm bảo quy mô số hộ gia đình; giảm 28 thôn</t>
  </si>
  <si>
    <t xml:space="preserve">Đề nghị tiếp tục sử dụng 01 nhà văn hóa để làm các điểm sinh hoạt văn hóa cộng đồng; </t>
  </si>
  <si>
    <t xml:space="preserve">Đề nghị tiếp tục sử dụng 02 nhà văn hóa để làm các điểm sinh hoạt văn hóa cộng động; </t>
  </si>
  <si>
    <t xml:space="preserve">Đề nghị tiếp tục sử dụng  02 nhà văn hóa để làm các điểm sinh hoạt văn hóa cộng động; </t>
  </si>
  <si>
    <t xml:space="preserve">Đề nghị tiếp tục sử dụng  01 nhà văn hóa để làm các điểm sinh hoạt văn hóa cộng động; </t>
  </si>
  <si>
    <t xml:space="preserve">Đề nghị tiếp tục sử dụng 01 nhà văn hóa để làm các điểm sinh hoạt văn hóa cộng động; </t>
  </si>
  <si>
    <t>Đề nghị tiếp tục sử dụng 01 nhà văn hóa để làm các điểm sinh hoạt văn hóa cộng động;</t>
  </si>
  <si>
    <t>Đề nghị tiếp tục sử dụng 02 nhà văn hóa để làm các điểm sinh hoạt văn hóa cộng động;</t>
  </si>
  <si>
    <t>ỦY BAN NHÂN DÂN
     XÃ VĨNH BẢO</t>
  </si>
  <si>
    <t>PHỤ LỤC 3A
Danh sách người hoạt động không chuyên trách ở thôn, tổ dân phố trên địa bàn xã Vĩnh Bảo</t>
  </si>
  <si>
    <t>Trần Thị Luyến</t>
  </si>
  <si>
    <t>04/8/1968</t>
  </si>
  <si>
    <t>Trưởng thôn</t>
  </si>
  <si>
    <t>Nguyễn Thị Minh Nhung</t>
  </si>
  <si>
    <t>20/2/1975</t>
  </si>
  <si>
    <t>Bí thư chi bộ</t>
  </si>
  <si>
    <t>Đào Văn Tốt</t>
  </si>
  <si>
    <t>15/8/1958</t>
  </si>
  <si>
    <t>Phạm Văn Ruyến</t>
  </si>
  <si>
    <t>01/01/1962</t>
  </si>
  <si>
    <t>Hoàng Văn Phụ</t>
  </si>
  <si>
    <t>11/11/1950</t>
  </si>
  <si>
    <t>Trưởng ban công tác mặt trận</t>
  </si>
  <si>
    <t>III</t>
  </si>
  <si>
    <t>Thôn: Kim Lâu</t>
  </si>
  <si>
    <t>Bùi Đức Nguyện</t>
  </si>
  <si>
    <t>27/7/1968</t>
  </si>
  <si>
    <t>1965</t>
  </si>
  <si>
    <t>Bùi Mạnh Đủ</t>
  </si>
  <si>
    <t>1960</t>
  </si>
  <si>
    <t>IV</t>
  </si>
  <si>
    <t>Ngô Văn Đà</t>
  </si>
  <si>
    <t>11/9/1979</t>
  </si>
  <si>
    <t>Trần Thị Quy</t>
  </si>
  <si>
    <t>26/6/1964</t>
  </si>
  <si>
    <t>Bí thư chi bộ
(kiêm CTV dân số, nhân viên y tế)</t>
  </si>
  <si>
    <t>Vũ Văn Yên</t>
  </si>
  <si>
    <t>4/9/1964</t>
  </si>
  <si>
    <t>V</t>
  </si>
  <si>
    <t>Thôn: Tân Tiến</t>
  </si>
  <si>
    <t>Đoàn Văn Đình</t>
  </si>
  <si>
    <t>02/7/1957</t>
  </si>
  <si>
    <t>Đoàn Văn Chuẩn</t>
  </si>
  <si>
    <t>1959</t>
  </si>
  <si>
    <t>Nguyễn Thị Thạnh</t>
  </si>
  <si>
    <t>7/7/1970</t>
  </si>
  <si>
    <t>VI</t>
  </si>
  <si>
    <t>Trần Thị Nhuận</t>
  </si>
  <si>
    <t>19/5/1960</t>
  </si>
  <si>
    <t>Trần Văn Tính</t>
  </si>
  <si>
    <t>02/6/1958</t>
  </si>
  <si>
    <t>Trần Văn Cương</t>
  </si>
  <si>
    <t>21/12/1963</t>
  </si>
  <si>
    <t>VII</t>
  </si>
  <si>
    <t>Phạm Văn Hưởng</t>
  </si>
  <si>
    <t>1969</t>
  </si>
  <si>
    <t>Trần Văn Phóng</t>
  </si>
  <si>
    <t>1/3/1969</t>
  </si>
  <si>
    <t>Trần Văn Hóa</t>
  </si>
  <si>
    <t>1956</t>
  </si>
  <si>
    <t>VIII</t>
  </si>
  <si>
    <t>Thôn  Lê Lợi</t>
  </si>
  <si>
    <t>Nguyễn Văn Thùy</t>
  </si>
  <si>
    <t>25/8/1973</t>
  </si>
  <si>
    <t>Nguyễn Thị Thu Loan</t>
  </si>
  <si>
    <t>29/1/1966</t>
  </si>
  <si>
    <t>Bí thư chi bộ
(kiêm nhân viên y tế thôn)</t>
  </si>
  <si>
    <t>Nguyễn Văn Sáng</t>
  </si>
  <si>
    <t>2/9/1955</t>
  </si>
  <si>
    <t>Trưởng Ban Công tác mặt trận
(kiêm Chi hội trưởng cựu chiến binh)</t>
  </si>
  <si>
    <t>IX</t>
  </si>
  <si>
    <t>Nguyễn Văn Hiệu</t>
  </si>
  <si>
    <t>25/9/1970</t>
  </si>
  <si>
    <t>Nguyễn Thị Mải</t>
  </si>
  <si>
    <t>2/2/1962</t>
  </si>
  <si>
    <t>Bí thư chi bộ 
(kiêm chi hội trưởng phụ nữ)</t>
  </si>
  <si>
    <t>Đoàn Văn Thắng</t>
  </si>
  <si>
    <t>1964</t>
  </si>
  <si>
    <t>X</t>
  </si>
  <si>
    <t>Phan Minh Tuân</t>
  </si>
  <si>
    <t>18/2/1982</t>
  </si>
  <si>
    <t>Đỗ Đức Uyền</t>
  </si>
  <si>
    <t>14/4/1954</t>
  </si>
  <si>
    <t xml:space="preserve">Bí thư chi bộ </t>
  </si>
  <si>
    <t>Nguyễn Văn Tư</t>
  </si>
  <si>
    <t>19/12/1966</t>
  </si>
  <si>
    <t>XI</t>
  </si>
  <si>
    <t>Nguyễn Văn Tuấn</t>
  </si>
  <si>
    <t>8/9/1963</t>
  </si>
  <si>
    <t>Nguyễn Thị Thu Phương</t>
  </si>
  <si>
    <t>20/3/1970</t>
  </si>
  <si>
    <t>Nguyễn Mạnh Tuấn</t>
  </si>
  <si>
    <t>1/1/1962</t>
  </si>
  <si>
    <t>XII</t>
  </si>
  <si>
    <t>Lương Thị Xuyền</t>
  </si>
  <si>
    <t>5/3/1961</t>
  </si>
  <si>
    <t>Lê Văn Sạnh</t>
  </si>
  <si>
    <t>24/9/1955</t>
  </si>
  <si>
    <t>XIII</t>
  </si>
  <si>
    <t>Vũ Thị Hương</t>
  </si>
  <si>
    <t>6/8/1963</t>
  </si>
  <si>
    <t>Nguyễn Duy Đông</t>
  </si>
  <si>
    <t>7/11/1958</t>
  </si>
  <si>
    <t>Nguyễn Văn Dũng</t>
  </si>
  <si>
    <t>5/9/1976</t>
  </si>
  <si>
    <t>XIV</t>
  </si>
  <si>
    <t>Lê Thị Hường</t>
  </si>
  <si>
    <t>10/02/1983</t>
  </si>
  <si>
    <t>Lê Trọng Thành</t>
  </si>
  <si>
    <t>'06/7/1957</t>
  </si>
  <si>
    <t>Trịnh Thị Bấc</t>
  </si>
  <si>
    <t>'12/01/1962</t>
  </si>
  <si>
    <t>XV</t>
  </si>
  <si>
    <t>Phạm Hồng Tấn</t>
  </si>
  <si>
    <t>29/8/1973</t>
  </si>
  <si>
    <t>Trịnh Doãn Mươi</t>
  </si>
  <si>
    <t>20/01/1964</t>
  </si>
  <si>
    <t>Trịnh Bá Tuyến</t>
  </si>
  <si>
    <t>21/9/2007</t>
  </si>
  <si>
    <t>Trưởng ban Công tác mặt trận</t>
  </si>
  <si>
    <t>XVI</t>
  </si>
  <si>
    <t>Phạm Văn Chi</t>
  </si>
  <si>
    <t>15/10/1957</t>
  </si>
  <si>
    <t xml:space="preserve"> Trưởng thôn</t>
  </si>
  <si>
    <t>Nguyễn Văn Sơn</t>
  </si>
  <si>
    <t>10/12/1962</t>
  </si>
  <si>
    <t>Bí thư Chi bộ thôn</t>
  </si>
  <si>
    <t>Đang hưởng 
chế độ hưu trí</t>
  </si>
  <si>
    <t>Đỗ Văn Hoà</t>
  </si>
  <si>
    <t>09/08/1958</t>
  </si>
  <si>
    <t>XVII</t>
  </si>
  <si>
    <t>Trương Bá Đĩnh</t>
  </si>
  <si>
    <t>10/01/1961</t>
  </si>
  <si>
    <t>Hưu trí</t>
  </si>
  <si>
    <t xml:space="preserve">Đào Mạnh Phượng  </t>
  </si>
  <si>
    <t>20/8/1960</t>
  </si>
  <si>
    <t>Đỗ Thị Kim Thoan</t>
  </si>
  <si>
    <t>15/7/1961</t>
  </si>
  <si>
    <t>XVIII</t>
  </si>
  <si>
    <t>Ngô Văn Hoạt</t>
  </si>
  <si>
    <t>20/5/1954</t>
  </si>
  <si>
    <t xml:space="preserve">Ngô Ngọc Khoa </t>
  </si>
  <si>
    <t>1966</t>
  </si>
  <si>
    <t>Phạm Duy Vạn</t>
  </si>
  <si>
    <t>28/11/1967</t>
  </si>
  <si>
    <t>XIX</t>
  </si>
  <si>
    <t>Nguyễn Văn Toàn</t>
  </si>
  <si>
    <t>4/6/1969</t>
  </si>
  <si>
    <t>Hưởng hưu trí</t>
  </si>
  <si>
    <t xml:space="preserve">Nguyễn Thị Ngà </t>
  </si>
  <si>
    <t>10/7/1958</t>
  </si>
  <si>
    <t>Nguyễn Ngọc Biểu</t>
  </si>
  <si>
    <t>05/10/1952</t>
  </si>
  <si>
    <t>XX</t>
  </si>
  <si>
    <t>Phạm Đình Diệm</t>
  </si>
  <si>
    <t>18/01/1962</t>
  </si>
  <si>
    <t xml:space="preserve">Trần Trung Hợi </t>
  </si>
  <si>
    <t>08/3/1964</t>
  </si>
  <si>
    <t>Phạm Quang Khải</t>
  </si>
  <si>
    <t>12/6/1966</t>
  </si>
  <si>
    <t>XXI</t>
  </si>
  <si>
    <t>Phạm Văn Nam</t>
  </si>
  <si>
    <t>19/5/1986</t>
  </si>
  <si>
    <t xml:space="preserve">Phạm Văn Thim </t>
  </si>
  <si>
    <t>10/10/1957</t>
  </si>
  <si>
    <t>Phạm Văn Thường</t>
  </si>
  <si>
    <t>XXII</t>
  </si>
  <si>
    <t>Phạm Quang Định</t>
  </si>
  <si>
    <t>30/7/1988</t>
  </si>
  <si>
    <t>Phạm Văn Khánh</t>
  </si>
  <si>
    <t>23/04/1964</t>
  </si>
  <si>
    <t>Đang hưởng
 chế độ hưu trí</t>
  </si>
  <si>
    <t>Phạm Minh Phong</t>
  </si>
  <si>
    <t>09/10/1973</t>
  </si>
  <si>
    <t>Trưởng Ban Công tác Mặt trận</t>
  </si>
  <si>
    <t>XXIII</t>
  </si>
  <si>
    <t>Phạm Văn Tấn</t>
  </si>
  <si>
    <t>23/9/1971</t>
  </si>
  <si>
    <t xml:space="preserve">Nguyễn Đức Vĩnh </t>
  </si>
  <si>
    <t>24/12/1961</t>
  </si>
  <si>
    <t>Trần Kim Đĩnh</t>
  </si>
  <si>
    <t>22/9/1986</t>
  </si>
  <si>
    <t>XXIV</t>
  </si>
  <si>
    <t>Trương Văn Hiếu</t>
  </si>
  <si>
    <t>24/07/1979</t>
  </si>
  <si>
    <t>Nguyễn Thế Đàn</t>
  </si>
  <si>
    <t>24/01/1970</t>
  </si>
  <si>
    <t>Đang hưởng chế độ hưu trí</t>
  </si>
  <si>
    <t>Nguyễn công Trứ</t>
  </si>
  <si>
    <t xml:space="preserve">
11/02/1957
</t>
  </si>
  <si>
    <t>XXV</t>
  </si>
  <si>
    <t>Phạm Quốc Trãi</t>
  </si>
  <si>
    <t>4/5/1964</t>
  </si>
  <si>
    <t>Lương Xuân Thượng</t>
  </si>
  <si>
    <t>24/4/1968</t>
  </si>
  <si>
    <t>Bí thư Chi bộ</t>
  </si>
  <si>
    <t>Nguyễn Đại Dương</t>
  </si>
  <si>
    <t>9/5/1984</t>
  </si>
  <si>
    <t>Trưởng ban CTMT</t>
  </si>
  <si>
    <t>ốm tai nạn 1/2026</t>
  </si>
  <si>
    <t>XXVI</t>
  </si>
  <si>
    <t>Nguyễn Văn Bảo</t>
  </si>
  <si>
    <t>02/01/1962</t>
  </si>
  <si>
    <t>Phạm Văn Xuê</t>
  </si>
  <si>
    <t>20/4/1965</t>
  </si>
  <si>
    <t>Lê Văn Tân</t>
  </si>
  <si>
    <t>03/01/1966</t>
  </si>
  <si>
    <t>XXVII</t>
  </si>
  <si>
    <t>Đỗ Quốc Chưởng</t>
  </si>
  <si>
    <t>08/03/1984</t>
  </si>
  <si>
    <t>Đoàn Tiến Lực</t>
  </si>
  <si>
    <t>11/04/1960</t>
  </si>
  <si>
    <t>Trưởng Ban Công tác mặt trận
(kiêm Chi hội trưởng Hội cựu chiến binh)</t>
  </si>
  <si>
    <t>XXVIII</t>
  </si>
  <si>
    <t>Phạm Văn Tám</t>
  </si>
  <si>
    <t>16/3/1954</t>
  </si>
  <si>
    <t>Đào Đức Trung</t>
  </si>
  <si>
    <t>10/12/1978</t>
  </si>
  <si>
    <t>Đỗ Văn Quý</t>
  </si>
  <si>
    <t>26/5/1958</t>
  </si>
  <si>
    <t>Trưởng Ban Công tác mặt trận
(kiêm CTH cựu chiến binh)</t>
  </si>
  <si>
    <t>XXIX</t>
  </si>
  <si>
    <t>Trần Văn Vãn</t>
  </si>
  <si>
    <t>19/4/1959</t>
  </si>
  <si>
    <t>Trần Văn Sáng</t>
  </si>
  <si>
    <t>05/5/1963</t>
  </si>
  <si>
    <t>Đỗ Trung Năng</t>
  </si>
  <si>
    <t>12/7/1960</t>
  </si>
  <si>
    <t>XXX</t>
  </si>
  <si>
    <t>Nguyễn Văn Tiệp</t>
  </si>
  <si>
    <t>08/02/1967</t>
  </si>
  <si>
    <t>Nguyễn Quang Vịnh</t>
  </si>
  <si>
    <t>27/3/1962</t>
  </si>
  <si>
    <t>Nguyễn Duy Hưu</t>
  </si>
  <si>
    <t>01/01/1960</t>
  </si>
  <si>
    <t>Trưởng Ban Công tác mặt trận
(Kiêm nhân viên y tế)</t>
  </si>
  <si>
    <t>XXXI</t>
  </si>
  <si>
    <t>Trịnh Quang Tân</t>
  </si>
  <si>
    <t>Vũ Thị Thuỳ Duyên</t>
  </si>
  <si>
    <t>14/9/1983</t>
  </si>
  <si>
    <t>XXXII</t>
  </si>
  <si>
    <t>Phạm Đức Thê</t>
  </si>
  <si>
    <t>05/9/1955</t>
  </si>
  <si>
    <t>TB,BB</t>
  </si>
  <si>
    <t>Phạm Quang Hải</t>
  </si>
  <si>
    <t>23/6/1964</t>
  </si>
  <si>
    <t>Phạm Văn Nhống</t>
  </si>
  <si>
    <t>16/01/1952</t>
  </si>
  <si>
    <t>XXXIII</t>
  </si>
  <si>
    <t>Thôn gia phong 6</t>
  </si>
  <si>
    <t>Nguyễn Xuân Tạm</t>
  </si>
  <si>
    <t>1/10/1972</t>
  </si>
  <si>
    <t>Nguyễn Văn Tuyên</t>
  </si>
  <si>
    <t>3/2/1965</t>
  </si>
  <si>
    <t>Vũ Đức Quân</t>
  </si>
  <si>
    <t>4/8/1973</t>
  </si>
  <si>
    <t>XXXIV</t>
  </si>
  <si>
    <t>Đỗ Trọng Tài</t>
  </si>
  <si>
    <t>25/6/1956</t>
  </si>
  <si>
    <t>Đào Quang Ấp</t>
  </si>
  <si>
    <t>1/1/1956</t>
  </si>
  <si>
    <t>Vũ Duy Dinh</t>
  </si>
  <si>
    <t>19/4/1956</t>
  </si>
  <si>
    <t>XXXV</t>
  </si>
  <si>
    <t>Thôn Nam tạ 2</t>
  </si>
  <si>
    <t>Nguyễn Văn Tình</t>
  </si>
  <si>
    <t>22/12/1961</t>
  </si>
  <si>
    <t>Nguyễn Văn Tuynh</t>
  </si>
  <si>
    <t>2/8/1961</t>
  </si>
  <si>
    <t>Nguyễn Văn Giáo</t>
  </si>
  <si>
    <t>13/2/1973</t>
  </si>
  <si>
    <t>XXXVI</t>
  </si>
  <si>
    <t>Thôn VẠN THẮNG</t>
  </si>
  <si>
    <t>Trần Văn Khoản</t>
  </si>
  <si>
    <t>3/2/1960</t>
  </si>
  <si>
    <t>Phạm Văn Chỉ</t>
  </si>
  <si>
    <t>15/10/1958</t>
  </si>
  <si>
    <t>Trần Công Dưỡng</t>
  </si>
  <si>
    <t>2/1/1974</t>
  </si>
  <si>
    <t>XXXVII</t>
  </si>
  <si>
    <t>Thôn ÁI QUỐC</t>
  </si>
  <si>
    <t xml:space="preserve">Trần Văn Dưỡng </t>
  </si>
  <si>
    <t>7/8/1962</t>
  </si>
  <si>
    <t>Đỗ Hữu Mạnh</t>
  </si>
  <si>
    <t>23/4/1969</t>
  </si>
  <si>
    <t>XXXVIII</t>
  </si>
  <si>
    <t>Thôn bắc sơn</t>
  </si>
  <si>
    <t>Bùi Văn Lưu</t>
  </si>
  <si>
    <t>2/4/1962</t>
  </si>
  <si>
    <t>Vũ Thị Nhung</t>
  </si>
  <si>
    <t>22/10/1982</t>
  </si>
  <si>
    <t>Đỗ Mạnh Cường</t>
  </si>
  <si>
    <t>22/12/1968</t>
  </si>
  <si>
    <t>XXXIX</t>
  </si>
  <si>
    <t>Thôn đông</t>
  </si>
  <si>
    <t>Lê Văn Hệ</t>
  </si>
  <si>
    <t>22/8/1971</t>
  </si>
  <si>
    <t xml:space="preserve">Nguyễn Xuân Hoạch </t>
  </si>
  <si>
    <t>3/7/1960</t>
  </si>
  <si>
    <t>Lê Thị Cành</t>
  </si>
  <si>
    <t>15/3/1957</t>
  </si>
  <si>
    <t>đang hưởng
 chế độ hưu trí</t>
  </si>
  <si>
    <t>XXXX</t>
  </si>
  <si>
    <t>Thôn chanh dưới</t>
  </si>
  <si>
    <t>Đỗ Văn Hoạt</t>
  </si>
  <si>
    <t>8/8/1964</t>
  </si>
  <si>
    <t>hưu trí</t>
  </si>
  <si>
    <t>Trần Xuân Nghiệp</t>
  </si>
  <si>
    <t>19/3/1957</t>
  </si>
  <si>
    <t>trợ cấp 142</t>
  </si>
  <si>
    <t>Đỗ Văn Vĩnh</t>
  </si>
  <si>
    <t>19/9/1962</t>
  </si>
  <si>
    <t>XXXXI</t>
  </si>
  <si>
    <t>Lê Văn Đặt</t>
  </si>
  <si>
    <t>30/5/1953</t>
  </si>
  <si>
    <t>Đinh Trọng Lực</t>
  </si>
  <si>
    <t>09/6/1985</t>
  </si>
  <si>
    <t>Đinh Văn Thành</t>
  </si>
  <si>
    <t>06/8/1954</t>
  </si>
  <si>
    <t>XXXXII</t>
  </si>
  <si>
    <t>Phạm Minh Tuấn</t>
  </si>
  <si>
    <t>Thái Văn Tá</t>
  </si>
  <si>
    <t>1957</t>
  </si>
  <si>
    <t>Phạm Minh Tốt</t>
  </si>
  <si>
    <t>1963</t>
  </si>
  <si>
    <t>XXXXIII</t>
  </si>
  <si>
    <t>Phạm Văn Trọng</t>
  </si>
  <si>
    <t>27/6/1976</t>
  </si>
  <si>
    <t>Hoàng Văn Bần</t>
  </si>
  <si>
    <t>20/4/1962</t>
  </si>
  <si>
    <t>Dinh Văn Chuyện</t>
  </si>
  <si>
    <t>10/3/1960</t>
  </si>
  <si>
    <t>XXXXIV</t>
  </si>
  <si>
    <t>Nguyễn Văn Biêm</t>
  </si>
  <si>
    <t>18/1/1960</t>
  </si>
  <si>
    <t>Phạm Văn Đồng</t>
  </si>
  <si>
    <t>20/3/1973</t>
  </si>
  <si>
    <t>XXXXV</t>
  </si>
  <si>
    <t>Đỗ Quang Minh</t>
  </si>
  <si>
    <t>15/9/1957</t>
  </si>
  <si>
    <t>Nguyễn Văn Luân</t>
  </si>
  <si>
    <t>12/7/1957</t>
  </si>
  <si>
    <t>Vũ Thị Thanh</t>
  </si>
  <si>
    <t>30/12/1961</t>
  </si>
  <si>
    <t>Trưởng Ban Công tác mặt trận
(Kiêm nhân viên y tế thôn)</t>
  </si>
  <si>
    <t>XXXXVI</t>
  </si>
  <si>
    <t>Nguyễn Văn Phương</t>
  </si>
  <si>
    <t>30/9/1983</t>
  </si>
  <si>
    <t>Vũ Văn Bé</t>
  </si>
  <si>
    <t>2/9/1962</t>
  </si>
  <si>
    <t>Vũ Văn Chín</t>
  </si>
  <si>
    <t>19/2/1962</t>
  </si>
  <si>
    <t>Hưu Trí</t>
  </si>
  <si>
    <t>XXXXVIII</t>
  </si>
  <si>
    <t>Vũ Văn Hưởng</t>
  </si>
  <si>
    <t>1968</t>
  </si>
  <si>
    <t>Nguyễn văn Hễ</t>
  </si>
  <si>
    <t>3/2/1957</t>
  </si>
  <si>
    <t>Nguyễn Thị Lan</t>
  </si>
  <si>
    <t>1/2/1957</t>
  </si>
  <si>
    <t>Trần Văn Quân</t>
  </si>
  <si>
    <t>8/3/1966</t>
  </si>
  <si>
    <t>Trần Văn Pha</t>
  </si>
  <si>
    <t>10/10/1960</t>
  </si>
  <si>
    <t>Trần Trung Sơn</t>
  </si>
  <si>
    <t>17/5/1956</t>
  </si>
  <si>
    <t>Kiêm CCB</t>
  </si>
  <si>
    <t>XXXXIX</t>
  </si>
  <si>
    <t>Lâm Văn Thuỷ</t>
  </si>
  <si>
    <t>22/2/1966</t>
  </si>
  <si>
    <t>Tống Thị Bích Hạnh</t>
  </si>
  <si>
    <t>1971</t>
  </si>
  <si>
    <t>Trưởng Ban Công tác mặt trận
(Kiêm cộng tác viên dân số)</t>
  </si>
  <si>
    <t>XXXXX</t>
  </si>
  <si>
    <t>Nguyễn Văn Quyết</t>
  </si>
  <si>
    <t>30/10/1971</t>
  </si>
  <si>
    <t>Đoàn Thị Hiền</t>
  </si>
  <si>
    <t>17/12/1970</t>
  </si>
  <si>
    <t>Đỗ Thành Hiên</t>
  </si>
  <si>
    <t>13/01/1956</t>
  </si>
  <si>
    <r>
      <rPr>
        <b/>
        <i/>
        <u/>
        <sz val="11"/>
        <rFont val="Times New Roman"/>
        <family val="1"/>
      </rPr>
      <t xml:space="preserve">Lưu ý: </t>
    </r>
    <r>
      <rPr>
        <i/>
        <sz val="11"/>
        <rFont val="Times New Roman"/>
        <family val="1"/>
      </rPr>
      <t xml:space="preserve">Số lượng người trong danh sách tại Phụ lục số 3A phải thống nhất với số lượng tại cột số 07 Phụ lục số 1A </t>
    </r>
  </si>
  <si>
    <t>ỦY BAN NHÂN DÂN
   XÃ VĨNH BẢO</t>
  </si>
  <si>
    <t>Đào Văn Thịnh</t>
  </si>
  <si>
    <t>24/5/1967</t>
  </si>
  <si>
    <t>Phó trưởng thôn</t>
  </si>
  <si>
    <t>Cộng tác viên dân số ở thôn</t>
  </si>
  <si>
    <t>Phạm Thị Bồng</t>
  </si>
  <si>
    <t>12/8/1968</t>
  </si>
  <si>
    <t>Nhân viên y tế thôn</t>
  </si>
  <si>
    <t>Đào Ngọc Nguyên</t>
  </si>
  <si>
    <t>16/4/1951</t>
  </si>
  <si>
    <t>Chi hội trưởng Cựu chiến binh</t>
  </si>
  <si>
    <t>Đào VĂn Tốt</t>
  </si>
  <si>
    <t>Chi hội trưởng Nông dân</t>
  </si>
  <si>
    <t>Hoàng Thị Hà</t>
  </si>
  <si>
    <t>24/7/1993</t>
  </si>
  <si>
    <t>Bí thư Chi đoàn thanh niên</t>
  </si>
  <si>
    <t>Nguyễn Văn Phan</t>
  </si>
  <si>
    <t>05/08/1958</t>
  </si>
  <si>
    <t>Thương binh</t>
  </si>
  <si>
    <t>Nguyễn Thị Hoan</t>
  </si>
  <si>
    <t>01/1/1954</t>
  </si>
  <si>
    <t>Đỗ Thị Mây</t>
  </si>
  <si>
    <t>Phạm Văn Đại</t>
  </si>
  <si>
    <t>1/6/1969</t>
  </si>
  <si>
    <t>Vũ Thị Nhún</t>
  </si>
  <si>
    <t>1/3/1957</t>
  </si>
  <si>
    <t>Chi hội trưởng Phụ nữ</t>
  </si>
  <si>
    <t>Bùi Thị Hoa</t>
  </si>
  <si>
    <t>3/3/1963</t>
  </si>
  <si>
    <t>Nguyễn Trà My</t>
  </si>
  <si>
    <t>10/1/2009</t>
  </si>
  <si>
    <t>Bùi Văn Điền</t>
  </si>
  <si>
    <t>1962</t>
  </si>
  <si>
    <t>Trịnh Thị Lượng</t>
  </si>
  <si>
    <t>1961</t>
  </si>
  <si>
    <t>Bùi Văn Tuynh</t>
  </si>
  <si>
    <t>Bùi Văn Tản</t>
  </si>
  <si>
    <t>Lê Thị Thê</t>
  </si>
  <si>
    <t>1958</t>
  </si>
  <si>
    <t>Bùi Văn Bách</t>
  </si>
  <si>
    <t>1991</t>
  </si>
  <si>
    <t>Thôn: Điềm Niêm 1</t>
  </si>
  <si>
    <t>Trần Văn Điềm</t>
  </si>
  <si>
    <t>1/1/1957</t>
  </si>
  <si>
    <t>Trần Thị Hoa</t>
  </si>
  <si>
    <t>3/4/1959</t>
  </si>
  <si>
    <t>22/8/1968</t>
  </si>
  <si>
    <t>Nguyễn Thị Minh Nguyệt</t>
  </si>
  <si>
    <t>8/5/1986</t>
  </si>
  <si>
    <t>30/01/1974</t>
  </si>
  <si>
    <t>Đỗ Thị Hiến</t>
  </si>
  <si>
    <t>09/9/1974</t>
  </si>
  <si>
    <t>Trần Đức Vinh</t>
  </si>
  <si>
    <t>Vũ Thị Mão</t>
  </si>
  <si>
    <t>Trần Thị Nhân</t>
  </si>
  <si>
    <t>Đoàn Thị Châu</t>
  </si>
  <si>
    <t>2004</t>
  </si>
  <si>
    <t>Nguyễn Văn Dương</t>
  </si>
  <si>
    <t>10/5/1972</t>
  </si>
  <si>
    <t>Nguyễn Thị Bạn</t>
  </si>
  <si>
    <t>25/10/1964</t>
  </si>
  <si>
    <t>Nguyễn Thị Thu Xuyến</t>
  </si>
  <si>
    <t>24/4/1966</t>
  </si>
  <si>
    <t>Trần Văn Sơn</t>
  </si>
  <si>
    <t>30/10/2000</t>
  </si>
  <si>
    <t>Trần Văn Khởi</t>
  </si>
  <si>
    <t>11/6/1962</t>
  </si>
  <si>
    <t>Chi hội trưởng nông dân</t>
  </si>
  <si>
    <t>Trần Thị Dục</t>
  </si>
  <si>
    <t>24/2/1964</t>
  </si>
  <si>
    <t>Vũ Văn Lạng</t>
  </si>
  <si>
    <t>Chi hội trưởng cựu chiến binh</t>
  </si>
  <si>
    <t>Dương Thị Hạnh</t>
  </si>
  <si>
    <t>10/11/1970</t>
  </si>
  <si>
    <t>Cộng tác viên dân số</t>
  </si>
  <si>
    <t>Phạm Thị Thùy</t>
  </si>
  <si>
    <t>16/6/1966</t>
  </si>
  <si>
    <t>Y tế thôn</t>
  </si>
  <si>
    <t>Trần Thị Bảo</t>
  </si>
  <si>
    <t>10/8/1962</t>
  </si>
  <si>
    <t>Nguyễn Văn Sở</t>
  </si>
  <si>
    <t>Nguyễn Thị Hải Yến</t>
  </si>
  <si>
    <t>9/1/2002</t>
  </si>
  <si>
    <t>Bí thư chi đoàn</t>
  </si>
  <si>
    <t>Nguyễn Thị Vân</t>
  </si>
  <si>
    <t>11/12/1993</t>
  </si>
  <si>
    <t>Trần Quang Tiến</t>
  </si>
  <si>
    <t>20/6/1955</t>
  </si>
  <si>
    <t>Trần Thị Gấm</t>
  </si>
  <si>
    <t>12/3/1962</t>
  </si>
  <si>
    <t>Trần Thanh Bình</t>
  </si>
  <si>
    <t>15/11/1993</t>
  </si>
  <si>
    <t>Trần Thị Vững</t>
  </si>
  <si>
    <t>8/10/1973</t>
  </si>
  <si>
    <t>Nhân viên Y tế thôn</t>
  </si>
  <si>
    <t>Trần Thị Dĩnh</t>
  </si>
  <si>
    <t>26/3/1969</t>
  </si>
  <si>
    <t>Nguyễn Thị Thuật</t>
  </si>
  <si>
    <t>4/12/1962</t>
  </si>
  <si>
    <t>Lê Thị Bích Hải</t>
  </si>
  <si>
    <t>8/3/1971</t>
  </si>
  <si>
    <t>Đoàn Ngọc Tuyn</t>
  </si>
  <si>
    <t>17/10/1966</t>
  </si>
  <si>
    <t>Chi hội trưởng hội cựu chiến binh</t>
  </si>
  <si>
    <t>Lê Văn Chưởng</t>
  </si>
  <si>
    <t>2/2/1963</t>
  </si>
  <si>
    <t>Chi hội trưởng hội nông dân</t>
  </si>
  <si>
    <t>Nguyễn Thị Phượng</t>
  </si>
  <si>
    <t>28/5/1993</t>
  </si>
  <si>
    <t>Bí thư đoàn thanh niên</t>
  </si>
  <si>
    <t>Nguyễn Thành Tô</t>
  </si>
  <si>
    <t>1/1/1955</t>
  </si>
  <si>
    <t>Nguyễn Thị Mai</t>
  </si>
  <si>
    <t>14/1/1970</t>
  </si>
  <si>
    <t>Nguyễn Văn Đác</t>
  </si>
  <si>
    <t>26/7/1961</t>
  </si>
  <si>
    <t>Nguyễn Thị Hoa</t>
  </si>
  <si>
    <t>28/9/2000</t>
  </si>
  <si>
    <t>Đoàn Thị Loan</t>
  </si>
  <si>
    <t>25/1/1972</t>
  </si>
  <si>
    <t>Nguyễn Văn Quý</t>
  </si>
  <si>
    <t>2/11/1962</t>
  </si>
  <si>
    <t>Nguyễn Thị Dùng</t>
  </si>
  <si>
    <t>12/2/1960</t>
  </si>
  <si>
    <t>Hà Thị Hiền</t>
  </si>
  <si>
    <t>10/11/1969</t>
  </si>
  <si>
    <t>Nguyễn Thị Thanh Thủy</t>
  </si>
  <si>
    <t>22/3/1992</t>
  </si>
  <si>
    <t>Bùi Văn Đệ</t>
  </si>
  <si>
    <t>8/3/1958</t>
  </si>
  <si>
    <t>Vũ Thị Huyên</t>
  </si>
  <si>
    <t>4/5/1970</t>
  </si>
  <si>
    <t>Lê Anh Tuấn</t>
  </si>
  <si>
    <t>13/7/1973</t>
  </si>
  <si>
    <t>Lê Thị Hiền</t>
  </si>
  <si>
    <t>23/10/1979</t>
  </si>
  <si>
    <t>Đỗ Hoàng Thu Trang</t>
  </si>
  <si>
    <t>06/10/2005</t>
  </si>
  <si>
    <t>Vũ Văn Mạnh</t>
  </si>
  <si>
    <t>01/01/1958</t>
  </si>
  <si>
    <t>đang hưởng
 hưu trí</t>
  </si>
  <si>
    <t>Lê Thị Miên</t>
  </si>
  <si>
    <t>6/12/1975</t>
  </si>
  <si>
    <t>Bùi Văn Non</t>
  </si>
  <si>
    <t>26/04/1960</t>
  </si>
  <si>
    <t xml:space="preserve">
Nguyễn Thị Thuỳ Trang</t>
  </si>
  <si>
    <t>21/08/2007</t>
  </si>
  <si>
    <t>Phạm Văn Xạ</t>
  </si>
  <si>
    <t>Bùi Thị Tiến</t>
  </si>
  <si>
    <t>20/6/1959</t>
  </si>
  <si>
    <t>Đặng Thị Hồng Nhung</t>
  </si>
  <si>
    <t>20/8/1984</t>
  </si>
  <si>
    <t>Phạm Tiến Thọ</t>
  </si>
  <si>
    <t>17/5/1965</t>
  </si>
  <si>
    <t>Trịnh Thị Như Quỳnh</t>
  </si>
  <si>
    <t>Phạm Khắc Hưng</t>
  </si>
  <si>
    <t>20/09/1962</t>
  </si>
  <si>
    <t>Nguyễn Thị Mên</t>
  </si>
  <si>
    <t>16/06/1969</t>
  </si>
  <si>
    <t>đang hưởng 
hưu trí</t>
  </si>
  <si>
    <t>Đoàn Mạnh Chiến</t>
  </si>
  <si>
    <t>13/11/1957</t>
  </si>
  <si>
    <t>Đang hưởng 
hưu trí</t>
  </si>
  <si>
    <t>Vũ Đức Thuận</t>
  </si>
  <si>
    <t>26/02/1995</t>
  </si>
  <si>
    <t>Phạm Thế Du</t>
  </si>
  <si>
    <t>20/4/1959</t>
  </si>
  <si>
    <t>Phạm Thị Hường</t>
  </si>
  <si>
    <t>23/02/1966</t>
  </si>
  <si>
    <t>Cao Minh Sơn</t>
  </si>
  <si>
    <t>15/10/1961</t>
  </si>
  <si>
    <t>Đồng Thị Lai</t>
  </si>
  <si>
    <t>20/8/1961</t>
  </si>
  <si>
    <t>Phạm Thị Hằng</t>
  </si>
  <si>
    <t>20/10/1964</t>
  </si>
  <si>
    <t>Nguyễn Thị Thảo</t>
  </si>
  <si>
    <t>11/5/1996</t>
  </si>
  <si>
    <t>Trần Văn Nến</t>
  </si>
  <si>
    <t>01/01/1954</t>
  </si>
  <si>
    <t>Đặng Thị Tám</t>
  </si>
  <si>
    <t xml:space="preserve">Cộng tác viên dân số </t>
  </si>
  <si>
    <t>Trần Đình Cường</t>
  </si>
  <si>
    <t>01/7/1964</t>
  </si>
  <si>
    <t>Cao Thị Thảo</t>
  </si>
  <si>
    <t>28/11/1956</t>
  </si>
  <si>
    <t>Chi hội trưởng Hội phụ nữ</t>
  </si>
  <si>
    <t>Tô Thị Thanh</t>
  </si>
  <si>
    <t>21/7/1960</t>
  </si>
  <si>
    <t>Ninh Văn Tú</t>
  </si>
  <si>
    <t>01/01/1995</t>
  </si>
  <si>
    <t>Đoàn Văn Quyến</t>
  </si>
  <si>
    <t>11/11/1949</t>
  </si>
  <si>
    <t>30/4/1975</t>
  </si>
  <si>
    <t>Nguyễn Ngọc Lừng</t>
  </si>
  <si>
    <t>3/8/1952</t>
  </si>
  <si>
    <t>Trần Thúy Lành</t>
  </si>
  <si>
    <t>12/6/1960</t>
  </si>
  <si>
    <t>Nguyễn Thị Vân Oanh</t>
  </si>
  <si>
    <t>19/4/1986</t>
  </si>
  <si>
    <t>Phạm Văn Tràng</t>
  </si>
  <si>
    <t>02/11/1960</t>
  </si>
  <si>
    <t>Phạm Thị Uyên</t>
  </si>
  <si>
    <t>10/02/1969</t>
  </si>
  <si>
    <t>Trần Văn Lương</t>
  </si>
  <si>
    <t>14/10/1963</t>
  </si>
  <si>
    <t>Nguyễn Văn Hoan</t>
  </si>
  <si>
    <t>06/5/1966</t>
  </si>
  <si>
    <t>Phạm Đình Trung</t>
  </si>
  <si>
    <t>07/8/1991</t>
  </si>
  <si>
    <t>Phạm Văn Thuân</t>
  </si>
  <si>
    <t>8/8/1961</t>
  </si>
  <si>
    <t>Phạm Thị Băng</t>
  </si>
  <si>
    <t>15/7/1969</t>
  </si>
  <si>
    <t>Phạm Văn Thập</t>
  </si>
  <si>
    <t>17/5/1963</t>
  </si>
  <si>
    <t>Nguyễn Thị Khương</t>
  </si>
  <si>
    <t>02/8/1956</t>
  </si>
  <si>
    <t>Phạm Thị Hà Vy</t>
  </si>
  <si>
    <t>6/7/2001</t>
  </si>
  <si>
    <t>Phạm Thị Liên</t>
  </si>
  <si>
    <t>20/7/1966</t>
  </si>
  <si>
    <t>Phạm Văn Sức</t>
  </si>
  <si>
    <t>23/3/1955</t>
  </si>
  <si>
    <t>Phạm Thị Kim Thú</t>
  </si>
  <si>
    <t>Phạm Ngọc Pha</t>
  </si>
  <si>
    <t>27/7/1953</t>
  </si>
  <si>
    <t xml:space="preserve">
Nguyễn Thị Yến</t>
  </si>
  <si>
    <t>Nguyễn Văn Quang</t>
  </si>
  <si>
    <t>14/7/1958</t>
  </si>
  <si>
    <t>Trần Thị Liễu</t>
  </si>
  <si>
    <t>8/8/1959</t>
  </si>
  <si>
    <t>Phạm Văn Thắng</t>
  </si>
  <si>
    <t>25/10/1948</t>
  </si>
  <si>
    <t>Phạm Thị Nguyệt</t>
  </si>
  <si>
    <t>7/8/1964</t>
  </si>
  <si>
    <t>Phạm Thị Màu</t>
  </si>
  <si>
    <t>20/10/1957</t>
  </si>
  <si>
    <t>Khúc Mạnh Hà</t>
  </si>
  <si>
    <t>24/11/1987</t>
  </si>
  <si>
    <t>Vũ Xuân Quê</t>
  </si>
  <si>
    <t>25/05/1952</t>
  </si>
  <si>
    <t>Trịnh Thị Hồi</t>
  </si>
  <si>
    <t>12/03/1960</t>
  </si>
  <si>
    <t>Cộng tác viên dân số ở thô</t>
  </si>
  <si>
    <t>Phạm Dương Đậu</t>
  </si>
  <si>
    <t>28/03/1949</t>
  </si>
  <si>
    <t>21/08/1961</t>
  </si>
  <si>
    <t>Nguyễn Thị Thơ</t>
  </si>
  <si>
    <t>Đoàn Ngọc Diệu Linh</t>
  </si>
  <si>
    <t>28/03/2001</t>
  </si>
  <si>
    <t>Phạm Thị Hội</t>
  </si>
  <si>
    <t>17/9/1954</t>
  </si>
  <si>
    <t>Phạm Thị Lan</t>
  </si>
  <si>
    <t>1/1/1964</t>
  </si>
  <si>
    <t xml:space="preserve">Nguyễn Công Minh </t>
  </si>
  <si>
    <t>6/7/1966</t>
  </si>
  <si>
    <t xml:space="preserve">Nguyễn Thị Nhuần </t>
  </si>
  <si>
    <t>20/7/1954</t>
  </si>
  <si>
    <t>Trần Tuấn Vũ</t>
  </si>
  <si>
    <t>23/02/1994</t>
  </si>
  <si>
    <t>8/8/1968</t>
  </si>
  <si>
    <t>Phạm Thị Mịch</t>
  </si>
  <si>
    <t>02/3/1963</t>
  </si>
  <si>
    <t>Nguyễn Văn Oanh</t>
  </si>
  <si>
    <t>5/5/1969</t>
  </si>
  <si>
    <t>Nguyễn Thị Biên</t>
  </si>
  <si>
    <t>5/10/1963</t>
  </si>
  <si>
    <t>Vũ Huy Hoàng</t>
  </si>
  <si>
    <t>10/5/1968</t>
  </si>
  <si>
    <t>Đoàn Văn Dũng</t>
  </si>
  <si>
    <t>20/05/1961</t>
  </si>
  <si>
    <t>Đỗ Thị Đạo</t>
  </si>
  <si>
    <t>18/02/1961</t>
  </si>
  <si>
    <t>Lê Thị Thúy Trinh</t>
  </si>
  <si>
    <t>27/12/1968</t>
  </si>
  <si>
    <t>Nguyễn Đức Duy</t>
  </si>
  <si>
    <t>30/01/1986</t>
  </si>
  <si>
    <t>Nguyễn Thị Luyên</t>
  </si>
  <si>
    <t>23/10/1971</t>
  </si>
  <si>
    <t>24/4/1960</t>
  </si>
  <si>
    <t>Nguyễn Thị Hằng</t>
  </si>
  <si>
    <t>21/01/1969</t>
  </si>
  <si>
    <t>Đào Trọng Hướng</t>
  </si>
  <si>
    <t>25/11/1998</t>
  </si>
  <si>
    <t>Nguyễn Thị Duyên</t>
  </si>
  <si>
    <t>18/6/1964</t>
  </si>
  <si>
    <t>Phạm Thị Máy</t>
  </si>
  <si>
    <t>01/01/1955</t>
  </si>
  <si>
    <t>Đỗ Xuân Thảo</t>
  </si>
  <si>
    <t>10/10/1959</t>
  </si>
  <si>
    <t>Bùi Thị Rền</t>
  </si>
  <si>
    <t>04/4/1960</t>
  </si>
  <si>
    <t>Trần Thu Thanh</t>
  </si>
  <si>
    <t>2007</t>
  </si>
  <si>
    <t>Nguyễn Quang Thạnh</t>
  </si>
  <si>
    <t>03/01/1973</t>
  </si>
  <si>
    <t>Đoàn Thị Hà</t>
  </si>
  <si>
    <t>14/10/1967</t>
  </si>
  <si>
    <t>Nguyễn Văn Ngưu</t>
  </si>
  <si>
    <t>25/6/1953</t>
  </si>
  <si>
    <t>Nguyễn Trọng Tê</t>
  </si>
  <si>
    <t>16/6/1957</t>
  </si>
  <si>
    <t>Nguyễn Ngọc Khuê</t>
  </si>
  <si>
    <t>Trịnh Thị Nguyện</t>
  </si>
  <si>
    <t>1977</t>
  </si>
  <si>
    <t>Nguyễn Thị Huyền</t>
  </si>
  <si>
    <t>Lương Thị Xuê</t>
  </si>
  <si>
    <t>Nhân viên y  tế thôn</t>
  </si>
  <si>
    <t>Trịnh Doãn Trào</t>
  </si>
  <si>
    <t>Trịnh Khánh Chi</t>
  </si>
  <si>
    <t>21/11/2004</t>
  </si>
  <si>
    <t>Đỗ Thị Lịch</t>
  </si>
  <si>
    <t>11/10/1963</t>
  </si>
  <si>
    <t>Trịnh Thị Mia</t>
  </si>
  <si>
    <t>11/8/1959</t>
  </si>
  <si>
    <t>Trịnh Thị Toản</t>
  </si>
  <si>
    <t>Phạm Văn Hùng</t>
  </si>
  <si>
    <t>7/1/1986</t>
  </si>
  <si>
    <t xml:space="preserve">Đoàn Văn Công </t>
  </si>
  <si>
    <t>25/6/1990</t>
  </si>
  <si>
    <t>Vũ văn Khuê</t>
  </si>
  <si>
    <t>18/9/2000</t>
  </si>
  <si>
    <t>Nguyễn Thị Quế</t>
  </si>
  <si>
    <t>20/12/1972</t>
  </si>
  <si>
    <t>Nguyễn Văn Cận</t>
  </si>
  <si>
    <t>10/2/1954</t>
  </si>
  <si>
    <t xml:space="preserve">Đinh Thị Choán </t>
  </si>
  <si>
    <t>11/2/1961</t>
  </si>
  <si>
    <t>Vũ Văn Trọng</t>
  </si>
  <si>
    <t>5/5/1971</t>
  </si>
  <si>
    <t>Vũ Trung Hiếu Kiên</t>
  </si>
  <si>
    <t>Phạm Văn Huân</t>
  </si>
  <si>
    <t>25/5/1953</t>
  </si>
  <si>
    <t>Đỗ Thị Tươi</t>
  </si>
  <si>
    <t>12/2/1972</t>
  </si>
  <si>
    <t>Đỗ Văn Tuấn</t>
  </si>
  <si>
    <t>1/1/1963</t>
  </si>
  <si>
    <t>17/8/1967</t>
  </si>
  <si>
    <t>Vũ Văn Đức</t>
  </si>
  <si>
    <t>6/6/1982</t>
  </si>
  <si>
    <t>Nguyễn Thị Thanh Nhàn</t>
  </si>
  <si>
    <t>14/2/2006</t>
  </si>
  <si>
    <t>Nguyễn Thị Nhuần</t>
  </si>
  <si>
    <t>1979</t>
  </si>
  <si>
    <t>Nguyễn Văn Cồm</t>
  </si>
  <si>
    <t>14/4/1940</t>
  </si>
  <si>
    <t>BB 2/3</t>
  </si>
  <si>
    <t>Nguyễn Thị Hồng Huê</t>
  </si>
  <si>
    <t>10/3/1955</t>
  </si>
  <si>
    <t>Nguyễn Văn Huynh</t>
  </si>
  <si>
    <t>16/5/1959</t>
  </si>
  <si>
    <t>Nguyễn Thị Yến</t>
  </si>
  <si>
    <t>13/4/2001</t>
  </si>
  <si>
    <t>Trần Thị Vân</t>
  </si>
  <si>
    <t>14/8/1976</t>
  </si>
  <si>
    <t>Trần Đức Hạnh</t>
  </si>
  <si>
    <t>20/4/1952</t>
  </si>
  <si>
    <t>đang hưởng 
chế độ hưu trí</t>
  </si>
  <si>
    <t>Phạm Thị Quất</t>
  </si>
  <si>
    <t>Trần Văn Giả</t>
  </si>
  <si>
    <t>20/2/1956</t>
  </si>
  <si>
    <t>Trần Thị Hồng Dinh</t>
  </si>
  <si>
    <t>3/11/2003</t>
  </si>
  <si>
    <t>Nguyễn Thị Khánh</t>
  </si>
  <si>
    <t>20/3/1967</t>
  </si>
  <si>
    <t>01/12/1970</t>
  </si>
  <si>
    <t>Nguyễn Đăng Trường</t>
  </si>
  <si>
    <t>23/7/1980</t>
  </si>
  <si>
    <t>Trần Thị Lan</t>
  </si>
  <si>
    <t>30/1/1974</t>
  </si>
  <si>
    <t>Nguyễn Văn Quế</t>
  </si>
  <si>
    <t>23/7/1966</t>
  </si>
  <si>
    <t>Nguyễn Diệu Linh</t>
  </si>
  <si>
    <t>13/8/2006</t>
  </si>
  <si>
    <t>Nguyễn Văn Bình</t>
  </si>
  <si>
    <t>4/7/1954</t>
  </si>
  <si>
    <t>Nguyễn Thị Hồng</t>
  </si>
  <si>
    <t>3/12/1962</t>
  </si>
  <si>
    <t xml:space="preserve">Chi hội trưởng nông dân </t>
  </si>
  <si>
    <t>Nguyễn Thị Thủy</t>
  </si>
  <si>
    <t>7/7/1962</t>
  </si>
  <si>
    <t>Nguyễn Thành Chung</t>
  </si>
  <si>
    <t>11/9/1992</t>
  </si>
  <si>
    <t>Trần Văn Khi</t>
  </si>
  <si>
    <t>1/5/1961</t>
  </si>
  <si>
    <t>Lê Thị Chung</t>
  </si>
  <si>
    <t>15/8/1972</t>
  </si>
  <si>
    <t>Nguyễn Xuân Hoạch</t>
  </si>
  <si>
    <t>Lê Thị Hồng Vấn</t>
  </si>
  <si>
    <t>27/8/1974</t>
  </si>
  <si>
    <t>Nguyễn Thị Định</t>
  </si>
  <si>
    <t>20/2/1958</t>
  </si>
  <si>
    <t>Lê Hà Thành</t>
  </si>
  <si>
    <t>14/10/1998</t>
  </si>
  <si>
    <t>Đặng Đức Hạnh</t>
  </si>
  <si>
    <t>11/7/1972</t>
  </si>
  <si>
    <t>Lương Thị Liễu</t>
  </si>
  <si>
    <t>12/11/1988</t>
  </si>
  <si>
    <t>Đặng Thị Luyện</t>
  </si>
  <si>
    <t>6/3/1986</t>
  </si>
  <si>
    <t>Đặng Đức Duy</t>
  </si>
  <si>
    <t>23/8/1968</t>
  </si>
  <si>
    <t>Đỗ Mạnh Trình</t>
  </si>
  <si>
    <t>5/4/1992</t>
  </si>
  <si>
    <t>Nguyễn Thị Đào</t>
  </si>
  <si>
    <t>22/10/1967</t>
  </si>
  <si>
    <t>Đỗ Thị Hoài Hiến</t>
  </si>
  <si>
    <t>21/4/1974</t>
  </si>
  <si>
    <t>Bành Đình Tuyến</t>
  </si>
  <si>
    <t>05/10/1959</t>
  </si>
  <si>
    <t>Vũ Thị Lành</t>
  </si>
  <si>
    <t>25/5/1961</t>
  </si>
  <si>
    <t>Phạm Thị Mười</t>
  </si>
  <si>
    <t>06/8/1973</t>
  </si>
  <si>
    <t>05/4/1989</t>
  </si>
  <si>
    <t>Nguyễn Văn Minh</t>
  </si>
  <si>
    <t>Nguyễn Thị Hoài</t>
  </si>
  <si>
    <t>Nhân viên y tế</t>
  </si>
  <si>
    <t>Vũ Văn Thìn</t>
  </si>
  <si>
    <t>Đào Thị Nga</t>
  </si>
  <si>
    <t>Nguyễn Văn Khôi</t>
  </si>
  <si>
    <t>Nguyễn Văn quý</t>
  </si>
  <si>
    <t>20/11/1964</t>
  </si>
  <si>
    <t>Phạm Văn Đoàn</t>
  </si>
  <si>
    <t>Lê Thị Thiếp</t>
  </si>
  <si>
    <t>20/10/1960</t>
  </si>
  <si>
    <t>Nguyễn Văn Hoạch</t>
  </si>
  <si>
    <t>Bùi Thị Thắm</t>
  </si>
  <si>
    <t>14/11/1990</t>
  </si>
  <si>
    <t>Nguyễn Thị Hoàn</t>
  </si>
  <si>
    <t>21/5/1971</t>
  </si>
  <si>
    <t>Phạm Văn Dũng</t>
  </si>
  <si>
    <t>10/3/1954</t>
  </si>
  <si>
    <t>Lâm Thị Lan</t>
  </si>
  <si>
    <t>24/5/1959</t>
  </si>
  <si>
    <t>Phạm Văn Hữu</t>
  </si>
  <si>
    <t>8/2/1949</t>
  </si>
  <si>
    <t>Phạm Văn Dương</t>
  </si>
  <si>
    <t>18/11/1992</t>
  </si>
  <si>
    <t xml:space="preserve">Nguyễn Văn Thường </t>
  </si>
  <si>
    <t>1967</t>
  </si>
  <si>
    <t>Đỗ Thị Minh</t>
  </si>
  <si>
    <t>23/8/1964</t>
  </si>
  <si>
    <t>Nguyễn Xuân Bích</t>
  </si>
  <si>
    <t>16/5/1950</t>
  </si>
  <si>
    <t>Phạm Thị Quách Hoài</t>
  </si>
  <si>
    <t>20/2/1983</t>
  </si>
  <si>
    <t>Đinh Long Hoàng</t>
  </si>
  <si>
    <t>29/9/1958</t>
  </si>
  <si>
    <t>Phạm Văn Giáp</t>
  </si>
  <si>
    <t>08/7/1993</t>
  </si>
  <si>
    <t>Nguyễn Thi Mai</t>
  </si>
  <si>
    <t>2/1/1969</t>
  </si>
  <si>
    <t>Vũ Thị Hoà</t>
  </si>
  <si>
    <t>18/5/1951</t>
  </si>
  <si>
    <t xml:space="preserve">Vũ văn Hội </t>
  </si>
  <si>
    <t>Vũ Thị Bé</t>
  </si>
  <si>
    <t>1/6/1963</t>
  </si>
  <si>
    <t>Vũ Đức Trung</t>
  </si>
  <si>
    <t>9/9/1999</t>
  </si>
  <si>
    <t>Phạm Văn Khang</t>
  </si>
  <si>
    <t>Vũ Thị Nhài</t>
  </si>
  <si>
    <t>Nguyễn Văn Quân</t>
  </si>
  <si>
    <t>Nguyễn Vũ Nhật Anh</t>
  </si>
  <si>
    <t>2/5/2009</t>
  </si>
  <si>
    <t>Trần Thị Nguyệt</t>
  </si>
  <si>
    <t>25/12/1964</t>
  </si>
  <si>
    <t>Kiêm PN</t>
  </si>
  <si>
    <t>Nguyễn Thị Mơ</t>
  </si>
  <si>
    <t>27/10/1954</t>
  </si>
  <si>
    <t>Kiêm Y Tế</t>
  </si>
  <si>
    <t>Trần Văn Hồng</t>
  </si>
  <si>
    <t>26/2/1955</t>
  </si>
  <si>
    <t>Trần Quang Huy</t>
  </si>
  <si>
    <t>29/12/1998</t>
  </si>
  <si>
    <t>Dương Thị Duyên</t>
  </si>
  <si>
    <t>1972</t>
  </si>
  <si>
    <t>12/10/1958</t>
  </si>
  <si>
    <t>Lâm Thị Lượng</t>
  </si>
  <si>
    <t>1975</t>
  </si>
  <si>
    <t>2/2/1968</t>
  </si>
  <si>
    <t>Lâm Văn Hùng</t>
  </si>
  <si>
    <t>29/5/2002</t>
  </si>
  <si>
    <t>Dương Văn Toản</t>
  </si>
  <si>
    <t>04/05/1964</t>
  </si>
  <si>
    <t>Nguyễn Thị Tuyết</t>
  </si>
  <si>
    <t>20/12/1960</t>
  </si>
  <si>
    <t>Nguyễn Thị Vo</t>
  </si>
  <si>
    <t>06/10/1967</t>
  </si>
  <si>
    <t>13/10/1956</t>
  </si>
  <si>
    <t>Nguyễn Văn Sinh</t>
  </si>
  <si>
    <t>06/08/1956</t>
  </si>
  <si>
    <r>
      <rPr>
        <b/>
        <i/>
        <u/>
        <sz val="12"/>
        <rFont val="Times New Roman"/>
        <family val="1"/>
      </rPr>
      <t xml:space="preserve">Lưu ý: </t>
    </r>
    <r>
      <rPr>
        <i/>
        <sz val="12"/>
        <rFont val="Times New Roman"/>
        <family val="1"/>
      </rPr>
      <t>Số lượng người trong danh sách tại Phụ lục số 3B phải thống nhất với số lượng tại cột số 08 Phụ lục số 1A</t>
    </r>
  </si>
  <si>
    <t>PHỤ LỤC 3B
Danh sách người tham gia hoạt động trực tiếp ở thôn, tổ dân phố trên địa bàn xã Vĩnh Bảo</t>
  </si>
  <si>
    <t>1953</t>
  </si>
  <si>
    <t>08/7/1973</t>
  </si>
  <si>
    <t>24/8/1990</t>
  </si>
  <si>
    <t>29/8/2007</t>
  </si>
  <si>
    <t>11/11/2005</t>
  </si>
  <si>
    <t>Cắt lâm văn sơn Trưởng thôn gia phong 8 đang làm hồ sơ nghỉ theo NĐ154</t>
  </si>
  <si>
    <t>Cắt lương xuân viên trưởng thôn nam hà (Trưởng thôn
kiêm chi hội trưởng nông dân) nghỉ theo nđ 154</t>
  </si>
  <si>
    <t>cắt lâm đức điều bí thư chi bộ thôn nam tạ 1 nộp hồ sơ nghỉ theo nd154</t>
  </si>
  <si>
    <t>cắt bùi văn hạm bí thư chi bộ thôn kim lâu nộp hồ sơ nghri theo nd154</t>
  </si>
  <si>
    <t>cắt đoàn thị huệ bí thư chi bộ thôn độ nôp hồ sơ nghỉ theo nđ154 (kiêm cộng tác viên dân số)</t>
  </si>
  <si>
    <t>Tổng số: 142 người</t>
  </si>
  <si>
    <t>Bí thư chi bộ 
( kiêm trưởng thôn)</t>
  </si>
  <si>
    <t>Bí thư chi bộ 
(kiêm trưởng ban công tác mặt trận)</t>
  </si>
  <si>
    <t>Phạm Thúy Duân</t>
  </si>
  <si>
    <t>Ngô Duy Sáu</t>
  </si>
  <si>
    <t>Nguyễn Đức Mính</t>
  </si>
  <si>
    <t>Bùi Văn Thẩm</t>
  </si>
  <si>
    <t>Kiêm CHT phụ nữ</t>
  </si>
  <si>
    <t>kiêm CTV đân số</t>
  </si>
  <si>
    <t>kiêm CTV dân số, nhân viên y tế</t>
  </si>
  <si>
    <t>kiêm nhân viên y tế</t>
  </si>
  <si>
    <t>Đoàn Thị Hưng</t>
  </si>
  <si>
    <t>kiêm cht cựu chiến binh</t>
  </si>
  <si>
    <t>kiêm CTV dân số, kiêm nhân viên y tế</t>
  </si>
  <si>
    <t>kiêm CTH nông dân</t>
  </si>
  <si>
    <t>kiêm CTV dân số</t>
  </si>
  <si>
    <t>Kiêm CHT nông dân</t>
  </si>
  <si>
    <t>Trưởng Ban Công tác Mặt trận
(kiêm Phó Trưởng thôn)</t>
  </si>
  <si>
    <t>kiêm CHT phụ nữ</t>
  </si>
  <si>
    <t>kiêm CHT nông dân</t>
  </si>
  <si>
    <t>kiêm Nhân viên y tế</t>
  </si>
  <si>
    <t>Nguyễn Thị Thơm</t>
  </si>
  <si>
    <t>Kiêm CTV dân số</t>
  </si>
  <si>
    <t>kiêm CTV dân số, CHT phụ nữ</t>
  </si>
  <si>
    <t>Cộng: 267 người</t>
  </si>
  <si>
    <t>Thực hiện sắp xếp, tổ chức lại thôn Nhân Giả với thôn Nhân Mễ để thành lập Thôn Vinh Quang 1</t>
  </si>
  <si>
    <t xml:space="preserve"> Thực hiện sắp xếp, tổ chức lại 03 Thôn Thượng Điện, Hu Trì 5, Hu Trì 6 với nhau để thành lập 01 thôn Vinh Quang 2</t>
  </si>
  <si>
    <t>Thực hiện sắp xếp, tổ chức lại thôn Hu Trì 7 với thôn Cúc Phố để thành lập Thôn Vinh Quang 3</t>
  </si>
  <si>
    <t>Thực hiện sắp xếp, tổ chức lại thôn Nhuệ Ân và Tiền Hải để thành lập Thôn Tiền Hải</t>
  </si>
  <si>
    <t xml:space="preserve"> Thực hiện sắp xếp, tổ chức lại 03 Thôn: Kim Lâu, Cổ Đẳng, Vinh Quang với nhau để thành lập 01 thôn Tân Liên</t>
  </si>
  <si>
    <t>Thực hiện sắp xếp, tổ chức lại 03 Thôn Thượng Điện, Hu Trì 5, Hu Trì 6 với nhau để thành lập 01 thôn Vinh Quang 2</t>
  </si>
  <si>
    <t>Thực hiện sắp xếp, tổ chức lại thôn Hu Trì 7 với thôn Cúc Phố để thành lập Vinh Quang 3</t>
  </si>
  <si>
    <t xml:space="preserve">Đề nghị tiếp tục sử dụng 01 nhà văn hóa thôn Bắc Hải để làm các điểm sinh hoạt văn hóa cộng động; </t>
  </si>
  <si>
    <t>Thực hiện sắp xếp, tổ chức lại thôn Nhuệ Ân và Tiền Hải để thành lập Thôn Tiền  Hải</t>
  </si>
  <si>
    <t xml:space="preserve">Đề nghị tiếp tục sử dụng 03 nhà văn hóa để làm các điểm sinh hoạt văn hóa cộng động; </t>
  </si>
  <si>
    <t>Đề xuất 
sử dụng 
NVH Xã 
Tân Liên cũ
 làm NVH
 thôn</t>
  </si>
  <si>
    <t>Đề nghị tiếp tục sử dụng 03 nhà văn hóa để làm các điểm sinh hoạt văn hóa cộng động;</t>
  </si>
  <si>
    <t>Đề xuất 
sử dụng 
NVH Xã 
Tam Đa cũ
 làm NVH
 thôn</t>
  </si>
  <si>
    <t>Đề xuất
 sử dụng  
Trung tâm
 thu hóa 
hàng thủ
 công nghiệp 
Thi trấn 
Vĩnh Bảo
  và nhà
 HTX Nông nghiệp
 TT VB
 làm NVH
 thôn</t>
  </si>
  <si>
    <t>Đề xuất 
sử dụng 
NVH xã 
Tân Hưng 
cũ làm 
NVH thôn</t>
  </si>
  <si>
    <t>29,3</t>
  </si>
  <si>
    <t>42,39</t>
  </si>
  <si>
    <t>31,95</t>
  </si>
  <si>
    <t>43,86</t>
  </si>
  <si>
    <t>80,80</t>
  </si>
  <si>
    <t>47,69</t>
  </si>
  <si>
    <t>47,20</t>
  </si>
  <si>
    <t>105,46</t>
  </si>
  <si>
    <t>51,60</t>
  </si>
  <si>
    <t>57,30</t>
  </si>
  <si>
    <t>54,50</t>
  </si>
  <si>
    <t>54,40</t>
  </si>
  <si>
    <t>17,60</t>
  </si>
  <si>
    <t>13,80</t>
  </si>
  <si>
    <t>46,90</t>
  </si>
  <si>
    <t>57,40</t>
  </si>
  <si>
    <t>73,61</t>
  </si>
  <si>
    <t>130,90</t>
  </si>
  <si>
    <t>59,60</t>
  </si>
  <si>
    <t>124,50</t>
  </si>
  <si>
    <t>65,60</t>
  </si>
  <si>
    <t>41,80</t>
  </si>
  <si>
    <t>117,80</t>
  </si>
  <si>
    <t>59,56</t>
  </si>
  <si>
    <t>87,04</t>
  </si>
  <si>
    <t>38,30</t>
  </si>
  <si>
    <t>64,50</t>
  </si>
  <si>
    <t>41,10</t>
  </si>
  <si>
    <t>34,30</t>
  </si>
  <si>
    <t>11,10</t>
  </si>
  <si>
    <t>10,50</t>
  </si>
  <si>
    <t>21,40</t>
  </si>
  <si>
    <t>87,10</t>
  </si>
  <si>
    <t>70,50</t>
  </si>
  <si>
    <t>59,20</t>
  </si>
  <si>
    <t>70,30</t>
  </si>
  <si>
    <t>67,66</t>
  </si>
  <si>
    <t>22,70</t>
  </si>
  <si>
    <t>56,30</t>
  </si>
  <si>
    <t>99,79</t>
  </si>
  <si>
    <t>94,31</t>
  </si>
  <si>
    <t>74,61</t>
  </si>
  <si>
    <t>75,85</t>
  </si>
  <si>
    <t>53,80</t>
  </si>
  <si>
    <t>106,81</t>
  </si>
  <si>
    <t>52,39</t>
  </si>
  <si>
    <t>84,20</t>
  </si>
  <si>
    <t>3.060,58</t>
  </si>
  <si>
    <r>
      <t xml:space="preserve"> Thực hiện sắp xếp, tổ chức lại 03 Thôn: Kim Lâu, Cổ Đẳng, Vinh Quang với nhau để thành lập 01 </t>
    </r>
    <r>
      <rPr>
        <sz val="11"/>
        <color rgb="FFFF0000"/>
        <rFont val="Times New Roman"/>
        <family val="1"/>
      </rPr>
      <t>thôn Tân Liên</t>
    </r>
  </si>
  <si>
    <t>Đề xuất sử dụng Trụ sở UBND Thị Trấn cũ ( đường Hoa Duy Thành) làm NVH thôn</t>
  </si>
  <si>
    <r>
      <t>PHỤ LỤC 1A
Thực trạng số lượng, quy mô số hộ gia đình tại các thôn/tổ dân phố 
trên địa bàn xã Vĩnh Bảo</t>
    </r>
    <r>
      <rPr>
        <sz val="14"/>
        <rFont val="Times New Roman"/>
        <family val="1"/>
      </rPr>
      <t xml:space="preserve"> </t>
    </r>
    <r>
      <rPr>
        <b/>
        <sz val="14"/>
        <rFont val="Times New Roman"/>
        <family val="1"/>
      </rPr>
      <t xml:space="preserve">tính đến ngày 20/5/2026
</t>
    </r>
    <r>
      <rPr>
        <i/>
        <sz val="14"/>
        <rFont val="Times New Roman"/>
        <family val="1"/>
      </rPr>
      <t>(Kèm theo Đề án số      /ĐA-UBND ngày 30/05/2026 của UBND xã Vĩnh Bảo)</t>
    </r>
  </si>
  <si>
    <t>(Kèm theo Đề án số      /ĐA-UBND ngày 30/05/2026 của UBND xã Vĩnh Bảo)</t>
  </si>
  <si>
    <r>
      <t xml:space="preserve">PHỤ LỤC 4
Phương án sắp xếp, tổ chức lại thôn/tổ dân phố trên địa bàn xã, phường, đặc khu …
</t>
    </r>
    <r>
      <rPr>
        <i/>
        <sz val="14"/>
        <color theme="1"/>
        <rFont val="Times New Roman"/>
        <family val="1"/>
      </rPr>
      <t>(Kèm theo Đề án số      /ĐA-UBND ngày 30/05/2026 của UBND xã Vĩnh Bảo)</t>
    </r>
  </si>
  <si>
    <r>
      <t xml:space="preserve">PHỤ LỤC 5
DANH SÁCH THÔN, TỔ DÂN PHỐ KHÔNG ĐẢM BẢO TIÊU CHUẨN
 NHƯNG ĐỊA PHƯƠNG ĐỀ XUẤT KHÔNG THỰC HIỆN SẮP XẾP, TỔ CHỨC LẠI
</t>
    </r>
    <r>
      <rPr>
        <i/>
        <sz val="14"/>
        <rFont val="Times New Roman"/>
        <family val="1"/>
      </rPr>
      <t>(Kèm theo Đề án số      /ĐA-UBND ngày 30/05/2026 của UBND xã Vĩnh Bảo)</t>
    </r>
  </si>
  <si>
    <t>Không có</t>
  </si>
  <si>
    <r>
      <t xml:space="preserve">PHỤ LỤC 6A
Tổng hợp số lượng, quy mô thôn/tổ dân phố sau khi sắp xếp trên địa bàn xã Vĩnh Bảo
</t>
    </r>
    <r>
      <rPr>
        <i/>
        <sz val="12"/>
        <color theme="1"/>
        <rFont val="Times New Roman"/>
        <family val="1"/>
      </rPr>
      <t>(Kèm theo Đề án số      /ĐA-UBND ngày 30/05/2026 của UBND xã Vĩnh Bảo)</t>
    </r>
  </si>
  <si>
    <r>
      <t xml:space="preserve">PHỤ LỤC 6B
TỔNG HỢP DANH SÁCH THÔN/ TỔ DÂN PHỐ KHÔNG ĐẢM BẢO TIÊU CHUẨN 
SAU SẮP XẾP, TỔ CHỨC LẠI
</t>
    </r>
    <r>
      <rPr>
        <i/>
        <sz val="14"/>
        <color theme="1"/>
        <rFont val="Times New Roman"/>
        <family val="1"/>
      </rPr>
      <t>(Kèm theo Đề án số      /ĐA-UBND ngày 30/05/2026 của UBND xã Vĩnh Bảo)</t>
    </r>
  </si>
  <si>
    <r>
      <t xml:space="preserve">PHỤ LỤC 7
Tổng hợp thực trạng, phương án xử lý, bố trí trụ sở nhà văn khóa, khu thể thao sau sắp xếp thôn, tổ dân phố trên địa bàn xã Vĩnh Bảo
</t>
    </r>
    <r>
      <rPr>
        <i/>
        <sz val="12"/>
        <color theme="1"/>
        <rFont val="Times New Roman"/>
        <family val="1"/>
      </rPr>
      <t>(Kèm theo Đề án số      /ĐA-UBND ngày 30/05/2026 của UBND xã Vĩnh Bảo)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</si>
</sst>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6">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Calibri"/>
      <family val="2"/>
      <charset val="163"/>
      <scheme val="minor"/>
    </font>
    <font>
      <sz val="12"/>
      <name val="Times New Roman"/>
      <family val="1"/>
    </font>
    <font>
      <sz val="12"/>
      <name val=".VnTime"/>
      <family val="2"/>
    </font>
    <font>
      <b/>
      <sz val="11"/>
      <name val="Times New Roman"/>
      <family val="1"/>
    </font>
    <font>
      <i/>
      <sz val="10"/>
      <name val="Times New Roman"/>
      <family val="1"/>
    </font>
    <font>
      <b/>
      <sz val="10"/>
      <name val="Times New Roman"/>
      <family val="1"/>
    </font>
    <font>
      <sz val="11"/>
      <color theme="1"/>
      <name val="Calibri"/>
      <family val="2"/>
      <charset val="163"/>
      <scheme val="minor"/>
    </font>
    <font>
      <sz val="14"/>
      <color theme="1"/>
      <name val="Times New Roman"/>
      <family val="1"/>
    </font>
    <font>
      <b/>
      <sz val="12"/>
      <color theme="1"/>
      <name val="Times New Roman"/>
      <family val="1"/>
    </font>
    <font>
      <b/>
      <sz val="14"/>
      <color theme="1"/>
      <name val="Times New Roman"/>
      <family val="1"/>
    </font>
    <font>
      <i/>
      <sz val="14"/>
      <color theme="1"/>
      <name val="Times New Roman"/>
      <family val="1"/>
    </font>
    <font>
      <sz val="11"/>
      <color theme="1"/>
      <name val="Times New Roman"/>
      <family val="1"/>
    </font>
    <font>
      <i/>
      <sz val="12"/>
      <color theme="1"/>
      <name val="Times New Roman"/>
      <family val="1"/>
    </font>
    <font>
      <b/>
      <sz val="11"/>
      <color theme="1"/>
      <name val="Times New Roman"/>
      <family val="1"/>
    </font>
    <font>
      <b/>
      <sz val="14"/>
      <name val="Times New Roman"/>
      <family val="1"/>
    </font>
    <font>
      <sz val="10"/>
      <name val="Times New Roman"/>
      <family val="1"/>
    </font>
    <font>
      <i/>
      <sz val="11"/>
      <color theme="1"/>
      <name val="Times New Roman"/>
      <family val="1"/>
    </font>
    <font>
      <sz val="8"/>
      <name val="Calibri"/>
      <family val="2"/>
      <scheme val="minor"/>
    </font>
    <font>
      <i/>
      <sz val="11"/>
      <name val="Times New Roman"/>
      <family val="1"/>
    </font>
    <font>
      <b/>
      <sz val="12"/>
      <name val="Times New Roman"/>
      <family val="1"/>
    </font>
    <font>
      <sz val="11"/>
      <name val="Times New Roman"/>
      <family val="1"/>
    </font>
    <font>
      <i/>
      <sz val="14"/>
      <name val="Times New Roman"/>
      <family val="1"/>
    </font>
    <font>
      <sz val="10"/>
      <color rgb="FFFF0000"/>
      <name val="Times New Roman"/>
      <family val="1"/>
    </font>
    <font>
      <sz val="11"/>
      <color indexed="8"/>
      <name val="Times New Roman"/>
      <family val="1"/>
    </font>
    <font>
      <b/>
      <sz val="12"/>
      <color rgb="FFFF0000"/>
      <name val="Times New Roman"/>
      <family val="1"/>
    </font>
    <font>
      <sz val="14"/>
      <name val="Times New Roman"/>
      <family val="1"/>
    </font>
    <font>
      <i/>
      <sz val="12"/>
      <name val="Times New Roman"/>
      <family val="1"/>
    </font>
    <font>
      <i/>
      <sz val="11"/>
      <color indexed="8"/>
      <name val="Times New Roman"/>
      <family val="1"/>
    </font>
    <font>
      <b/>
      <i/>
      <sz val="12"/>
      <name val="Times New Roman"/>
      <family val="1"/>
    </font>
    <font>
      <b/>
      <sz val="9"/>
      <name val="Times New Roman"/>
      <family val="1"/>
    </font>
    <font>
      <sz val="9"/>
      <name val="Times New Roman"/>
      <family val="1"/>
    </font>
    <font>
      <b/>
      <i/>
      <sz val="9"/>
      <name val="Times New Roman"/>
      <family val="1"/>
    </font>
    <font>
      <i/>
      <sz val="9"/>
      <name val="Times New Roman"/>
      <family val="1"/>
    </font>
    <font>
      <sz val="10"/>
      <color theme="1"/>
      <name val="Times New Roman"/>
      <family val="1"/>
    </font>
    <font>
      <sz val="9"/>
      <color theme="1"/>
      <name val="Times New Roman"/>
      <family val="1"/>
    </font>
    <font>
      <b/>
      <sz val="16"/>
      <color theme="1"/>
      <name val="Times New Roman"/>
      <family val="1"/>
    </font>
    <font>
      <sz val="12"/>
      <color theme="1"/>
      <name val="Times New Roman"/>
      <family val="1"/>
    </font>
    <font>
      <sz val="14"/>
      <color rgb="FFFF0000"/>
      <name val="Times New Roman"/>
      <family val="1"/>
    </font>
    <font>
      <i/>
      <sz val="11"/>
      <color theme="1"/>
      <name val="Calibri"/>
      <family val="2"/>
      <scheme val="minor"/>
    </font>
    <font>
      <sz val="12"/>
      <name val="Calibri"/>
      <family val="2"/>
      <scheme val="minor"/>
    </font>
    <font>
      <sz val="11"/>
      <color rgb="FF000000"/>
      <name val="Times New Roman"/>
      <family val="1"/>
    </font>
    <font>
      <sz val="13"/>
      <name val="Times New Roman"/>
      <family val="1"/>
    </font>
    <font>
      <b/>
      <i/>
      <sz val="11"/>
      <name val="Times New Roman"/>
      <family val="1"/>
    </font>
    <font>
      <b/>
      <i/>
      <sz val="10"/>
      <color theme="1"/>
      <name val="Times New Roman"/>
      <family val="1"/>
    </font>
    <font>
      <sz val="10"/>
      <color theme="1"/>
      <name val="Calibri"/>
      <family val="2"/>
      <scheme val="minor"/>
    </font>
    <font>
      <b/>
      <sz val="10"/>
      <color theme="1"/>
      <name val="Calibri"/>
      <family val="2"/>
      <scheme val="minor"/>
    </font>
    <font>
      <b/>
      <i/>
      <sz val="10"/>
      <name val="Times New Roman"/>
      <family val="1"/>
    </font>
    <font>
      <i/>
      <sz val="10"/>
      <color theme="1"/>
      <name val="Times New Roman"/>
      <family val="1"/>
    </font>
    <font>
      <b/>
      <sz val="10"/>
      <name val="Calibri"/>
      <family val="2"/>
      <scheme val="minor"/>
    </font>
    <font>
      <sz val="10"/>
      <color rgb="FFFF0000"/>
      <name val="Calibri"/>
      <family val="2"/>
      <scheme val="minor"/>
    </font>
    <font>
      <b/>
      <sz val="10"/>
      <color rgb="FFFF0000"/>
      <name val="Calibri"/>
      <family val="2"/>
      <scheme val="minor"/>
    </font>
    <font>
      <sz val="10"/>
      <name val="Arial"/>
      <family val="2"/>
    </font>
    <font>
      <b/>
      <sz val="10"/>
      <color theme="1"/>
      <name val="Times New Roman"/>
      <family val="1"/>
    </font>
    <font>
      <i/>
      <sz val="11"/>
      <name val="Calibri"/>
      <family val="2"/>
      <scheme val="minor"/>
    </font>
    <font>
      <b/>
      <i/>
      <u/>
      <sz val="11"/>
      <name val="Times New Roman"/>
      <family val="1"/>
    </font>
    <font>
      <b/>
      <sz val="12"/>
      <name val="Calibri"/>
      <family val="2"/>
      <scheme val="minor"/>
    </font>
    <font>
      <u/>
      <sz val="12"/>
      <name val="Times New Roman"/>
      <family val="1"/>
    </font>
    <font>
      <i/>
      <sz val="12"/>
      <name val="Calibri"/>
      <family val="2"/>
      <scheme val="minor"/>
    </font>
    <font>
      <sz val="11"/>
      <name val="Calibri"/>
      <family val="2"/>
      <scheme val="minor"/>
    </font>
    <font>
      <b/>
      <sz val="11"/>
      <name val="Calibri"/>
      <family val="2"/>
      <scheme val="minor"/>
    </font>
    <font>
      <b/>
      <i/>
      <u/>
      <sz val="12"/>
      <name val="Times New Roman"/>
      <family val="1"/>
    </font>
    <font>
      <sz val="6"/>
      <color theme="1"/>
      <name val="Times New Roman"/>
      <family val="1"/>
    </font>
    <font>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5" fillId="0" borderId="0"/>
    <xf numFmtId="0" fontId="9" fillId="0" borderId="0"/>
    <xf numFmtId="0" fontId="3" fillId="0" borderId="0"/>
    <xf numFmtId="0" fontId="2" fillId="0" borderId="0"/>
    <xf numFmtId="0" fontId="1" fillId="0" borderId="0"/>
    <xf numFmtId="0" fontId="54" fillId="0" borderId="0"/>
  </cellStyleXfs>
  <cellXfs count="392">
    <xf numFmtId="0" fontId="0" fillId="0" borderId="0" xfId="0"/>
    <xf numFmtId="0" fontId="10" fillId="0" borderId="0" xfId="0" applyFont="1" applyAlignment="1">
      <alignment vertical="center"/>
    </xf>
    <xf numFmtId="0" fontId="10" fillId="0" borderId="0" xfId="0" applyFont="1"/>
    <xf numFmtId="0" fontId="14" fillId="0" borderId="0" xfId="0" applyFont="1"/>
    <xf numFmtId="0" fontId="15" fillId="0" borderId="0" xfId="0" applyFont="1"/>
    <xf numFmtId="0" fontId="12" fillId="0" borderId="0" xfId="0" applyFont="1"/>
    <xf numFmtId="0" fontId="14" fillId="0" borderId="0" xfId="0" applyFont="1" applyAlignment="1">
      <alignment horizontal="center"/>
    </xf>
    <xf numFmtId="0" fontId="19"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4" fillId="0" borderId="1" xfId="1" applyFont="1" applyBorder="1" applyAlignment="1">
      <alignment horizontal="left" vertical="center"/>
    </xf>
    <xf numFmtId="0" fontId="16" fillId="0" borderId="1" xfId="0" applyFont="1" applyBorder="1" applyAlignment="1">
      <alignment horizontal="center" vertical="center"/>
    </xf>
    <xf numFmtId="0" fontId="25"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3" fontId="14"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0" fillId="0" borderId="0" xfId="0" applyFont="1" applyAlignment="1">
      <alignment horizontal="center" vertical="center" wrapText="1"/>
    </xf>
    <xf numFmtId="0" fontId="19" fillId="0" borderId="1" xfId="0" applyFont="1" applyBorder="1" applyAlignment="1">
      <alignment horizontal="center" vertical="center" wrapText="1"/>
    </xf>
    <xf numFmtId="0" fontId="0" fillId="0" borderId="0" xfId="0" applyAlignment="1">
      <alignment horizontal="center" wrapText="1"/>
    </xf>
    <xf numFmtId="3" fontId="14"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1" fillId="2" borderId="0" xfId="0" applyFont="1" applyFill="1" applyAlignment="1">
      <alignment vertical="center"/>
    </xf>
    <xf numFmtId="0" fontId="4" fillId="2" borderId="0" xfId="1" applyFont="1" applyFill="1"/>
    <xf numFmtId="0" fontId="22" fillId="2" borderId="0" xfId="0" applyFont="1" applyFill="1" applyAlignment="1">
      <alignment vertical="center" wrapText="1"/>
    </xf>
    <xf numFmtId="0" fontId="4" fillId="2" borderId="1" xfId="1" applyFont="1" applyFill="1" applyBorder="1" applyAlignment="1">
      <alignment horizontal="left" vertical="center"/>
    </xf>
    <xf numFmtId="4" fontId="4" fillId="2" borderId="1" xfId="1" applyNumberFormat="1" applyFont="1" applyFill="1" applyBorder="1" applyAlignment="1">
      <alignment horizontal="center" vertical="center"/>
    </xf>
    <xf numFmtId="0" fontId="13" fillId="0" borderId="0" xfId="0" applyFont="1" applyAlignment="1">
      <alignment vertical="center"/>
    </xf>
    <xf numFmtId="0" fontId="32" fillId="0" borderId="1" xfId="0" applyFont="1" applyBorder="1" applyAlignment="1">
      <alignment horizontal="center" vertical="center" wrapText="1"/>
    </xf>
    <xf numFmtId="0" fontId="35" fillId="0" borderId="1"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left" vertical="center" wrapText="1"/>
    </xf>
    <xf numFmtId="3" fontId="36" fillId="0" borderId="1" xfId="0" applyNumberFormat="1" applyFont="1" applyBorder="1" applyAlignment="1">
      <alignment horizontal="center" vertical="center"/>
    </xf>
    <xf numFmtId="0" fontId="37" fillId="0" borderId="1" xfId="0" applyFont="1" applyBorder="1" applyAlignment="1">
      <alignment horizontal="center" vertical="center"/>
    </xf>
    <xf numFmtId="3" fontId="37"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0" fontId="17" fillId="0" borderId="0" xfId="0" applyFont="1" applyAlignment="1">
      <alignment vertical="center"/>
    </xf>
    <xf numFmtId="0" fontId="13" fillId="0" borderId="12" xfId="0" applyFont="1" applyBorder="1" applyAlignment="1">
      <alignment horizontal="center" vertical="center"/>
    </xf>
    <xf numFmtId="0" fontId="18" fillId="0" borderId="1" xfId="0" applyFont="1" applyBorder="1" applyAlignment="1">
      <alignment horizontal="center" vertical="center" wrapText="1"/>
    </xf>
    <xf numFmtId="0" fontId="21" fillId="0" borderId="1" xfId="0" applyFont="1" applyBorder="1" applyAlignment="1">
      <alignment horizontal="center" vertical="center"/>
    </xf>
    <xf numFmtId="0" fontId="40" fillId="0" borderId="0" xfId="0" applyFont="1" applyAlignment="1">
      <alignment vertical="center"/>
    </xf>
    <xf numFmtId="0" fontId="22" fillId="0" borderId="0" xfId="0" applyFont="1" applyAlignment="1">
      <alignment vertical="center" wrapText="1"/>
    </xf>
    <xf numFmtId="0" fontId="11" fillId="0" borderId="0" xfId="0" applyFont="1" applyAlignment="1">
      <alignment vertical="center"/>
    </xf>
    <xf numFmtId="0" fontId="4" fillId="0" borderId="0" xfId="1" applyFont="1" applyAlignment="1">
      <alignment horizontal="center"/>
    </xf>
    <xf numFmtId="0" fontId="4" fillId="0" borderId="0" xfId="1" applyFont="1"/>
    <xf numFmtId="0" fontId="6" fillId="0" borderId="1" xfId="1" applyFont="1" applyBorder="1" applyAlignment="1">
      <alignment horizontal="center" vertical="center" wrapText="1"/>
    </xf>
    <xf numFmtId="0" fontId="21" fillId="0" borderId="1" xfId="1" applyFont="1" applyBorder="1" applyAlignment="1">
      <alignment horizontal="center" vertical="center"/>
    </xf>
    <xf numFmtId="0" fontId="22" fillId="0" borderId="0" xfId="1" applyFont="1"/>
    <xf numFmtId="0" fontId="4" fillId="0" borderId="1" xfId="1" applyFont="1" applyBorder="1" applyAlignment="1">
      <alignment horizontal="center" vertical="center"/>
    </xf>
    <xf numFmtId="0" fontId="23" fillId="0" borderId="1" xfId="1" applyFont="1" applyBorder="1" applyAlignment="1">
      <alignment horizontal="left" vertical="center"/>
    </xf>
    <xf numFmtId="3" fontId="23" fillId="0" borderId="1" xfId="1" applyNumberFormat="1" applyFont="1" applyBorder="1" applyAlignment="1">
      <alignment horizontal="center" vertical="center"/>
    </xf>
    <xf numFmtId="3" fontId="23" fillId="0" borderId="1" xfId="1" applyNumberFormat="1" applyFont="1" applyBorder="1" applyAlignment="1">
      <alignment horizontal="center" vertical="center" wrapText="1"/>
    </xf>
    <xf numFmtId="4" fontId="23"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0" fontId="43" fillId="0" borderId="1" xfId="0" applyFont="1" applyBorder="1" applyAlignment="1">
      <alignment vertical="center" wrapText="1"/>
    </xf>
    <xf numFmtId="3" fontId="43" fillId="0" borderId="1" xfId="0" applyNumberFormat="1" applyFont="1" applyBorder="1" applyAlignment="1">
      <alignment horizontal="center" vertical="center" wrapText="1"/>
    </xf>
    <xf numFmtId="0" fontId="31" fillId="0" borderId="0" xfId="1" applyFont="1" applyAlignment="1">
      <alignment vertical="center"/>
    </xf>
    <xf numFmtId="0" fontId="31" fillId="0" borderId="0" xfId="1" applyFont="1" applyAlignment="1">
      <alignment horizontal="center" vertical="center"/>
    </xf>
    <xf numFmtId="0" fontId="14"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27" fillId="0" borderId="0" xfId="1" applyFont="1"/>
    <xf numFmtId="3" fontId="14" fillId="2" borderId="1" xfId="0" applyNumberFormat="1" applyFont="1" applyFill="1" applyBorder="1" applyAlignment="1">
      <alignment horizontal="center" vertical="center"/>
    </xf>
    <xf numFmtId="0" fontId="26" fillId="2" borderId="3" xfId="0" applyFont="1" applyFill="1" applyBorder="1" applyAlignment="1">
      <alignment horizontal="center" vertical="center" wrapText="1"/>
    </xf>
    <xf numFmtId="1" fontId="26" fillId="2" borderId="3" xfId="0" applyNumberFormat="1" applyFont="1" applyFill="1" applyBorder="1" applyAlignment="1">
      <alignment horizontal="center" vertical="center" wrapText="1"/>
    </xf>
    <xf numFmtId="2" fontId="23" fillId="2" borderId="3" xfId="0" applyNumberFormat="1" applyFont="1" applyFill="1" applyBorder="1" applyAlignment="1">
      <alignment horizontal="center" vertical="center" wrapText="1"/>
    </xf>
    <xf numFmtId="0" fontId="10" fillId="2" borderId="0" xfId="0" applyFont="1" applyFill="1"/>
    <xf numFmtId="0" fontId="26" fillId="2" borderId="7" xfId="0" applyFont="1" applyFill="1" applyBorder="1" applyAlignment="1">
      <alignment horizontal="center" vertical="center" wrapText="1"/>
    </xf>
    <xf numFmtId="1" fontId="26" fillId="2" borderId="7"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1" fontId="26" fillId="2" borderId="2" xfId="0" applyNumberFormat="1" applyFont="1" applyFill="1" applyBorder="1" applyAlignment="1">
      <alignment horizontal="center" vertical="center" wrapText="1"/>
    </xf>
    <xf numFmtId="2" fontId="23" fillId="2" borderId="2" xfId="0" applyNumberFormat="1" applyFont="1" applyFill="1" applyBorder="1" applyAlignment="1">
      <alignment horizontal="center" vertical="center" wrapText="1"/>
    </xf>
    <xf numFmtId="0" fontId="15" fillId="2" borderId="0" xfId="0" applyFont="1" applyFill="1"/>
    <xf numFmtId="0" fontId="4" fillId="2" borderId="1" xfId="1" applyFont="1" applyFill="1" applyBorder="1" applyAlignment="1">
      <alignment horizontal="left" vertical="center" wrapText="1"/>
    </xf>
    <xf numFmtId="0" fontId="10" fillId="2" borderId="3" xfId="0" applyFont="1" applyFill="1" applyBorder="1"/>
    <xf numFmtId="0" fontId="10" fillId="2" borderId="2" xfId="0" applyFont="1" applyFill="1" applyBorder="1"/>
    <xf numFmtId="3" fontId="4" fillId="2" borderId="3" xfId="1" applyNumberFormat="1" applyFont="1" applyFill="1" applyBorder="1" applyAlignment="1">
      <alignment vertical="center" wrapText="1"/>
    </xf>
    <xf numFmtId="3" fontId="4" fillId="2" borderId="2" xfId="1" applyNumberFormat="1" applyFont="1" applyFill="1" applyBorder="1" applyAlignment="1">
      <alignment vertical="center" wrapText="1"/>
    </xf>
    <xf numFmtId="1" fontId="26" fillId="0" borderId="3" xfId="0" applyNumberFormat="1" applyFont="1" applyBorder="1" applyAlignment="1">
      <alignment horizontal="center" vertical="center"/>
    </xf>
    <xf numFmtId="2" fontId="26" fillId="0" borderId="3" xfId="0" applyNumberFormat="1" applyFont="1" applyBorder="1" applyAlignment="1">
      <alignment horizontal="center" vertical="center"/>
    </xf>
    <xf numFmtId="1" fontId="26" fillId="0" borderId="7" xfId="0" applyNumberFormat="1" applyFont="1" applyBorder="1" applyAlignment="1">
      <alignment horizontal="center" vertical="center"/>
    </xf>
    <xf numFmtId="1" fontId="23" fillId="2" borderId="7" xfId="0" applyNumberFormat="1" applyFont="1" applyFill="1" applyBorder="1" applyAlignment="1">
      <alignment horizontal="center" vertical="center" wrapText="1"/>
    </xf>
    <xf numFmtId="1" fontId="26" fillId="0" borderId="2" xfId="0" applyNumberFormat="1" applyFont="1" applyBorder="1" applyAlignment="1">
      <alignment horizontal="center" vertical="center"/>
    </xf>
    <xf numFmtId="2" fontId="26" fillId="0" borderId="2"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29" fillId="0" borderId="0" xfId="0" applyFont="1" applyAlignment="1">
      <alignment vertical="center" wrapText="1"/>
    </xf>
    <xf numFmtId="0" fontId="45" fillId="0" borderId="1" xfId="0" applyFont="1" applyBorder="1" applyAlignment="1">
      <alignment horizontal="center" vertical="center"/>
    </xf>
    <xf numFmtId="0" fontId="6" fillId="0" borderId="1" xfId="0" applyFont="1" applyBorder="1" applyAlignment="1">
      <alignment horizontal="left" vertical="center" wrapText="1"/>
    </xf>
    <xf numFmtId="49" fontId="45" fillId="0" borderId="1"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49" fontId="23" fillId="0" borderId="1" xfId="0" applyNumberFormat="1" applyFont="1" applyBorder="1" applyAlignment="1">
      <alignment horizontal="center" vertical="center"/>
    </xf>
    <xf numFmtId="0" fontId="23" fillId="0" borderId="1" xfId="0" applyFont="1" applyBorder="1" applyAlignment="1">
      <alignment horizontal="left" vertical="center" wrapText="1"/>
    </xf>
    <xf numFmtId="0" fontId="6" fillId="0" borderId="1" xfId="1" applyFont="1" applyBorder="1" applyAlignment="1">
      <alignment horizontal="center" vertical="center"/>
    </xf>
    <xf numFmtId="0" fontId="6" fillId="0" borderId="1" xfId="1" applyFont="1" applyBorder="1" applyAlignment="1">
      <alignment horizontal="left" vertical="center"/>
    </xf>
    <xf numFmtId="0" fontId="23" fillId="0" borderId="1" xfId="1" applyFont="1" applyBorder="1" applyAlignment="1">
      <alignment horizontal="center" vertical="center"/>
    </xf>
    <xf numFmtId="49" fontId="6" fillId="0" borderId="1" xfId="0" applyNumberFormat="1" applyFont="1" applyBorder="1" applyAlignment="1">
      <alignment horizontal="center" vertical="center"/>
    </xf>
    <xf numFmtId="164" fontId="23" fillId="0" borderId="1" xfId="0" quotePrefix="1" applyNumberFormat="1" applyFont="1" applyBorder="1" applyAlignment="1">
      <alignment horizontal="center" vertical="center" wrapText="1"/>
    </xf>
    <xf numFmtId="0" fontId="49" fillId="0" borderId="1" xfId="0" applyFont="1" applyBorder="1" applyAlignment="1">
      <alignment horizontal="center" vertical="center"/>
    </xf>
    <xf numFmtId="0" fontId="8" fillId="0" borderId="1" xfId="0" applyFont="1" applyBorder="1" applyAlignment="1">
      <alignment horizontal="left" vertical="center" wrapText="1"/>
    </xf>
    <xf numFmtId="0" fontId="4" fillId="0" borderId="1" xfId="0" applyFont="1" applyBorder="1" applyAlignment="1">
      <alignment horizontal="left" vertical="center"/>
    </xf>
    <xf numFmtId="0" fontId="22" fillId="0" borderId="1" xfId="0" applyFont="1" applyBorder="1" applyAlignment="1">
      <alignment horizontal="left" vertical="center"/>
    </xf>
    <xf numFmtId="164" fontId="4"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1" fillId="0" borderId="0" xfId="0" applyFont="1" applyAlignment="1">
      <alignment horizontal="center" vertical="center" wrapText="1"/>
    </xf>
    <xf numFmtId="0" fontId="42" fillId="0" borderId="0" xfId="0" applyFont="1"/>
    <xf numFmtId="0" fontId="42" fillId="0" borderId="0" xfId="0" applyFont="1" applyAlignment="1">
      <alignment horizontal="left"/>
    </xf>
    <xf numFmtId="49" fontId="42" fillId="0" borderId="0" xfId="0" applyNumberFormat="1" applyFont="1"/>
    <xf numFmtId="0" fontId="39" fillId="0" borderId="0" xfId="0" applyFont="1"/>
    <xf numFmtId="0" fontId="36" fillId="0" borderId="0" xfId="0" applyFont="1"/>
    <xf numFmtId="0" fontId="45" fillId="0" borderId="1" xfId="0" applyFont="1" applyBorder="1" applyAlignment="1">
      <alignment horizontal="center" vertical="center" wrapText="1"/>
    </xf>
    <xf numFmtId="0" fontId="46" fillId="0" borderId="0" xfId="0" applyFont="1"/>
    <xf numFmtId="0" fontId="47" fillId="0" borderId="0" xfId="0" applyFont="1"/>
    <xf numFmtId="49" fontId="6" fillId="0" borderId="1" xfId="1" applyNumberFormat="1" applyFont="1" applyBorder="1" applyAlignment="1">
      <alignment horizontal="center" vertical="center"/>
    </xf>
    <xf numFmtId="0" fontId="8" fillId="0" borderId="0" xfId="1" applyFont="1"/>
    <xf numFmtId="49" fontId="23" fillId="0" borderId="1" xfId="1" applyNumberFormat="1" applyFont="1" applyBorder="1" applyAlignment="1">
      <alignment horizontal="center" vertical="center"/>
    </xf>
    <xf numFmtId="0" fontId="23" fillId="0" borderId="1" xfId="1" applyFont="1" applyBorder="1" applyAlignment="1">
      <alignment horizontal="center" vertical="center" wrapText="1"/>
    </xf>
    <xf numFmtId="0" fontId="18" fillId="0" borderId="0" xfId="1" applyFont="1"/>
    <xf numFmtId="0" fontId="23" fillId="0" borderId="0" xfId="1" applyFont="1" applyAlignment="1">
      <alignment horizontal="left" vertical="center"/>
    </xf>
    <xf numFmtId="0" fontId="48" fillId="0" borderId="0" xfId="0" applyFont="1"/>
    <xf numFmtId="164" fontId="23" fillId="0" borderId="1" xfId="0" applyNumberFormat="1" applyFont="1" applyBorder="1" applyAlignment="1">
      <alignment horizontal="center" vertical="center" wrapText="1"/>
    </xf>
    <xf numFmtId="0" fontId="36" fillId="0" borderId="0" xfId="0" applyFont="1" applyAlignment="1">
      <alignment horizontal="center" vertical="center"/>
    </xf>
    <xf numFmtId="0" fontId="49" fillId="0" borderId="0" xfId="0" applyFont="1"/>
    <xf numFmtId="49" fontId="23" fillId="0" borderId="1" xfId="0" quotePrefix="1" applyNumberFormat="1" applyFont="1" applyBorder="1" applyAlignment="1">
      <alignment horizontal="center" vertical="center" wrapText="1"/>
    </xf>
    <xf numFmtId="0" fontId="50" fillId="0" borderId="0" xfId="0" applyFont="1"/>
    <xf numFmtId="0" fontId="51" fillId="0" borderId="0" xfId="0" applyFont="1" applyAlignment="1">
      <alignment horizontal="center" vertical="center"/>
    </xf>
    <xf numFmtId="49" fontId="23" fillId="0" borderId="1" xfId="0" applyNumberFormat="1" applyFont="1" applyBorder="1" applyAlignment="1">
      <alignment horizontal="center" vertical="center" wrapText="1"/>
    </xf>
    <xf numFmtId="0" fontId="51" fillId="0" borderId="0" xfId="0" applyFont="1"/>
    <xf numFmtId="164" fontId="23" fillId="0" borderId="1" xfId="0" applyNumberFormat="1" applyFont="1" applyBorder="1" applyAlignment="1">
      <alignment horizontal="center" vertical="center"/>
    </xf>
    <xf numFmtId="0" fontId="52" fillId="0" borderId="0" xfId="0" applyFont="1"/>
    <xf numFmtId="0" fontId="53" fillId="0" borderId="0" xfId="0" applyFont="1"/>
    <xf numFmtId="49" fontId="23" fillId="0" borderId="0" xfId="0" applyNumberFormat="1" applyFont="1" applyAlignment="1">
      <alignment horizontal="center" vertical="center"/>
    </xf>
    <xf numFmtId="0" fontId="47" fillId="0" borderId="1" xfId="0" applyFont="1" applyBorder="1"/>
    <xf numFmtId="0" fontId="4" fillId="0" borderId="0" xfId="1" applyFont="1" applyAlignment="1">
      <alignment wrapText="1"/>
    </xf>
    <xf numFmtId="49" fontId="23" fillId="0" borderId="1" xfId="6" applyNumberFormat="1" applyFont="1" applyBorder="1" applyAlignment="1">
      <alignment horizontal="left" vertical="center"/>
    </xf>
    <xf numFmtId="0" fontId="36" fillId="0" borderId="1" xfId="0" applyFont="1" applyBorder="1" applyAlignment="1">
      <alignment horizontal="center" vertical="center"/>
    </xf>
    <xf numFmtId="0" fontId="23" fillId="0" borderId="0" xfId="1" applyFont="1" applyAlignment="1">
      <alignment horizontal="center" vertical="center"/>
    </xf>
    <xf numFmtId="49" fontId="49" fillId="0" borderId="1" xfId="0" applyNumberFormat="1" applyFont="1" applyBorder="1" applyAlignment="1">
      <alignment horizontal="center" vertical="center"/>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164" fontId="22" fillId="0" borderId="1" xfId="0" applyNumberFormat="1" applyFont="1" applyBorder="1" applyAlignment="1">
      <alignment horizontal="center" vertical="center"/>
    </xf>
    <xf numFmtId="164" fontId="22" fillId="0" borderId="1" xfId="0" applyNumberFormat="1" applyFont="1" applyBorder="1" applyAlignment="1">
      <alignment horizontal="center" vertical="center" wrapText="1"/>
    </xf>
    <xf numFmtId="0" fontId="55" fillId="0" borderId="1" xfId="0" applyFont="1" applyBorder="1" applyAlignment="1">
      <alignment horizontal="center" vertical="center"/>
    </xf>
    <xf numFmtId="49" fontId="55" fillId="0" borderId="1" xfId="0" applyNumberFormat="1" applyFont="1" applyBorder="1" applyAlignment="1">
      <alignment horizontal="center" vertical="center"/>
    </xf>
    <xf numFmtId="0" fontId="55" fillId="0" borderId="1" xfId="0" applyFont="1" applyBorder="1" applyAlignment="1">
      <alignment horizontal="center" vertical="center" wrapText="1"/>
    </xf>
    <xf numFmtId="164" fontId="22" fillId="0" borderId="1" xfId="0" applyNumberFormat="1" applyFont="1" applyBorder="1" applyAlignment="1">
      <alignment horizontal="center"/>
    </xf>
    <xf numFmtId="49" fontId="36" fillId="0" borderId="1" xfId="0" applyNumberFormat="1" applyFont="1" applyBorder="1" applyAlignment="1">
      <alignment horizontal="center" vertical="center"/>
    </xf>
    <xf numFmtId="164" fontId="23" fillId="0" borderId="1" xfId="0" applyNumberFormat="1" applyFont="1" applyBorder="1" applyAlignment="1">
      <alignment horizontal="center"/>
    </xf>
    <xf numFmtId="164" fontId="4" fillId="0" borderId="1" xfId="0" applyNumberFormat="1" applyFont="1" applyBorder="1" applyAlignment="1">
      <alignment horizontal="center"/>
    </xf>
    <xf numFmtId="0" fontId="56" fillId="0" borderId="0" xfId="0" applyFont="1" applyAlignment="1">
      <alignment vertical="center"/>
    </xf>
    <xf numFmtId="0" fontId="21" fillId="0" borderId="0" xfId="0" applyFont="1" applyAlignment="1">
      <alignment horizontal="left" vertical="center"/>
    </xf>
    <xf numFmtId="49" fontId="56" fillId="0" borderId="0" xfId="0" applyNumberFormat="1" applyFont="1" applyAlignment="1">
      <alignment vertical="center"/>
    </xf>
    <xf numFmtId="0" fontId="41" fillId="0" borderId="0" xfId="0" applyFont="1" applyAlignment="1">
      <alignment vertical="center"/>
    </xf>
    <xf numFmtId="0" fontId="4" fillId="0" borderId="0" xfId="1" applyFont="1" applyAlignment="1">
      <alignment horizontal="left"/>
    </xf>
    <xf numFmtId="49" fontId="4" fillId="0" borderId="0" xfId="1" applyNumberFormat="1" applyFont="1"/>
    <xf numFmtId="0" fontId="4" fillId="3" borderId="0" xfId="1" applyFont="1" applyFill="1"/>
    <xf numFmtId="0" fontId="22" fillId="0" borderId="0" xfId="0" applyFont="1" applyAlignment="1">
      <alignment vertical="center"/>
    </xf>
    <xf numFmtId="0" fontId="4" fillId="0" borderId="0" xfId="1" applyFont="1" applyAlignment="1">
      <alignment vertical="center"/>
    </xf>
    <xf numFmtId="0" fontId="4" fillId="0" borderId="0" xfId="0" applyFont="1" applyAlignment="1">
      <alignmen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9" fillId="0" borderId="1" xfId="0" applyFont="1" applyBorder="1" applyAlignment="1">
      <alignment horizontal="center" vertical="center"/>
    </xf>
    <xf numFmtId="49" fontId="29" fillId="0" borderId="1" xfId="0" applyNumberFormat="1" applyFont="1" applyBorder="1" applyAlignment="1">
      <alignment horizontal="center" vertical="center"/>
    </xf>
    <xf numFmtId="0" fontId="29" fillId="0" borderId="0" xfId="0" applyFont="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49" fontId="22"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0" fontId="22" fillId="0" borderId="1" xfId="1" applyFont="1" applyBorder="1" applyAlignment="1">
      <alignment horizontal="center" vertical="center"/>
    </xf>
    <xf numFmtId="0" fontId="22" fillId="0" borderId="1" xfId="1" applyFont="1" applyBorder="1" applyAlignment="1">
      <alignment horizontal="left" vertical="center" wrapText="1"/>
    </xf>
    <xf numFmtId="49" fontId="22" fillId="0" borderId="1" xfId="1" applyNumberFormat="1" applyFont="1" applyBorder="1" applyAlignment="1">
      <alignment horizontal="center" vertical="center"/>
    </xf>
    <xf numFmtId="0" fontId="22" fillId="0" borderId="1" xfId="1" applyFont="1" applyBorder="1" applyAlignment="1">
      <alignment horizontal="center" vertical="center" wrapText="1"/>
    </xf>
    <xf numFmtId="0" fontId="22" fillId="0" borderId="0" xfId="1" applyFont="1" applyAlignment="1">
      <alignment vertical="center"/>
    </xf>
    <xf numFmtId="0" fontId="4" fillId="0" borderId="1" xfId="1" applyFont="1" applyBorder="1" applyAlignment="1">
      <alignment horizontal="center" vertical="center" wrapText="1"/>
    </xf>
    <xf numFmtId="0" fontId="22" fillId="0" borderId="1" xfId="1" applyFont="1" applyBorder="1" applyAlignment="1">
      <alignment horizontal="left" vertical="center"/>
    </xf>
    <xf numFmtId="164" fontId="4" fillId="0" borderId="1" xfId="0" quotePrefix="1" applyNumberFormat="1" applyFont="1" applyBorder="1" applyAlignment="1">
      <alignment horizontal="center" vertical="center" wrapText="1"/>
    </xf>
    <xf numFmtId="0" fontId="58" fillId="0" borderId="0" xfId="0" applyFont="1" applyAlignment="1">
      <alignment vertical="center"/>
    </xf>
    <xf numFmtId="0" fontId="29" fillId="0" borderId="0" xfId="0" applyFont="1" applyAlignment="1">
      <alignment vertical="center"/>
    </xf>
    <xf numFmtId="49" fontId="4" fillId="0" borderId="1" xfId="0" quotePrefix="1" applyNumberFormat="1" applyFont="1" applyBorder="1" applyAlignment="1">
      <alignment horizontal="center" vertical="center" wrapText="1"/>
    </xf>
    <xf numFmtId="0" fontId="4" fillId="0" borderId="1" xfId="0" applyFont="1" applyBorder="1" applyAlignment="1">
      <alignment horizontal="left" vertical="center" wrapText="1"/>
    </xf>
    <xf numFmtId="0" fontId="42" fillId="0" borderId="0" xfId="0" applyFont="1" applyAlignment="1">
      <alignment vertical="center"/>
    </xf>
    <xf numFmtId="49" fontId="4" fillId="0" borderId="1" xfId="0" applyNumberFormat="1" applyFont="1" applyBorder="1" applyAlignment="1">
      <alignment horizontal="center" vertical="center" wrapText="1"/>
    </xf>
    <xf numFmtId="0" fontId="4" fillId="0" borderId="0" xfId="0" applyFont="1" applyAlignment="1">
      <alignment horizontal="center" vertical="center"/>
    </xf>
    <xf numFmtId="49" fontId="4" fillId="0" borderId="1" xfId="0" quotePrefix="1" applyNumberFormat="1" applyFont="1" applyBorder="1" applyAlignment="1">
      <alignment horizontal="center" vertical="center"/>
    </xf>
    <xf numFmtId="1" fontId="4" fillId="0" borderId="1" xfId="0" applyNumberFormat="1" applyFont="1" applyBorder="1" applyAlignment="1">
      <alignment horizontal="center" vertical="center"/>
    </xf>
    <xf numFmtId="0" fontId="59" fillId="0" borderId="1" xfId="0" applyFont="1" applyBorder="1" applyAlignment="1">
      <alignment horizontal="left" vertical="center"/>
    </xf>
    <xf numFmtId="0" fontId="29" fillId="0" borderId="1" xfId="0" applyFont="1" applyBorder="1" applyAlignment="1">
      <alignment vertical="center"/>
    </xf>
    <xf numFmtId="0" fontId="60" fillId="0" borderId="0" xfId="0" applyFont="1" applyAlignment="1">
      <alignment vertical="center"/>
    </xf>
    <xf numFmtId="0" fontId="23" fillId="0" borderId="0" xfId="1" applyFont="1" applyAlignment="1">
      <alignment vertical="center"/>
    </xf>
    <xf numFmtId="49" fontId="21" fillId="0" borderId="1" xfId="0" applyNumberFormat="1" applyFont="1" applyBorder="1" applyAlignment="1">
      <alignment horizontal="center" vertical="center"/>
    </xf>
    <xf numFmtId="0" fontId="45" fillId="0" borderId="0" xfId="0" applyFont="1" applyAlignment="1">
      <alignment horizontal="center" vertical="center"/>
    </xf>
    <xf numFmtId="0" fontId="23" fillId="0" borderId="1" xfId="0" applyFont="1" applyBorder="1" applyAlignment="1">
      <alignment vertical="center"/>
    </xf>
    <xf numFmtId="0" fontId="61" fillId="0" borderId="0" xfId="0" applyFont="1" applyAlignment="1">
      <alignment horizontal="center" vertical="center"/>
    </xf>
    <xf numFmtId="164" fontId="6" fillId="0" borderId="1" xfId="0" quotePrefix="1" applyNumberFormat="1" applyFont="1" applyBorder="1" applyAlignment="1">
      <alignment horizontal="center" vertical="center" wrapText="1"/>
    </xf>
    <xf numFmtId="0" fontId="62" fillId="0" borderId="0" xfId="0" applyFont="1" applyAlignment="1">
      <alignment horizontal="center" vertical="center"/>
    </xf>
    <xf numFmtId="0" fontId="6" fillId="0" borderId="1" xfId="0" applyFont="1" applyBorder="1" applyAlignment="1">
      <alignment vertical="center"/>
    </xf>
    <xf numFmtId="49" fontId="22" fillId="0" borderId="1" xfId="1" applyNumberFormat="1" applyFont="1" applyBorder="1" applyAlignment="1">
      <alignment vertical="center"/>
    </xf>
    <xf numFmtId="0" fontId="29" fillId="0" borderId="0" xfId="0" applyFont="1" applyAlignment="1">
      <alignment horizontal="left" vertical="center"/>
    </xf>
    <xf numFmtId="49" fontId="29" fillId="0" borderId="0" xfId="0" applyNumberFormat="1" applyFont="1" applyAlignment="1">
      <alignment vertical="center"/>
    </xf>
    <xf numFmtId="0" fontId="4" fillId="0" borderId="0" xfId="1" applyFont="1" applyAlignment="1">
      <alignment horizontal="center" vertical="center"/>
    </xf>
    <xf numFmtId="0" fontId="4" fillId="0" borderId="0" xfId="1" applyFont="1" applyAlignment="1">
      <alignment horizontal="left" vertical="center"/>
    </xf>
    <xf numFmtId="49" fontId="4" fillId="0" borderId="0" xfId="1" applyNumberFormat="1" applyFont="1" applyAlignment="1">
      <alignment vertical="center"/>
    </xf>
    <xf numFmtId="3" fontId="4" fillId="2" borderId="3"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0" fontId="6" fillId="0" borderId="3" xfId="1" applyFont="1" applyBorder="1" applyAlignment="1">
      <alignment horizontal="center" vertical="center" wrapText="1"/>
    </xf>
    <xf numFmtId="0" fontId="29" fillId="0" borderId="1" xfId="1" applyFont="1" applyBorder="1" applyAlignment="1">
      <alignment horizontal="center" vertical="center"/>
    </xf>
    <xf numFmtId="3" fontId="22" fillId="0" borderId="1" xfId="1" applyNumberFormat="1" applyFont="1" applyBorder="1" applyAlignment="1">
      <alignment horizontal="center" vertical="center"/>
    </xf>
    <xf numFmtId="4" fontId="22" fillId="0" borderId="1" xfId="1" applyNumberFormat="1" applyFont="1" applyBorder="1" applyAlignment="1">
      <alignment horizontal="center" vertical="center"/>
    </xf>
    <xf numFmtId="0" fontId="44" fillId="0" borderId="1" xfId="0" applyFont="1" applyBorder="1" applyAlignment="1">
      <alignment horizontal="left" vertical="center" wrapText="1" indent="1"/>
    </xf>
    <xf numFmtId="3" fontId="4" fillId="0" borderId="1" xfId="1" applyNumberFormat="1" applyFont="1" applyBorder="1" applyAlignment="1">
      <alignment horizontal="center" vertical="center" wrapText="1"/>
    </xf>
    <xf numFmtId="4" fontId="4" fillId="0" borderId="1" xfId="1" applyNumberFormat="1" applyFont="1" applyBorder="1" applyAlignment="1">
      <alignment horizontal="center" vertical="center"/>
    </xf>
    <xf numFmtId="1" fontId="4" fillId="0" borderId="1" xfId="1" applyNumberFormat="1" applyFont="1" applyBorder="1" applyAlignment="1">
      <alignment horizontal="center" vertical="center" wrapText="1"/>
    </xf>
    <xf numFmtId="4" fontId="4" fillId="0" borderId="1" xfId="1" applyNumberFormat="1" applyFont="1" applyBorder="1" applyAlignment="1">
      <alignment horizontal="center" vertical="center" wrapText="1"/>
    </xf>
    <xf numFmtId="0" fontId="4" fillId="0" borderId="1" xfId="1" applyFont="1" applyBorder="1"/>
    <xf numFmtId="4" fontId="22" fillId="0" borderId="1" xfId="1" applyNumberFormat="1" applyFont="1" applyBorder="1" applyAlignment="1">
      <alignment horizontal="center" vertical="center" wrapText="1"/>
    </xf>
    <xf numFmtId="0" fontId="22" fillId="0" borderId="1" xfId="1" applyFont="1" applyBorder="1"/>
    <xf numFmtId="3" fontId="22" fillId="0" borderId="1" xfId="1" applyNumberFormat="1" applyFont="1" applyBorder="1" applyAlignment="1">
      <alignment horizontal="center" vertical="center" wrapText="1"/>
    </xf>
    <xf numFmtId="1" fontId="4" fillId="0" borderId="1" xfId="1" applyNumberFormat="1" applyFont="1" applyBorder="1" applyAlignment="1">
      <alignment horizontal="center" vertical="center"/>
    </xf>
    <xf numFmtId="3" fontId="4" fillId="0" borderId="1" xfId="1" applyNumberFormat="1" applyFont="1" applyBorder="1" applyAlignment="1">
      <alignment horizontal="center" vertical="center"/>
    </xf>
    <xf numFmtId="0" fontId="4" fillId="0" borderId="1" xfId="1" applyFont="1" applyBorder="1" applyAlignment="1">
      <alignment wrapText="1"/>
    </xf>
    <xf numFmtId="0" fontId="44" fillId="0" borderId="3" xfId="0" applyFont="1" applyBorder="1" applyAlignment="1">
      <alignment horizontal="left" vertical="center" wrapText="1" indent="1"/>
    </xf>
    <xf numFmtId="165" fontId="4" fillId="0" borderId="1" xfId="1" applyNumberFormat="1" applyFont="1" applyBorder="1" applyAlignment="1">
      <alignment horizontal="center" vertical="center"/>
    </xf>
    <xf numFmtId="2" fontId="4" fillId="0" borderId="1" xfId="1" applyNumberFormat="1" applyFont="1" applyBorder="1" applyAlignment="1">
      <alignment horizontal="center" vertical="center"/>
    </xf>
    <xf numFmtId="0" fontId="7" fillId="0" borderId="1" xfId="0" applyFont="1" applyBorder="1" applyAlignment="1">
      <alignment horizontal="center" vertical="center" wrapText="1"/>
    </xf>
    <xf numFmtId="3" fontId="4" fillId="0" borderId="1" xfId="0" applyNumberFormat="1" applyFont="1" applyBorder="1" applyAlignment="1">
      <alignment horizontal="center" vertical="center"/>
    </xf>
    <xf numFmtId="0" fontId="11" fillId="2" borderId="0" xfId="0" applyFont="1" applyFill="1" applyAlignment="1">
      <alignment horizontal="center" vertical="center" wrapText="1"/>
    </xf>
    <xf numFmtId="0" fontId="17" fillId="2" borderId="0" xfId="0" applyFont="1" applyFill="1" applyAlignment="1">
      <alignment horizontal="center" vertical="center" wrapText="1"/>
    </xf>
    <xf numFmtId="0" fontId="22" fillId="2" borderId="0" xfId="0" applyFont="1" applyFill="1" applyAlignment="1">
      <alignment horizontal="center" vertical="center" wrapText="1"/>
    </xf>
    <xf numFmtId="0" fontId="24" fillId="2" borderId="0" xfId="1" applyFont="1" applyFill="1" applyAlignment="1">
      <alignment horizontal="center" vertical="top" wrapText="1"/>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4" xfId="1" applyFont="1" applyBorder="1" applyAlignment="1">
      <alignment horizontal="center" vertical="center" wrapText="1"/>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4"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xf numFmtId="0" fontId="21" fillId="0" borderId="12" xfId="0" applyFont="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22"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1" applyFont="1" applyBorder="1" applyAlignment="1">
      <alignment horizontal="center" vertical="center"/>
    </xf>
    <xf numFmtId="0" fontId="22" fillId="0" borderId="4" xfId="1" applyFont="1" applyBorder="1" applyAlignment="1">
      <alignment horizontal="center" vertical="center"/>
    </xf>
    <xf numFmtId="0" fontId="22" fillId="0" borderId="0" xfId="0" applyFont="1" applyAlignment="1">
      <alignment vertical="center" wrapText="1"/>
    </xf>
    <xf numFmtId="0" fontId="22" fillId="0" borderId="0" xfId="0" applyFont="1" applyAlignment="1">
      <alignment horizontal="center" vertical="center" wrapText="1"/>
    </xf>
    <xf numFmtId="0" fontId="29" fillId="0" borderId="12"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49" fontId="22" fillId="0" borderId="1" xfId="0" applyNumberFormat="1" applyFont="1" applyBorder="1" applyAlignment="1">
      <alignment horizontal="center" vertical="center" wrapText="1"/>
    </xf>
    <xf numFmtId="0" fontId="6" fillId="0" borderId="7" xfId="1"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1" fontId="26" fillId="0" borderId="3" xfId="0" applyNumberFormat="1" applyFont="1" applyBorder="1" applyAlignment="1">
      <alignment horizontal="center" vertical="center" wrapText="1"/>
    </xf>
    <xf numFmtId="1" fontId="26" fillId="0" borderId="7" xfId="0" applyNumberFormat="1" applyFont="1" applyBorder="1" applyAlignment="1">
      <alignment horizontal="center" vertical="center" wrapText="1"/>
    </xf>
    <xf numFmtId="1" fontId="26" fillId="0" borderId="2" xfId="0" applyNumberFormat="1" applyFont="1" applyBorder="1" applyAlignment="1">
      <alignment horizontal="center" vertical="center" wrapText="1"/>
    </xf>
    <xf numFmtId="2" fontId="23" fillId="0" borderId="3" xfId="0" applyNumberFormat="1" applyFont="1" applyBorder="1" applyAlignment="1">
      <alignment horizontal="center" vertical="center" wrapText="1"/>
    </xf>
    <xf numFmtId="2" fontId="23" fillId="0" borderId="7" xfId="0" applyNumberFormat="1" applyFont="1" applyBorder="1" applyAlignment="1">
      <alignment horizontal="center" vertical="center" wrapText="1"/>
    </xf>
    <xf numFmtId="2" fontId="23" fillId="0" borderId="2" xfId="0" applyNumberFormat="1" applyFont="1" applyBorder="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xf>
    <xf numFmtId="0" fontId="14" fillId="0" borderId="1" xfId="0" applyFont="1" applyBorder="1" applyAlignment="1">
      <alignment horizontal="center" vertical="center"/>
    </xf>
    <xf numFmtId="0" fontId="26" fillId="0" borderId="1" xfId="0" applyFont="1" applyBorder="1" applyAlignment="1">
      <alignment horizontal="center" vertical="center" wrapText="1"/>
    </xf>
    <xf numFmtId="1" fontId="26" fillId="0" borderId="1"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1" fontId="26" fillId="0" borderId="3" xfId="0" applyNumberFormat="1" applyFont="1" applyBorder="1" applyAlignment="1">
      <alignment horizontal="center" vertical="center"/>
    </xf>
    <xf numFmtId="1" fontId="26" fillId="0" borderId="7" xfId="0" applyNumberFormat="1" applyFont="1" applyBorder="1" applyAlignment="1">
      <alignment horizontal="center" vertical="center"/>
    </xf>
    <xf numFmtId="1" fontId="26" fillId="0" borderId="2" xfId="0" applyNumberFormat="1" applyFont="1" applyBorder="1" applyAlignment="1">
      <alignment horizontal="center" vertical="center"/>
    </xf>
    <xf numFmtId="2" fontId="26" fillId="0" borderId="3" xfId="0" applyNumberFormat="1" applyFont="1" applyBorder="1" applyAlignment="1">
      <alignment horizontal="center" vertical="center"/>
    </xf>
    <xf numFmtId="2" fontId="26" fillId="0" borderId="7" xfId="0" applyNumberFormat="1" applyFont="1" applyBorder="1" applyAlignment="1">
      <alignment horizontal="center" vertical="center"/>
    </xf>
    <xf numFmtId="2" fontId="26" fillId="0" borderId="2" xfId="0" applyNumberFormat="1" applyFont="1" applyBorder="1" applyAlignment="1">
      <alignment horizontal="center" vertical="center"/>
    </xf>
    <xf numFmtId="0" fontId="6" fillId="0" borderId="1" xfId="0" applyFont="1" applyBorder="1" applyAlignment="1">
      <alignment horizontal="left" vertical="center" wrapText="1"/>
    </xf>
    <xf numFmtId="2" fontId="26"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4" fontId="4" fillId="0" borderId="3" xfId="1" applyNumberFormat="1" applyFont="1" applyBorder="1" applyAlignment="1">
      <alignment horizontal="center" vertical="center"/>
    </xf>
    <xf numFmtId="4" fontId="4" fillId="0" borderId="2" xfId="1" applyNumberFormat="1" applyFont="1" applyBorder="1" applyAlignment="1">
      <alignment horizontal="center" vertical="center"/>
    </xf>
    <xf numFmtId="0" fontId="17"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0" xfId="0" applyFont="1" applyAlignment="1">
      <alignment horizontal="center" wrapText="1"/>
    </xf>
    <xf numFmtId="0" fontId="16" fillId="0" borderId="0" xfId="0" applyFont="1" applyAlignment="1">
      <alignment horizontal="center"/>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1" fillId="0" borderId="0" xfId="0" applyFont="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2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 fontId="26" fillId="0" borderId="1" xfId="0" applyNumberFormat="1" applyFont="1" applyBorder="1" applyAlignment="1">
      <alignment horizontal="center" vertical="center" wrapText="1"/>
    </xf>
    <xf numFmtId="4" fontId="43"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3" fontId="43" fillId="0" borderId="1" xfId="0" applyNumberFormat="1" applyFont="1" applyBorder="1" applyAlignment="1">
      <alignment horizontal="center" vertical="center" wrapText="1"/>
    </xf>
    <xf numFmtId="3" fontId="16" fillId="0" borderId="3" xfId="0" applyNumberFormat="1" applyFont="1" applyBorder="1" applyAlignment="1">
      <alignment horizontal="center" vertical="center"/>
    </xf>
    <xf numFmtId="3" fontId="16" fillId="0" borderId="7" xfId="0" applyNumberFormat="1" applyFont="1" applyBorder="1" applyAlignment="1">
      <alignment horizontal="center" vertical="center"/>
    </xf>
    <xf numFmtId="3" fontId="16" fillId="0" borderId="2" xfId="0" applyNumberFormat="1" applyFont="1" applyBorder="1" applyAlignment="1">
      <alignment horizontal="center" vertical="center"/>
    </xf>
    <xf numFmtId="0" fontId="0" fillId="0" borderId="3" xfId="0" applyBorder="1" applyAlignment="1">
      <alignment horizontal="center"/>
    </xf>
    <xf numFmtId="0" fontId="0" fillId="0" borderId="7" xfId="0" applyBorder="1" applyAlignment="1">
      <alignment horizontal="center"/>
    </xf>
    <xf numFmtId="0" fontId="14"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1" fontId="26" fillId="2" borderId="3" xfId="0" applyNumberFormat="1" applyFont="1" applyFill="1" applyBorder="1" applyAlignment="1">
      <alignment horizontal="center" vertical="center" wrapText="1"/>
    </xf>
    <xf numFmtId="1" fontId="26" fillId="2" borderId="2" xfId="0" applyNumberFormat="1" applyFont="1" applyFill="1" applyBorder="1" applyAlignment="1">
      <alignment horizontal="center" vertical="center" wrapText="1"/>
    </xf>
    <xf numFmtId="1" fontId="26" fillId="2" borderId="1" xfId="0" applyNumberFormat="1" applyFont="1" applyFill="1" applyBorder="1" applyAlignment="1">
      <alignment horizontal="center" vertical="center"/>
    </xf>
    <xf numFmtId="0" fontId="26" fillId="2" borderId="3"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2" xfId="0" applyFont="1" applyFill="1" applyBorder="1" applyAlignment="1">
      <alignment horizontal="center" vertical="center" wrapText="1"/>
    </xf>
    <xf numFmtId="3" fontId="4" fillId="2" borderId="3" xfId="1" applyNumberFormat="1" applyFont="1" applyFill="1" applyBorder="1" applyAlignment="1">
      <alignment horizontal="center" vertical="center" wrapText="1"/>
    </xf>
    <xf numFmtId="3" fontId="4" fillId="2" borderId="7"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1" fontId="26" fillId="2" borderId="7"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1" fontId="23" fillId="2" borderId="7" xfId="0" applyNumberFormat="1" applyFont="1" applyFill="1" applyBorder="1" applyAlignment="1">
      <alignment horizontal="center" vertical="center" wrapText="1"/>
    </xf>
    <xf numFmtId="1" fontId="23" fillId="2" borderId="2" xfId="0" applyNumberFormat="1" applyFont="1" applyFill="1" applyBorder="1" applyAlignment="1">
      <alignment horizontal="center" vertical="center" wrapText="1"/>
    </xf>
    <xf numFmtId="0" fontId="10" fillId="2" borderId="3" xfId="0" applyFont="1" applyFill="1" applyBorder="1" applyAlignment="1">
      <alignment horizontal="center"/>
    </xf>
    <xf numFmtId="0" fontId="10" fillId="2" borderId="7" xfId="0" applyFont="1" applyFill="1" applyBorder="1" applyAlignment="1">
      <alignment horizontal="center"/>
    </xf>
    <xf numFmtId="0" fontId="10" fillId="2" borderId="2" xfId="0" applyFont="1" applyFill="1" applyBorder="1" applyAlignment="1">
      <alignment horizontal="center"/>
    </xf>
    <xf numFmtId="0" fontId="39" fillId="2" borderId="3" xfId="0" applyFont="1" applyFill="1" applyBorder="1" applyAlignment="1">
      <alignment horizontal="center" vertical="center" wrapText="1"/>
    </xf>
    <xf numFmtId="0" fontId="39" fillId="2" borderId="7" xfId="0" applyFont="1" applyFill="1" applyBorder="1" applyAlignment="1">
      <alignment horizontal="center" vertical="center"/>
    </xf>
    <xf numFmtId="0" fontId="39" fillId="2" borderId="2" xfId="0" applyFont="1" applyFill="1" applyBorder="1" applyAlignment="1">
      <alignment horizontal="center" vertical="center"/>
    </xf>
    <xf numFmtId="0" fontId="64" fillId="2" borderId="3" xfId="0" applyFont="1" applyFill="1" applyBorder="1" applyAlignment="1">
      <alignment horizontal="center" wrapText="1"/>
    </xf>
    <xf numFmtId="0" fontId="64" fillId="2" borderId="2" xfId="0" applyFont="1" applyFill="1" applyBorder="1" applyAlignment="1">
      <alignment horizontal="center"/>
    </xf>
    <xf numFmtId="0" fontId="15" fillId="2" borderId="3" xfId="0" applyFont="1" applyFill="1" applyBorder="1" applyAlignment="1">
      <alignment horizontal="center"/>
    </xf>
    <xf numFmtId="0" fontId="15" fillId="2" borderId="7" xfId="0" applyFont="1" applyFill="1" applyBorder="1" applyAlignment="1">
      <alignment horizontal="center"/>
    </xf>
    <xf numFmtId="0" fontId="15" fillId="2" borderId="2" xfId="0" applyFont="1" applyFill="1" applyBorder="1" applyAlignment="1">
      <alignment horizontal="center"/>
    </xf>
    <xf numFmtId="0" fontId="36" fillId="2" borderId="3" xfId="0" applyFont="1" applyFill="1" applyBorder="1" applyAlignment="1">
      <alignment horizontal="center" vertical="center" wrapText="1"/>
    </xf>
    <xf numFmtId="0" fontId="36" fillId="2" borderId="2" xfId="0" applyFont="1" applyFill="1" applyBorder="1" applyAlignment="1">
      <alignment horizontal="center" vertical="center"/>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3 3" xfId="4" xr:uid="{00000000-0005-0000-0000-000004000000}"/>
    <cellStyle name="Normal 3 4" xfId="5" xr:uid="{00000000-0005-0000-0000-000005000000}"/>
    <cellStyle name="Normal_Sheet3" xfId="6" xr:uid="{28ED8111-504D-45C2-867F-132ABEBD34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475746</xdr:colOff>
      <xdr:row>3</xdr:row>
      <xdr:rowOff>34360</xdr:rowOff>
    </xdr:from>
    <xdr:to>
      <xdr:col>5</xdr:col>
      <xdr:colOff>60361</xdr:colOff>
      <xdr:row>3</xdr:row>
      <xdr:rowOff>34360</xdr:rowOff>
    </xdr:to>
    <xdr:cxnSp macro="">
      <xdr:nvCxnSpPr>
        <xdr:cNvPr id="2" name="Straight Connector 1">
          <a:extLst>
            <a:ext uri="{FF2B5EF4-FFF2-40B4-BE49-F238E27FC236}">
              <a16:creationId xmlns:a16="http://schemas.microsoft.com/office/drawing/2014/main" id="{B03D374F-E476-45AB-B1E0-A47A28845550}"/>
            </a:ext>
          </a:extLst>
        </xdr:cNvPr>
        <xdr:cNvCxnSpPr/>
      </xdr:nvCxnSpPr>
      <xdr:spPr>
        <a:xfrm>
          <a:off x="2518694" y="1729153"/>
          <a:ext cx="79330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624051</xdr:colOff>
      <xdr:row>0</xdr:row>
      <xdr:rowOff>479534</xdr:rowOff>
    </xdr:from>
    <xdr:to>
      <xdr:col>2</xdr:col>
      <xdr:colOff>78828</xdr:colOff>
      <xdr:row>0</xdr:row>
      <xdr:rowOff>479534</xdr:rowOff>
    </xdr:to>
    <xdr:cxnSp macro="">
      <xdr:nvCxnSpPr>
        <xdr:cNvPr id="4" name="Straight Connector 3">
          <a:extLst>
            <a:ext uri="{FF2B5EF4-FFF2-40B4-BE49-F238E27FC236}">
              <a16:creationId xmlns:a16="http://schemas.microsoft.com/office/drawing/2014/main" id="{E536AFB9-EECC-E686-1FA9-78DD3FD77269}"/>
            </a:ext>
          </a:extLst>
        </xdr:cNvPr>
        <xdr:cNvCxnSpPr/>
      </xdr:nvCxnSpPr>
      <xdr:spPr>
        <a:xfrm>
          <a:off x="893379" y="479534"/>
          <a:ext cx="6174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624051</xdr:colOff>
      <xdr:row>0</xdr:row>
      <xdr:rowOff>479534</xdr:rowOff>
    </xdr:from>
    <xdr:to>
      <xdr:col>2</xdr:col>
      <xdr:colOff>78828</xdr:colOff>
      <xdr:row>0</xdr:row>
      <xdr:rowOff>479534</xdr:rowOff>
    </xdr:to>
    <xdr:cxnSp macro="">
      <xdr:nvCxnSpPr>
        <xdr:cNvPr id="3" name="Straight Connector 2">
          <a:extLst>
            <a:ext uri="{FF2B5EF4-FFF2-40B4-BE49-F238E27FC236}">
              <a16:creationId xmlns:a16="http://schemas.microsoft.com/office/drawing/2014/main" id="{3C49380E-E503-4F8F-8FDF-AC4B15A94270}"/>
            </a:ext>
          </a:extLst>
        </xdr:cNvPr>
        <xdr:cNvCxnSpPr/>
      </xdr:nvCxnSpPr>
      <xdr:spPr>
        <a:xfrm>
          <a:off x="890751" y="479534"/>
          <a:ext cx="6168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395909</xdr:colOff>
      <xdr:row>3</xdr:row>
      <xdr:rowOff>29818</xdr:rowOff>
    </xdr:from>
    <xdr:to>
      <xdr:col>13</xdr:col>
      <xdr:colOff>291134</xdr:colOff>
      <xdr:row>3</xdr:row>
      <xdr:rowOff>29818</xdr:rowOff>
    </xdr:to>
    <xdr:cxnSp macro="">
      <xdr:nvCxnSpPr>
        <xdr:cNvPr id="4" name="Straight Connector 3">
          <a:extLst>
            <a:ext uri="{FF2B5EF4-FFF2-40B4-BE49-F238E27FC236}">
              <a16:creationId xmlns:a16="http://schemas.microsoft.com/office/drawing/2014/main" id="{3E995E03-C445-4FA6-AFE1-E7A124A85ED9}"/>
            </a:ext>
          </a:extLst>
        </xdr:cNvPr>
        <xdr:cNvCxnSpPr/>
      </xdr:nvCxnSpPr>
      <xdr:spPr>
        <a:xfrm>
          <a:off x="4686300" y="1520688"/>
          <a:ext cx="17008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343271</xdr:colOff>
      <xdr:row>0</xdr:row>
      <xdr:rowOff>503346</xdr:rowOff>
    </xdr:from>
    <xdr:to>
      <xdr:col>1</xdr:col>
      <xdr:colOff>104775</xdr:colOff>
      <xdr:row>0</xdr:row>
      <xdr:rowOff>503346</xdr:rowOff>
    </xdr:to>
    <xdr:cxnSp macro="">
      <xdr:nvCxnSpPr>
        <xdr:cNvPr id="2" name="Straight Connector 1">
          <a:extLst>
            <a:ext uri="{FF2B5EF4-FFF2-40B4-BE49-F238E27FC236}">
              <a16:creationId xmlns:a16="http://schemas.microsoft.com/office/drawing/2014/main" id="{2A8AF00E-E301-41E4-90A7-BF2494FB32CB}"/>
            </a:ext>
          </a:extLst>
        </xdr:cNvPr>
        <xdr:cNvCxnSpPr/>
      </xdr:nvCxnSpPr>
      <xdr:spPr>
        <a:xfrm>
          <a:off x="343271" y="503346"/>
          <a:ext cx="552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243051</xdr:colOff>
      <xdr:row>0</xdr:row>
      <xdr:rowOff>479534</xdr:rowOff>
    </xdr:from>
    <xdr:to>
      <xdr:col>1</xdr:col>
      <xdr:colOff>9525</xdr:colOff>
      <xdr:row>0</xdr:row>
      <xdr:rowOff>479534</xdr:rowOff>
    </xdr:to>
    <xdr:cxnSp macro="">
      <xdr:nvCxnSpPr>
        <xdr:cNvPr id="2" name="Straight Connector 1">
          <a:extLst>
            <a:ext uri="{FF2B5EF4-FFF2-40B4-BE49-F238E27FC236}">
              <a16:creationId xmlns:a16="http://schemas.microsoft.com/office/drawing/2014/main" id="{1A35E0DD-9823-45C5-8817-1B4EE1CD8658}"/>
            </a:ext>
          </a:extLst>
        </xdr:cNvPr>
        <xdr:cNvCxnSpPr/>
      </xdr:nvCxnSpPr>
      <xdr:spPr>
        <a:xfrm>
          <a:off x="243051" y="479534"/>
          <a:ext cx="57609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233082</xdr:colOff>
      <xdr:row>0</xdr:row>
      <xdr:rowOff>0</xdr:rowOff>
    </xdr:to>
    <xdr:cxnSp macro="">
      <xdr:nvCxnSpPr>
        <xdr:cNvPr id="2" name="Straight Connector 1">
          <a:extLst>
            <a:ext uri="{FF2B5EF4-FFF2-40B4-BE49-F238E27FC236}">
              <a16:creationId xmlns:a16="http://schemas.microsoft.com/office/drawing/2014/main" id="{961F451C-E99A-40CA-B9AA-B592CAD3F572}"/>
            </a:ext>
          </a:extLst>
        </xdr:cNvPr>
        <xdr:cNvCxnSpPr/>
      </xdr:nvCxnSpPr>
      <xdr:spPr>
        <a:xfrm>
          <a:off x="0" y="0"/>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114300</xdr:colOff>
      <xdr:row>1</xdr:row>
      <xdr:rowOff>56029</xdr:rowOff>
    </xdr:from>
    <xdr:to>
      <xdr:col>3</xdr:col>
      <xdr:colOff>273423</xdr:colOff>
      <xdr:row>1</xdr:row>
      <xdr:rowOff>68580</xdr:rowOff>
    </xdr:to>
    <xdr:cxnSp macro="">
      <xdr:nvCxnSpPr>
        <xdr:cNvPr id="5" name="Straight Connector 4">
          <a:extLst>
            <a:ext uri="{FF2B5EF4-FFF2-40B4-BE49-F238E27FC236}">
              <a16:creationId xmlns:a16="http://schemas.microsoft.com/office/drawing/2014/main" id="{8F232B98-6732-909D-8CEB-A2E15178BCA2}"/>
            </a:ext>
          </a:extLst>
        </xdr:cNvPr>
        <xdr:cNvCxnSpPr/>
      </xdr:nvCxnSpPr>
      <xdr:spPr>
        <a:xfrm flipV="1">
          <a:off x="2057400" y="459889"/>
          <a:ext cx="707763" cy="125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1095375</xdr:colOff>
      <xdr:row>0</xdr:row>
      <xdr:rowOff>485775</xdr:rowOff>
    </xdr:from>
    <xdr:to>
      <xdr:col>1</xdr:col>
      <xdr:colOff>1571625</xdr:colOff>
      <xdr:row>0</xdr:row>
      <xdr:rowOff>485775</xdr:rowOff>
    </xdr:to>
    <xdr:cxnSp macro="">
      <xdr:nvCxnSpPr>
        <xdr:cNvPr id="2" name="Straight Connector 1">
          <a:extLst>
            <a:ext uri="{FF2B5EF4-FFF2-40B4-BE49-F238E27FC236}">
              <a16:creationId xmlns:a16="http://schemas.microsoft.com/office/drawing/2014/main" id="{9AD2CFC4-2041-4422-9EF1-C9024683B385}"/>
            </a:ext>
          </a:extLst>
        </xdr:cNvPr>
        <xdr:cNvCxnSpPr/>
      </xdr:nvCxnSpPr>
      <xdr:spPr>
        <a:xfrm>
          <a:off x="1514475" y="485775"/>
          <a:ext cx="476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747876</xdr:colOff>
      <xdr:row>0</xdr:row>
      <xdr:rowOff>489059</xdr:rowOff>
    </xdr:from>
    <xdr:to>
      <xdr:col>2</xdr:col>
      <xdr:colOff>202653</xdr:colOff>
      <xdr:row>0</xdr:row>
      <xdr:rowOff>489059</xdr:rowOff>
    </xdr:to>
    <xdr:cxnSp macro="">
      <xdr:nvCxnSpPr>
        <xdr:cNvPr id="3" name="Straight Connector 2">
          <a:extLst>
            <a:ext uri="{FF2B5EF4-FFF2-40B4-BE49-F238E27FC236}">
              <a16:creationId xmlns:a16="http://schemas.microsoft.com/office/drawing/2014/main" id="{E622518F-C4D7-4ADC-B853-F0D9F7AC4024}"/>
            </a:ext>
          </a:extLst>
        </xdr:cNvPr>
        <xdr:cNvCxnSpPr/>
      </xdr:nvCxnSpPr>
      <xdr:spPr>
        <a:xfrm>
          <a:off x="1166976" y="489059"/>
          <a:ext cx="10454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171450</xdr:colOff>
      <xdr:row>1</xdr:row>
      <xdr:rowOff>38100</xdr:rowOff>
    </xdr:from>
    <xdr:to>
      <xdr:col>3</xdr:col>
      <xdr:colOff>209550</xdr:colOff>
      <xdr:row>1</xdr:row>
      <xdr:rowOff>38100</xdr:rowOff>
    </xdr:to>
    <xdr:cxnSp macro="">
      <xdr:nvCxnSpPr>
        <xdr:cNvPr id="5" name="Straight Connector 4">
          <a:extLst>
            <a:ext uri="{FF2B5EF4-FFF2-40B4-BE49-F238E27FC236}">
              <a16:creationId xmlns:a16="http://schemas.microsoft.com/office/drawing/2014/main" id="{0D398543-008C-FBF2-3330-8C11CE192478}"/>
            </a:ext>
          </a:extLst>
        </xdr:cNvPr>
        <xdr:cNvCxnSpPr/>
      </xdr:nvCxnSpPr>
      <xdr:spPr>
        <a:xfrm>
          <a:off x="1181100" y="438150"/>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198344</xdr:colOff>
      <xdr:row>2</xdr:row>
      <xdr:rowOff>62192</xdr:rowOff>
    </xdr:from>
    <xdr:to>
      <xdr:col>6</xdr:col>
      <xdr:colOff>257735</xdr:colOff>
      <xdr:row>2</xdr:row>
      <xdr:rowOff>62192</xdr:rowOff>
    </xdr:to>
    <xdr:cxnSp macro="">
      <xdr:nvCxnSpPr>
        <xdr:cNvPr id="4" name="Straight Connector 3">
          <a:extLst>
            <a:ext uri="{FF2B5EF4-FFF2-40B4-BE49-F238E27FC236}">
              <a16:creationId xmlns:a16="http://schemas.microsoft.com/office/drawing/2014/main" id="{DF441291-97A4-4652-AD2C-1FA090D88ED9}"/>
            </a:ext>
          </a:extLst>
        </xdr:cNvPr>
        <xdr:cNvCxnSpPr/>
      </xdr:nvCxnSpPr>
      <xdr:spPr>
        <a:xfrm>
          <a:off x="3655919" y="1557617"/>
          <a:ext cx="132621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1114313</xdr:colOff>
      <xdr:row>0</xdr:row>
      <xdr:rowOff>506058</xdr:rowOff>
    </xdr:from>
    <xdr:to>
      <xdr:col>1</xdr:col>
      <xdr:colOff>1540136</xdr:colOff>
      <xdr:row>0</xdr:row>
      <xdr:rowOff>506058</xdr:rowOff>
    </xdr:to>
    <xdr:cxnSp macro="">
      <xdr:nvCxnSpPr>
        <xdr:cNvPr id="5" name="Straight Connector 4">
          <a:extLst>
            <a:ext uri="{FF2B5EF4-FFF2-40B4-BE49-F238E27FC236}">
              <a16:creationId xmlns:a16="http://schemas.microsoft.com/office/drawing/2014/main" id="{AE243BEE-F301-4D86-BFB9-8E97F35CEEAF}"/>
            </a:ext>
          </a:extLst>
        </xdr:cNvPr>
        <xdr:cNvCxnSpPr/>
      </xdr:nvCxnSpPr>
      <xdr:spPr>
        <a:xfrm>
          <a:off x="1548653" y="506058"/>
          <a:ext cx="4258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4"/>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9E19-96BA-4F35-AB37-280EF3511370}">
  <dimension ref="A1:L11"/>
  <sheetViews>
    <sheetView workbookViewId="0">
      <selection activeCell="A2" sqref="A2:L2"/>
    </sheetView>
  </sheetViews>
  <sheetFormatPr defaultColWidth="9.109375" defaultRowHeight="33" customHeight="1"/>
  <cols>
    <col min="1" max="1" width="6.33203125" style="43" customWidth="1"/>
    <col min="2" max="2" width="23.88671875" style="43" customWidth="1"/>
    <col min="3" max="4" width="10.88671875" style="43" customWidth="1"/>
    <col min="5" max="5" width="9" style="43" customWidth="1"/>
    <col min="6" max="6" width="10" style="43" customWidth="1"/>
    <col min="7" max="7" width="8.5546875" style="42" customWidth="1"/>
    <col min="8" max="8" width="8" style="43" customWidth="1"/>
    <col min="9" max="9" width="9.109375" style="43"/>
    <col min="10" max="10" width="13.44140625" style="43" customWidth="1"/>
    <col min="11" max="11" width="13.6640625" style="43" customWidth="1"/>
    <col min="12" max="12" width="11.6640625" style="43" customWidth="1"/>
    <col min="13" max="16384" width="9.109375" style="43"/>
  </cols>
  <sheetData>
    <row r="1" spans="1:12" ht="44.25" customHeight="1">
      <c r="A1" s="234" t="s">
        <v>113</v>
      </c>
      <c r="B1" s="234"/>
      <c r="C1" s="234"/>
      <c r="D1" s="234"/>
      <c r="E1" s="41"/>
      <c r="F1" s="41"/>
    </row>
    <row r="2" spans="1:12" s="2" customFormat="1" ht="73.5" customHeight="1">
      <c r="A2" s="244" t="s">
        <v>1197</v>
      </c>
      <c r="B2" s="244"/>
      <c r="C2" s="244"/>
      <c r="D2" s="244"/>
      <c r="E2" s="244"/>
      <c r="F2" s="244"/>
      <c r="G2" s="244"/>
      <c r="H2" s="244"/>
      <c r="I2" s="244"/>
      <c r="J2" s="244"/>
      <c r="K2" s="244"/>
      <c r="L2" s="244"/>
    </row>
    <row r="3" spans="1:12" s="2" customFormat="1" ht="21.75" customHeight="1">
      <c r="A3" s="247"/>
      <c r="B3" s="247"/>
      <c r="C3" s="247"/>
      <c r="D3" s="247"/>
      <c r="E3" s="247"/>
      <c r="F3" s="247"/>
      <c r="G3" s="247"/>
      <c r="H3" s="247"/>
      <c r="I3" s="247"/>
      <c r="J3" s="247"/>
      <c r="K3" s="247"/>
      <c r="L3" s="247"/>
    </row>
    <row r="4" spans="1:12" s="2" customFormat="1" ht="8.25" customHeight="1"/>
    <row r="5" spans="1:12" s="3" customFormat="1" ht="25.5" customHeight="1">
      <c r="A5" s="350" t="s">
        <v>3</v>
      </c>
      <c r="B5" s="351" t="s">
        <v>29</v>
      </c>
      <c r="C5" s="242" t="s">
        <v>30</v>
      </c>
      <c r="D5" s="242" t="s">
        <v>31</v>
      </c>
      <c r="E5" s="242" t="s">
        <v>24</v>
      </c>
      <c r="F5" s="351" t="s">
        <v>46</v>
      </c>
      <c r="G5" s="351"/>
      <c r="H5" s="351"/>
      <c r="I5" s="351"/>
      <c r="J5" s="351"/>
      <c r="K5" s="351"/>
      <c r="L5" s="351" t="s">
        <v>43</v>
      </c>
    </row>
    <row r="6" spans="1:12" s="3" customFormat="1" ht="24.75" customHeight="1">
      <c r="A6" s="350"/>
      <c r="B6" s="351"/>
      <c r="C6" s="300"/>
      <c r="D6" s="300" t="s">
        <v>23</v>
      </c>
      <c r="E6" s="300" t="s">
        <v>24</v>
      </c>
      <c r="F6" s="351" t="s">
        <v>45</v>
      </c>
      <c r="G6" s="351" t="s">
        <v>32</v>
      </c>
      <c r="H6" s="351" t="s">
        <v>33</v>
      </c>
      <c r="I6" s="351" t="s">
        <v>34</v>
      </c>
      <c r="J6" s="351" t="s">
        <v>10</v>
      </c>
      <c r="K6" s="351" t="s">
        <v>9</v>
      </c>
      <c r="L6" s="351"/>
    </row>
    <row r="7" spans="1:12" s="6" customFormat="1" ht="54" customHeight="1">
      <c r="A7" s="350"/>
      <c r="B7" s="351"/>
      <c r="C7" s="243"/>
      <c r="D7" s="243" t="s">
        <v>23</v>
      </c>
      <c r="E7" s="243" t="s">
        <v>24</v>
      </c>
      <c r="F7" s="351"/>
      <c r="G7" s="351"/>
      <c r="H7" s="351"/>
      <c r="I7" s="351"/>
      <c r="J7" s="351"/>
      <c r="K7" s="351"/>
      <c r="L7" s="351"/>
    </row>
    <row r="8" spans="1:12" s="4" customFormat="1" ht="15" customHeight="1">
      <c r="A8" s="8">
        <v>1</v>
      </c>
      <c r="B8" s="8">
        <v>2</v>
      </c>
      <c r="C8" s="8">
        <v>3</v>
      </c>
      <c r="D8" s="8"/>
      <c r="E8" s="8">
        <v>4</v>
      </c>
      <c r="F8" s="8">
        <v>6</v>
      </c>
      <c r="G8" s="8">
        <v>7</v>
      </c>
      <c r="H8" s="8">
        <v>8</v>
      </c>
      <c r="I8" s="8">
        <v>9</v>
      </c>
      <c r="J8" s="8">
        <v>10</v>
      </c>
      <c r="K8" s="8">
        <v>11</v>
      </c>
      <c r="L8" s="8">
        <v>12</v>
      </c>
    </row>
    <row r="9" spans="1:12" s="4" customFormat="1" ht="56.25" customHeight="1">
      <c r="A9" s="354">
        <v>1</v>
      </c>
      <c r="B9" s="53" t="s">
        <v>1195</v>
      </c>
      <c r="C9" s="54"/>
      <c r="D9" s="49"/>
      <c r="E9" s="54"/>
      <c r="F9" s="355"/>
      <c r="G9" s="355"/>
      <c r="H9" s="355"/>
      <c r="I9" s="355"/>
      <c r="J9" s="355"/>
      <c r="K9" s="352"/>
      <c r="L9" s="353"/>
    </row>
    <row r="10" spans="1:12" s="4" customFormat="1" ht="56.25" customHeight="1">
      <c r="A10" s="354"/>
      <c r="B10" s="53"/>
      <c r="C10" s="54"/>
      <c r="D10" s="49"/>
      <c r="E10" s="54"/>
      <c r="F10" s="355"/>
      <c r="G10" s="355"/>
      <c r="H10" s="355"/>
      <c r="I10" s="355"/>
      <c r="J10" s="355"/>
      <c r="K10" s="352"/>
      <c r="L10" s="353"/>
    </row>
    <row r="11" spans="1:12" s="55" customFormat="1" ht="21" customHeight="1">
      <c r="B11" s="55" t="s">
        <v>98</v>
      </c>
      <c r="G11" s="56"/>
    </row>
  </sheetData>
  <mergeCells count="24">
    <mergeCell ref="K9:K10"/>
    <mergeCell ref="L9:L10"/>
    <mergeCell ref="A9:A10"/>
    <mergeCell ref="F9:F10"/>
    <mergeCell ref="G9:G10"/>
    <mergeCell ref="H9:H10"/>
    <mergeCell ref="I9:I10"/>
    <mergeCell ref="J9:J10"/>
    <mergeCell ref="A1:D1"/>
    <mergeCell ref="A2:L2"/>
    <mergeCell ref="A3:L3"/>
    <mergeCell ref="A5:A7"/>
    <mergeCell ref="B5:B7"/>
    <mergeCell ref="C5:C7"/>
    <mergeCell ref="D5:D7"/>
    <mergeCell ref="E5:E7"/>
    <mergeCell ref="L5:L7"/>
    <mergeCell ref="F6:F7"/>
    <mergeCell ref="G6:G7"/>
    <mergeCell ref="H6:H7"/>
    <mergeCell ref="I6:I7"/>
    <mergeCell ref="J6:J7"/>
    <mergeCell ref="K6:K7"/>
    <mergeCell ref="F5:K5"/>
  </mergeCells>
  <pageMargins left="0.7" right="0.37" top="0.5" bottom="0.75" header="0.3" footer="0.3"/>
  <pageSetup scale="9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4CC3-B2A6-4ACA-B11C-19F5D9BB0DC5}">
  <dimension ref="A1:N58"/>
  <sheetViews>
    <sheetView tabSelected="1" topLeftCell="A13" zoomScaleNormal="100" workbookViewId="0">
      <selection activeCell="J4" sqref="J4:L4"/>
    </sheetView>
  </sheetViews>
  <sheetFormatPr defaultRowHeight="14.4"/>
  <cols>
    <col min="1" max="1" width="4.88671875" customWidth="1"/>
    <col min="2" max="2" width="17.33203125" customWidth="1"/>
    <col min="3" max="3" width="15.109375" customWidth="1"/>
    <col min="4" max="4" width="8.33203125" customWidth="1"/>
    <col min="5" max="6" width="9.44140625" customWidth="1"/>
    <col min="7" max="7" width="7.33203125" customWidth="1"/>
    <col min="8" max="9" width="9.33203125" customWidth="1"/>
    <col min="10" max="10" width="8" customWidth="1"/>
    <col min="11" max="11" width="11.5546875" customWidth="1"/>
    <col min="12" max="12" width="8.6640625" customWidth="1"/>
    <col min="13" max="13" width="22.44140625" customWidth="1"/>
    <col min="14" max="14" width="10.33203125" customWidth="1"/>
  </cols>
  <sheetData>
    <row r="1" spans="1:14" ht="31.5" customHeight="1">
      <c r="A1" s="337" t="s">
        <v>113</v>
      </c>
      <c r="B1" s="337"/>
      <c r="C1" s="338"/>
      <c r="D1" s="338"/>
      <c r="E1" s="338"/>
    </row>
    <row r="2" spans="1:14" ht="47.4" customHeight="1">
      <c r="A2" s="345" t="s">
        <v>1198</v>
      </c>
      <c r="B2" s="345"/>
      <c r="C2" s="345"/>
      <c r="D2" s="345"/>
      <c r="E2" s="345"/>
      <c r="F2" s="345"/>
      <c r="G2" s="345"/>
      <c r="H2" s="345"/>
      <c r="I2" s="345"/>
      <c r="J2" s="345"/>
      <c r="K2" s="345"/>
      <c r="L2" s="345"/>
      <c r="M2" s="345"/>
      <c r="N2" s="345"/>
    </row>
    <row r="3" spans="1:14" ht="18">
      <c r="A3" s="1"/>
      <c r="B3" s="1"/>
      <c r="C3" s="1"/>
      <c r="D3" s="1"/>
      <c r="E3" s="1"/>
      <c r="F3" s="1"/>
      <c r="G3" s="1"/>
      <c r="H3" s="1"/>
      <c r="I3" s="1"/>
      <c r="J3" s="1"/>
      <c r="K3" s="1"/>
      <c r="L3" s="1"/>
      <c r="M3" s="1"/>
      <c r="N3" s="1"/>
    </row>
    <row r="4" spans="1:14" ht="36" customHeight="1">
      <c r="A4" s="346" t="s">
        <v>3</v>
      </c>
      <c r="B4" s="334" t="s">
        <v>106</v>
      </c>
      <c r="C4" s="333" t="s">
        <v>107</v>
      </c>
      <c r="D4" s="333" t="s">
        <v>109</v>
      </c>
      <c r="E4" s="333"/>
      <c r="F4" s="333"/>
      <c r="G4" s="333" t="s">
        <v>108</v>
      </c>
      <c r="H4" s="333"/>
      <c r="I4" s="333"/>
      <c r="J4" s="333" t="s">
        <v>102</v>
      </c>
      <c r="K4" s="333"/>
      <c r="L4" s="333"/>
      <c r="M4" s="334" t="s">
        <v>111</v>
      </c>
      <c r="N4" s="346" t="s">
        <v>0</v>
      </c>
    </row>
    <row r="5" spans="1:14" ht="81" customHeight="1">
      <c r="A5" s="346"/>
      <c r="B5" s="335"/>
      <c r="C5" s="346"/>
      <c r="D5" s="58" t="s">
        <v>2</v>
      </c>
      <c r="E5" s="59" t="s">
        <v>103</v>
      </c>
      <c r="F5" s="59" t="s">
        <v>101</v>
      </c>
      <c r="G5" s="58" t="s">
        <v>2</v>
      </c>
      <c r="H5" s="59" t="s">
        <v>103</v>
      </c>
      <c r="I5" s="59" t="s">
        <v>101</v>
      </c>
      <c r="J5" s="57" t="s">
        <v>105</v>
      </c>
      <c r="K5" s="57" t="s">
        <v>110</v>
      </c>
      <c r="L5" s="57" t="s">
        <v>104</v>
      </c>
      <c r="M5" s="335"/>
      <c r="N5" s="346"/>
    </row>
    <row r="6" spans="1:14">
      <c r="A6" s="7" t="s">
        <v>4</v>
      </c>
      <c r="B6" s="7"/>
      <c r="C6" s="7" t="s">
        <v>7</v>
      </c>
      <c r="D6" s="7">
        <v>2</v>
      </c>
      <c r="E6" s="7">
        <v>3</v>
      </c>
      <c r="F6" s="7">
        <v>5</v>
      </c>
      <c r="G6" s="7">
        <v>2</v>
      </c>
      <c r="H6" s="7"/>
      <c r="I6" s="7"/>
      <c r="J6" s="7">
        <v>12</v>
      </c>
      <c r="K6" s="7">
        <v>13</v>
      </c>
      <c r="L6" s="7">
        <v>14</v>
      </c>
      <c r="M6" s="7">
        <v>19</v>
      </c>
      <c r="N6" s="7">
        <v>20</v>
      </c>
    </row>
    <row r="7" spans="1:14" ht="77.25" customHeight="1">
      <c r="A7" s="315">
        <v>1</v>
      </c>
      <c r="B7" s="9" t="s">
        <v>157</v>
      </c>
      <c r="C7" s="313" t="s">
        <v>1126</v>
      </c>
      <c r="D7" s="356">
        <f>E7+F7</f>
        <v>3</v>
      </c>
      <c r="E7" s="301">
        <v>2</v>
      </c>
      <c r="F7" s="301">
        <v>1</v>
      </c>
      <c r="G7" s="356">
        <f>H7+I7</f>
        <v>1</v>
      </c>
      <c r="H7" s="301">
        <v>1</v>
      </c>
      <c r="I7" s="301">
        <v>0</v>
      </c>
      <c r="J7" s="301">
        <v>1</v>
      </c>
      <c r="K7" s="301">
        <v>0</v>
      </c>
      <c r="L7" s="301">
        <v>0</v>
      </c>
      <c r="M7" s="301" t="s">
        <v>217</v>
      </c>
      <c r="N7" s="301"/>
    </row>
    <row r="8" spans="1:14" ht="69.75" customHeight="1">
      <c r="A8" s="317"/>
      <c r="B8" s="9" t="s">
        <v>158</v>
      </c>
      <c r="C8" s="313"/>
      <c r="D8" s="358"/>
      <c r="E8" s="303"/>
      <c r="F8" s="303"/>
      <c r="G8" s="358"/>
      <c r="H8" s="303"/>
      <c r="I8" s="303"/>
      <c r="J8" s="303"/>
      <c r="K8" s="303"/>
      <c r="L8" s="303"/>
      <c r="M8" s="303"/>
      <c r="N8" s="303"/>
    </row>
    <row r="9" spans="1:14" ht="53.25" customHeight="1">
      <c r="A9" s="315">
        <v>2</v>
      </c>
      <c r="B9" s="24" t="s">
        <v>159</v>
      </c>
      <c r="C9" s="318" t="s">
        <v>1131</v>
      </c>
      <c r="D9" s="356">
        <f t="shared" ref="D9" si="0">E9+F9</f>
        <v>4</v>
      </c>
      <c r="E9" s="301">
        <v>3</v>
      </c>
      <c r="F9" s="301">
        <v>1</v>
      </c>
      <c r="G9" s="356">
        <f t="shared" ref="G9" si="1">H9+I9</f>
        <v>2</v>
      </c>
      <c r="H9" s="301">
        <v>2</v>
      </c>
      <c r="I9" s="301">
        <v>0</v>
      </c>
      <c r="J9" s="301">
        <v>2</v>
      </c>
      <c r="K9" s="301">
        <v>0</v>
      </c>
      <c r="L9" s="301">
        <v>0</v>
      </c>
      <c r="M9" s="301" t="s">
        <v>218</v>
      </c>
      <c r="N9" s="359"/>
    </row>
    <row r="10" spans="1:14" ht="41.25" customHeight="1">
      <c r="A10" s="316"/>
      <c r="B10" s="24" t="s">
        <v>160</v>
      </c>
      <c r="C10" s="319"/>
      <c r="D10" s="357"/>
      <c r="E10" s="302"/>
      <c r="F10" s="302"/>
      <c r="G10" s="357"/>
      <c r="H10" s="302"/>
      <c r="I10" s="302"/>
      <c r="J10" s="302"/>
      <c r="K10" s="302"/>
      <c r="L10" s="302"/>
      <c r="M10" s="302"/>
      <c r="N10" s="360"/>
    </row>
    <row r="11" spans="1:14" ht="66" customHeight="1">
      <c r="A11" s="317"/>
      <c r="B11" s="24" t="s">
        <v>162</v>
      </c>
      <c r="C11" s="320"/>
      <c r="D11" s="357"/>
      <c r="E11" s="302"/>
      <c r="F11" s="302"/>
      <c r="G11" s="357"/>
      <c r="H11" s="302"/>
      <c r="I11" s="302"/>
      <c r="J11" s="302"/>
      <c r="K11" s="302"/>
      <c r="L11" s="302"/>
      <c r="M11" s="302"/>
      <c r="N11" s="360"/>
    </row>
    <row r="12" spans="1:14" s="69" customFormat="1" ht="45" customHeight="1">
      <c r="A12" s="372">
        <v>3</v>
      </c>
      <c r="B12" s="24" t="s">
        <v>171</v>
      </c>
      <c r="C12" s="366" t="s">
        <v>172</v>
      </c>
      <c r="D12" s="369">
        <v>3</v>
      </c>
      <c r="E12" s="369">
        <v>3</v>
      </c>
      <c r="F12" s="66"/>
      <c r="G12" s="81"/>
      <c r="H12" s="321">
        <v>2</v>
      </c>
      <c r="I12" s="82"/>
      <c r="J12" s="61"/>
      <c r="K12" s="67"/>
      <c r="L12" s="68"/>
      <c r="M12" s="301" t="s">
        <v>219</v>
      </c>
      <c r="N12" s="379"/>
    </row>
    <row r="13" spans="1:14" s="69" customFormat="1" ht="45" customHeight="1">
      <c r="A13" s="373"/>
      <c r="B13" s="24" t="s">
        <v>174</v>
      </c>
      <c r="C13" s="367"/>
      <c r="D13" s="370"/>
      <c r="E13" s="370"/>
      <c r="F13" s="70">
        <v>0</v>
      </c>
      <c r="G13" s="83">
        <v>2</v>
      </c>
      <c r="H13" s="322"/>
      <c r="I13" s="83">
        <v>0</v>
      </c>
      <c r="J13" s="63">
        <v>2</v>
      </c>
      <c r="K13" s="71">
        <v>0</v>
      </c>
      <c r="L13" s="84">
        <v>0</v>
      </c>
      <c r="M13" s="302"/>
      <c r="N13" s="380"/>
    </row>
    <row r="14" spans="1:14" s="69" customFormat="1" ht="45" customHeight="1">
      <c r="A14" s="374"/>
      <c r="B14" s="24" t="s">
        <v>161</v>
      </c>
      <c r="C14" s="368"/>
      <c r="D14" s="371"/>
      <c r="E14" s="371"/>
      <c r="F14" s="72"/>
      <c r="G14" s="85"/>
      <c r="H14" s="323"/>
      <c r="I14" s="86"/>
      <c r="J14" s="62"/>
      <c r="K14" s="73"/>
      <c r="L14" s="74"/>
      <c r="M14" s="302"/>
      <c r="N14" s="381"/>
    </row>
    <row r="15" spans="1:14" s="69" customFormat="1" ht="45" customHeight="1">
      <c r="A15" s="361">
        <v>4</v>
      </c>
      <c r="B15" s="24" t="s">
        <v>175</v>
      </c>
      <c r="C15" s="362" t="s">
        <v>1132</v>
      </c>
      <c r="D15" s="369">
        <v>2</v>
      </c>
      <c r="E15" s="369">
        <v>2</v>
      </c>
      <c r="F15" s="362">
        <v>0</v>
      </c>
      <c r="G15" s="314">
        <v>1</v>
      </c>
      <c r="H15" s="314">
        <v>1</v>
      </c>
      <c r="I15" s="314">
        <v>0</v>
      </c>
      <c r="J15" s="329">
        <v>1</v>
      </c>
      <c r="K15" s="363">
        <v>0</v>
      </c>
      <c r="L15" s="365">
        <v>0</v>
      </c>
      <c r="M15" s="301" t="s">
        <v>220</v>
      </c>
      <c r="N15" s="379"/>
    </row>
    <row r="16" spans="1:14" s="69" customFormat="1" ht="45" customHeight="1">
      <c r="A16" s="361"/>
      <c r="B16" s="24" t="s">
        <v>166</v>
      </c>
      <c r="C16" s="362"/>
      <c r="D16" s="371"/>
      <c r="E16" s="371"/>
      <c r="F16" s="362"/>
      <c r="G16" s="314"/>
      <c r="H16" s="314"/>
      <c r="I16" s="314"/>
      <c r="J16" s="329"/>
      <c r="K16" s="364"/>
      <c r="L16" s="365"/>
      <c r="M16" s="303"/>
      <c r="N16" s="381"/>
    </row>
    <row r="17" spans="1:14" s="69" customFormat="1" ht="45" customHeight="1">
      <c r="A17" s="372">
        <v>5</v>
      </c>
      <c r="B17" s="24" t="s">
        <v>149</v>
      </c>
      <c r="C17" s="366" t="s">
        <v>177</v>
      </c>
      <c r="D17" s="369">
        <v>1</v>
      </c>
      <c r="E17" s="369">
        <v>1</v>
      </c>
      <c r="F17" s="366">
        <v>0</v>
      </c>
      <c r="G17" s="321">
        <v>0</v>
      </c>
      <c r="H17" s="321">
        <v>0</v>
      </c>
      <c r="I17" s="321">
        <v>0</v>
      </c>
      <c r="J17" s="301">
        <v>0</v>
      </c>
      <c r="K17" s="363">
        <v>0</v>
      </c>
      <c r="L17" s="376">
        <v>0</v>
      </c>
      <c r="M17" s="301"/>
      <c r="N17" s="379"/>
    </row>
    <row r="18" spans="1:14" s="69" customFormat="1" ht="45" customHeight="1">
      <c r="A18" s="373"/>
      <c r="B18" s="24" t="s">
        <v>150</v>
      </c>
      <c r="C18" s="367"/>
      <c r="D18" s="370"/>
      <c r="E18" s="370"/>
      <c r="F18" s="367"/>
      <c r="G18" s="322"/>
      <c r="H18" s="322"/>
      <c r="I18" s="322"/>
      <c r="J18" s="302"/>
      <c r="K18" s="375"/>
      <c r="L18" s="377"/>
      <c r="M18" s="302"/>
      <c r="N18" s="380"/>
    </row>
    <row r="19" spans="1:14" s="69" customFormat="1" ht="45" customHeight="1">
      <c r="A19" s="374"/>
      <c r="B19" s="24" t="s">
        <v>151</v>
      </c>
      <c r="C19" s="368"/>
      <c r="D19" s="371"/>
      <c r="E19" s="371"/>
      <c r="F19" s="368"/>
      <c r="G19" s="323"/>
      <c r="H19" s="323"/>
      <c r="I19" s="323"/>
      <c r="J19" s="303"/>
      <c r="K19" s="364"/>
      <c r="L19" s="378"/>
      <c r="M19" s="302"/>
      <c r="N19" s="381"/>
    </row>
    <row r="20" spans="1:14" s="69" customFormat="1" ht="45" customHeight="1">
      <c r="A20" s="372">
        <v>6</v>
      </c>
      <c r="B20" s="24" t="s">
        <v>152</v>
      </c>
      <c r="C20" s="366" t="s">
        <v>179</v>
      </c>
      <c r="D20" s="369">
        <v>2</v>
      </c>
      <c r="E20" s="369">
        <v>1</v>
      </c>
      <c r="F20" s="366">
        <v>1</v>
      </c>
      <c r="G20" s="321">
        <v>0</v>
      </c>
      <c r="H20" s="321">
        <v>0</v>
      </c>
      <c r="I20" s="321">
        <v>0</v>
      </c>
      <c r="J20" s="301">
        <v>0</v>
      </c>
      <c r="K20" s="363">
        <v>0</v>
      </c>
      <c r="L20" s="376">
        <v>0</v>
      </c>
      <c r="M20" s="301"/>
      <c r="N20" s="379"/>
    </row>
    <row r="21" spans="1:14" s="69" customFormat="1" ht="45" customHeight="1">
      <c r="A21" s="373"/>
      <c r="B21" s="24" t="s">
        <v>153</v>
      </c>
      <c r="C21" s="367"/>
      <c r="D21" s="370"/>
      <c r="E21" s="370"/>
      <c r="F21" s="367"/>
      <c r="G21" s="322"/>
      <c r="H21" s="322"/>
      <c r="I21" s="322"/>
      <c r="J21" s="302"/>
      <c r="K21" s="375"/>
      <c r="L21" s="377"/>
      <c r="M21" s="302"/>
      <c r="N21" s="380"/>
    </row>
    <row r="22" spans="1:14" s="69" customFormat="1" ht="45" customHeight="1">
      <c r="A22" s="374"/>
      <c r="B22" s="24" t="s">
        <v>154</v>
      </c>
      <c r="C22" s="368"/>
      <c r="D22" s="371"/>
      <c r="E22" s="371"/>
      <c r="F22" s="368"/>
      <c r="G22" s="323"/>
      <c r="H22" s="323"/>
      <c r="I22" s="323"/>
      <c r="J22" s="303"/>
      <c r="K22" s="364"/>
      <c r="L22" s="378"/>
      <c r="M22" s="302"/>
      <c r="N22" s="381"/>
    </row>
    <row r="23" spans="1:14" s="75" customFormat="1" ht="66" customHeight="1">
      <c r="A23" s="361">
        <v>7</v>
      </c>
      <c r="B23" s="24" t="s">
        <v>155</v>
      </c>
      <c r="C23" s="362" t="s">
        <v>181</v>
      </c>
      <c r="D23" s="369">
        <v>3</v>
      </c>
      <c r="E23" s="369">
        <v>2</v>
      </c>
      <c r="F23" s="362">
        <v>1</v>
      </c>
      <c r="G23" s="314">
        <v>1</v>
      </c>
      <c r="H23" s="314">
        <v>1</v>
      </c>
      <c r="I23" s="314">
        <v>0</v>
      </c>
      <c r="J23" s="329">
        <v>1</v>
      </c>
      <c r="K23" s="363">
        <v>0</v>
      </c>
      <c r="L23" s="365">
        <v>0</v>
      </c>
      <c r="M23" s="301" t="s">
        <v>221</v>
      </c>
      <c r="N23" s="387"/>
    </row>
    <row r="24" spans="1:14" s="75" customFormat="1" ht="66" customHeight="1">
      <c r="A24" s="361"/>
      <c r="B24" s="24" t="s">
        <v>156</v>
      </c>
      <c r="C24" s="362"/>
      <c r="D24" s="371"/>
      <c r="E24" s="371"/>
      <c r="F24" s="362"/>
      <c r="G24" s="314"/>
      <c r="H24" s="314"/>
      <c r="I24" s="314"/>
      <c r="J24" s="329"/>
      <c r="K24" s="364"/>
      <c r="L24" s="365"/>
      <c r="M24" s="303"/>
      <c r="N24" s="389"/>
    </row>
    <row r="25" spans="1:14" s="69" customFormat="1" ht="45" customHeight="1">
      <c r="A25" s="361">
        <v>8</v>
      </c>
      <c r="B25" s="24" t="s">
        <v>135</v>
      </c>
      <c r="C25" s="362" t="s">
        <v>183</v>
      </c>
      <c r="D25" s="369">
        <v>2</v>
      </c>
      <c r="E25" s="369">
        <v>2</v>
      </c>
      <c r="F25" s="362">
        <v>0</v>
      </c>
      <c r="G25" s="314">
        <v>2</v>
      </c>
      <c r="H25" s="314">
        <v>2</v>
      </c>
      <c r="I25" s="314">
        <v>0</v>
      </c>
      <c r="J25" s="329">
        <v>2</v>
      </c>
      <c r="K25" s="363">
        <v>0</v>
      </c>
      <c r="L25" s="365">
        <v>0</v>
      </c>
      <c r="M25" s="301" t="s">
        <v>218</v>
      </c>
      <c r="N25" s="390" t="s">
        <v>1140</v>
      </c>
    </row>
    <row r="26" spans="1:14" s="69" customFormat="1" ht="66.75" customHeight="1">
      <c r="A26" s="361"/>
      <c r="B26" s="24" t="s">
        <v>136</v>
      </c>
      <c r="C26" s="362"/>
      <c r="D26" s="371"/>
      <c r="E26" s="371"/>
      <c r="F26" s="362"/>
      <c r="G26" s="314"/>
      <c r="H26" s="314"/>
      <c r="I26" s="314"/>
      <c r="J26" s="329"/>
      <c r="K26" s="364"/>
      <c r="L26" s="365"/>
      <c r="M26" s="303"/>
      <c r="N26" s="391"/>
    </row>
    <row r="27" spans="1:14" s="69" customFormat="1" ht="45" customHeight="1">
      <c r="A27" s="361">
        <v>9</v>
      </c>
      <c r="B27" s="24" t="s">
        <v>137</v>
      </c>
      <c r="C27" s="362" t="s">
        <v>185</v>
      </c>
      <c r="D27" s="369">
        <v>2</v>
      </c>
      <c r="E27" s="369">
        <v>2</v>
      </c>
      <c r="F27" s="362">
        <v>0</v>
      </c>
      <c r="G27" s="314">
        <v>1</v>
      </c>
      <c r="H27" s="314">
        <v>1</v>
      </c>
      <c r="I27" s="314">
        <v>0</v>
      </c>
      <c r="J27" s="329">
        <v>1</v>
      </c>
      <c r="K27" s="363">
        <v>0</v>
      </c>
      <c r="L27" s="365">
        <v>0</v>
      </c>
      <c r="M27" s="301" t="s">
        <v>221</v>
      </c>
      <c r="N27" s="379"/>
    </row>
    <row r="28" spans="1:14" s="69" customFormat="1" ht="66.75" customHeight="1">
      <c r="A28" s="361"/>
      <c r="B28" s="24" t="s">
        <v>138</v>
      </c>
      <c r="C28" s="362"/>
      <c r="D28" s="371"/>
      <c r="E28" s="371"/>
      <c r="F28" s="362"/>
      <c r="G28" s="314"/>
      <c r="H28" s="314"/>
      <c r="I28" s="314"/>
      <c r="J28" s="329"/>
      <c r="K28" s="364"/>
      <c r="L28" s="365"/>
      <c r="M28" s="303"/>
      <c r="N28" s="381"/>
    </row>
    <row r="29" spans="1:14" s="69" customFormat="1" ht="45" customHeight="1">
      <c r="A29" s="361">
        <v>10</v>
      </c>
      <c r="B29" s="24" t="s">
        <v>139</v>
      </c>
      <c r="C29" s="362" t="s">
        <v>187</v>
      </c>
      <c r="D29" s="369">
        <v>2</v>
      </c>
      <c r="E29" s="369">
        <v>2</v>
      </c>
      <c r="F29" s="362">
        <v>0</v>
      </c>
      <c r="G29" s="314">
        <v>1</v>
      </c>
      <c r="H29" s="314">
        <v>1</v>
      </c>
      <c r="I29" s="314">
        <v>0</v>
      </c>
      <c r="J29" s="329">
        <v>1</v>
      </c>
      <c r="K29" s="363">
        <v>0</v>
      </c>
      <c r="L29" s="365">
        <v>0</v>
      </c>
      <c r="M29" s="301" t="s">
        <v>221</v>
      </c>
      <c r="N29" s="77"/>
    </row>
    <row r="30" spans="1:14" s="69" customFormat="1" ht="66.75" customHeight="1">
      <c r="A30" s="361"/>
      <c r="B30" s="24" t="s">
        <v>140</v>
      </c>
      <c r="C30" s="362"/>
      <c r="D30" s="371"/>
      <c r="E30" s="371"/>
      <c r="F30" s="362"/>
      <c r="G30" s="314"/>
      <c r="H30" s="314"/>
      <c r="I30" s="314"/>
      <c r="J30" s="329"/>
      <c r="K30" s="364"/>
      <c r="L30" s="365"/>
      <c r="M30" s="303"/>
      <c r="N30" s="78"/>
    </row>
    <row r="31" spans="1:14" s="69" customFormat="1" ht="45" customHeight="1">
      <c r="A31" s="361">
        <v>11</v>
      </c>
      <c r="B31" s="24" t="s">
        <v>134</v>
      </c>
      <c r="C31" s="362" t="s">
        <v>212</v>
      </c>
      <c r="D31" s="79"/>
      <c r="E31" s="79"/>
      <c r="F31" s="362">
        <v>0</v>
      </c>
      <c r="G31" s="314">
        <v>1</v>
      </c>
      <c r="H31" s="314">
        <v>1</v>
      </c>
      <c r="I31" s="314">
        <v>0</v>
      </c>
      <c r="J31" s="329">
        <v>1</v>
      </c>
      <c r="K31" s="363">
        <v>0</v>
      </c>
      <c r="L31" s="365">
        <v>0</v>
      </c>
      <c r="M31" s="301" t="s">
        <v>221</v>
      </c>
      <c r="N31" s="379"/>
    </row>
    <row r="32" spans="1:14" s="69" customFormat="1" ht="66.75" customHeight="1">
      <c r="A32" s="361"/>
      <c r="B32" s="24" t="s">
        <v>190</v>
      </c>
      <c r="C32" s="362"/>
      <c r="D32" s="80">
        <v>2</v>
      </c>
      <c r="E32" s="80">
        <v>2</v>
      </c>
      <c r="F32" s="362"/>
      <c r="G32" s="314"/>
      <c r="H32" s="314"/>
      <c r="I32" s="314"/>
      <c r="J32" s="329"/>
      <c r="K32" s="364"/>
      <c r="L32" s="365"/>
      <c r="M32" s="303"/>
      <c r="N32" s="381"/>
    </row>
    <row r="33" spans="1:14" s="69" customFormat="1" ht="45" customHeight="1">
      <c r="A33" s="372">
        <v>12</v>
      </c>
      <c r="B33" s="24" t="s">
        <v>191</v>
      </c>
      <c r="C33" s="366" t="s">
        <v>192</v>
      </c>
      <c r="D33" s="369">
        <v>1</v>
      </c>
      <c r="E33" s="369">
        <v>1</v>
      </c>
      <c r="F33" s="366">
        <v>0</v>
      </c>
      <c r="G33" s="321">
        <v>0</v>
      </c>
      <c r="H33" s="321">
        <v>0</v>
      </c>
      <c r="I33" s="321">
        <v>0</v>
      </c>
      <c r="J33" s="301">
        <v>0</v>
      </c>
      <c r="K33" s="363">
        <v>0</v>
      </c>
      <c r="L33" s="376">
        <v>0</v>
      </c>
      <c r="M33" s="301"/>
      <c r="N33" s="379"/>
    </row>
    <row r="34" spans="1:14" s="69" customFormat="1" ht="45" customHeight="1">
      <c r="A34" s="373"/>
      <c r="B34" s="76" t="s">
        <v>194</v>
      </c>
      <c r="C34" s="367"/>
      <c r="D34" s="370"/>
      <c r="E34" s="370"/>
      <c r="F34" s="367"/>
      <c r="G34" s="322"/>
      <c r="H34" s="322"/>
      <c r="I34" s="322"/>
      <c r="J34" s="302"/>
      <c r="K34" s="375"/>
      <c r="L34" s="377"/>
      <c r="M34" s="302"/>
      <c r="N34" s="380"/>
    </row>
    <row r="35" spans="1:14" s="69" customFormat="1" ht="45" customHeight="1">
      <c r="A35" s="374"/>
      <c r="B35" s="76" t="s">
        <v>195</v>
      </c>
      <c r="C35" s="368"/>
      <c r="D35" s="371"/>
      <c r="E35" s="371"/>
      <c r="F35" s="368"/>
      <c r="G35" s="323"/>
      <c r="H35" s="323"/>
      <c r="I35" s="323"/>
      <c r="J35" s="303"/>
      <c r="K35" s="364"/>
      <c r="L35" s="378"/>
      <c r="M35" s="302"/>
      <c r="N35" s="381"/>
    </row>
    <row r="36" spans="1:14" s="69" customFormat="1" ht="45" customHeight="1">
      <c r="A36" s="361">
        <v>13</v>
      </c>
      <c r="B36" s="24" t="s">
        <v>196</v>
      </c>
      <c r="C36" s="362" t="s">
        <v>197</v>
      </c>
      <c r="D36" s="369">
        <v>2</v>
      </c>
      <c r="E36" s="369">
        <v>2</v>
      </c>
      <c r="F36" s="362">
        <v>0</v>
      </c>
      <c r="G36" s="314">
        <v>1</v>
      </c>
      <c r="H36" s="314">
        <v>1</v>
      </c>
      <c r="I36" s="314">
        <v>0</v>
      </c>
      <c r="J36" s="329">
        <v>1</v>
      </c>
      <c r="K36" s="363">
        <v>0</v>
      </c>
      <c r="L36" s="365">
        <v>0</v>
      </c>
      <c r="M36" s="301" t="s">
        <v>222</v>
      </c>
      <c r="N36" s="379"/>
    </row>
    <row r="37" spans="1:14" s="69" customFormat="1" ht="73.5" customHeight="1">
      <c r="A37" s="361"/>
      <c r="B37" s="24" t="s">
        <v>199</v>
      </c>
      <c r="C37" s="362"/>
      <c r="D37" s="371"/>
      <c r="E37" s="371"/>
      <c r="F37" s="362"/>
      <c r="G37" s="314"/>
      <c r="H37" s="314"/>
      <c r="I37" s="314"/>
      <c r="J37" s="329"/>
      <c r="K37" s="364"/>
      <c r="L37" s="365"/>
      <c r="M37" s="303"/>
      <c r="N37" s="381"/>
    </row>
    <row r="38" spans="1:14" s="69" customFormat="1" ht="45" customHeight="1">
      <c r="A38" s="361">
        <v>14</v>
      </c>
      <c r="B38" s="24" t="s">
        <v>129</v>
      </c>
      <c r="C38" s="362" t="s">
        <v>200</v>
      </c>
      <c r="D38" s="369">
        <v>2</v>
      </c>
      <c r="E38" s="369">
        <v>2</v>
      </c>
      <c r="F38" s="362">
        <v>0</v>
      </c>
      <c r="G38" s="314">
        <v>2</v>
      </c>
      <c r="H38" s="314">
        <v>2</v>
      </c>
      <c r="I38" s="314">
        <v>0</v>
      </c>
      <c r="J38" s="329">
        <v>2</v>
      </c>
      <c r="K38" s="363">
        <v>0</v>
      </c>
      <c r="L38" s="365">
        <v>0</v>
      </c>
      <c r="M38" s="301" t="s">
        <v>223</v>
      </c>
      <c r="N38" s="385" t="s">
        <v>1139</v>
      </c>
    </row>
    <row r="39" spans="1:14" s="69" customFormat="1" ht="73.5" customHeight="1">
      <c r="A39" s="361"/>
      <c r="B39" s="24" t="s">
        <v>131</v>
      </c>
      <c r="C39" s="362"/>
      <c r="D39" s="371"/>
      <c r="E39" s="371"/>
      <c r="F39" s="362"/>
      <c r="G39" s="314"/>
      <c r="H39" s="314"/>
      <c r="I39" s="314"/>
      <c r="J39" s="329"/>
      <c r="K39" s="364"/>
      <c r="L39" s="365"/>
      <c r="M39" s="303"/>
      <c r="N39" s="386"/>
    </row>
    <row r="40" spans="1:14" s="69" customFormat="1" ht="45" customHeight="1">
      <c r="A40" s="361">
        <v>15</v>
      </c>
      <c r="B40" s="24" t="s">
        <v>124</v>
      </c>
      <c r="C40" s="366" t="s">
        <v>201</v>
      </c>
      <c r="D40" s="369">
        <v>2</v>
      </c>
      <c r="E40" s="369">
        <v>2</v>
      </c>
      <c r="F40" s="362">
        <v>0</v>
      </c>
      <c r="G40" s="314">
        <v>1</v>
      </c>
      <c r="H40" s="314">
        <v>1</v>
      </c>
      <c r="I40" s="314">
        <v>0</v>
      </c>
      <c r="J40" s="329">
        <v>1</v>
      </c>
      <c r="K40" s="363">
        <v>0</v>
      </c>
      <c r="L40" s="365">
        <v>0</v>
      </c>
      <c r="M40" s="301" t="s">
        <v>1133</v>
      </c>
      <c r="N40" s="379"/>
    </row>
    <row r="41" spans="1:14" s="69" customFormat="1" ht="73.5" customHeight="1">
      <c r="A41" s="361"/>
      <c r="B41" s="24" t="s">
        <v>202</v>
      </c>
      <c r="C41" s="368"/>
      <c r="D41" s="371"/>
      <c r="E41" s="371"/>
      <c r="F41" s="362"/>
      <c r="G41" s="314"/>
      <c r="H41" s="314"/>
      <c r="I41" s="314"/>
      <c r="J41" s="329"/>
      <c r="K41" s="364"/>
      <c r="L41" s="365"/>
      <c r="M41" s="303"/>
      <c r="N41" s="381"/>
    </row>
    <row r="42" spans="1:14" s="69" customFormat="1" ht="45" customHeight="1">
      <c r="A42" s="361">
        <v>16</v>
      </c>
      <c r="B42" s="24" t="s">
        <v>132</v>
      </c>
      <c r="C42" s="366" t="s">
        <v>203</v>
      </c>
      <c r="D42" s="369">
        <v>2</v>
      </c>
      <c r="E42" s="211"/>
      <c r="F42" s="362">
        <v>0</v>
      </c>
      <c r="G42" s="314">
        <v>2</v>
      </c>
      <c r="H42" s="314">
        <v>2</v>
      </c>
      <c r="I42" s="314">
        <v>0</v>
      </c>
      <c r="J42" s="329">
        <v>2</v>
      </c>
      <c r="K42" s="363">
        <v>0</v>
      </c>
      <c r="L42" s="365">
        <v>0</v>
      </c>
      <c r="M42" s="301" t="s">
        <v>218</v>
      </c>
      <c r="N42" s="390" t="s">
        <v>1190</v>
      </c>
    </row>
    <row r="43" spans="1:14" s="69" customFormat="1" ht="73.5" customHeight="1">
      <c r="A43" s="361"/>
      <c r="B43" s="24" t="s">
        <v>130</v>
      </c>
      <c r="C43" s="368"/>
      <c r="D43" s="371"/>
      <c r="E43" s="212">
        <v>2</v>
      </c>
      <c r="F43" s="362"/>
      <c r="G43" s="314"/>
      <c r="H43" s="314"/>
      <c r="I43" s="314"/>
      <c r="J43" s="329"/>
      <c r="K43" s="364"/>
      <c r="L43" s="365"/>
      <c r="M43" s="303"/>
      <c r="N43" s="391"/>
    </row>
    <row r="44" spans="1:14" s="69" customFormat="1" ht="45" customHeight="1">
      <c r="A44" s="361">
        <v>17</v>
      </c>
      <c r="B44" s="24" t="s">
        <v>141</v>
      </c>
      <c r="C44" s="366" t="s">
        <v>213</v>
      </c>
      <c r="D44" s="369">
        <v>2</v>
      </c>
      <c r="E44" s="369">
        <v>2</v>
      </c>
      <c r="F44" s="366">
        <v>0</v>
      </c>
      <c r="G44" s="314">
        <v>1</v>
      </c>
      <c r="H44" s="314">
        <v>1</v>
      </c>
      <c r="I44" s="314">
        <v>0</v>
      </c>
      <c r="J44" s="329">
        <v>1</v>
      </c>
      <c r="K44" s="363">
        <v>0</v>
      </c>
      <c r="L44" s="365">
        <v>0</v>
      </c>
      <c r="M44" s="301" t="s">
        <v>221</v>
      </c>
      <c r="N44" s="379"/>
    </row>
    <row r="45" spans="1:14" s="69" customFormat="1" ht="45" customHeight="1">
      <c r="A45" s="361"/>
      <c r="B45" s="24" t="s">
        <v>142</v>
      </c>
      <c r="C45" s="368"/>
      <c r="D45" s="371"/>
      <c r="E45" s="371"/>
      <c r="F45" s="368"/>
      <c r="G45" s="314"/>
      <c r="H45" s="314"/>
      <c r="I45" s="314"/>
      <c r="J45" s="329"/>
      <c r="K45" s="364"/>
      <c r="L45" s="365"/>
      <c r="M45" s="303"/>
      <c r="N45" s="381"/>
    </row>
    <row r="46" spans="1:14" s="75" customFormat="1" ht="56.25" customHeight="1">
      <c r="A46" s="372">
        <v>18</v>
      </c>
      <c r="B46" s="24" t="s">
        <v>143</v>
      </c>
      <c r="C46" s="366" t="s">
        <v>206</v>
      </c>
      <c r="D46" s="369">
        <v>3</v>
      </c>
      <c r="E46" s="369">
        <v>3</v>
      </c>
      <c r="F46" s="366">
        <v>0</v>
      </c>
      <c r="G46" s="321">
        <v>3</v>
      </c>
      <c r="H46" s="321">
        <v>3</v>
      </c>
      <c r="I46" s="321">
        <v>0</v>
      </c>
      <c r="J46" s="301">
        <v>3</v>
      </c>
      <c r="K46" s="363">
        <v>0</v>
      </c>
      <c r="L46" s="376">
        <v>0</v>
      </c>
      <c r="M46" s="301" t="s">
        <v>1137</v>
      </c>
      <c r="N46" s="382" t="s">
        <v>1138</v>
      </c>
    </row>
    <row r="47" spans="1:14" s="75" customFormat="1" ht="56.25" customHeight="1">
      <c r="A47" s="373"/>
      <c r="B47" s="24" t="s">
        <v>144</v>
      </c>
      <c r="C47" s="367"/>
      <c r="D47" s="370"/>
      <c r="E47" s="370"/>
      <c r="F47" s="367"/>
      <c r="G47" s="322"/>
      <c r="H47" s="322"/>
      <c r="I47" s="322"/>
      <c r="J47" s="302"/>
      <c r="K47" s="375"/>
      <c r="L47" s="377"/>
      <c r="M47" s="302"/>
      <c r="N47" s="383"/>
    </row>
    <row r="48" spans="1:14" s="75" customFormat="1" ht="56.25" customHeight="1">
      <c r="A48" s="374"/>
      <c r="B48" s="24" t="s">
        <v>145</v>
      </c>
      <c r="C48" s="368"/>
      <c r="D48" s="371"/>
      <c r="E48" s="371"/>
      <c r="F48" s="368"/>
      <c r="G48" s="323"/>
      <c r="H48" s="323"/>
      <c r="I48" s="323"/>
      <c r="J48" s="303"/>
      <c r="K48" s="364"/>
      <c r="L48" s="378"/>
      <c r="M48" s="302"/>
      <c r="N48" s="384"/>
    </row>
    <row r="49" spans="1:14" s="69" customFormat="1" ht="45" customHeight="1">
      <c r="A49" s="361">
        <v>19</v>
      </c>
      <c r="B49" s="24" t="s">
        <v>146</v>
      </c>
      <c r="C49" s="362" t="s">
        <v>208</v>
      </c>
      <c r="D49" s="369">
        <v>2</v>
      </c>
      <c r="E49" s="369">
        <v>2</v>
      </c>
      <c r="F49" s="362">
        <v>0</v>
      </c>
      <c r="G49" s="314">
        <v>1</v>
      </c>
      <c r="H49" s="314">
        <v>1</v>
      </c>
      <c r="I49" s="314">
        <v>0</v>
      </c>
      <c r="J49" s="329">
        <v>1</v>
      </c>
      <c r="K49" s="363">
        <v>0</v>
      </c>
      <c r="L49" s="365">
        <v>0</v>
      </c>
      <c r="M49" s="301" t="s">
        <v>222</v>
      </c>
      <c r="N49" s="379"/>
    </row>
    <row r="50" spans="1:14" s="69" customFormat="1" ht="73.5" customHeight="1">
      <c r="A50" s="361"/>
      <c r="B50" s="24" t="s">
        <v>147</v>
      </c>
      <c r="C50" s="362"/>
      <c r="D50" s="371"/>
      <c r="E50" s="371"/>
      <c r="F50" s="362"/>
      <c r="G50" s="314"/>
      <c r="H50" s="314"/>
      <c r="I50" s="314"/>
      <c r="J50" s="329"/>
      <c r="K50" s="364"/>
      <c r="L50" s="365"/>
      <c r="M50" s="303"/>
      <c r="N50" s="381"/>
    </row>
    <row r="51" spans="1:14" s="69" customFormat="1" ht="45" customHeight="1">
      <c r="A51" s="361">
        <v>20</v>
      </c>
      <c r="B51" s="24" t="s">
        <v>114</v>
      </c>
      <c r="C51" s="362" t="s">
        <v>1134</v>
      </c>
      <c r="D51" s="369">
        <v>2</v>
      </c>
      <c r="E51" s="369">
        <v>2</v>
      </c>
      <c r="F51" s="362">
        <v>0</v>
      </c>
      <c r="G51" s="314">
        <v>1</v>
      </c>
      <c r="H51" s="314">
        <v>1</v>
      </c>
      <c r="I51" s="314">
        <v>0</v>
      </c>
      <c r="J51" s="329">
        <v>1</v>
      </c>
      <c r="K51" s="363">
        <v>0</v>
      </c>
      <c r="L51" s="365">
        <v>0</v>
      </c>
      <c r="M51" s="301" t="s">
        <v>221</v>
      </c>
      <c r="N51" s="379"/>
    </row>
    <row r="52" spans="1:14" s="69" customFormat="1" ht="73.5" customHeight="1">
      <c r="A52" s="361"/>
      <c r="B52" s="24" t="s">
        <v>116</v>
      </c>
      <c r="C52" s="362"/>
      <c r="D52" s="371"/>
      <c r="E52" s="371"/>
      <c r="F52" s="362"/>
      <c r="G52" s="314"/>
      <c r="H52" s="314"/>
      <c r="I52" s="314"/>
      <c r="J52" s="329"/>
      <c r="K52" s="364"/>
      <c r="L52" s="365"/>
      <c r="M52" s="303"/>
      <c r="N52" s="381"/>
    </row>
    <row r="53" spans="1:14" s="75" customFormat="1" ht="56.25" customHeight="1">
      <c r="A53" s="372">
        <v>21</v>
      </c>
      <c r="B53" s="24" t="s">
        <v>120</v>
      </c>
      <c r="C53" s="366" t="s">
        <v>211</v>
      </c>
      <c r="D53" s="369">
        <v>3</v>
      </c>
      <c r="E53" s="369">
        <v>3</v>
      </c>
      <c r="F53" s="366">
        <v>0</v>
      </c>
      <c r="G53" s="321">
        <v>2</v>
      </c>
      <c r="H53" s="321">
        <v>2</v>
      </c>
      <c r="I53" s="321">
        <v>0</v>
      </c>
      <c r="J53" s="301">
        <v>2</v>
      </c>
      <c r="K53" s="363">
        <v>0</v>
      </c>
      <c r="L53" s="376">
        <v>0</v>
      </c>
      <c r="M53" s="301" t="s">
        <v>218</v>
      </c>
      <c r="N53" s="387"/>
    </row>
    <row r="54" spans="1:14" s="75" customFormat="1" ht="56.25" customHeight="1">
      <c r="A54" s="373"/>
      <c r="B54" s="24" t="s">
        <v>122</v>
      </c>
      <c r="C54" s="367"/>
      <c r="D54" s="370"/>
      <c r="E54" s="370"/>
      <c r="F54" s="367"/>
      <c r="G54" s="322"/>
      <c r="H54" s="322"/>
      <c r="I54" s="322"/>
      <c r="J54" s="302"/>
      <c r="K54" s="375"/>
      <c r="L54" s="377"/>
      <c r="M54" s="302"/>
      <c r="N54" s="388"/>
    </row>
    <row r="55" spans="1:14" s="75" customFormat="1" ht="56.25" customHeight="1">
      <c r="A55" s="374"/>
      <c r="B55" s="24" t="s">
        <v>121</v>
      </c>
      <c r="C55" s="368"/>
      <c r="D55" s="371"/>
      <c r="E55" s="371"/>
      <c r="F55" s="368"/>
      <c r="G55" s="323"/>
      <c r="H55" s="323"/>
      <c r="I55" s="323"/>
      <c r="J55" s="303"/>
      <c r="K55" s="364"/>
      <c r="L55" s="378"/>
      <c r="M55" s="302"/>
      <c r="N55" s="389"/>
    </row>
    <row r="56" spans="1:14" s="75" customFormat="1" ht="56.25" customHeight="1">
      <c r="A56" s="372">
        <v>22</v>
      </c>
      <c r="B56" s="24" t="s">
        <v>119</v>
      </c>
      <c r="C56" s="366" t="s">
        <v>1130</v>
      </c>
      <c r="D56" s="369">
        <v>3</v>
      </c>
      <c r="E56" s="369">
        <v>3</v>
      </c>
      <c r="F56" s="366">
        <v>0</v>
      </c>
      <c r="G56" s="321">
        <v>3</v>
      </c>
      <c r="H56" s="321">
        <v>3</v>
      </c>
      <c r="I56" s="321">
        <v>0</v>
      </c>
      <c r="J56" s="301">
        <v>3</v>
      </c>
      <c r="K56" s="363">
        <v>0</v>
      </c>
      <c r="L56" s="376">
        <v>0</v>
      </c>
      <c r="M56" s="301" t="s">
        <v>1135</v>
      </c>
      <c r="N56" s="382" t="s">
        <v>1136</v>
      </c>
    </row>
    <row r="57" spans="1:14" s="75" customFormat="1" ht="56.25" customHeight="1">
      <c r="A57" s="373"/>
      <c r="B57" s="24" t="s">
        <v>118</v>
      </c>
      <c r="C57" s="367"/>
      <c r="D57" s="370"/>
      <c r="E57" s="370"/>
      <c r="F57" s="367"/>
      <c r="G57" s="322"/>
      <c r="H57" s="322"/>
      <c r="I57" s="322"/>
      <c r="J57" s="302"/>
      <c r="K57" s="375"/>
      <c r="L57" s="377"/>
      <c r="M57" s="302"/>
      <c r="N57" s="383"/>
    </row>
    <row r="58" spans="1:14" s="75" customFormat="1" ht="56.25" customHeight="1">
      <c r="A58" s="374"/>
      <c r="B58" s="24" t="s">
        <v>117</v>
      </c>
      <c r="C58" s="368"/>
      <c r="D58" s="371"/>
      <c r="E58" s="371"/>
      <c r="F58" s="368"/>
      <c r="G58" s="323"/>
      <c r="H58" s="323"/>
      <c r="I58" s="323"/>
      <c r="J58" s="303"/>
      <c r="K58" s="364"/>
      <c r="L58" s="378"/>
      <c r="M58" s="302"/>
      <c r="N58" s="384"/>
    </row>
  </sheetData>
  <mergeCells count="286">
    <mergeCell ref="M23:M24"/>
    <mergeCell ref="N23:N24"/>
    <mergeCell ref="D25:D26"/>
    <mergeCell ref="E25:E26"/>
    <mergeCell ref="M25:M26"/>
    <mergeCell ref="N25:N26"/>
    <mergeCell ref="M42:M43"/>
    <mergeCell ref="N42:N43"/>
    <mergeCell ref="D36:D37"/>
    <mergeCell ref="E36:E37"/>
    <mergeCell ref="M36:M37"/>
    <mergeCell ref="N36:N37"/>
    <mergeCell ref="M31:M32"/>
    <mergeCell ref="N31:N32"/>
    <mergeCell ref="D33:D35"/>
    <mergeCell ref="E33:E35"/>
    <mergeCell ref="M33:M35"/>
    <mergeCell ref="N33:N35"/>
    <mergeCell ref="M27:M28"/>
    <mergeCell ref="N27:N28"/>
    <mergeCell ref="D29:D30"/>
    <mergeCell ref="E29:E30"/>
    <mergeCell ref="J36:J37"/>
    <mergeCell ref="K36:K37"/>
    <mergeCell ref="M53:M55"/>
    <mergeCell ref="N53:N55"/>
    <mergeCell ref="D56:D58"/>
    <mergeCell ref="E56:E58"/>
    <mergeCell ref="M56:M58"/>
    <mergeCell ref="N56:N58"/>
    <mergeCell ref="M49:M50"/>
    <mergeCell ref="N49:N50"/>
    <mergeCell ref="D51:D52"/>
    <mergeCell ref="E51:E52"/>
    <mergeCell ref="M51:M52"/>
    <mergeCell ref="N51:N52"/>
    <mergeCell ref="J53:J55"/>
    <mergeCell ref="K53:K55"/>
    <mergeCell ref="L53:L55"/>
    <mergeCell ref="J49:J50"/>
    <mergeCell ref="K49:K50"/>
    <mergeCell ref="L49:L50"/>
    <mergeCell ref="M44:M45"/>
    <mergeCell ref="N44:N45"/>
    <mergeCell ref="D46:D48"/>
    <mergeCell ref="E46:E48"/>
    <mergeCell ref="M46:M48"/>
    <mergeCell ref="N46:N48"/>
    <mergeCell ref="M38:M39"/>
    <mergeCell ref="N38:N39"/>
    <mergeCell ref="D40:D41"/>
    <mergeCell ref="E40:E41"/>
    <mergeCell ref="M40:M41"/>
    <mergeCell ref="N40:N41"/>
    <mergeCell ref="J44:J45"/>
    <mergeCell ref="K44:K45"/>
    <mergeCell ref="L44:L45"/>
    <mergeCell ref="J40:J41"/>
    <mergeCell ref="K40:K41"/>
    <mergeCell ref="L40:L41"/>
    <mergeCell ref="M17:M19"/>
    <mergeCell ref="N17:N19"/>
    <mergeCell ref="D20:D22"/>
    <mergeCell ref="E20:E22"/>
    <mergeCell ref="M20:M22"/>
    <mergeCell ref="N20:N22"/>
    <mergeCell ref="M12:M14"/>
    <mergeCell ref="N12:N14"/>
    <mergeCell ref="D15:D16"/>
    <mergeCell ref="E15:E16"/>
    <mergeCell ref="M15:M16"/>
    <mergeCell ref="N15:N16"/>
    <mergeCell ref="J17:J19"/>
    <mergeCell ref="K17:K19"/>
    <mergeCell ref="L17:L19"/>
    <mergeCell ref="A56:A58"/>
    <mergeCell ref="F56:F58"/>
    <mergeCell ref="G56:G58"/>
    <mergeCell ref="H56:H58"/>
    <mergeCell ref="I56:I58"/>
    <mergeCell ref="J56:J58"/>
    <mergeCell ref="K56:K58"/>
    <mergeCell ref="L56:L58"/>
    <mergeCell ref="C53:C55"/>
    <mergeCell ref="C56:C58"/>
    <mergeCell ref="D53:D55"/>
    <mergeCell ref="E53:E55"/>
    <mergeCell ref="A53:A55"/>
    <mergeCell ref="F53:F55"/>
    <mergeCell ref="G53:G55"/>
    <mergeCell ref="H53:H55"/>
    <mergeCell ref="I53:I55"/>
    <mergeCell ref="A51:A52"/>
    <mergeCell ref="F51:F52"/>
    <mergeCell ref="G51:G52"/>
    <mergeCell ref="H51:H52"/>
    <mergeCell ref="I51:I52"/>
    <mergeCell ref="J51:J52"/>
    <mergeCell ref="K51:K52"/>
    <mergeCell ref="L51:L52"/>
    <mergeCell ref="C49:C50"/>
    <mergeCell ref="C51:C52"/>
    <mergeCell ref="D49:D50"/>
    <mergeCell ref="E49:E50"/>
    <mergeCell ref="A49:A50"/>
    <mergeCell ref="F49:F50"/>
    <mergeCell ref="G49:G50"/>
    <mergeCell ref="H49:H50"/>
    <mergeCell ref="I49:I50"/>
    <mergeCell ref="A46:A48"/>
    <mergeCell ref="F46:F48"/>
    <mergeCell ref="G46:G48"/>
    <mergeCell ref="H46:H48"/>
    <mergeCell ref="I46:I48"/>
    <mergeCell ref="J46:J48"/>
    <mergeCell ref="K46:K48"/>
    <mergeCell ref="L46:L48"/>
    <mergeCell ref="C44:C45"/>
    <mergeCell ref="C46:C48"/>
    <mergeCell ref="D44:D45"/>
    <mergeCell ref="E44:E45"/>
    <mergeCell ref="A44:A45"/>
    <mergeCell ref="F44:F45"/>
    <mergeCell ref="G44:G45"/>
    <mergeCell ref="H44:H45"/>
    <mergeCell ref="I44:I45"/>
    <mergeCell ref="A42:A43"/>
    <mergeCell ref="F42:F43"/>
    <mergeCell ref="G42:G43"/>
    <mergeCell ref="H42:H43"/>
    <mergeCell ref="I42:I43"/>
    <mergeCell ref="J42:J43"/>
    <mergeCell ref="K42:K43"/>
    <mergeCell ref="L42:L43"/>
    <mergeCell ref="C40:C41"/>
    <mergeCell ref="C42:C43"/>
    <mergeCell ref="D42:D43"/>
    <mergeCell ref="A40:A41"/>
    <mergeCell ref="F40:F41"/>
    <mergeCell ref="G40:G41"/>
    <mergeCell ref="H40:H41"/>
    <mergeCell ref="I40:I41"/>
    <mergeCell ref="L36:L37"/>
    <mergeCell ref="A38:A39"/>
    <mergeCell ref="F38:F39"/>
    <mergeCell ref="G38:G39"/>
    <mergeCell ref="H38:H39"/>
    <mergeCell ref="I38:I39"/>
    <mergeCell ref="J38:J39"/>
    <mergeCell ref="K38:K39"/>
    <mergeCell ref="L38:L39"/>
    <mergeCell ref="C36:C37"/>
    <mergeCell ref="C38:C39"/>
    <mergeCell ref="D38:D39"/>
    <mergeCell ref="E38:E39"/>
    <mergeCell ref="A36:A37"/>
    <mergeCell ref="F36:F37"/>
    <mergeCell ref="G36:G37"/>
    <mergeCell ref="H36:H37"/>
    <mergeCell ref="I36:I37"/>
    <mergeCell ref="J31:J32"/>
    <mergeCell ref="K31:K32"/>
    <mergeCell ref="L31:L32"/>
    <mergeCell ref="A33:A35"/>
    <mergeCell ref="F33:F35"/>
    <mergeCell ref="G33:G35"/>
    <mergeCell ref="H33:H35"/>
    <mergeCell ref="I33:I35"/>
    <mergeCell ref="J33:J35"/>
    <mergeCell ref="K33:K35"/>
    <mergeCell ref="L33:L35"/>
    <mergeCell ref="C31:C32"/>
    <mergeCell ref="C33:C35"/>
    <mergeCell ref="A31:A32"/>
    <mergeCell ref="F31:F32"/>
    <mergeCell ref="G31:G32"/>
    <mergeCell ref="H31:H32"/>
    <mergeCell ref="I31:I32"/>
    <mergeCell ref="J27:J28"/>
    <mergeCell ref="K27:K28"/>
    <mergeCell ref="L27:L28"/>
    <mergeCell ref="A29:A30"/>
    <mergeCell ref="F29:F30"/>
    <mergeCell ref="G29:G30"/>
    <mergeCell ref="H29:H30"/>
    <mergeCell ref="I29:I30"/>
    <mergeCell ref="J29:J30"/>
    <mergeCell ref="K29:K30"/>
    <mergeCell ref="L29:L30"/>
    <mergeCell ref="C27:C28"/>
    <mergeCell ref="C29:C30"/>
    <mergeCell ref="D27:D28"/>
    <mergeCell ref="E27:E28"/>
    <mergeCell ref="A27:A28"/>
    <mergeCell ref="F27:F28"/>
    <mergeCell ref="G27:G28"/>
    <mergeCell ref="H27:H28"/>
    <mergeCell ref="I27:I28"/>
    <mergeCell ref="J23:J24"/>
    <mergeCell ref="K23:K24"/>
    <mergeCell ref="L23:L24"/>
    <mergeCell ref="A25:A26"/>
    <mergeCell ref="F25:F26"/>
    <mergeCell ref="G25:G26"/>
    <mergeCell ref="H25:H26"/>
    <mergeCell ref="I25:I26"/>
    <mergeCell ref="J25:J26"/>
    <mergeCell ref="K25:K26"/>
    <mergeCell ref="L25:L26"/>
    <mergeCell ref="C23:C24"/>
    <mergeCell ref="C25:C26"/>
    <mergeCell ref="D23:D24"/>
    <mergeCell ref="E23:E24"/>
    <mergeCell ref="A23:A24"/>
    <mergeCell ref="F23:F24"/>
    <mergeCell ref="G23:G24"/>
    <mergeCell ref="H23:H24"/>
    <mergeCell ref="I23:I24"/>
    <mergeCell ref="A20:A22"/>
    <mergeCell ref="F20:F22"/>
    <mergeCell ref="G20:G22"/>
    <mergeCell ref="H20:H22"/>
    <mergeCell ref="I20:I22"/>
    <mergeCell ref="J20:J22"/>
    <mergeCell ref="K20:K22"/>
    <mergeCell ref="L20:L22"/>
    <mergeCell ref="C17:C19"/>
    <mergeCell ref="C20:C22"/>
    <mergeCell ref="D17:D19"/>
    <mergeCell ref="E17:E19"/>
    <mergeCell ref="A17:A19"/>
    <mergeCell ref="F17:F19"/>
    <mergeCell ref="G17:G19"/>
    <mergeCell ref="H17:H19"/>
    <mergeCell ref="I17:I19"/>
    <mergeCell ref="A15:A16"/>
    <mergeCell ref="F15:F16"/>
    <mergeCell ref="G15:G16"/>
    <mergeCell ref="H15:H16"/>
    <mergeCell ref="I15:I16"/>
    <mergeCell ref="J15:J16"/>
    <mergeCell ref="K15:K16"/>
    <mergeCell ref="L15:L16"/>
    <mergeCell ref="C12:C14"/>
    <mergeCell ref="C15:C16"/>
    <mergeCell ref="D12:D14"/>
    <mergeCell ref="E12:E14"/>
    <mergeCell ref="A12:A14"/>
    <mergeCell ref="H12:H14"/>
    <mergeCell ref="D7:D8"/>
    <mergeCell ref="E7:E8"/>
    <mergeCell ref="F7:F8"/>
    <mergeCell ref="M7:M8"/>
    <mergeCell ref="K9:K11"/>
    <mergeCell ref="L9:L11"/>
    <mergeCell ref="M9:M11"/>
    <mergeCell ref="N9:N11"/>
    <mergeCell ref="F9:F11"/>
    <mergeCell ref="G9:G11"/>
    <mergeCell ref="H9:H11"/>
    <mergeCell ref="I9:I11"/>
    <mergeCell ref="J9:J11"/>
    <mergeCell ref="M29:M30"/>
    <mergeCell ref="M4:M5"/>
    <mergeCell ref="N4:N5"/>
    <mergeCell ref="J4:L4"/>
    <mergeCell ref="A1:E1"/>
    <mergeCell ref="A2:N2"/>
    <mergeCell ref="A4:A5"/>
    <mergeCell ref="C4:C5"/>
    <mergeCell ref="D4:F4"/>
    <mergeCell ref="G4:I4"/>
    <mergeCell ref="B4:B5"/>
    <mergeCell ref="C9:C11"/>
    <mergeCell ref="A9:A11"/>
    <mergeCell ref="A7:A8"/>
    <mergeCell ref="D9:D11"/>
    <mergeCell ref="E9:E11"/>
    <mergeCell ref="N7:N8"/>
    <mergeCell ref="H7:H8"/>
    <mergeCell ref="I7:I8"/>
    <mergeCell ref="J7:J8"/>
    <mergeCell ref="K7:K8"/>
    <mergeCell ref="L7:L8"/>
    <mergeCell ref="G7:G8"/>
    <mergeCell ref="C7:C8"/>
  </mergeCells>
  <printOptions horizontalCentered="1"/>
  <pageMargins left="0" right="0" top="0.25" bottom="0.2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
  <sheetViews>
    <sheetView zoomScaleNormal="100" workbookViewId="0">
      <selection activeCell="A2" sqref="A2:J2"/>
    </sheetView>
  </sheetViews>
  <sheetFormatPr defaultColWidth="9.109375" defaultRowHeight="15.6"/>
  <cols>
    <col min="1" max="1" width="6.33203125" style="22" customWidth="1"/>
    <col min="2" max="2" width="23.88671875" style="22" customWidth="1"/>
    <col min="3" max="4" width="10.88671875" style="22" customWidth="1"/>
    <col min="5" max="5" width="10.6640625" style="22" customWidth="1"/>
    <col min="6" max="6" width="10" style="22" customWidth="1"/>
    <col min="7" max="7" width="20.44140625" style="22" customWidth="1"/>
    <col min="8" max="9" width="15.5546875" style="163" customWidth="1"/>
    <col min="10" max="10" width="19" style="22" customWidth="1"/>
    <col min="11" max="16384" width="9.109375" style="22"/>
  </cols>
  <sheetData>
    <row r="1" spans="1:11" ht="44.25" customHeight="1">
      <c r="A1" s="234" t="s">
        <v>113</v>
      </c>
      <c r="B1" s="234"/>
      <c r="C1" s="234"/>
      <c r="D1" s="234"/>
      <c r="E1" s="21"/>
      <c r="F1" s="21"/>
    </row>
    <row r="2" spans="1:11" ht="81.75" customHeight="1">
      <c r="A2" s="235" t="s">
        <v>1191</v>
      </c>
      <c r="B2" s="236"/>
      <c r="C2" s="236"/>
      <c r="D2" s="236"/>
      <c r="E2" s="236"/>
      <c r="F2" s="236"/>
      <c r="G2" s="236"/>
      <c r="H2" s="236"/>
      <c r="I2" s="236"/>
      <c r="J2" s="236"/>
      <c r="K2" s="23"/>
    </row>
    <row r="3" spans="1:11" ht="15.75" customHeight="1">
      <c r="A3" s="237"/>
      <c r="B3" s="237"/>
      <c r="C3" s="237"/>
      <c r="D3" s="237"/>
      <c r="E3" s="237"/>
      <c r="F3" s="237"/>
      <c r="G3" s="237"/>
      <c r="H3" s="237"/>
      <c r="I3" s="237"/>
      <c r="J3" s="237"/>
    </row>
    <row r="4" spans="1:11" ht="21" customHeight="1">
      <c r="A4" s="238" t="s">
        <v>22</v>
      </c>
      <c r="B4" s="238" t="s">
        <v>26</v>
      </c>
      <c r="C4" s="239" t="s">
        <v>28</v>
      </c>
      <c r="D4" s="240"/>
      <c r="E4" s="240"/>
      <c r="F4" s="240"/>
      <c r="G4" s="241"/>
      <c r="H4" s="242" t="s">
        <v>38</v>
      </c>
      <c r="I4" s="242" t="s">
        <v>39</v>
      </c>
      <c r="J4" s="238" t="s">
        <v>0</v>
      </c>
    </row>
    <row r="5" spans="1:11" ht="54.75" customHeight="1">
      <c r="A5" s="238"/>
      <c r="B5" s="238"/>
      <c r="C5" s="44" t="s">
        <v>8</v>
      </c>
      <c r="D5" s="44" t="s">
        <v>40</v>
      </c>
      <c r="E5" s="44" t="s">
        <v>23</v>
      </c>
      <c r="F5" s="44" t="s">
        <v>24</v>
      </c>
      <c r="G5" s="213" t="s">
        <v>25</v>
      </c>
      <c r="H5" s="243"/>
      <c r="I5" s="243"/>
      <c r="J5" s="238"/>
    </row>
    <row r="6" spans="1:11" ht="19.5" customHeight="1">
      <c r="A6" s="45" t="s">
        <v>4</v>
      </c>
      <c r="B6" s="45">
        <v>1</v>
      </c>
      <c r="C6" s="45">
        <v>2</v>
      </c>
      <c r="D6" s="45">
        <v>3</v>
      </c>
      <c r="E6" s="45">
        <v>4</v>
      </c>
      <c r="F6" s="45">
        <v>5</v>
      </c>
      <c r="G6" s="45">
        <v>6</v>
      </c>
      <c r="H6" s="45">
        <v>7</v>
      </c>
      <c r="I6" s="45">
        <v>8</v>
      </c>
      <c r="J6" s="45">
        <v>9</v>
      </c>
    </row>
    <row r="7" spans="1:11" ht="19.5" customHeight="1">
      <c r="A7" s="214"/>
      <c r="B7" s="177" t="s">
        <v>27</v>
      </c>
      <c r="C7" s="215">
        <f>SUM(C8:C57)</f>
        <v>13761</v>
      </c>
      <c r="D7" s="216"/>
      <c r="E7" s="216">
        <f>SUM(E8:E57)</f>
        <v>45460</v>
      </c>
      <c r="F7" s="216" t="s">
        <v>1188</v>
      </c>
      <c r="G7" s="215"/>
      <c r="H7" s="215">
        <f>SUM(H8:H57)</f>
        <v>142</v>
      </c>
      <c r="I7" s="215">
        <f>SUM(I8:I57)</f>
        <v>267</v>
      </c>
      <c r="J7" s="215"/>
    </row>
    <row r="8" spans="1:11" s="43" customFormat="1" ht="63.9" customHeight="1">
      <c r="A8" s="173">
        <v>1</v>
      </c>
      <c r="B8" s="217" t="s">
        <v>114</v>
      </c>
      <c r="C8" s="218">
        <v>99</v>
      </c>
      <c r="D8" s="219">
        <f>C8/400*100</f>
        <v>24.75</v>
      </c>
      <c r="E8" s="220">
        <v>332</v>
      </c>
      <c r="F8" s="220" t="s">
        <v>1172</v>
      </c>
      <c r="G8" s="221" t="s">
        <v>115</v>
      </c>
      <c r="H8" s="218">
        <v>3</v>
      </c>
      <c r="I8" s="218">
        <v>6</v>
      </c>
      <c r="J8" s="222"/>
    </row>
    <row r="9" spans="1:11" s="46" customFormat="1" ht="17.25" customHeight="1">
      <c r="A9" s="173">
        <v>2</v>
      </c>
      <c r="B9" s="217" t="s">
        <v>116</v>
      </c>
      <c r="C9" s="218">
        <v>359</v>
      </c>
      <c r="D9" s="219">
        <f t="shared" ref="D9:D57" si="0">C9/400*100</f>
        <v>89.75</v>
      </c>
      <c r="E9" s="220">
        <v>1373</v>
      </c>
      <c r="F9" s="220" t="s">
        <v>1173</v>
      </c>
      <c r="G9" s="223"/>
      <c r="H9" s="218">
        <v>3</v>
      </c>
      <c r="I9" s="218">
        <v>6</v>
      </c>
      <c r="J9" s="224"/>
    </row>
    <row r="10" spans="1:11" s="43" customFormat="1" ht="17.25" customHeight="1">
      <c r="A10" s="173">
        <v>3</v>
      </c>
      <c r="B10" s="217" t="s">
        <v>117</v>
      </c>
      <c r="C10" s="218">
        <v>256</v>
      </c>
      <c r="D10" s="219">
        <f t="shared" si="0"/>
        <v>64</v>
      </c>
      <c r="E10" s="220">
        <v>855</v>
      </c>
      <c r="F10" s="220" t="s">
        <v>1174</v>
      </c>
      <c r="G10" s="223"/>
      <c r="H10" s="218">
        <v>3</v>
      </c>
      <c r="I10" s="218">
        <v>4</v>
      </c>
      <c r="J10" s="222"/>
    </row>
    <row r="11" spans="1:11" s="43" customFormat="1" ht="16.8">
      <c r="A11" s="173">
        <v>4</v>
      </c>
      <c r="B11" s="217" t="s">
        <v>118</v>
      </c>
      <c r="C11" s="218">
        <v>194</v>
      </c>
      <c r="D11" s="219">
        <f t="shared" si="0"/>
        <v>48.5</v>
      </c>
      <c r="E11" s="220">
        <v>684</v>
      </c>
      <c r="F11" s="220" t="s">
        <v>1169</v>
      </c>
      <c r="G11" s="221"/>
      <c r="H11" s="218">
        <v>3</v>
      </c>
      <c r="I11" s="218">
        <v>5</v>
      </c>
      <c r="J11" s="222"/>
    </row>
    <row r="12" spans="1:11" s="43" customFormat="1" ht="16.8">
      <c r="A12" s="173">
        <v>5</v>
      </c>
      <c r="B12" s="217" t="s">
        <v>119</v>
      </c>
      <c r="C12" s="218">
        <v>232</v>
      </c>
      <c r="D12" s="219">
        <f t="shared" si="0"/>
        <v>57.999999999999993</v>
      </c>
      <c r="E12" s="220">
        <v>753</v>
      </c>
      <c r="F12" s="220" t="s">
        <v>1175</v>
      </c>
      <c r="G12" s="225"/>
      <c r="H12" s="218">
        <v>2</v>
      </c>
      <c r="I12" s="218">
        <v>6</v>
      </c>
      <c r="J12" s="222"/>
    </row>
    <row r="13" spans="1:11" s="64" customFormat="1" ht="16.8">
      <c r="A13" s="173">
        <v>6</v>
      </c>
      <c r="B13" s="217" t="s">
        <v>120</v>
      </c>
      <c r="C13" s="182">
        <v>351</v>
      </c>
      <c r="D13" s="219">
        <f t="shared" si="0"/>
        <v>87.75</v>
      </c>
      <c r="E13" s="226">
        <v>1234</v>
      </c>
      <c r="F13" s="226" t="s">
        <v>1176</v>
      </c>
      <c r="G13" s="223"/>
      <c r="H13" s="218">
        <v>3</v>
      </c>
      <c r="I13" s="218">
        <v>7</v>
      </c>
      <c r="J13" s="224"/>
    </row>
    <row r="14" spans="1:11" s="43" customFormat="1" ht="16.8">
      <c r="A14" s="173">
        <v>7</v>
      </c>
      <c r="B14" s="217" t="s">
        <v>121</v>
      </c>
      <c r="C14" s="182">
        <v>284</v>
      </c>
      <c r="D14" s="219">
        <f t="shared" si="0"/>
        <v>71</v>
      </c>
      <c r="E14" s="226">
        <v>929</v>
      </c>
      <c r="F14" s="226">
        <v>64</v>
      </c>
      <c r="G14" s="223"/>
      <c r="H14" s="218">
        <v>2</v>
      </c>
      <c r="I14" s="218">
        <v>5</v>
      </c>
      <c r="J14" s="222"/>
    </row>
    <row r="15" spans="1:11" s="43" customFormat="1" ht="16.8">
      <c r="A15" s="173">
        <v>8</v>
      </c>
      <c r="B15" s="217" t="s">
        <v>122</v>
      </c>
      <c r="C15" s="182">
        <v>248</v>
      </c>
      <c r="D15" s="219">
        <f t="shared" si="0"/>
        <v>62</v>
      </c>
      <c r="E15" s="226">
        <v>851</v>
      </c>
      <c r="F15" s="226" t="s">
        <v>1177</v>
      </c>
      <c r="G15" s="223"/>
      <c r="H15" s="218">
        <v>3</v>
      </c>
      <c r="I15" s="218">
        <v>6</v>
      </c>
      <c r="J15" s="222"/>
    </row>
    <row r="16" spans="1:11" s="43" customFormat="1" ht="16.8">
      <c r="A16" s="173">
        <v>9</v>
      </c>
      <c r="B16" s="217" t="s">
        <v>123</v>
      </c>
      <c r="C16" s="182">
        <v>469</v>
      </c>
      <c r="D16" s="219">
        <f t="shared" si="0"/>
        <v>117.25000000000001</v>
      </c>
      <c r="E16" s="226">
        <v>1588</v>
      </c>
      <c r="F16" s="226" t="s">
        <v>1178</v>
      </c>
      <c r="G16" s="227"/>
      <c r="H16" s="218">
        <v>3</v>
      </c>
      <c r="I16" s="218">
        <v>4</v>
      </c>
      <c r="J16" s="222"/>
    </row>
    <row r="17" spans="1:10" s="43" customFormat="1" ht="16.8">
      <c r="A17" s="173">
        <v>10</v>
      </c>
      <c r="B17" s="217" t="s">
        <v>124</v>
      </c>
      <c r="C17" s="47">
        <v>332</v>
      </c>
      <c r="D17" s="219">
        <f t="shared" si="0"/>
        <v>83</v>
      </c>
      <c r="E17" s="226">
        <v>1166</v>
      </c>
      <c r="F17" s="226" t="s">
        <v>1179</v>
      </c>
      <c r="G17" s="47"/>
      <c r="H17" s="218">
        <v>3</v>
      </c>
      <c r="I17" s="218">
        <v>6</v>
      </c>
      <c r="J17" s="222"/>
    </row>
    <row r="18" spans="1:10" s="43" customFormat="1" ht="16.8">
      <c r="A18" s="173">
        <v>11</v>
      </c>
      <c r="B18" s="217" t="s">
        <v>125</v>
      </c>
      <c r="C18" s="47">
        <v>198</v>
      </c>
      <c r="D18" s="219">
        <f t="shared" si="0"/>
        <v>49.5</v>
      </c>
      <c r="E18" s="226">
        <v>511</v>
      </c>
      <c r="F18" s="226" t="s">
        <v>1165</v>
      </c>
      <c r="G18" s="47"/>
      <c r="H18" s="218">
        <v>3</v>
      </c>
      <c r="I18" s="218">
        <v>6</v>
      </c>
      <c r="J18" s="222"/>
    </row>
    <row r="19" spans="1:10" s="43" customFormat="1" ht="96" customHeight="1">
      <c r="A19" s="173">
        <v>12</v>
      </c>
      <c r="B19" s="217" t="s">
        <v>126</v>
      </c>
      <c r="C19" s="47">
        <v>380</v>
      </c>
      <c r="D19" s="219">
        <f t="shared" si="0"/>
        <v>95</v>
      </c>
      <c r="E19" s="226">
        <v>1162</v>
      </c>
      <c r="F19" s="226" t="s">
        <v>1187</v>
      </c>
      <c r="G19" s="221" t="s">
        <v>127</v>
      </c>
      <c r="H19" s="218">
        <v>3</v>
      </c>
      <c r="I19" s="218">
        <v>5</v>
      </c>
      <c r="J19" s="222"/>
    </row>
    <row r="20" spans="1:10" s="43" customFormat="1" ht="16.8">
      <c r="A20" s="173">
        <v>13</v>
      </c>
      <c r="B20" s="217" t="s">
        <v>128</v>
      </c>
      <c r="C20" s="47">
        <v>332</v>
      </c>
      <c r="D20" s="219">
        <f t="shared" si="0"/>
        <v>83</v>
      </c>
      <c r="E20" s="226">
        <v>1056</v>
      </c>
      <c r="F20" s="226" t="s">
        <v>1166</v>
      </c>
      <c r="G20" s="47"/>
      <c r="H20" s="218">
        <v>3</v>
      </c>
      <c r="I20" s="218">
        <v>5</v>
      </c>
      <c r="J20" s="222"/>
    </row>
    <row r="21" spans="1:10" s="43" customFormat="1" ht="16.8">
      <c r="A21" s="173">
        <v>14</v>
      </c>
      <c r="B21" s="217" t="s">
        <v>129</v>
      </c>
      <c r="C21" s="47">
        <v>368</v>
      </c>
      <c r="D21" s="219">
        <f t="shared" si="0"/>
        <v>92</v>
      </c>
      <c r="E21" s="226">
        <v>1143</v>
      </c>
      <c r="F21" s="226" t="s">
        <v>1167</v>
      </c>
      <c r="G21" s="47"/>
      <c r="H21" s="218">
        <v>3</v>
      </c>
      <c r="I21" s="218">
        <v>6</v>
      </c>
      <c r="J21" s="222"/>
    </row>
    <row r="22" spans="1:10" s="43" customFormat="1" ht="16.8">
      <c r="A22" s="173">
        <v>15</v>
      </c>
      <c r="B22" s="217" t="s">
        <v>130</v>
      </c>
      <c r="C22" s="47">
        <v>222</v>
      </c>
      <c r="D22" s="219">
        <f t="shared" si="0"/>
        <v>55.500000000000007</v>
      </c>
      <c r="E22" s="226">
        <v>703</v>
      </c>
      <c r="F22" s="226" t="s">
        <v>1168</v>
      </c>
      <c r="G22" s="47"/>
      <c r="H22" s="218">
        <v>3</v>
      </c>
      <c r="I22" s="218">
        <v>5</v>
      </c>
      <c r="J22" s="222"/>
    </row>
    <row r="23" spans="1:10" s="43" customFormat="1" ht="16.8">
      <c r="A23" s="173">
        <v>16</v>
      </c>
      <c r="B23" s="217" t="s">
        <v>131</v>
      </c>
      <c r="C23" s="47">
        <v>252</v>
      </c>
      <c r="D23" s="219">
        <f t="shared" si="0"/>
        <v>63</v>
      </c>
      <c r="E23" s="226">
        <v>791</v>
      </c>
      <c r="F23" s="226" t="s">
        <v>1169</v>
      </c>
      <c r="G23" s="47"/>
      <c r="H23" s="218">
        <v>3</v>
      </c>
      <c r="I23" s="218">
        <v>6</v>
      </c>
      <c r="J23" s="222"/>
    </row>
    <row r="24" spans="1:10" s="43" customFormat="1" ht="16.8">
      <c r="A24" s="173">
        <v>17</v>
      </c>
      <c r="B24" s="217" t="s">
        <v>132</v>
      </c>
      <c r="C24" s="47">
        <v>401</v>
      </c>
      <c r="D24" s="219">
        <f t="shared" si="0"/>
        <v>100.25</v>
      </c>
      <c r="E24" s="226">
        <v>1246</v>
      </c>
      <c r="F24" s="226" t="s">
        <v>1170</v>
      </c>
      <c r="G24" s="47"/>
      <c r="H24" s="218">
        <v>3</v>
      </c>
      <c r="I24" s="218">
        <v>6</v>
      </c>
      <c r="J24" s="222"/>
    </row>
    <row r="25" spans="1:10" s="43" customFormat="1" ht="16.8">
      <c r="A25" s="173">
        <v>18</v>
      </c>
      <c r="B25" s="217" t="s">
        <v>133</v>
      </c>
      <c r="C25" s="47">
        <v>267</v>
      </c>
      <c r="D25" s="219">
        <f t="shared" si="0"/>
        <v>66.75</v>
      </c>
      <c r="E25" s="226">
        <v>870</v>
      </c>
      <c r="F25" s="226" t="s">
        <v>1171</v>
      </c>
      <c r="G25" s="47"/>
      <c r="H25" s="218">
        <v>3</v>
      </c>
      <c r="I25" s="218">
        <v>5</v>
      </c>
      <c r="J25" s="222"/>
    </row>
    <row r="26" spans="1:10" s="43" customFormat="1" ht="16.8">
      <c r="A26" s="173">
        <v>19</v>
      </c>
      <c r="B26" s="217" t="s">
        <v>134</v>
      </c>
      <c r="C26" s="47">
        <v>456</v>
      </c>
      <c r="D26" s="219">
        <f t="shared" si="0"/>
        <v>113.99999999999999</v>
      </c>
      <c r="E26" s="226">
        <v>1501</v>
      </c>
      <c r="F26" s="226" t="s">
        <v>1164</v>
      </c>
      <c r="G26" s="47"/>
      <c r="H26" s="218">
        <v>3</v>
      </c>
      <c r="I26" s="218">
        <v>4</v>
      </c>
      <c r="J26" s="222"/>
    </row>
    <row r="27" spans="1:10" s="43" customFormat="1" ht="16.8">
      <c r="A27" s="173">
        <v>20</v>
      </c>
      <c r="B27" s="217" t="s">
        <v>135</v>
      </c>
      <c r="C27" s="47">
        <v>423</v>
      </c>
      <c r="D27" s="219">
        <f t="shared" si="0"/>
        <v>105.75000000000001</v>
      </c>
      <c r="E27" s="226">
        <v>1372</v>
      </c>
      <c r="F27" s="226" t="s">
        <v>1158</v>
      </c>
      <c r="G27" s="47"/>
      <c r="H27" s="218">
        <v>2</v>
      </c>
      <c r="I27" s="218">
        <v>5</v>
      </c>
      <c r="J27" s="222"/>
    </row>
    <row r="28" spans="1:10" s="43" customFormat="1" ht="16.8">
      <c r="A28" s="173">
        <v>21</v>
      </c>
      <c r="B28" s="217" t="s">
        <v>136</v>
      </c>
      <c r="C28" s="47">
        <v>216</v>
      </c>
      <c r="D28" s="219">
        <f t="shared" si="0"/>
        <v>54</v>
      </c>
      <c r="E28" s="226">
        <v>673</v>
      </c>
      <c r="F28" s="226" t="s">
        <v>1159</v>
      </c>
      <c r="G28" s="47"/>
      <c r="H28" s="218">
        <v>3</v>
      </c>
      <c r="I28" s="218">
        <v>5</v>
      </c>
      <c r="J28" s="222"/>
    </row>
    <row r="29" spans="1:10" s="43" customFormat="1" ht="16.8">
      <c r="A29" s="173">
        <v>22</v>
      </c>
      <c r="B29" s="217" t="s">
        <v>137</v>
      </c>
      <c r="C29" s="47">
        <v>364</v>
      </c>
      <c r="D29" s="219">
        <f t="shared" si="0"/>
        <v>91</v>
      </c>
      <c r="E29" s="226">
        <v>1123</v>
      </c>
      <c r="F29" s="226" t="s">
        <v>1160</v>
      </c>
      <c r="G29" s="47"/>
      <c r="H29" s="218">
        <v>3</v>
      </c>
      <c r="I29" s="218">
        <v>5</v>
      </c>
      <c r="J29" s="222"/>
    </row>
    <row r="30" spans="1:10" s="43" customFormat="1" ht="16.8">
      <c r="A30" s="173">
        <v>23</v>
      </c>
      <c r="B30" s="217" t="s">
        <v>138</v>
      </c>
      <c r="C30" s="47">
        <v>335</v>
      </c>
      <c r="D30" s="219">
        <f t="shared" si="0"/>
        <v>83.75</v>
      </c>
      <c r="E30" s="226">
        <v>748</v>
      </c>
      <c r="F30" s="226" t="s">
        <v>1161</v>
      </c>
      <c r="G30" s="47"/>
      <c r="H30" s="218">
        <v>3</v>
      </c>
      <c r="I30" s="218">
        <v>5</v>
      </c>
      <c r="J30" s="222"/>
    </row>
    <row r="31" spans="1:10" s="43" customFormat="1" ht="16.8">
      <c r="A31" s="173">
        <v>24</v>
      </c>
      <c r="B31" s="217" t="s">
        <v>139</v>
      </c>
      <c r="C31" s="47">
        <v>284</v>
      </c>
      <c r="D31" s="219">
        <f t="shared" si="0"/>
        <v>71</v>
      </c>
      <c r="E31" s="226">
        <v>901</v>
      </c>
      <c r="F31" s="226" t="s">
        <v>1162</v>
      </c>
      <c r="G31" s="47"/>
      <c r="H31" s="218">
        <v>3</v>
      </c>
      <c r="I31" s="218">
        <v>5</v>
      </c>
      <c r="J31" s="222"/>
    </row>
    <row r="32" spans="1:10" s="43" customFormat="1" ht="16.8">
      <c r="A32" s="173">
        <v>25</v>
      </c>
      <c r="B32" s="217" t="s">
        <v>140</v>
      </c>
      <c r="C32" s="47">
        <v>420</v>
      </c>
      <c r="D32" s="219">
        <f t="shared" si="0"/>
        <v>105</v>
      </c>
      <c r="E32" s="226">
        <v>1424</v>
      </c>
      <c r="F32" s="226" t="s">
        <v>1163</v>
      </c>
      <c r="G32" s="47"/>
      <c r="H32" s="218">
        <v>2</v>
      </c>
      <c r="I32" s="218">
        <v>5</v>
      </c>
      <c r="J32" s="228"/>
    </row>
    <row r="33" spans="1:10" s="43" customFormat="1" ht="16.8">
      <c r="A33" s="173">
        <v>26</v>
      </c>
      <c r="B33" s="217" t="s">
        <v>141</v>
      </c>
      <c r="C33" s="47">
        <v>259</v>
      </c>
      <c r="D33" s="219">
        <f t="shared" si="0"/>
        <v>64.75</v>
      </c>
      <c r="E33" s="226">
        <v>886</v>
      </c>
      <c r="F33" s="226" t="s">
        <v>1180</v>
      </c>
      <c r="G33" s="47"/>
      <c r="H33" s="218">
        <v>3</v>
      </c>
      <c r="I33" s="218">
        <v>5</v>
      </c>
      <c r="J33" s="222"/>
    </row>
    <row r="34" spans="1:10" s="43" customFormat="1" ht="16.8">
      <c r="A34" s="173">
        <v>27</v>
      </c>
      <c r="B34" s="217" t="s">
        <v>142</v>
      </c>
      <c r="C34" s="47">
        <v>251</v>
      </c>
      <c r="D34" s="219">
        <f t="shared" si="0"/>
        <v>62.749999999999993</v>
      </c>
      <c r="E34" s="226">
        <v>816</v>
      </c>
      <c r="F34" s="226" t="s">
        <v>1181</v>
      </c>
      <c r="G34" s="47"/>
      <c r="H34" s="218">
        <v>2</v>
      </c>
      <c r="I34" s="218">
        <v>5</v>
      </c>
      <c r="J34" s="222"/>
    </row>
    <row r="35" spans="1:10" s="43" customFormat="1" ht="16.8">
      <c r="A35" s="173">
        <v>28</v>
      </c>
      <c r="B35" s="229" t="s">
        <v>143</v>
      </c>
      <c r="C35" s="47">
        <v>249</v>
      </c>
      <c r="D35" s="219">
        <f t="shared" si="0"/>
        <v>62.250000000000007</v>
      </c>
      <c r="E35" s="226">
        <v>802</v>
      </c>
      <c r="F35" s="226" t="s">
        <v>1182</v>
      </c>
      <c r="G35" s="47"/>
      <c r="H35" s="218">
        <v>2</v>
      </c>
      <c r="I35" s="218">
        <v>5</v>
      </c>
      <c r="J35" s="222"/>
    </row>
    <row r="36" spans="1:10" s="43" customFormat="1" ht="16.8">
      <c r="A36" s="173">
        <v>29</v>
      </c>
      <c r="B36" s="217" t="s">
        <v>144</v>
      </c>
      <c r="C36" s="47">
        <v>210</v>
      </c>
      <c r="D36" s="219">
        <f t="shared" si="0"/>
        <v>52.5</v>
      </c>
      <c r="E36" s="226">
        <v>688</v>
      </c>
      <c r="F36" s="226" t="s">
        <v>1183</v>
      </c>
      <c r="G36" s="47"/>
      <c r="H36" s="218">
        <v>3</v>
      </c>
      <c r="I36" s="218">
        <v>6</v>
      </c>
      <c r="J36" s="222"/>
    </row>
    <row r="37" spans="1:10" s="43" customFormat="1" ht="16.8">
      <c r="A37" s="173">
        <v>30</v>
      </c>
      <c r="B37" s="217" t="s">
        <v>145</v>
      </c>
      <c r="C37" s="47">
        <v>180</v>
      </c>
      <c r="D37" s="219">
        <f t="shared" si="0"/>
        <v>45</v>
      </c>
      <c r="E37" s="226">
        <v>622</v>
      </c>
      <c r="F37" s="226" t="s">
        <v>1184</v>
      </c>
      <c r="G37" s="47"/>
      <c r="H37" s="218">
        <v>3</v>
      </c>
      <c r="I37" s="218">
        <v>6</v>
      </c>
      <c r="J37" s="222"/>
    </row>
    <row r="38" spans="1:10" s="43" customFormat="1" ht="16.8">
      <c r="A38" s="173">
        <v>31</v>
      </c>
      <c r="B38" s="217" t="s">
        <v>146</v>
      </c>
      <c r="C38" s="47">
        <v>380</v>
      </c>
      <c r="D38" s="219">
        <f t="shared" si="0"/>
        <v>95</v>
      </c>
      <c r="E38" s="226">
        <v>1315</v>
      </c>
      <c r="F38" s="226" t="s">
        <v>1185</v>
      </c>
      <c r="G38" s="47"/>
      <c r="H38" s="218">
        <v>3</v>
      </c>
      <c r="I38" s="218">
        <v>6</v>
      </c>
      <c r="J38" s="222"/>
    </row>
    <row r="39" spans="1:10" s="43" customFormat="1" ht="55.5" customHeight="1">
      <c r="A39" s="173">
        <v>32</v>
      </c>
      <c r="B39" s="217" t="s">
        <v>147</v>
      </c>
      <c r="C39" s="47">
        <v>145</v>
      </c>
      <c r="D39" s="219">
        <f t="shared" si="0"/>
        <v>36.25</v>
      </c>
      <c r="E39" s="226">
        <v>438</v>
      </c>
      <c r="F39" s="226" t="s">
        <v>1186</v>
      </c>
      <c r="G39" s="182" t="s">
        <v>148</v>
      </c>
      <c r="H39" s="218">
        <v>3</v>
      </c>
      <c r="I39" s="218">
        <v>6</v>
      </c>
      <c r="J39" s="222"/>
    </row>
    <row r="40" spans="1:10" s="43" customFormat="1" ht="16.8">
      <c r="A40" s="173">
        <v>33</v>
      </c>
      <c r="B40" s="217" t="s">
        <v>149</v>
      </c>
      <c r="C40" s="47">
        <v>226</v>
      </c>
      <c r="D40" s="219">
        <f t="shared" si="0"/>
        <v>56.499999999999993</v>
      </c>
      <c r="E40" s="226">
        <v>599</v>
      </c>
      <c r="F40" s="226" t="s">
        <v>1149</v>
      </c>
      <c r="G40" s="47"/>
      <c r="H40" s="218">
        <v>3</v>
      </c>
      <c r="I40" s="218">
        <v>4</v>
      </c>
      <c r="J40" s="222"/>
    </row>
    <row r="41" spans="1:10" s="43" customFormat="1" ht="16.8">
      <c r="A41" s="173">
        <v>34</v>
      </c>
      <c r="B41" s="217" t="s">
        <v>150</v>
      </c>
      <c r="C41" s="47">
        <v>243</v>
      </c>
      <c r="D41" s="219">
        <f t="shared" si="0"/>
        <v>60.750000000000007</v>
      </c>
      <c r="E41" s="226">
        <v>832</v>
      </c>
      <c r="F41" s="226" t="s">
        <v>1150</v>
      </c>
      <c r="G41" s="47"/>
      <c r="H41" s="218">
        <v>3</v>
      </c>
      <c r="I41" s="218">
        <v>6</v>
      </c>
      <c r="J41" s="222"/>
    </row>
    <row r="42" spans="1:10" s="43" customFormat="1" ht="16.8">
      <c r="A42" s="173">
        <v>35</v>
      </c>
      <c r="B42" s="217" t="s">
        <v>151</v>
      </c>
      <c r="C42" s="47">
        <v>355</v>
      </c>
      <c r="D42" s="219">
        <f t="shared" si="0"/>
        <v>88.75</v>
      </c>
      <c r="E42" s="226">
        <v>1066</v>
      </c>
      <c r="F42" s="226" t="s">
        <v>1151</v>
      </c>
      <c r="G42" s="47"/>
      <c r="H42" s="218">
        <v>2</v>
      </c>
      <c r="I42" s="218">
        <v>6</v>
      </c>
      <c r="J42" s="222"/>
    </row>
    <row r="43" spans="1:10" s="43" customFormat="1" ht="16.8">
      <c r="A43" s="173">
        <v>36</v>
      </c>
      <c r="B43" s="217" t="s">
        <v>152</v>
      </c>
      <c r="C43" s="47">
        <v>247</v>
      </c>
      <c r="D43" s="219">
        <f t="shared" si="0"/>
        <v>61.750000000000007</v>
      </c>
      <c r="E43" s="226">
        <v>771</v>
      </c>
      <c r="F43" s="226" t="s">
        <v>1152</v>
      </c>
      <c r="G43" s="47"/>
      <c r="H43" s="218">
        <v>3</v>
      </c>
      <c r="I43" s="218">
        <v>4</v>
      </c>
      <c r="J43" s="222"/>
    </row>
    <row r="44" spans="1:10" s="43" customFormat="1" ht="16.8">
      <c r="A44" s="173">
        <v>37</v>
      </c>
      <c r="B44" s="217" t="s">
        <v>153</v>
      </c>
      <c r="C44" s="47">
        <v>280</v>
      </c>
      <c r="D44" s="219">
        <f t="shared" si="0"/>
        <v>70</v>
      </c>
      <c r="E44" s="226">
        <v>947</v>
      </c>
      <c r="F44" s="226" t="s">
        <v>1153</v>
      </c>
      <c r="G44" s="47"/>
      <c r="H44" s="218">
        <v>3</v>
      </c>
      <c r="I44" s="218">
        <v>5</v>
      </c>
      <c r="J44" s="222"/>
    </row>
    <row r="45" spans="1:10" s="43" customFormat="1" ht="16.8">
      <c r="A45" s="173">
        <v>38</v>
      </c>
      <c r="B45" s="217" t="s">
        <v>154</v>
      </c>
      <c r="C45" s="47">
        <v>160</v>
      </c>
      <c r="D45" s="219">
        <f t="shared" si="0"/>
        <v>40</v>
      </c>
      <c r="E45" s="226">
        <v>638</v>
      </c>
      <c r="F45" s="226" t="s">
        <v>1154</v>
      </c>
      <c r="G45" s="47"/>
      <c r="H45" s="218">
        <v>3</v>
      </c>
      <c r="I45" s="218">
        <v>4</v>
      </c>
      <c r="J45" s="222"/>
    </row>
    <row r="46" spans="1:10" s="43" customFormat="1" ht="16.8">
      <c r="A46" s="173">
        <v>39</v>
      </c>
      <c r="B46" s="217" t="s">
        <v>155</v>
      </c>
      <c r="C46" s="47">
        <v>153</v>
      </c>
      <c r="D46" s="219">
        <f t="shared" si="0"/>
        <v>38.25</v>
      </c>
      <c r="E46" s="226">
        <v>528</v>
      </c>
      <c r="F46" s="226" t="s">
        <v>1155</v>
      </c>
      <c r="G46" s="47"/>
      <c r="H46" s="218">
        <v>3</v>
      </c>
      <c r="I46" s="218">
        <v>6</v>
      </c>
      <c r="J46" s="222"/>
    </row>
    <row r="47" spans="1:10" s="43" customFormat="1" ht="16.8">
      <c r="A47" s="173">
        <v>40</v>
      </c>
      <c r="B47" s="217" t="s">
        <v>156</v>
      </c>
      <c r="C47" s="47">
        <v>251</v>
      </c>
      <c r="D47" s="219">
        <f t="shared" si="0"/>
        <v>62.749999999999993</v>
      </c>
      <c r="E47" s="226">
        <v>885</v>
      </c>
      <c r="F47" s="226" t="s">
        <v>1156</v>
      </c>
      <c r="G47" s="47"/>
      <c r="H47" s="218">
        <v>3</v>
      </c>
      <c r="I47" s="218">
        <v>5</v>
      </c>
      <c r="J47" s="222"/>
    </row>
    <row r="48" spans="1:10" s="43" customFormat="1" ht="16.8">
      <c r="A48" s="173">
        <v>41</v>
      </c>
      <c r="B48" s="217" t="s">
        <v>157</v>
      </c>
      <c r="C48" s="47">
        <v>480</v>
      </c>
      <c r="D48" s="219">
        <f t="shared" si="0"/>
        <v>120</v>
      </c>
      <c r="E48" s="226">
        <v>1623</v>
      </c>
      <c r="F48" s="226">
        <v>123</v>
      </c>
      <c r="G48" s="47"/>
      <c r="H48" s="218">
        <v>3</v>
      </c>
      <c r="I48" s="218">
        <v>7</v>
      </c>
      <c r="J48" s="222"/>
    </row>
    <row r="49" spans="1:10" s="43" customFormat="1" ht="97.5" customHeight="1">
      <c r="A49" s="173">
        <v>42</v>
      </c>
      <c r="B49" s="217" t="s">
        <v>158</v>
      </c>
      <c r="C49" s="47">
        <v>115</v>
      </c>
      <c r="D49" s="219">
        <f t="shared" si="0"/>
        <v>28.749999999999996</v>
      </c>
      <c r="E49" s="226">
        <v>365</v>
      </c>
      <c r="F49" s="230" t="s">
        <v>1141</v>
      </c>
      <c r="G49" s="182" t="s">
        <v>167</v>
      </c>
      <c r="H49" s="218">
        <v>3</v>
      </c>
      <c r="I49" s="218">
        <v>5</v>
      </c>
      <c r="J49" s="222"/>
    </row>
    <row r="50" spans="1:10" s="43" customFormat="1" ht="16.8">
      <c r="A50" s="173">
        <v>43</v>
      </c>
      <c r="B50" s="217" t="s">
        <v>159</v>
      </c>
      <c r="C50" s="47">
        <v>220</v>
      </c>
      <c r="D50" s="219">
        <f t="shared" si="0"/>
        <v>55.000000000000007</v>
      </c>
      <c r="E50" s="226">
        <v>891</v>
      </c>
      <c r="F50" s="226" t="s">
        <v>1142</v>
      </c>
      <c r="G50" s="47"/>
      <c r="H50" s="218">
        <v>3</v>
      </c>
      <c r="I50" s="218">
        <v>4</v>
      </c>
      <c r="J50" s="222"/>
    </row>
    <row r="51" spans="1:10" s="43" customFormat="1" ht="16.8">
      <c r="A51" s="173">
        <v>44</v>
      </c>
      <c r="B51" s="217" t="s">
        <v>160</v>
      </c>
      <c r="C51" s="47">
        <v>220</v>
      </c>
      <c r="D51" s="219">
        <f t="shared" si="0"/>
        <v>55.000000000000007</v>
      </c>
      <c r="E51" s="226">
        <v>778</v>
      </c>
      <c r="F51" s="226" t="s">
        <v>1143</v>
      </c>
      <c r="G51" s="47"/>
      <c r="H51" s="218">
        <v>3</v>
      </c>
      <c r="I51" s="218">
        <v>5</v>
      </c>
      <c r="J51" s="222"/>
    </row>
    <row r="52" spans="1:10" s="43" customFormat="1" ht="16.8">
      <c r="A52" s="173">
        <v>45</v>
      </c>
      <c r="B52" s="217" t="s">
        <v>161</v>
      </c>
      <c r="C52" s="47">
        <v>250</v>
      </c>
      <c r="D52" s="219">
        <f t="shared" si="0"/>
        <v>62.5</v>
      </c>
      <c r="E52" s="226">
        <v>890</v>
      </c>
      <c r="F52" s="231" t="s">
        <v>1157</v>
      </c>
      <c r="G52" s="47"/>
      <c r="H52" s="218">
        <v>3</v>
      </c>
      <c r="I52" s="218">
        <v>6</v>
      </c>
      <c r="J52" s="222"/>
    </row>
    <row r="53" spans="1:10" s="43" customFormat="1" ht="16.8">
      <c r="A53" s="173">
        <v>46</v>
      </c>
      <c r="B53" s="217" t="s">
        <v>162</v>
      </c>
      <c r="C53" s="47">
        <v>242</v>
      </c>
      <c r="D53" s="219">
        <f t="shared" si="0"/>
        <v>60.5</v>
      </c>
      <c r="E53" s="226">
        <v>811</v>
      </c>
      <c r="F53" s="226" t="s">
        <v>1144</v>
      </c>
      <c r="G53" s="47"/>
      <c r="H53" s="218">
        <v>3</v>
      </c>
      <c r="I53" s="218">
        <v>4</v>
      </c>
      <c r="J53" s="222"/>
    </row>
    <row r="54" spans="1:10" s="43" customFormat="1" ht="16.8">
      <c r="A54" s="173">
        <v>47</v>
      </c>
      <c r="B54" s="217" t="s">
        <v>163</v>
      </c>
      <c r="C54" s="47">
        <v>311</v>
      </c>
      <c r="D54" s="219">
        <f t="shared" si="0"/>
        <v>77.75</v>
      </c>
      <c r="E54" s="226">
        <v>1139</v>
      </c>
      <c r="F54" s="226" t="s">
        <v>1145</v>
      </c>
      <c r="G54" s="47"/>
      <c r="H54" s="218">
        <v>3</v>
      </c>
      <c r="I54" s="218">
        <v>6</v>
      </c>
      <c r="J54" s="222"/>
    </row>
    <row r="55" spans="1:10" s="43" customFormat="1" ht="16.8">
      <c r="A55" s="173">
        <v>48</v>
      </c>
      <c r="B55" s="217" t="s">
        <v>164</v>
      </c>
      <c r="C55" s="47">
        <v>155</v>
      </c>
      <c r="D55" s="219">
        <f t="shared" si="0"/>
        <v>38.75</v>
      </c>
      <c r="E55" s="226">
        <v>595</v>
      </c>
      <c r="F55" s="226" t="s">
        <v>1146</v>
      </c>
      <c r="G55" s="47"/>
      <c r="H55" s="218">
        <v>3</v>
      </c>
      <c r="I55" s="218">
        <v>6</v>
      </c>
      <c r="J55" s="222"/>
    </row>
    <row r="56" spans="1:10" s="43" customFormat="1" ht="16.8">
      <c r="A56" s="173">
        <v>49</v>
      </c>
      <c r="B56" s="217" t="s">
        <v>165</v>
      </c>
      <c r="C56" s="47">
        <v>200</v>
      </c>
      <c r="D56" s="219">
        <f t="shared" si="0"/>
        <v>50</v>
      </c>
      <c r="E56" s="226">
        <v>735</v>
      </c>
      <c r="F56" s="226" t="s">
        <v>1147</v>
      </c>
      <c r="G56" s="47"/>
      <c r="H56" s="218">
        <v>2</v>
      </c>
      <c r="I56" s="218">
        <v>7</v>
      </c>
      <c r="J56" s="222"/>
    </row>
    <row r="57" spans="1:10" s="43" customFormat="1" ht="16.8">
      <c r="A57" s="173">
        <v>50</v>
      </c>
      <c r="B57" s="217" t="s">
        <v>166</v>
      </c>
      <c r="C57" s="47">
        <v>237</v>
      </c>
      <c r="D57" s="219">
        <f t="shared" si="0"/>
        <v>59.25</v>
      </c>
      <c r="E57" s="226">
        <v>811</v>
      </c>
      <c r="F57" s="226" t="s">
        <v>1148</v>
      </c>
      <c r="G57" s="47"/>
      <c r="H57" s="218">
        <v>3</v>
      </c>
      <c r="I57" s="218">
        <v>5</v>
      </c>
      <c r="J57" s="222"/>
    </row>
    <row r="58" spans="1:10">
      <c r="A58" s="43"/>
      <c r="B58" s="43"/>
      <c r="C58" s="43"/>
      <c r="D58" s="43"/>
      <c r="E58" s="43"/>
      <c r="F58" s="43"/>
      <c r="G58" s="43"/>
      <c r="H58" s="43"/>
      <c r="I58" s="43"/>
      <c r="J58" s="43"/>
    </row>
    <row r="59" spans="1:10">
      <c r="A59" s="43"/>
      <c r="B59" s="43"/>
      <c r="C59" s="43"/>
      <c r="D59" s="43"/>
      <c r="E59" s="43"/>
      <c r="F59" s="43"/>
      <c r="G59" s="43"/>
      <c r="H59" s="43"/>
      <c r="I59" s="43"/>
      <c r="J59" s="43"/>
    </row>
  </sheetData>
  <mergeCells count="9">
    <mergeCell ref="A1:D1"/>
    <mergeCell ref="A2:J2"/>
    <mergeCell ref="A3:J3"/>
    <mergeCell ref="A4:A5"/>
    <mergeCell ref="B4:B5"/>
    <mergeCell ref="C4:G4"/>
    <mergeCell ref="J4:J5"/>
    <mergeCell ref="H4:H5"/>
    <mergeCell ref="I4:I5"/>
  </mergeCells>
  <phoneticPr fontId="20" type="noConversion"/>
  <pageMargins left="0.41" right="7.874015748031496E-2" top="0.47244094488188981" bottom="0.6" header="0.31496062992125984" footer="0.5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4E70-020A-480E-B638-D5ED4827E620}">
  <dimension ref="A1:K9"/>
  <sheetViews>
    <sheetView topLeftCell="A2" zoomScale="145" zoomScaleNormal="145" workbookViewId="0">
      <selection activeCell="A3" sqref="A3:K3"/>
    </sheetView>
  </sheetViews>
  <sheetFormatPr defaultColWidth="9.109375" defaultRowHeight="15.6"/>
  <cols>
    <col min="1" max="1" width="4" style="22" customWidth="1"/>
    <col min="2" max="2" width="17.44140625" style="22" customWidth="1"/>
    <col min="3" max="4" width="9.109375" style="22" customWidth="1"/>
    <col min="5" max="5" width="9" style="22" customWidth="1"/>
    <col min="6" max="10" width="6.6640625" style="22" customWidth="1"/>
    <col min="11" max="11" width="14" style="22" customWidth="1"/>
    <col min="12" max="16384" width="9.109375" style="22"/>
  </cols>
  <sheetData>
    <row r="1" spans="1:11" ht="44.25" customHeight="1">
      <c r="A1" s="234" t="s">
        <v>113</v>
      </c>
      <c r="B1" s="234"/>
      <c r="C1" s="234"/>
      <c r="D1" s="234"/>
      <c r="E1" s="21"/>
      <c r="F1" s="21"/>
    </row>
    <row r="2" spans="1:11" s="1" customFormat="1" ht="52.5" customHeight="1">
      <c r="A2" s="244" t="s">
        <v>168</v>
      </c>
      <c r="B2" s="245"/>
      <c r="C2" s="245"/>
      <c r="D2" s="245"/>
      <c r="E2" s="245"/>
      <c r="F2" s="245"/>
      <c r="G2" s="245"/>
      <c r="H2" s="245"/>
      <c r="I2" s="245"/>
      <c r="J2" s="245"/>
      <c r="K2" s="245"/>
    </row>
    <row r="3" spans="1:11" s="26" customFormat="1" ht="36" customHeight="1">
      <c r="A3" s="246" t="s">
        <v>1192</v>
      </c>
      <c r="B3" s="247"/>
      <c r="C3" s="247"/>
      <c r="D3" s="247"/>
      <c r="E3" s="247"/>
      <c r="F3" s="247"/>
      <c r="G3" s="247"/>
      <c r="H3" s="247"/>
      <c r="I3" s="247"/>
      <c r="J3" s="247"/>
      <c r="K3" s="247"/>
    </row>
    <row r="4" spans="1:11" s="1" customFormat="1" ht="9.75" customHeight="1"/>
    <row r="5" spans="1:11" s="1" customFormat="1" ht="20.25" customHeight="1">
      <c r="A5" s="248" t="s">
        <v>3</v>
      </c>
      <c r="B5" s="249" t="s">
        <v>59</v>
      </c>
      <c r="C5" s="249" t="s">
        <v>56</v>
      </c>
      <c r="D5" s="249" t="s">
        <v>57</v>
      </c>
      <c r="E5" s="249" t="s">
        <v>58</v>
      </c>
      <c r="F5" s="250" t="s">
        <v>60</v>
      </c>
      <c r="G5" s="251"/>
      <c r="H5" s="251"/>
      <c r="I5" s="251"/>
      <c r="J5" s="252"/>
      <c r="K5" s="253" t="s">
        <v>0</v>
      </c>
    </row>
    <row r="6" spans="1:11" s="1" customFormat="1" ht="18.75" customHeight="1">
      <c r="A6" s="248"/>
      <c r="B6" s="248"/>
      <c r="C6" s="249"/>
      <c r="D6" s="249"/>
      <c r="E6" s="249"/>
      <c r="F6" s="249" t="s">
        <v>1</v>
      </c>
      <c r="G6" s="256" t="s">
        <v>62</v>
      </c>
      <c r="H6" s="257"/>
      <c r="I6" s="257"/>
      <c r="J6" s="258"/>
      <c r="K6" s="254"/>
    </row>
    <row r="7" spans="1:11" s="1" customFormat="1" ht="62.25" customHeight="1">
      <c r="A7" s="248"/>
      <c r="B7" s="248"/>
      <c r="C7" s="249"/>
      <c r="D7" s="249"/>
      <c r="E7" s="249"/>
      <c r="F7" s="248"/>
      <c r="G7" s="27" t="s">
        <v>17</v>
      </c>
      <c r="H7" s="27" t="s">
        <v>14</v>
      </c>
      <c r="I7" s="27" t="s">
        <v>15</v>
      </c>
      <c r="J7" s="27" t="s">
        <v>61</v>
      </c>
      <c r="K7" s="255"/>
    </row>
    <row r="8" spans="1:11" s="1" customFormat="1" ht="12.75" customHeight="1">
      <c r="A8" s="28" t="s">
        <v>4</v>
      </c>
      <c r="B8" s="28" t="s">
        <v>7</v>
      </c>
      <c r="C8" s="28">
        <v>1</v>
      </c>
      <c r="D8" s="28">
        <v>2</v>
      </c>
      <c r="E8" s="28">
        <v>3</v>
      </c>
      <c r="F8" s="28">
        <v>4</v>
      </c>
      <c r="G8" s="28">
        <v>5</v>
      </c>
      <c r="H8" s="28">
        <v>6</v>
      </c>
      <c r="I8" s="28">
        <v>7</v>
      </c>
      <c r="J8" s="28">
        <v>8</v>
      </c>
      <c r="K8" s="28">
        <v>9</v>
      </c>
    </row>
    <row r="9" spans="1:11" s="35" customFormat="1" ht="29.25" customHeight="1">
      <c r="A9" s="29">
        <v>1</v>
      </c>
      <c r="B9" s="30" t="s">
        <v>169</v>
      </c>
      <c r="C9" s="31">
        <v>13761</v>
      </c>
      <c r="D9" s="31">
        <v>45460</v>
      </c>
      <c r="E9" s="31">
        <v>1726</v>
      </c>
      <c r="F9" s="32">
        <v>50</v>
      </c>
      <c r="G9" s="33">
        <v>9</v>
      </c>
      <c r="H9" s="33">
        <v>21</v>
      </c>
      <c r="I9" s="33">
        <v>14</v>
      </c>
      <c r="J9" s="33">
        <v>6</v>
      </c>
      <c r="K9" s="34"/>
    </row>
  </sheetData>
  <mergeCells count="12">
    <mergeCell ref="A1:D1"/>
    <mergeCell ref="A2:K2"/>
    <mergeCell ref="A3:K3"/>
    <mergeCell ref="A5:A7"/>
    <mergeCell ref="B5:B7"/>
    <mergeCell ref="C5:C7"/>
    <mergeCell ref="D5:D7"/>
    <mergeCell ref="E5:E7"/>
    <mergeCell ref="F5:J5"/>
    <mergeCell ref="K5:K7"/>
    <mergeCell ref="F6:F7"/>
    <mergeCell ref="G6:J6"/>
  </mergeCells>
  <pageMargins left="0.41" right="7.874015748031496E-2" top="0.47244094488188981" bottom="0.6" header="0.31496062992125984" footer="0.5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AA9C3-A348-4208-A30B-99A7BABD04E4}">
  <dimension ref="A1:W10"/>
  <sheetViews>
    <sheetView zoomScale="130" zoomScaleNormal="130" workbookViewId="0">
      <selection activeCell="A3" sqref="A3:W3"/>
    </sheetView>
  </sheetViews>
  <sheetFormatPr defaultColWidth="9.109375" defaultRowHeight="15.6"/>
  <cols>
    <col min="1" max="1" width="4" style="22" customWidth="1"/>
    <col min="2" max="2" width="14.33203125" style="22" customWidth="1"/>
    <col min="3" max="3" width="7.5546875" style="22" customWidth="1"/>
    <col min="4" max="4" width="6.88671875" style="22" customWidth="1"/>
    <col min="5" max="10" width="6.33203125" style="22" customWidth="1"/>
    <col min="11" max="11" width="7.6640625" style="22" customWidth="1"/>
    <col min="12" max="12" width="8.5546875" style="22" customWidth="1"/>
    <col min="13" max="13" width="5.6640625" style="22" customWidth="1"/>
    <col min="14" max="14" width="6.109375" style="22" customWidth="1"/>
    <col min="15" max="17" width="7.33203125" style="22" customWidth="1"/>
    <col min="18" max="18" width="6.109375" style="22" customWidth="1"/>
    <col min="19" max="19" width="7.33203125" style="22" customWidth="1"/>
    <col min="20" max="20" width="8" style="22" customWidth="1"/>
    <col min="21" max="21" width="7.88671875" style="22" customWidth="1"/>
    <col min="22" max="22" width="8.88671875" style="22" customWidth="1"/>
    <col min="23" max="16384" width="9.109375" style="22"/>
  </cols>
  <sheetData>
    <row r="1" spans="1:23" ht="44.25" customHeight="1">
      <c r="A1" s="234" t="s">
        <v>113</v>
      </c>
      <c r="B1" s="234"/>
      <c r="C1" s="234"/>
      <c r="D1" s="234"/>
      <c r="E1" s="21"/>
      <c r="F1" s="21"/>
    </row>
    <row r="2" spans="1:23" s="1" customFormat="1" ht="51.75" customHeight="1">
      <c r="A2" s="259" t="s">
        <v>170</v>
      </c>
      <c r="B2" s="260"/>
      <c r="C2" s="260"/>
      <c r="D2" s="260"/>
      <c r="E2" s="260"/>
      <c r="F2" s="260"/>
      <c r="G2" s="260"/>
      <c r="H2" s="260"/>
      <c r="I2" s="260"/>
      <c r="J2" s="260"/>
      <c r="K2" s="260"/>
      <c r="L2" s="260"/>
      <c r="M2" s="260"/>
      <c r="N2" s="260"/>
      <c r="O2" s="260"/>
      <c r="P2" s="260"/>
      <c r="Q2" s="260"/>
      <c r="R2" s="260"/>
      <c r="S2" s="260"/>
      <c r="T2" s="260"/>
      <c r="U2" s="260"/>
      <c r="V2" s="260"/>
      <c r="W2" s="260"/>
    </row>
    <row r="3" spans="1:23" s="1" customFormat="1" ht="21.75" customHeight="1">
      <c r="A3" s="247" t="s">
        <v>1192</v>
      </c>
      <c r="B3" s="247"/>
      <c r="C3" s="247"/>
      <c r="D3" s="247"/>
      <c r="E3" s="247"/>
      <c r="F3" s="247"/>
      <c r="G3" s="247"/>
      <c r="H3" s="247"/>
      <c r="I3" s="247"/>
      <c r="J3" s="247"/>
      <c r="K3" s="247"/>
      <c r="L3" s="247"/>
      <c r="M3" s="247"/>
      <c r="N3" s="247"/>
      <c r="O3" s="247"/>
      <c r="P3" s="247"/>
      <c r="Q3" s="247"/>
      <c r="R3" s="247"/>
      <c r="S3" s="247"/>
      <c r="T3" s="247"/>
      <c r="U3" s="247"/>
      <c r="V3" s="247"/>
      <c r="W3" s="247"/>
    </row>
    <row r="4" spans="1:23" s="1" customFormat="1" ht="18" customHeight="1">
      <c r="A4" s="36"/>
      <c r="B4" s="36"/>
      <c r="C4" s="36"/>
      <c r="D4" s="36"/>
      <c r="E4" s="36"/>
      <c r="F4" s="36"/>
      <c r="G4" s="36"/>
      <c r="H4" s="36"/>
      <c r="I4" s="36"/>
      <c r="J4" s="36"/>
      <c r="K4" s="36"/>
      <c r="L4" s="36"/>
      <c r="M4" s="36"/>
      <c r="N4" s="36"/>
      <c r="O4" s="36"/>
      <c r="P4" s="36"/>
      <c r="Q4" s="36"/>
      <c r="R4" s="36"/>
      <c r="S4" s="36"/>
      <c r="T4" s="36"/>
      <c r="U4" s="36"/>
      <c r="V4" s="36"/>
      <c r="W4" s="36"/>
    </row>
    <row r="5" spans="1:23" s="1" customFormat="1" ht="19.5" customHeight="1">
      <c r="A5" s="261" t="s">
        <v>3</v>
      </c>
      <c r="B5" s="262" t="s">
        <v>59</v>
      </c>
      <c r="C5" s="262" t="s">
        <v>75</v>
      </c>
      <c r="D5" s="263" t="s">
        <v>63</v>
      </c>
      <c r="E5" s="264"/>
      <c r="F5" s="264"/>
      <c r="G5" s="264"/>
      <c r="H5" s="264"/>
      <c r="I5" s="264"/>
      <c r="J5" s="264"/>
      <c r="K5" s="264"/>
      <c r="L5" s="264"/>
      <c r="M5" s="264"/>
      <c r="N5" s="264"/>
      <c r="O5" s="264"/>
      <c r="P5" s="264"/>
      <c r="Q5" s="264"/>
      <c r="R5" s="264"/>
      <c r="S5" s="264"/>
      <c r="T5" s="264"/>
      <c r="U5" s="264"/>
      <c r="V5" s="265"/>
      <c r="W5" s="262" t="s">
        <v>0</v>
      </c>
    </row>
    <row r="6" spans="1:23" s="1" customFormat="1" ht="21.75" customHeight="1">
      <c r="A6" s="261"/>
      <c r="B6" s="261"/>
      <c r="C6" s="262"/>
      <c r="D6" s="266" t="s">
        <v>64</v>
      </c>
      <c r="E6" s="266"/>
      <c r="F6" s="266"/>
      <c r="G6" s="266"/>
      <c r="H6" s="266"/>
      <c r="I6" s="266"/>
      <c r="J6" s="266"/>
      <c r="K6" s="266"/>
      <c r="L6" s="266"/>
      <c r="M6" s="266" t="s">
        <v>65</v>
      </c>
      <c r="N6" s="266"/>
      <c r="O6" s="266"/>
      <c r="P6" s="266"/>
      <c r="Q6" s="266"/>
      <c r="R6" s="266"/>
      <c r="S6" s="266"/>
      <c r="T6" s="266"/>
      <c r="U6" s="266"/>
      <c r="V6" s="267" t="s">
        <v>66</v>
      </c>
      <c r="W6" s="261"/>
    </row>
    <row r="7" spans="1:23" s="1" customFormat="1" ht="21" customHeight="1">
      <c r="A7" s="261"/>
      <c r="B7" s="261"/>
      <c r="C7" s="262"/>
      <c r="D7" s="267" t="s">
        <v>2</v>
      </c>
      <c r="E7" s="270" t="s">
        <v>67</v>
      </c>
      <c r="F7" s="270"/>
      <c r="G7" s="270"/>
      <c r="H7" s="270"/>
      <c r="I7" s="270"/>
      <c r="J7" s="270"/>
      <c r="K7" s="270"/>
      <c r="L7" s="270"/>
      <c r="M7" s="267" t="s">
        <v>2</v>
      </c>
      <c r="N7" s="270" t="s">
        <v>67</v>
      </c>
      <c r="O7" s="270"/>
      <c r="P7" s="270"/>
      <c r="Q7" s="270"/>
      <c r="R7" s="270"/>
      <c r="S7" s="270"/>
      <c r="T7" s="270"/>
      <c r="U7" s="270"/>
      <c r="V7" s="268"/>
      <c r="W7" s="261"/>
    </row>
    <row r="8" spans="1:23" s="1" customFormat="1" ht="68.25" customHeight="1">
      <c r="A8" s="261"/>
      <c r="B8" s="261"/>
      <c r="C8" s="262"/>
      <c r="D8" s="269"/>
      <c r="E8" s="37" t="s">
        <v>68</v>
      </c>
      <c r="F8" s="37" t="s">
        <v>69</v>
      </c>
      <c r="G8" s="37" t="s">
        <v>70</v>
      </c>
      <c r="H8" s="37" t="s">
        <v>71</v>
      </c>
      <c r="I8" s="37" t="s">
        <v>72</v>
      </c>
      <c r="J8" s="37" t="s">
        <v>73</v>
      </c>
      <c r="K8" s="37" t="s">
        <v>77</v>
      </c>
      <c r="L8" s="37" t="s">
        <v>76</v>
      </c>
      <c r="M8" s="269"/>
      <c r="N8" s="37" t="s">
        <v>68</v>
      </c>
      <c r="O8" s="37" t="s">
        <v>69</v>
      </c>
      <c r="P8" s="37" t="s">
        <v>70</v>
      </c>
      <c r="Q8" s="37" t="s">
        <v>71</v>
      </c>
      <c r="R8" s="37" t="s">
        <v>72</v>
      </c>
      <c r="S8" s="37" t="s">
        <v>73</v>
      </c>
      <c r="T8" s="37" t="s">
        <v>77</v>
      </c>
      <c r="U8" s="37" t="s">
        <v>76</v>
      </c>
      <c r="V8" s="269"/>
      <c r="W8" s="261"/>
    </row>
    <row r="9" spans="1:23" s="1" customFormat="1" ht="19.5" customHeight="1">
      <c r="A9" s="38">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38" t="s">
        <v>74</v>
      </c>
      <c r="W9" s="38">
        <v>23</v>
      </c>
    </row>
    <row r="10" spans="1:23" s="39" customFormat="1" ht="36" customHeight="1">
      <c r="A10" s="173">
        <v>1</v>
      </c>
      <c r="B10" s="188" t="s">
        <v>169</v>
      </c>
      <c r="C10" s="173">
        <v>50</v>
      </c>
      <c r="D10" s="173">
        <v>350</v>
      </c>
      <c r="E10" s="233">
        <v>50</v>
      </c>
      <c r="F10" s="233">
        <v>50</v>
      </c>
      <c r="G10" s="233">
        <v>50</v>
      </c>
      <c r="H10" s="233">
        <v>50</v>
      </c>
      <c r="I10" s="233">
        <v>50</v>
      </c>
      <c r="J10" s="233">
        <v>50</v>
      </c>
      <c r="K10" s="233">
        <v>5</v>
      </c>
      <c r="L10" s="233">
        <v>50</v>
      </c>
      <c r="M10" s="233">
        <v>154</v>
      </c>
      <c r="N10" s="233">
        <v>22</v>
      </c>
      <c r="O10" s="233">
        <v>22</v>
      </c>
      <c r="P10" s="233">
        <v>22</v>
      </c>
      <c r="Q10" s="233">
        <v>22</v>
      </c>
      <c r="R10" s="233">
        <v>22</v>
      </c>
      <c r="S10" s="233">
        <v>22</v>
      </c>
      <c r="T10" s="233">
        <v>5</v>
      </c>
      <c r="U10" s="233">
        <v>22</v>
      </c>
      <c r="V10" s="233">
        <f>M10-D10</f>
        <v>-196</v>
      </c>
      <c r="W10" s="233"/>
    </row>
  </sheetData>
  <mergeCells count="15">
    <mergeCell ref="A1:D1"/>
    <mergeCell ref="A2:W2"/>
    <mergeCell ref="A3:W3"/>
    <mergeCell ref="A5:A8"/>
    <mergeCell ref="B5:B8"/>
    <mergeCell ref="C5:C8"/>
    <mergeCell ref="D5:V5"/>
    <mergeCell ref="W5:W8"/>
    <mergeCell ref="D6:L6"/>
    <mergeCell ref="M6:U6"/>
    <mergeCell ref="V6:V8"/>
    <mergeCell ref="D7:D8"/>
    <mergeCell ref="E7:L7"/>
    <mergeCell ref="M7:M8"/>
    <mergeCell ref="N7:U7"/>
  </mergeCells>
  <pageMargins left="0.41" right="7.874015748031496E-2" top="0.47244094488188981" bottom="0.6" header="0.31496062992125984" footer="0.5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4FBA1-726E-4820-A87C-FB796C6FF059}">
  <dimension ref="A1:AA202"/>
  <sheetViews>
    <sheetView zoomScale="80" zoomScaleNormal="80" workbookViewId="0">
      <selection activeCell="A4" sqref="A4:P4"/>
    </sheetView>
  </sheetViews>
  <sheetFormatPr defaultColWidth="9.109375" defaultRowHeight="15.6"/>
  <cols>
    <col min="1" max="1" width="11.88671875" style="43" customWidth="1"/>
    <col min="2" max="2" width="29" style="161" customWidth="1"/>
    <col min="3" max="3" width="17.44140625" style="162" customWidth="1"/>
    <col min="4" max="4" width="6.88671875" style="43" customWidth="1"/>
    <col min="5" max="5" width="8.109375" style="43" customWidth="1"/>
    <col min="6" max="6" width="32.44140625" style="43" customWidth="1"/>
    <col min="7" max="7" width="9.33203125" style="43" customWidth="1"/>
    <col min="8" max="8" width="6.33203125" style="43" customWidth="1"/>
    <col min="9" max="12" width="7.6640625" style="43" customWidth="1"/>
    <col min="13" max="13" width="6.33203125" style="43" customWidth="1"/>
    <col min="14" max="15" width="7.6640625" style="43" customWidth="1"/>
    <col min="16" max="16" width="21.109375" style="43" customWidth="1"/>
    <col min="17" max="17" width="72.88671875" style="43" customWidth="1"/>
    <col min="18" max="18" width="5.6640625" style="43" customWidth="1"/>
    <col min="19" max="19" width="6.109375" style="43" customWidth="1"/>
    <col min="20" max="22" width="7.33203125" style="43" customWidth="1"/>
    <col min="23" max="23" width="6.109375" style="43" customWidth="1"/>
    <col min="24" max="24" width="7.33203125" style="43" customWidth="1"/>
    <col min="25" max="25" width="8" style="43" customWidth="1"/>
    <col min="26" max="26" width="7.88671875" style="43" customWidth="1"/>
    <col min="27" max="27" width="8.88671875" style="43" customWidth="1"/>
    <col min="28" max="16384" width="9.109375" style="43"/>
  </cols>
  <sheetData>
    <row r="1" spans="1:27" ht="44.25" customHeight="1">
      <c r="A1" s="279" t="s">
        <v>224</v>
      </c>
      <c r="B1" s="279"/>
      <c r="C1" s="279"/>
      <c r="D1" s="279"/>
      <c r="E1" s="110"/>
      <c r="F1" s="41"/>
      <c r="G1" s="41"/>
    </row>
    <row r="2" spans="1:27" s="111" customFormat="1">
      <c r="B2" s="112"/>
      <c r="C2" s="113"/>
    </row>
    <row r="3" spans="1:27" s="3" customFormat="1" ht="48.75" customHeight="1">
      <c r="A3" s="280" t="s">
        <v>225</v>
      </c>
      <c r="B3" s="280"/>
      <c r="C3" s="280"/>
      <c r="D3" s="280"/>
      <c r="E3" s="280"/>
      <c r="F3" s="280"/>
      <c r="G3" s="280"/>
      <c r="H3" s="280"/>
      <c r="I3" s="280"/>
      <c r="J3" s="280"/>
      <c r="K3" s="280"/>
      <c r="L3" s="280"/>
      <c r="M3" s="280"/>
      <c r="N3" s="280"/>
      <c r="O3" s="280"/>
      <c r="P3" s="280"/>
    </row>
    <row r="4" spans="1:27" s="114" customFormat="1" ht="22.5" customHeight="1">
      <c r="A4" s="281" t="s">
        <v>1192</v>
      </c>
      <c r="B4" s="281"/>
      <c r="C4" s="281"/>
      <c r="D4" s="281"/>
      <c r="E4" s="281"/>
      <c r="F4" s="281"/>
      <c r="G4" s="281"/>
      <c r="H4" s="281"/>
      <c r="I4" s="281"/>
      <c r="J4" s="281"/>
      <c r="K4" s="281"/>
      <c r="L4" s="281"/>
      <c r="M4" s="281"/>
      <c r="N4" s="281"/>
      <c r="O4" s="281"/>
      <c r="P4" s="281"/>
      <c r="Q4" s="90"/>
      <c r="R4" s="90"/>
      <c r="S4" s="90"/>
      <c r="T4" s="90"/>
      <c r="U4" s="90"/>
      <c r="V4" s="90"/>
      <c r="W4" s="90"/>
      <c r="X4" s="90"/>
      <c r="Y4" s="90"/>
      <c r="Z4" s="90"/>
      <c r="AA4" s="90"/>
    </row>
    <row r="5" spans="1:27" s="115" customFormat="1" ht="13.2">
      <c r="A5" s="282" t="s">
        <v>22</v>
      </c>
      <c r="B5" s="282" t="s">
        <v>78</v>
      </c>
      <c r="C5" s="283" t="s">
        <v>79</v>
      </c>
      <c r="D5" s="282" t="s">
        <v>80</v>
      </c>
      <c r="E5" s="276" t="s">
        <v>112</v>
      </c>
      <c r="F5" s="275" t="s">
        <v>83</v>
      </c>
      <c r="G5" s="276" t="s">
        <v>81</v>
      </c>
      <c r="H5" s="271" t="s">
        <v>84</v>
      </c>
      <c r="I5" s="272"/>
      <c r="J5" s="272"/>
      <c r="K5" s="272"/>
      <c r="L5" s="275" t="s">
        <v>85</v>
      </c>
      <c r="M5" s="275"/>
      <c r="N5" s="275"/>
      <c r="O5" s="275"/>
      <c r="P5" s="276" t="s">
        <v>82</v>
      </c>
    </row>
    <row r="6" spans="1:27" s="115" customFormat="1" ht="13.2">
      <c r="A6" s="282"/>
      <c r="B6" s="282"/>
      <c r="C6" s="283"/>
      <c r="D6" s="282"/>
      <c r="E6" s="277"/>
      <c r="F6" s="275"/>
      <c r="G6" s="277"/>
      <c r="H6" s="273"/>
      <c r="I6" s="274"/>
      <c r="J6" s="274"/>
      <c r="K6" s="274"/>
      <c r="L6" s="275"/>
      <c r="M6" s="275"/>
      <c r="N6" s="275"/>
      <c r="O6" s="275"/>
      <c r="P6" s="277"/>
    </row>
    <row r="7" spans="1:27" s="115" customFormat="1" ht="93.75" customHeight="1">
      <c r="A7" s="282"/>
      <c r="B7" s="282"/>
      <c r="C7" s="283"/>
      <c r="D7" s="282"/>
      <c r="E7" s="278"/>
      <c r="F7" s="275"/>
      <c r="G7" s="278"/>
      <c r="H7" s="60" t="s">
        <v>86</v>
      </c>
      <c r="I7" s="60" t="s">
        <v>87</v>
      </c>
      <c r="J7" s="60" t="s">
        <v>88</v>
      </c>
      <c r="K7" s="60" t="s">
        <v>89</v>
      </c>
      <c r="L7" s="60" t="s">
        <v>90</v>
      </c>
      <c r="M7" s="60" t="s">
        <v>91</v>
      </c>
      <c r="N7" s="60" t="s">
        <v>92</v>
      </c>
      <c r="O7" s="60" t="s">
        <v>93</v>
      </c>
      <c r="P7" s="278"/>
    </row>
    <row r="8" spans="1:27" s="4" customFormat="1" ht="30" customHeight="1">
      <c r="A8" s="38">
        <v>1</v>
      </c>
      <c r="B8" s="38">
        <v>2</v>
      </c>
      <c r="C8" s="38">
        <v>3</v>
      </c>
      <c r="D8" s="38">
        <v>4</v>
      </c>
      <c r="E8" s="38">
        <v>5</v>
      </c>
      <c r="F8" s="38">
        <v>6</v>
      </c>
      <c r="G8" s="38">
        <v>7</v>
      </c>
      <c r="H8" s="38">
        <v>8</v>
      </c>
      <c r="I8" s="38">
        <v>9</v>
      </c>
      <c r="J8" s="38">
        <v>10</v>
      </c>
      <c r="K8" s="38">
        <v>11</v>
      </c>
      <c r="L8" s="38">
        <v>12</v>
      </c>
      <c r="M8" s="38">
        <v>13</v>
      </c>
      <c r="N8" s="38">
        <v>14</v>
      </c>
      <c r="O8" s="38">
        <v>15</v>
      </c>
      <c r="P8" s="38">
        <v>16</v>
      </c>
    </row>
    <row r="9" spans="1:27" s="117" customFormat="1" ht="30" customHeight="1">
      <c r="A9" s="91" t="s">
        <v>5</v>
      </c>
      <c r="B9" s="92" t="s">
        <v>114</v>
      </c>
      <c r="C9" s="93"/>
      <c r="D9" s="91"/>
      <c r="E9" s="91"/>
      <c r="F9" s="116"/>
      <c r="G9" s="91"/>
      <c r="H9" s="91"/>
      <c r="I9" s="91"/>
      <c r="J9" s="91"/>
      <c r="K9" s="91"/>
      <c r="L9" s="91"/>
      <c r="M9" s="91"/>
      <c r="N9" s="91"/>
      <c r="O9" s="91"/>
      <c r="P9" s="91"/>
    </row>
    <row r="10" spans="1:27" s="118" customFormat="1" ht="30" customHeight="1">
      <c r="A10" s="94">
        <v>1</v>
      </c>
      <c r="B10" s="95" t="s">
        <v>226</v>
      </c>
      <c r="C10" s="96" t="s">
        <v>227</v>
      </c>
      <c r="D10" s="94">
        <v>1</v>
      </c>
      <c r="E10" s="94">
        <v>1</v>
      </c>
      <c r="F10" s="60" t="s">
        <v>228</v>
      </c>
      <c r="G10" s="60">
        <v>1.6</v>
      </c>
      <c r="H10" s="94"/>
      <c r="I10" s="94"/>
      <c r="J10" s="94">
        <v>1</v>
      </c>
      <c r="K10" s="94"/>
      <c r="L10" s="94"/>
      <c r="M10" s="94"/>
      <c r="N10" s="94"/>
      <c r="O10" s="94">
        <v>1</v>
      </c>
      <c r="P10" s="94"/>
    </row>
    <row r="11" spans="1:27" s="118" customFormat="1" ht="30" customHeight="1">
      <c r="A11" s="94">
        <v>2</v>
      </c>
      <c r="B11" s="97" t="s">
        <v>229</v>
      </c>
      <c r="C11" s="96" t="s">
        <v>230</v>
      </c>
      <c r="D11" s="94">
        <v>1</v>
      </c>
      <c r="E11" s="94">
        <v>1</v>
      </c>
      <c r="F11" s="60" t="s">
        <v>231</v>
      </c>
      <c r="G11" s="60">
        <v>1.6</v>
      </c>
      <c r="H11" s="94"/>
      <c r="I11" s="94"/>
      <c r="J11" s="94">
        <v>1</v>
      </c>
      <c r="K11" s="94"/>
      <c r="L11" s="94"/>
      <c r="M11" s="94"/>
      <c r="N11" s="94"/>
      <c r="O11" s="94">
        <v>1</v>
      </c>
      <c r="P11" s="94"/>
    </row>
    <row r="12" spans="1:27" s="118" customFormat="1" ht="30" customHeight="1">
      <c r="A12" s="94">
        <v>3</v>
      </c>
      <c r="B12" s="95" t="s">
        <v>232</v>
      </c>
      <c r="C12" s="96" t="s">
        <v>233</v>
      </c>
      <c r="D12" s="94"/>
      <c r="E12" s="94">
        <v>1</v>
      </c>
      <c r="F12" s="60" t="s">
        <v>95</v>
      </c>
      <c r="G12" s="60">
        <v>1.3</v>
      </c>
      <c r="H12" s="94"/>
      <c r="I12" s="94"/>
      <c r="J12" s="94"/>
      <c r="K12" s="94">
        <v>1</v>
      </c>
      <c r="L12" s="94"/>
      <c r="M12" s="94"/>
      <c r="N12" s="94"/>
      <c r="O12" s="94">
        <v>1</v>
      </c>
      <c r="P12" s="94"/>
    </row>
    <row r="13" spans="1:27" s="120" customFormat="1" ht="30" customHeight="1">
      <c r="A13" s="98" t="s">
        <v>6</v>
      </c>
      <c r="B13" s="99" t="s">
        <v>165</v>
      </c>
      <c r="C13" s="119"/>
      <c r="D13" s="98"/>
      <c r="E13" s="98"/>
      <c r="F13" s="44"/>
      <c r="G13" s="98"/>
      <c r="H13" s="98"/>
      <c r="I13" s="98"/>
      <c r="J13" s="98"/>
      <c r="K13" s="98"/>
      <c r="L13" s="98"/>
      <c r="M13" s="98"/>
      <c r="N13" s="98"/>
      <c r="O13" s="98"/>
      <c r="P13" s="98"/>
    </row>
    <row r="14" spans="1:27" s="123" customFormat="1" ht="47.25" customHeight="1">
      <c r="A14" s="94">
        <v>1</v>
      </c>
      <c r="B14" s="48" t="s">
        <v>234</v>
      </c>
      <c r="C14" s="121" t="s">
        <v>235</v>
      </c>
      <c r="D14" s="100"/>
      <c r="E14" s="100">
        <v>1</v>
      </c>
      <c r="F14" s="122" t="s">
        <v>1102</v>
      </c>
      <c r="G14" s="100">
        <v>1.6</v>
      </c>
      <c r="H14" s="100"/>
      <c r="I14" s="100"/>
      <c r="J14" s="100"/>
      <c r="K14" s="100">
        <v>1</v>
      </c>
      <c r="L14" s="100"/>
      <c r="M14" s="100"/>
      <c r="N14" s="100"/>
      <c r="O14" s="100">
        <v>1</v>
      </c>
      <c r="P14" s="100"/>
    </row>
    <row r="15" spans="1:27" s="123" customFormat="1" ht="30" customHeight="1">
      <c r="A15" s="94">
        <v>2</v>
      </c>
      <c r="B15" s="48" t="s">
        <v>236</v>
      </c>
      <c r="C15" s="121" t="s">
        <v>237</v>
      </c>
      <c r="D15" s="100"/>
      <c r="E15" s="100"/>
      <c r="F15" s="122" t="s">
        <v>238</v>
      </c>
      <c r="G15" s="100">
        <v>1.3</v>
      </c>
      <c r="H15" s="100"/>
      <c r="I15" s="100"/>
      <c r="J15" s="100"/>
      <c r="K15" s="100">
        <v>1</v>
      </c>
      <c r="L15" s="100"/>
      <c r="M15" s="100"/>
      <c r="N15" s="100"/>
      <c r="O15" s="100">
        <v>1</v>
      </c>
      <c r="P15" s="100"/>
    </row>
    <row r="16" spans="1:27" s="120" customFormat="1" ht="30" customHeight="1">
      <c r="A16" s="98" t="s">
        <v>239</v>
      </c>
      <c r="B16" s="99" t="s">
        <v>240</v>
      </c>
      <c r="C16" s="119"/>
      <c r="D16" s="98"/>
      <c r="E16" s="98"/>
      <c r="F16" s="44"/>
      <c r="G16" s="98"/>
      <c r="H16" s="98"/>
      <c r="I16" s="98"/>
      <c r="J16" s="98"/>
      <c r="K16" s="98"/>
      <c r="L16" s="98"/>
      <c r="M16" s="98"/>
      <c r="N16" s="98"/>
      <c r="O16" s="98"/>
      <c r="P16" s="98"/>
      <c r="Q16" s="120" t="s">
        <v>1099</v>
      </c>
    </row>
    <row r="17" spans="1:16" s="123" customFormat="1" ht="30" customHeight="1">
      <c r="A17" s="100">
        <v>1</v>
      </c>
      <c r="B17" s="48" t="s">
        <v>241</v>
      </c>
      <c r="C17" s="121" t="s">
        <v>242</v>
      </c>
      <c r="D17" s="100"/>
      <c r="E17" s="100">
        <v>1</v>
      </c>
      <c r="F17" s="122" t="s">
        <v>228</v>
      </c>
      <c r="G17" s="100">
        <v>1.6</v>
      </c>
      <c r="H17" s="100"/>
      <c r="I17" s="100"/>
      <c r="J17" s="100">
        <v>1</v>
      </c>
      <c r="K17" s="100"/>
      <c r="L17" s="100"/>
      <c r="M17" s="100"/>
      <c r="N17" s="100"/>
      <c r="O17" s="100">
        <v>1</v>
      </c>
      <c r="P17" s="100"/>
    </row>
    <row r="18" spans="1:16" s="123" customFormat="1" ht="30" customHeight="1">
      <c r="A18" s="100">
        <v>2</v>
      </c>
      <c r="B18" s="48" t="s">
        <v>244</v>
      </c>
      <c r="C18" s="121" t="s">
        <v>245</v>
      </c>
      <c r="D18" s="100"/>
      <c r="E18" s="100">
        <v>1</v>
      </c>
      <c r="F18" s="122" t="s">
        <v>238</v>
      </c>
      <c r="G18" s="100">
        <v>1.3</v>
      </c>
      <c r="H18" s="100"/>
      <c r="I18" s="100"/>
      <c r="J18" s="100"/>
      <c r="K18" s="100">
        <v>1</v>
      </c>
      <c r="L18" s="100"/>
      <c r="M18" s="100"/>
      <c r="N18" s="100"/>
      <c r="O18" s="100">
        <v>1</v>
      </c>
      <c r="P18" s="100"/>
    </row>
    <row r="19" spans="1:16" s="120" customFormat="1" ht="30" customHeight="1">
      <c r="A19" s="98" t="s">
        <v>246</v>
      </c>
      <c r="B19" s="99" t="s">
        <v>134</v>
      </c>
      <c r="C19" s="119"/>
      <c r="D19" s="98"/>
      <c r="E19" s="98"/>
      <c r="F19" s="44"/>
      <c r="G19" s="98"/>
      <c r="H19" s="98"/>
      <c r="I19" s="98"/>
      <c r="J19" s="98"/>
      <c r="K19" s="98"/>
      <c r="L19" s="98"/>
      <c r="M19" s="98"/>
      <c r="N19" s="98"/>
      <c r="O19" s="98"/>
      <c r="P19" s="98"/>
    </row>
    <row r="20" spans="1:16" s="123" customFormat="1" ht="30" customHeight="1">
      <c r="A20" s="100">
        <v>1</v>
      </c>
      <c r="B20" s="48" t="s">
        <v>247</v>
      </c>
      <c r="C20" s="121" t="s">
        <v>248</v>
      </c>
      <c r="D20" s="100"/>
      <c r="E20" s="100">
        <v>1</v>
      </c>
      <c r="F20" s="122" t="s">
        <v>228</v>
      </c>
      <c r="G20" s="100">
        <v>2.1</v>
      </c>
      <c r="H20" s="100"/>
      <c r="I20" s="100"/>
      <c r="J20" s="100">
        <v>1</v>
      </c>
      <c r="K20" s="100"/>
      <c r="L20" s="100"/>
      <c r="M20" s="100"/>
      <c r="N20" s="100"/>
      <c r="O20" s="100">
        <v>1</v>
      </c>
      <c r="P20" s="100"/>
    </row>
    <row r="21" spans="1:16" s="123" customFormat="1" ht="36.75" customHeight="1">
      <c r="A21" s="100">
        <v>2</v>
      </c>
      <c r="B21" s="48" t="s">
        <v>249</v>
      </c>
      <c r="C21" s="121" t="s">
        <v>250</v>
      </c>
      <c r="D21" s="100">
        <v>1</v>
      </c>
      <c r="E21" s="100">
        <v>1</v>
      </c>
      <c r="F21" s="122" t="s">
        <v>251</v>
      </c>
      <c r="G21" s="100">
        <v>2.1</v>
      </c>
      <c r="H21" s="100"/>
      <c r="I21" s="100"/>
      <c r="J21" s="100"/>
      <c r="K21" s="100">
        <v>1</v>
      </c>
      <c r="L21" s="100"/>
      <c r="M21" s="100"/>
      <c r="N21" s="100"/>
      <c r="O21" s="100">
        <v>1</v>
      </c>
      <c r="P21" s="100"/>
    </row>
    <row r="22" spans="1:16" s="123" customFormat="1" ht="30" customHeight="1">
      <c r="A22" s="100">
        <v>3</v>
      </c>
      <c r="B22" s="48" t="s">
        <v>252</v>
      </c>
      <c r="C22" s="121" t="s">
        <v>253</v>
      </c>
      <c r="D22" s="100"/>
      <c r="E22" s="100">
        <v>1</v>
      </c>
      <c r="F22" s="122" t="s">
        <v>238</v>
      </c>
      <c r="G22" s="100">
        <v>1.8</v>
      </c>
      <c r="H22" s="100"/>
      <c r="I22" s="100"/>
      <c r="J22" s="100"/>
      <c r="K22" s="100">
        <v>1</v>
      </c>
      <c r="L22" s="100"/>
      <c r="M22" s="100"/>
      <c r="N22" s="100"/>
      <c r="O22" s="100">
        <v>1</v>
      </c>
      <c r="P22" s="100"/>
    </row>
    <row r="23" spans="1:16" s="120" customFormat="1" ht="30" customHeight="1">
      <c r="A23" s="98" t="s">
        <v>254</v>
      </c>
      <c r="B23" s="99" t="s">
        <v>255</v>
      </c>
      <c r="C23" s="119"/>
      <c r="D23" s="98"/>
      <c r="E23" s="98"/>
      <c r="F23" s="44"/>
      <c r="G23" s="98"/>
      <c r="H23" s="98"/>
      <c r="I23" s="98"/>
      <c r="J23" s="98"/>
      <c r="K23" s="98"/>
      <c r="L23" s="98"/>
      <c r="M23" s="98"/>
      <c r="N23" s="98"/>
      <c r="O23" s="98"/>
      <c r="P23" s="98"/>
    </row>
    <row r="24" spans="1:16" s="123" customFormat="1" ht="30" customHeight="1">
      <c r="A24" s="100">
        <v>1</v>
      </c>
      <c r="B24" s="48" t="s">
        <v>256</v>
      </c>
      <c r="C24" s="121" t="s">
        <v>257</v>
      </c>
      <c r="D24" s="100"/>
      <c r="E24" s="100">
        <v>1</v>
      </c>
      <c r="F24" s="122" t="s">
        <v>231</v>
      </c>
      <c r="G24" s="100">
        <v>1.6</v>
      </c>
      <c r="H24" s="100"/>
      <c r="I24" s="100"/>
      <c r="J24" s="100"/>
      <c r="K24" s="100">
        <v>1</v>
      </c>
      <c r="L24" s="100"/>
      <c r="M24" s="100"/>
      <c r="N24" s="100">
        <v>1</v>
      </c>
      <c r="O24" s="100"/>
      <c r="P24" s="100"/>
    </row>
    <row r="25" spans="1:16" s="123" customFormat="1" ht="30" customHeight="1">
      <c r="A25" s="100">
        <v>2</v>
      </c>
      <c r="B25" s="48" t="s">
        <v>258</v>
      </c>
      <c r="C25" s="121" t="s">
        <v>259</v>
      </c>
      <c r="D25" s="100"/>
      <c r="E25" s="100"/>
      <c r="F25" s="122" t="s">
        <v>228</v>
      </c>
      <c r="G25" s="100">
        <v>1.6</v>
      </c>
      <c r="H25" s="100"/>
      <c r="I25" s="100"/>
      <c r="J25" s="100"/>
      <c r="K25" s="100">
        <v>1</v>
      </c>
      <c r="L25" s="100"/>
      <c r="M25" s="100"/>
      <c r="N25" s="100">
        <v>1</v>
      </c>
      <c r="O25" s="100"/>
      <c r="P25" s="100"/>
    </row>
    <row r="26" spans="1:16" s="123" customFormat="1" ht="30" customHeight="1">
      <c r="A26" s="100">
        <v>3</v>
      </c>
      <c r="B26" s="48" t="s">
        <v>260</v>
      </c>
      <c r="C26" s="121" t="s">
        <v>261</v>
      </c>
      <c r="D26" s="100">
        <v>1</v>
      </c>
      <c r="E26" s="100">
        <v>1</v>
      </c>
      <c r="F26" s="122" t="s">
        <v>238</v>
      </c>
      <c r="G26" s="100">
        <v>1.3</v>
      </c>
      <c r="H26" s="100"/>
      <c r="I26" s="100"/>
      <c r="J26" s="100">
        <v>1</v>
      </c>
      <c r="K26" s="100"/>
      <c r="L26" s="100"/>
      <c r="M26" s="100"/>
      <c r="N26" s="100"/>
      <c r="O26" s="100">
        <v>1</v>
      </c>
      <c r="P26" s="100"/>
    </row>
    <row r="27" spans="1:16" s="120" customFormat="1" ht="30" customHeight="1">
      <c r="A27" s="98" t="s">
        <v>262</v>
      </c>
      <c r="B27" s="99" t="s">
        <v>154</v>
      </c>
      <c r="C27" s="119"/>
      <c r="D27" s="98"/>
      <c r="E27" s="98"/>
      <c r="F27" s="44"/>
      <c r="G27" s="98"/>
      <c r="H27" s="98"/>
      <c r="I27" s="98"/>
      <c r="J27" s="98"/>
      <c r="K27" s="98"/>
      <c r="L27" s="98"/>
      <c r="M27" s="98"/>
      <c r="N27" s="98"/>
      <c r="O27" s="98"/>
      <c r="P27" s="98"/>
    </row>
    <row r="28" spans="1:16" s="123" customFormat="1" ht="30" customHeight="1">
      <c r="A28" s="100">
        <v>1</v>
      </c>
      <c r="B28" s="48" t="s">
        <v>263</v>
      </c>
      <c r="C28" s="121" t="s">
        <v>264</v>
      </c>
      <c r="D28" s="100">
        <v>1</v>
      </c>
      <c r="E28" s="100">
        <v>1</v>
      </c>
      <c r="F28" s="122" t="s">
        <v>231</v>
      </c>
      <c r="G28" s="100">
        <v>1.6</v>
      </c>
      <c r="H28" s="100"/>
      <c r="I28" s="100"/>
      <c r="J28" s="100"/>
      <c r="K28" s="100">
        <v>1</v>
      </c>
      <c r="L28" s="100"/>
      <c r="M28" s="100"/>
      <c r="N28" s="100"/>
      <c r="O28" s="100">
        <v>1</v>
      </c>
      <c r="P28" s="100"/>
    </row>
    <row r="29" spans="1:16" s="123" customFormat="1" ht="30" customHeight="1">
      <c r="A29" s="100">
        <v>2</v>
      </c>
      <c r="B29" s="124" t="s">
        <v>265</v>
      </c>
      <c r="C29" s="121" t="s">
        <v>266</v>
      </c>
      <c r="D29" s="100"/>
      <c r="E29" s="100">
        <v>1</v>
      </c>
      <c r="F29" s="122" t="s">
        <v>228</v>
      </c>
      <c r="G29" s="100">
        <v>1.6</v>
      </c>
      <c r="H29" s="100"/>
      <c r="I29" s="100"/>
      <c r="J29" s="100"/>
      <c r="K29" s="100">
        <v>1</v>
      </c>
      <c r="L29" s="100"/>
      <c r="M29" s="100"/>
      <c r="N29" s="100"/>
      <c r="O29" s="100">
        <v>1</v>
      </c>
      <c r="P29" s="100"/>
    </row>
    <row r="30" spans="1:16" s="123" customFormat="1" ht="30" customHeight="1">
      <c r="A30" s="100">
        <v>3</v>
      </c>
      <c r="B30" s="48" t="s">
        <v>267</v>
      </c>
      <c r="C30" s="121" t="s">
        <v>268</v>
      </c>
      <c r="D30" s="100"/>
      <c r="E30" s="100">
        <v>1</v>
      </c>
      <c r="F30" s="122" t="s">
        <v>238</v>
      </c>
      <c r="G30" s="100">
        <v>1.3</v>
      </c>
      <c r="H30" s="100"/>
      <c r="I30" s="100"/>
      <c r="J30" s="100"/>
      <c r="K30" s="100">
        <v>1</v>
      </c>
      <c r="L30" s="100"/>
      <c r="M30" s="100"/>
      <c r="N30" s="100">
        <v>1</v>
      </c>
      <c r="O30" s="100"/>
      <c r="P30" s="100"/>
    </row>
    <row r="31" spans="1:16" s="120" customFormat="1" ht="30" customHeight="1">
      <c r="A31" s="98" t="s">
        <v>269</v>
      </c>
      <c r="B31" s="99" t="s">
        <v>156</v>
      </c>
      <c r="C31" s="119"/>
      <c r="D31" s="98"/>
      <c r="E31" s="98"/>
      <c r="F31" s="44"/>
      <c r="G31" s="98"/>
      <c r="H31" s="98"/>
      <c r="I31" s="98"/>
      <c r="J31" s="98"/>
      <c r="K31" s="98"/>
      <c r="L31" s="98"/>
      <c r="M31" s="98"/>
      <c r="N31" s="98"/>
      <c r="O31" s="98"/>
      <c r="P31" s="98"/>
    </row>
    <row r="32" spans="1:16" s="123" customFormat="1" ht="30" customHeight="1">
      <c r="A32" s="100">
        <v>1</v>
      </c>
      <c r="B32" s="48" t="s">
        <v>270</v>
      </c>
      <c r="C32" s="121" t="s">
        <v>271</v>
      </c>
      <c r="D32" s="100"/>
      <c r="E32" s="100">
        <v>1</v>
      </c>
      <c r="F32" s="122" t="s">
        <v>231</v>
      </c>
      <c r="G32" s="100">
        <v>1.6</v>
      </c>
      <c r="H32" s="100"/>
      <c r="I32" s="100"/>
      <c r="J32" s="100">
        <v>1</v>
      </c>
      <c r="K32" s="100"/>
      <c r="L32" s="100"/>
      <c r="M32" s="100"/>
      <c r="N32" s="100">
        <v>1</v>
      </c>
      <c r="O32" s="100"/>
      <c r="P32" s="100">
        <v>1</v>
      </c>
    </row>
    <row r="33" spans="1:16" s="123" customFormat="1" ht="30" customHeight="1">
      <c r="A33" s="100">
        <v>2</v>
      </c>
      <c r="B33" s="48" t="s">
        <v>272</v>
      </c>
      <c r="C33" s="121" t="s">
        <v>273</v>
      </c>
      <c r="D33" s="100"/>
      <c r="E33" s="100">
        <v>1</v>
      </c>
      <c r="F33" s="122" t="s">
        <v>228</v>
      </c>
      <c r="G33" s="100">
        <v>1.6</v>
      </c>
      <c r="H33" s="100"/>
      <c r="I33" s="100"/>
      <c r="J33" s="100">
        <v>1</v>
      </c>
      <c r="K33" s="100"/>
      <c r="L33" s="100"/>
      <c r="M33" s="100"/>
      <c r="N33" s="100"/>
      <c r="O33" s="100">
        <v>1</v>
      </c>
      <c r="P33" s="100"/>
    </row>
    <row r="34" spans="1:16" s="123" customFormat="1" ht="30" customHeight="1">
      <c r="A34" s="100">
        <v>3</v>
      </c>
      <c r="B34" s="48" t="s">
        <v>274</v>
      </c>
      <c r="C34" s="121" t="s">
        <v>275</v>
      </c>
      <c r="D34" s="100"/>
      <c r="E34" s="100">
        <v>1</v>
      </c>
      <c r="F34" s="122" t="s">
        <v>238</v>
      </c>
      <c r="G34" s="100">
        <v>1.3</v>
      </c>
      <c r="H34" s="100"/>
      <c r="I34" s="100"/>
      <c r="J34" s="100"/>
      <c r="K34" s="100">
        <v>1</v>
      </c>
      <c r="L34" s="100"/>
      <c r="M34" s="100"/>
      <c r="N34" s="100">
        <v>1</v>
      </c>
      <c r="O34" s="100"/>
      <c r="P34" s="100">
        <v>1</v>
      </c>
    </row>
    <row r="35" spans="1:16" s="120" customFormat="1" ht="30" customHeight="1">
      <c r="A35" s="98" t="s">
        <v>276</v>
      </c>
      <c r="B35" s="99" t="s">
        <v>277</v>
      </c>
      <c r="C35" s="119"/>
      <c r="D35" s="98"/>
      <c r="E35" s="98"/>
      <c r="F35" s="44"/>
      <c r="G35" s="98"/>
      <c r="H35" s="98"/>
      <c r="I35" s="98"/>
      <c r="J35" s="98"/>
      <c r="K35" s="98"/>
      <c r="L35" s="98"/>
      <c r="M35" s="98"/>
      <c r="N35" s="98"/>
      <c r="O35" s="98"/>
      <c r="P35" s="98"/>
    </row>
    <row r="36" spans="1:16" s="123" customFormat="1" ht="30" customHeight="1">
      <c r="A36" s="100">
        <v>1</v>
      </c>
      <c r="B36" s="48" t="s">
        <v>278</v>
      </c>
      <c r="C36" s="121" t="s">
        <v>279</v>
      </c>
      <c r="D36" s="100"/>
      <c r="E36" s="100">
        <v>1</v>
      </c>
      <c r="F36" s="122" t="s">
        <v>228</v>
      </c>
      <c r="G36" s="100">
        <v>1.6</v>
      </c>
      <c r="H36" s="100"/>
      <c r="I36" s="100"/>
      <c r="J36" s="100">
        <v>1</v>
      </c>
      <c r="K36" s="100"/>
      <c r="L36" s="100"/>
      <c r="M36" s="100"/>
      <c r="N36" s="100">
        <v>1</v>
      </c>
      <c r="O36" s="100"/>
      <c r="P36" s="100"/>
    </row>
    <row r="37" spans="1:16" s="123" customFormat="1" ht="30" customHeight="1">
      <c r="A37" s="100">
        <v>2</v>
      </c>
      <c r="B37" s="48" t="s">
        <v>280</v>
      </c>
      <c r="C37" s="121" t="s">
        <v>281</v>
      </c>
      <c r="D37" s="100">
        <v>1</v>
      </c>
      <c r="E37" s="100">
        <v>1</v>
      </c>
      <c r="F37" s="122" t="s">
        <v>282</v>
      </c>
      <c r="G37" s="100">
        <v>1.6</v>
      </c>
      <c r="H37" s="100"/>
      <c r="I37" s="100"/>
      <c r="J37" s="100"/>
      <c r="K37" s="100">
        <v>1</v>
      </c>
      <c r="L37" s="100"/>
      <c r="M37" s="100"/>
      <c r="N37" s="100"/>
      <c r="O37" s="100">
        <v>1</v>
      </c>
      <c r="P37" s="100"/>
    </row>
    <row r="38" spans="1:16" s="123" customFormat="1" ht="55.5" customHeight="1">
      <c r="A38" s="100">
        <v>3</v>
      </c>
      <c r="B38" s="48" t="s">
        <v>283</v>
      </c>
      <c r="C38" s="121" t="s">
        <v>284</v>
      </c>
      <c r="D38" s="100"/>
      <c r="E38" s="100">
        <v>1</v>
      </c>
      <c r="F38" s="122" t="s">
        <v>285</v>
      </c>
      <c r="G38" s="100">
        <v>1.3</v>
      </c>
      <c r="H38" s="100"/>
      <c r="I38" s="100"/>
      <c r="J38" s="100"/>
      <c r="K38" s="100">
        <v>1</v>
      </c>
      <c r="L38" s="100"/>
      <c r="M38" s="100"/>
      <c r="N38" s="100"/>
      <c r="O38" s="100">
        <v>1</v>
      </c>
      <c r="P38" s="100">
        <v>1</v>
      </c>
    </row>
    <row r="39" spans="1:16" s="120" customFormat="1" ht="30" customHeight="1">
      <c r="A39" s="98" t="s">
        <v>286</v>
      </c>
      <c r="B39" s="99" t="s">
        <v>153</v>
      </c>
      <c r="C39" s="119"/>
      <c r="D39" s="98"/>
      <c r="E39" s="98"/>
      <c r="F39" s="44"/>
      <c r="G39" s="98"/>
      <c r="H39" s="98"/>
      <c r="I39" s="98"/>
      <c r="J39" s="98"/>
      <c r="K39" s="98"/>
      <c r="L39" s="98"/>
      <c r="M39" s="98"/>
      <c r="N39" s="98"/>
      <c r="O39" s="98"/>
      <c r="P39" s="98"/>
    </row>
    <row r="40" spans="1:16" s="123" customFormat="1" ht="30" customHeight="1">
      <c r="A40" s="100">
        <v>1</v>
      </c>
      <c r="B40" s="48" t="s">
        <v>287</v>
      </c>
      <c r="C40" s="121" t="s">
        <v>288</v>
      </c>
      <c r="D40" s="100"/>
      <c r="E40" s="100">
        <v>1</v>
      </c>
      <c r="F40" s="122" t="s">
        <v>228</v>
      </c>
      <c r="G40" s="100">
        <v>1.6</v>
      </c>
      <c r="H40" s="100"/>
      <c r="I40" s="100"/>
      <c r="J40" s="100">
        <v>1</v>
      </c>
      <c r="K40" s="100"/>
      <c r="L40" s="100"/>
      <c r="M40" s="100"/>
      <c r="N40" s="100">
        <v>1</v>
      </c>
      <c r="O40" s="100"/>
      <c r="P40" s="100"/>
    </row>
    <row r="41" spans="1:16" s="123" customFormat="1" ht="30" customHeight="1">
      <c r="A41" s="100">
        <v>2</v>
      </c>
      <c r="B41" s="48" t="s">
        <v>289</v>
      </c>
      <c r="C41" s="121" t="s">
        <v>290</v>
      </c>
      <c r="D41" s="100">
        <v>1</v>
      </c>
      <c r="E41" s="100">
        <v>1</v>
      </c>
      <c r="F41" s="122" t="s">
        <v>291</v>
      </c>
      <c r="G41" s="100">
        <v>1.6</v>
      </c>
      <c r="H41" s="100"/>
      <c r="I41" s="100"/>
      <c r="J41" s="100"/>
      <c r="K41" s="100">
        <v>1</v>
      </c>
      <c r="L41" s="100"/>
      <c r="M41" s="100"/>
      <c r="N41" s="100"/>
      <c r="O41" s="100">
        <v>1</v>
      </c>
      <c r="P41" s="100"/>
    </row>
    <row r="42" spans="1:16" s="123" customFormat="1" ht="30" customHeight="1">
      <c r="A42" s="100">
        <v>3</v>
      </c>
      <c r="B42" s="48" t="s">
        <v>292</v>
      </c>
      <c r="C42" s="121" t="s">
        <v>293</v>
      </c>
      <c r="D42" s="100"/>
      <c r="E42" s="100">
        <v>1</v>
      </c>
      <c r="F42" s="122" t="s">
        <v>238</v>
      </c>
      <c r="G42" s="100">
        <v>1.3</v>
      </c>
      <c r="H42" s="100"/>
      <c r="I42" s="100"/>
      <c r="J42" s="100"/>
      <c r="K42" s="100">
        <v>1</v>
      </c>
      <c r="L42" s="100"/>
      <c r="M42" s="100"/>
      <c r="N42" s="100"/>
      <c r="O42" s="100">
        <v>1</v>
      </c>
      <c r="P42" s="100"/>
    </row>
    <row r="43" spans="1:16" s="120" customFormat="1" ht="30" customHeight="1">
      <c r="A43" s="98" t="s">
        <v>294</v>
      </c>
      <c r="B43" s="99" t="s">
        <v>145</v>
      </c>
      <c r="C43" s="119"/>
      <c r="D43" s="98"/>
      <c r="E43" s="98"/>
      <c r="F43" s="44"/>
      <c r="G43" s="98"/>
      <c r="H43" s="98"/>
      <c r="I43" s="98"/>
      <c r="J43" s="98"/>
      <c r="K43" s="98"/>
      <c r="L43" s="98"/>
      <c r="M43" s="98"/>
      <c r="N43" s="98"/>
      <c r="O43" s="98"/>
      <c r="P43" s="98"/>
    </row>
    <row r="44" spans="1:16" s="123" customFormat="1" ht="30" customHeight="1">
      <c r="A44" s="100">
        <v>1</v>
      </c>
      <c r="B44" s="48" t="s">
        <v>295</v>
      </c>
      <c r="C44" s="121" t="s">
        <v>296</v>
      </c>
      <c r="D44" s="100"/>
      <c r="E44" s="100">
        <v>1</v>
      </c>
      <c r="F44" s="122" t="s">
        <v>228</v>
      </c>
      <c r="G44" s="100">
        <v>1.6</v>
      </c>
      <c r="H44" s="100">
        <v>1</v>
      </c>
      <c r="I44" s="100"/>
      <c r="J44" s="100"/>
      <c r="K44" s="100"/>
      <c r="L44" s="100"/>
      <c r="M44" s="100"/>
      <c r="N44" s="100"/>
      <c r="O44" s="100">
        <v>1</v>
      </c>
      <c r="P44" s="100"/>
    </row>
    <row r="45" spans="1:16" s="123" customFormat="1" ht="30" customHeight="1">
      <c r="A45" s="100">
        <v>2</v>
      </c>
      <c r="B45" s="48" t="s">
        <v>297</v>
      </c>
      <c r="C45" s="121" t="s">
        <v>298</v>
      </c>
      <c r="D45" s="100"/>
      <c r="E45" s="100">
        <v>1</v>
      </c>
      <c r="F45" s="122" t="s">
        <v>299</v>
      </c>
      <c r="G45" s="100">
        <v>1.6</v>
      </c>
      <c r="H45" s="100"/>
      <c r="I45" s="100"/>
      <c r="J45" s="100"/>
      <c r="K45" s="100">
        <v>1</v>
      </c>
      <c r="L45" s="100"/>
      <c r="M45" s="100"/>
      <c r="N45" s="100"/>
      <c r="O45" s="100">
        <v>1</v>
      </c>
      <c r="P45" s="100"/>
    </row>
    <row r="46" spans="1:16" s="123" customFormat="1" ht="30" customHeight="1">
      <c r="A46" s="100">
        <v>3</v>
      </c>
      <c r="B46" s="48" t="s">
        <v>300</v>
      </c>
      <c r="C46" s="121" t="s">
        <v>301</v>
      </c>
      <c r="D46" s="100"/>
      <c r="E46" s="100">
        <v>1</v>
      </c>
      <c r="F46" s="122" t="s">
        <v>238</v>
      </c>
      <c r="G46" s="100">
        <v>1.3</v>
      </c>
      <c r="H46" s="100"/>
      <c r="I46" s="100"/>
      <c r="J46" s="100">
        <v>1</v>
      </c>
      <c r="K46" s="100"/>
      <c r="L46" s="100"/>
      <c r="M46" s="100"/>
      <c r="N46" s="100"/>
      <c r="O46" s="100">
        <v>1</v>
      </c>
      <c r="P46" s="100"/>
    </row>
    <row r="47" spans="1:16" s="120" customFormat="1" ht="30" customHeight="1">
      <c r="A47" s="98" t="s">
        <v>302</v>
      </c>
      <c r="B47" s="99" t="s">
        <v>141</v>
      </c>
      <c r="C47" s="119"/>
      <c r="D47" s="98"/>
      <c r="E47" s="98"/>
      <c r="F47" s="44"/>
      <c r="G47" s="98"/>
      <c r="H47" s="98"/>
      <c r="I47" s="98"/>
      <c r="J47" s="98"/>
      <c r="K47" s="98"/>
      <c r="L47" s="98"/>
      <c r="M47" s="98"/>
      <c r="N47" s="98"/>
      <c r="O47" s="98"/>
      <c r="P47" s="98"/>
    </row>
    <row r="48" spans="1:16" s="123" customFormat="1" ht="30" customHeight="1">
      <c r="A48" s="100">
        <v>1</v>
      </c>
      <c r="B48" s="48" t="s">
        <v>303</v>
      </c>
      <c r="C48" s="121" t="s">
        <v>304</v>
      </c>
      <c r="D48" s="100"/>
      <c r="E48" s="100">
        <v>1</v>
      </c>
      <c r="F48" s="122" t="s">
        <v>228</v>
      </c>
      <c r="G48" s="100">
        <v>1.6</v>
      </c>
      <c r="H48" s="100"/>
      <c r="I48" s="100"/>
      <c r="J48" s="100"/>
      <c r="K48" s="100">
        <v>1</v>
      </c>
      <c r="L48" s="100"/>
      <c r="M48" s="100"/>
      <c r="N48" s="100"/>
      <c r="O48" s="100">
        <v>1</v>
      </c>
      <c r="P48" s="100"/>
    </row>
    <row r="49" spans="1:16" s="123" customFormat="1" ht="30" customHeight="1">
      <c r="A49" s="100">
        <v>2</v>
      </c>
      <c r="B49" s="48" t="s">
        <v>305</v>
      </c>
      <c r="C49" s="121" t="s">
        <v>306</v>
      </c>
      <c r="D49" s="100">
        <v>1</v>
      </c>
      <c r="E49" s="100">
        <v>1</v>
      </c>
      <c r="F49" s="122" t="s">
        <v>299</v>
      </c>
      <c r="G49" s="100">
        <v>1.6</v>
      </c>
      <c r="H49" s="100"/>
      <c r="I49" s="100"/>
      <c r="J49" s="100">
        <v>1</v>
      </c>
      <c r="K49" s="100"/>
      <c r="L49" s="100"/>
      <c r="M49" s="100"/>
      <c r="N49" s="100"/>
      <c r="O49" s="100">
        <v>1</v>
      </c>
      <c r="P49" s="100"/>
    </row>
    <row r="50" spans="1:16" s="123" customFormat="1" ht="30" customHeight="1">
      <c r="A50" s="100">
        <v>3</v>
      </c>
      <c r="B50" s="48" t="s">
        <v>307</v>
      </c>
      <c r="C50" s="121" t="s">
        <v>308</v>
      </c>
      <c r="D50" s="100"/>
      <c r="E50" s="100">
        <v>1</v>
      </c>
      <c r="F50" s="122" t="s">
        <v>238</v>
      </c>
      <c r="G50" s="100">
        <v>1.3</v>
      </c>
      <c r="H50" s="100"/>
      <c r="I50" s="100"/>
      <c r="J50" s="100"/>
      <c r="K50" s="100">
        <v>1</v>
      </c>
      <c r="L50" s="100"/>
      <c r="M50" s="100"/>
      <c r="N50" s="100"/>
      <c r="O50" s="100">
        <v>1</v>
      </c>
      <c r="P50" s="100"/>
    </row>
    <row r="51" spans="1:16" s="120" customFormat="1" ht="30" customHeight="1">
      <c r="A51" s="98" t="s">
        <v>309</v>
      </c>
      <c r="B51" s="99" t="s">
        <v>143</v>
      </c>
      <c r="C51" s="119"/>
      <c r="D51" s="98"/>
      <c r="E51" s="98"/>
      <c r="F51" s="44"/>
      <c r="G51" s="98"/>
      <c r="H51" s="98"/>
      <c r="I51" s="98"/>
      <c r="J51" s="98"/>
      <c r="K51" s="98"/>
      <c r="L51" s="98"/>
      <c r="M51" s="98"/>
      <c r="N51" s="98"/>
      <c r="O51" s="98"/>
      <c r="P51" s="98"/>
    </row>
    <row r="52" spans="1:16" s="123" customFormat="1" ht="30" customHeight="1">
      <c r="A52" s="100">
        <v>1</v>
      </c>
      <c r="B52" s="48" t="s">
        <v>310</v>
      </c>
      <c r="C52" s="121" t="s">
        <v>311</v>
      </c>
      <c r="D52" s="100">
        <v>1</v>
      </c>
      <c r="E52" s="100"/>
      <c r="F52" s="122" t="s">
        <v>1103</v>
      </c>
      <c r="G52" s="100">
        <v>1.6</v>
      </c>
      <c r="H52" s="100"/>
      <c r="I52" s="100"/>
      <c r="J52" s="100"/>
      <c r="K52" s="100">
        <v>1</v>
      </c>
      <c r="L52" s="100"/>
      <c r="M52" s="100"/>
      <c r="N52" s="100">
        <v>1</v>
      </c>
      <c r="O52" s="100"/>
      <c r="P52" s="100"/>
    </row>
    <row r="53" spans="1:16" s="123" customFormat="1" ht="30" customHeight="1">
      <c r="A53" s="100">
        <v>2</v>
      </c>
      <c r="B53" s="48" t="s">
        <v>312</v>
      </c>
      <c r="C53" s="121" t="s">
        <v>313</v>
      </c>
      <c r="D53" s="100"/>
      <c r="E53" s="100"/>
      <c r="F53" s="122" t="s">
        <v>228</v>
      </c>
      <c r="G53" s="100">
        <v>1.6</v>
      </c>
      <c r="H53" s="100"/>
      <c r="I53" s="100"/>
      <c r="J53" s="100"/>
      <c r="K53" s="100">
        <v>1</v>
      </c>
      <c r="L53" s="100"/>
      <c r="M53" s="100"/>
      <c r="N53" s="100">
        <v>1</v>
      </c>
      <c r="O53" s="100"/>
      <c r="P53" s="100"/>
    </row>
    <row r="54" spans="1:16" s="125" customFormat="1" ht="30" customHeight="1">
      <c r="A54" s="87" t="s">
        <v>314</v>
      </c>
      <c r="B54" s="92" t="s">
        <v>116</v>
      </c>
      <c r="C54" s="101"/>
      <c r="D54" s="87"/>
      <c r="E54" s="87"/>
      <c r="F54" s="88"/>
      <c r="G54" s="87"/>
      <c r="H54" s="87"/>
      <c r="I54" s="87"/>
      <c r="J54" s="87"/>
      <c r="K54" s="87"/>
      <c r="L54" s="87"/>
      <c r="M54" s="87"/>
      <c r="N54" s="87"/>
      <c r="O54" s="87"/>
      <c r="P54" s="87"/>
    </row>
    <row r="55" spans="1:16" s="127" customFormat="1" ht="30" customHeight="1">
      <c r="A55" s="94">
        <v>1</v>
      </c>
      <c r="B55" s="95" t="s">
        <v>315</v>
      </c>
      <c r="C55" s="96" t="s">
        <v>316</v>
      </c>
      <c r="D55" s="94">
        <v>1</v>
      </c>
      <c r="E55" s="94"/>
      <c r="F55" s="60" t="s">
        <v>228</v>
      </c>
      <c r="G55" s="126">
        <v>2.1</v>
      </c>
      <c r="H55" s="94"/>
      <c r="I55" s="94"/>
      <c r="J55" s="94"/>
      <c r="K55" s="94">
        <v>1</v>
      </c>
      <c r="L55" s="94"/>
      <c r="M55" s="94"/>
      <c r="N55" s="94"/>
      <c r="O55" s="94">
        <v>1</v>
      </c>
      <c r="P55" s="94"/>
    </row>
    <row r="56" spans="1:16" s="127" customFormat="1" ht="30" customHeight="1">
      <c r="A56" s="94">
        <v>2</v>
      </c>
      <c r="B56" s="97" t="s">
        <v>317</v>
      </c>
      <c r="C56" s="96" t="s">
        <v>318</v>
      </c>
      <c r="D56" s="94"/>
      <c r="E56" s="94">
        <v>1</v>
      </c>
      <c r="F56" s="60" t="s">
        <v>231</v>
      </c>
      <c r="G56" s="126">
        <v>2.1</v>
      </c>
      <c r="H56" s="94"/>
      <c r="I56" s="94"/>
      <c r="J56" s="94"/>
      <c r="K56" s="94">
        <v>1</v>
      </c>
      <c r="L56" s="94"/>
      <c r="M56" s="94"/>
      <c r="N56" s="94"/>
      <c r="O56" s="94">
        <v>1</v>
      </c>
      <c r="P56" s="94"/>
    </row>
    <row r="57" spans="1:16" s="127" customFormat="1" ht="30" customHeight="1">
      <c r="A57" s="94">
        <v>3</v>
      </c>
      <c r="B57" s="95" t="s">
        <v>319</v>
      </c>
      <c r="C57" s="96" t="s">
        <v>320</v>
      </c>
      <c r="D57" s="94"/>
      <c r="E57" s="94">
        <v>1</v>
      </c>
      <c r="F57" s="60" t="s">
        <v>95</v>
      </c>
      <c r="G57" s="126">
        <v>1.8</v>
      </c>
      <c r="H57" s="94"/>
      <c r="I57" s="94">
        <v>1</v>
      </c>
      <c r="J57" s="94"/>
      <c r="K57" s="94"/>
      <c r="L57" s="94"/>
      <c r="M57" s="94"/>
      <c r="N57" s="94"/>
      <c r="O57" s="94">
        <v>1</v>
      </c>
      <c r="P57" s="94"/>
    </row>
    <row r="58" spans="1:16" s="128" customFormat="1" ht="30" customHeight="1">
      <c r="A58" s="91" t="s">
        <v>321</v>
      </c>
      <c r="B58" s="92" t="s">
        <v>117</v>
      </c>
      <c r="C58" s="93"/>
      <c r="D58" s="91"/>
      <c r="E58" s="91"/>
      <c r="F58" s="91"/>
      <c r="G58" s="91"/>
      <c r="H58" s="91"/>
      <c r="I58" s="91"/>
      <c r="J58" s="91"/>
      <c r="K58" s="91"/>
      <c r="L58" s="91"/>
      <c r="M58" s="91"/>
      <c r="N58" s="91"/>
      <c r="O58" s="91"/>
      <c r="P58" s="91"/>
    </row>
    <row r="59" spans="1:16" s="130" customFormat="1" ht="30" customHeight="1">
      <c r="A59" s="38">
        <v>1</v>
      </c>
      <c r="B59" s="95" t="s">
        <v>322</v>
      </c>
      <c r="C59" s="129" t="s">
        <v>323</v>
      </c>
      <c r="D59" s="94">
        <v>1</v>
      </c>
      <c r="E59" s="94">
        <v>1</v>
      </c>
      <c r="F59" s="60" t="s">
        <v>228</v>
      </c>
      <c r="G59" s="126">
        <v>1.6</v>
      </c>
      <c r="H59" s="94"/>
      <c r="I59" s="94">
        <v>1</v>
      </c>
      <c r="J59" s="94"/>
      <c r="K59" s="94"/>
      <c r="L59" s="94"/>
      <c r="M59" s="94">
        <v>1</v>
      </c>
      <c r="N59" s="94"/>
      <c r="O59" s="94"/>
      <c r="P59" s="94"/>
    </row>
    <row r="60" spans="1:16" s="130" customFormat="1" ht="30" customHeight="1">
      <c r="A60" s="38">
        <v>2</v>
      </c>
      <c r="B60" s="97" t="s">
        <v>324</v>
      </c>
      <c r="C60" s="129" t="s">
        <v>325</v>
      </c>
      <c r="D60" s="94"/>
      <c r="E60" s="94">
        <v>1</v>
      </c>
      <c r="F60" s="60" t="s">
        <v>231</v>
      </c>
      <c r="G60" s="126">
        <v>1.6</v>
      </c>
      <c r="H60" s="94"/>
      <c r="I60" s="94"/>
      <c r="J60" s="94"/>
      <c r="K60" s="94">
        <v>1</v>
      </c>
      <c r="L60" s="94"/>
      <c r="M60" s="94"/>
      <c r="N60" s="94"/>
      <c r="O60" s="94">
        <v>1</v>
      </c>
      <c r="P60" s="94"/>
    </row>
    <row r="61" spans="1:16" s="130" customFormat="1" ht="45.75" customHeight="1">
      <c r="A61" s="38">
        <v>3</v>
      </c>
      <c r="B61" s="95" t="s">
        <v>326</v>
      </c>
      <c r="C61" s="129" t="s">
        <v>327</v>
      </c>
      <c r="D61" s="94">
        <v>1</v>
      </c>
      <c r="E61" s="94">
        <v>1</v>
      </c>
      <c r="F61" s="60" t="s">
        <v>560</v>
      </c>
      <c r="G61" s="126">
        <v>1.3</v>
      </c>
      <c r="H61" s="94"/>
      <c r="I61" s="94"/>
      <c r="J61" s="94"/>
      <c r="K61" s="94">
        <v>1</v>
      </c>
      <c r="L61" s="94"/>
      <c r="M61" s="94"/>
      <c r="N61" s="94"/>
      <c r="O61" s="94">
        <v>1</v>
      </c>
      <c r="P61" s="94"/>
    </row>
    <row r="62" spans="1:16" s="131" customFormat="1" ht="30" customHeight="1">
      <c r="A62" s="91" t="s">
        <v>328</v>
      </c>
      <c r="B62" s="92" t="s">
        <v>120</v>
      </c>
      <c r="C62" s="101"/>
      <c r="D62" s="87"/>
      <c r="E62" s="87"/>
      <c r="F62" s="88"/>
      <c r="G62" s="87"/>
      <c r="H62" s="87"/>
      <c r="I62" s="87"/>
      <c r="J62" s="87"/>
      <c r="K62" s="87"/>
      <c r="L62" s="87"/>
      <c r="M62" s="87"/>
      <c r="N62" s="87"/>
      <c r="O62" s="87"/>
      <c r="P62" s="87"/>
    </row>
    <row r="63" spans="1:16" s="127" customFormat="1" ht="30" customHeight="1">
      <c r="A63" s="94">
        <v>1</v>
      </c>
      <c r="B63" s="95" t="s">
        <v>329</v>
      </c>
      <c r="C63" s="96" t="s">
        <v>330</v>
      </c>
      <c r="D63" s="94"/>
      <c r="E63" s="94">
        <v>1</v>
      </c>
      <c r="F63" s="94" t="s">
        <v>228</v>
      </c>
      <c r="G63" s="94">
        <v>2.1</v>
      </c>
      <c r="H63" s="94"/>
      <c r="I63" s="94"/>
      <c r="J63" s="94">
        <v>1</v>
      </c>
      <c r="K63" s="94"/>
      <c r="L63" s="94"/>
      <c r="M63" s="94"/>
      <c r="N63" s="94">
        <v>1</v>
      </c>
      <c r="O63" s="94"/>
      <c r="P63" s="94"/>
    </row>
    <row r="64" spans="1:16" s="127" customFormat="1" ht="30" customHeight="1">
      <c r="A64" s="94">
        <v>2</v>
      </c>
      <c r="B64" s="97" t="s">
        <v>331</v>
      </c>
      <c r="C64" s="132" t="s">
        <v>332</v>
      </c>
      <c r="D64" s="94"/>
      <c r="E64" s="94">
        <v>1</v>
      </c>
      <c r="F64" s="94" t="s">
        <v>231</v>
      </c>
      <c r="G64" s="126">
        <v>2.1</v>
      </c>
      <c r="H64" s="94"/>
      <c r="I64" s="94"/>
      <c r="J64" s="94"/>
      <c r="K64" s="94">
        <v>1</v>
      </c>
      <c r="L64" s="94"/>
      <c r="M64" s="94"/>
      <c r="N64" s="94"/>
      <c r="O64" s="94">
        <v>1</v>
      </c>
      <c r="P64" s="94"/>
    </row>
    <row r="65" spans="1:16" s="127" customFormat="1" ht="30" customHeight="1">
      <c r="A65" s="94">
        <v>3</v>
      </c>
      <c r="B65" s="95" t="s">
        <v>333</v>
      </c>
      <c r="C65" s="132" t="s">
        <v>334</v>
      </c>
      <c r="D65" s="94"/>
      <c r="E65" s="94">
        <v>1</v>
      </c>
      <c r="F65" s="60" t="s">
        <v>335</v>
      </c>
      <c r="G65" s="126">
        <v>1.8</v>
      </c>
      <c r="H65" s="94">
        <v>1</v>
      </c>
      <c r="I65" s="94"/>
      <c r="J65" s="94"/>
      <c r="K65" s="94"/>
      <c r="L65" s="94"/>
      <c r="M65" s="94"/>
      <c r="N65" s="94">
        <v>1</v>
      </c>
      <c r="O65" s="94"/>
      <c r="P65" s="94"/>
    </row>
    <row r="66" spans="1:16" s="133" customFormat="1" ht="30" customHeight="1">
      <c r="A66" s="91" t="s">
        <v>336</v>
      </c>
      <c r="B66" s="92" t="s">
        <v>202</v>
      </c>
      <c r="C66" s="101"/>
      <c r="D66" s="87"/>
      <c r="E66" s="87"/>
      <c r="F66" s="88"/>
      <c r="G66" s="87"/>
      <c r="H66" s="87"/>
      <c r="I66" s="87"/>
      <c r="J66" s="87"/>
      <c r="K66" s="87"/>
      <c r="L66" s="87"/>
      <c r="M66" s="87"/>
      <c r="N66" s="87"/>
      <c r="O66" s="87"/>
      <c r="P66" s="87"/>
    </row>
    <row r="67" spans="1:16" s="130" customFormat="1" ht="30" customHeight="1">
      <c r="A67" s="94">
        <v>1</v>
      </c>
      <c r="B67" s="97" t="s">
        <v>337</v>
      </c>
      <c r="C67" s="96" t="s">
        <v>338</v>
      </c>
      <c r="D67" s="94"/>
      <c r="E67" s="94">
        <v>1</v>
      </c>
      <c r="F67" s="60" t="s">
        <v>339</v>
      </c>
      <c r="G67" s="134">
        <v>2.1</v>
      </c>
      <c r="H67" s="94"/>
      <c r="I67" s="94"/>
      <c r="J67" s="94"/>
      <c r="K67" s="94">
        <v>1</v>
      </c>
      <c r="L67" s="94"/>
      <c r="M67" s="94"/>
      <c r="N67" s="94"/>
      <c r="O67" s="94">
        <v>1</v>
      </c>
      <c r="P67" s="94"/>
    </row>
    <row r="68" spans="1:16" s="130" customFormat="1" ht="30" customHeight="1">
      <c r="A68" s="94">
        <v>2</v>
      </c>
      <c r="B68" s="95" t="s">
        <v>340</v>
      </c>
      <c r="C68" s="96" t="s">
        <v>341</v>
      </c>
      <c r="D68" s="94"/>
      <c r="E68" s="94">
        <v>1</v>
      </c>
      <c r="F68" s="60" t="s">
        <v>342</v>
      </c>
      <c r="G68" s="102">
        <v>2.1</v>
      </c>
      <c r="H68" s="94"/>
      <c r="I68" s="94"/>
      <c r="J68" s="94"/>
      <c r="K68" s="94">
        <v>1</v>
      </c>
      <c r="L68" s="94"/>
      <c r="M68" s="94">
        <v>1</v>
      </c>
      <c r="N68" s="94"/>
      <c r="O68" s="94"/>
      <c r="P68" s="60" t="s">
        <v>343</v>
      </c>
    </row>
    <row r="69" spans="1:16" s="130" customFormat="1" ht="30" customHeight="1">
      <c r="A69" s="94">
        <v>3</v>
      </c>
      <c r="B69" s="95" t="s">
        <v>344</v>
      </c>
      <c r="C69" s="96" t="s">
        <v>345</v>
      </c>
      <c r="D69" s="94"/>
      <c r="E69" s="94">
        <v>1</v>
      </c>
      <c r="F69" s="60" t="s">
        <v>95</v>
      </c>
      <c r="G69" s="60">
        <v>1.8</v>
      </c>
      <c r="H69" s="94"/>
      <c r="I69" s="94"/>
      <c r="J69" s="94"/>
      <c r="K69" s="94">
        <v>1</v>
      </c>
      <c r="L69" s="94"/>
      <c r="M69" s="94">
        <v>1</v>
      </c>
      <c r="N69" s="94"/>
      <c r="O69" s="94"/>
      <c r="P69" s="60" t="s">
        <v>343</v>
      </c>
    </row>
    <row r="70" spans="1:16" s="133" customFormat="1" ht="30" customHeight="1">
      <c r="A70" s="91" t="s">
        <v>346</v>
      </c>
      <c r="B70" s="92" t="s">
        <v>124</v>
      </c>
      <c r="C70" s="101"/>
      <c r="D70" s="87"/>
      <c r="E70" s="87"/>
      <c r="F70" s="88"/>
      <c r="G70" s="87"/>
      <c r="H70" s="87"/>
      <c r="I70" s="87"/>
      <c r="J70" s="87"/>
      <c r="K70" s="87"/>
      <c r="L70" s="87"/>
      <c r="M70" s="87"/>
      <c r="N70" s="87"/>
      <c r="O70" s="87"/>
      <c r="P70" s="87"/>
    </row>
    <row r="71" spans="1:16" s="127" customFormat="1" ht="30" customHeight="1">
      <c r="A71" s="94">
        <v>1</v>
      </c>
      <c r="B71" s="95" t="s">
        <v>347</v>
      </c>
      <c r="C71" s="96" t="s">
        <v>348</v>
      </c>
      <c r="D71" s="94"/>
      <c r="E71" s="94">
        <v>1</v>
      </c>
      <c r="F71" s="60" t="s">
        <v>339</v>
      </c>
      <c r="G71" s="134">
        <v>2.1</v>
      </c>
      <c r="H71" s="94"/>
      <c r="I71" s="94"/>
      <c r="J71" s="94"/>
      <c r="K71" s="94">
        <v>1</v>
      </c>
      <c r="L71" s="94"/>
      <c r="M71" s="94"/>
      <c r="N71" s="94">
        <v>1</v>
      </c>
      <c r="O71" s="94"/>
      <c r="P71" s="94" t="s">
        <v>349</v>
      </c>
    </row>
    <row r="72" spans="1:16" s="127" customFormat="1" ht="30" customHeight="1">
      <c r="A72" s="94">
        <v>2</v>
      </c>
      <c r="B72" s="97" t="s">
        <v>350</v>
      </c>
      <c r="C72" s="96" t="s">
        <v>351</v>
      </c>
      <c r="D72" s="94"/>
      <c r="E72" s="94">
        <v>1</v>
      </c>
      <c r="F72" s="60" t="s">
        <v>342</v>
      </c>
      <c r="G72" s="102">
        <v>2.1</v>
      </c>
      <c r="H72" s="94"/>
      <c r="I72" s="94"/>
      <c r="J72" s="94"/>
      <c r="K72" s="94">
        <v>1</v>
      </c>
      <c r="L72" s="94"/>
      <c r="M72" s="94"/>
      <c r="N72" s="94">
        <v>1</v>
      </c>
      <c r="O72" s="94"/>
      <c r="P72" s="94" t="s">
        <v>349</v>
      </c>
    </row>
    <row r="73" spans="1:16" s="127" customFormat="1" ht="30" customHeight="1">
      <c r="A73" s="94">
        <v>3</v>
      </c>
      <c r="B73" s="95" t="s">
        <v>352</v>
      </c>
      <c r="C73" s="96" t="s">
        <v>353</v>
      </c>
      <c r="D73" s="94">
        <v>1</v>
      </c>
      <c r="E73" s="94">
        <v>1</v>
      </c>
      <c r="F73" s="60" t="s">
        <v>95</v>
      </c>
      <c r="G73" s="134">
        <v>1.8</v>
      </c>
      <c r="H73" s="94"/>
      <c r="I73" s="94"/>
      <c r="J73" s="94"/>
      <c r="K73" s="94">
        <v>1</v>
      </c>
      <c r="L73" s="94"/>
      <c r="M73" s="94"/>
      <c r="N73" s="94">
        <v>1</v>
      </c>
      <c r="O73" s="94"/>
      <c r="P73" s="94" t="s">
        <v>349</v>
      </c>
    </row>
    <row r="74" spans="1:16" s="135" customFormat="1" ht="30" customHeight="1">
      <c r="A74" s="91" t="s">
        <v>354</v>
      </c>
      <c r="B74" s="92" t="s">
        <v>125</v>
      </c>
      <c r="C74" s="96"/>
      <c r="D74" s="94"/>
      <c r="E74" s="94"/>
      <c r="F74" s="60"/>
      <c r="G74" s="94"/>
      <c r="H74" s="94"/>
      <c r="I74" s="94"/>
      <c r="J74" s="94"/>
      <c r="K74" s="94"/>
      <c r="L74" s="94"/>
      <c r="M74" s="94"/>
      <c r="N74" s="94"/>
      <c r="O74" s="94"/>
      <c r="P74" s="94"/>
    </row>
    <row r="75" spans="1:16" s="130" customFormat="1" ht="30" customHeight="1">
      <c r="A75" s="94">
        <v>1</v>
      </c>
      <c r="B75" s="95" t="s">
        <v>355</v>
      </c>
      <c r="C75" s="96" t="s">
        <v>356</v>
      </c>
      <c r="D75" s="94"/>
      <c r="E75" s="94"/>
      <c r="F75" s="60" t="s">
        <v>339</v>
      </c>
      <c r="G75" s="134">
        <v>1.6</v>
      </c>
      <c r="H75" s="94"/>
      <c r="I75" s="94"/>
      <c r="J75" s="94"/>
      <c r="K75" s="94">
        <v>1</v>
      </c>
      <c r="L75" s="94"/>
      <c r="M75" s="94">
        <v>1</v>
      </c>
      <c r="N75" s="94"/>
      <c r="O75" s="94"/>
      <c r="P75" s="94"/>
    </row>
    <row r="76" spans="1:16" s="130" customFormat="1" ht="30" customHeight="1">
      <c r="A76" s="94">
        <v>2</v>
      </c>
      <c r="B76" s="97" t="s">
        <v>357</v>
      </c>
      <c r="C76" s="132" t="s">
        <v>358</v>
      </c>
      <c r="D76" s="94"/>
      <c r="E76" s="94">
        <v>1</v>
      </c>
      <c r="F76" s="60" t="s">
        <v>342</v>
      </c>
      <c r="G76" s="102">
        <v>1.6</v>
      </c>
      <c r="H76" s="94"/>
      <c r="I76" s="94"/>
      <c r="J76" s="94">
        <v>1</v>
      </c>
      <c r="K76" s="94"/>
      <c r="L76" s="94"/>
      <c r="M76" s="94">
        <v>1</v>
      </c>
      <c r="N76" s="94"/>
      <c r="O76" s="94"/>
      <c r="P76" s="94" t="s">
        <v>349</v>
      </c>
    </row>
    <row r="77" spans="1:16" s="130" customFormat="1" ht="30" customHeight="1">
      <c r="A77" s="94">
        <v>3</v>
      </c>
      <c r="B77" s="95" t="s">
        <v>359</v>
      </c>
      <c r="C77" s="96" t="s">
        <v>360</v>
      </c>
      <c r="D77" s="94"/>
      <c r="E77" s="94">
        <v>1</v>
      </c>
      <c r="F77" s="60" t="s">
        <v>95</v>
      </c>
      <c r="G77" s="134">
        <v>1.3</v>
      </c>
      <c r="H77" s="94"/>
      <c r="I77" s="94"/>
      <c r="J77" s="94">
        <v>1</v>
      </c>
      <c r="K77" s="94"/>
      <c r="L77" s="94"/>
      <c r="M77" s="94">
        <v>1</v>
      </c>
      <c r="N77" s="94"/>
      <c r="O77" s="94"/>
      <c r="P77" s="94" t="s">
        <v>349</v>
      </c>
    </row>
    <row r="78" spans="1:16" s="133" customFormat="1" ht="30" customHeight="1">
      <c r="A78" s="91" t="s">
        <v>361</v>
      </c>
      <c r="B78" s="92" t="s">
        <v>191</v>
      </c>
      <c r="C78" s="101"/>
      <c r="D78" s="87"/>
      <c r="E78" s="87"/>
      <c r="F78" s="88"/>
      <c r="G78" s="87"/>
      <c r="H78" s="87"/>
      <c r="I78" s="87"/>
      <c r="J78" s="87"/>
      <c r="K78" s="87"/>
      <c r="L78" s="87"/>
      <c r="M78" s="87"/>
      <c r="N78" s="87"/>
      <c r="O78" s="87"/>
      <c r="P78" s="87"/>
    </row>
    <row r="79" spans="1:16" s="115" customFormat="1" ht="30" customHeight="1">
      <c r="A79" s="94">
        <v>1</v>
      </c>
      <c r="B79" s="95" t="s">
        <v>362</v>
      </c>
      <c r="C79" s="96" t="s">
        <v>363</v>
      </c>
      <c r="D79" s="94"/>
      <c r="E79" s="94">
        <v>1</v>
      </c>
      <c r="F79" s="60" t="s">
        <v>339</v>
      </c>
      <c r="G79" s="102">
        <v>2.1</v>
      </c>
      <c r="H79" s="94"/>
      <c r="I79" s="94"/>
      <c r="J79" s="94">
        <v>1</v>
      </c>
      <c r="K79" s="94"/>
      <c r="L79" s="94"/>
      <c r="M79" s="94">
        <v>1</v>
      </c>
      <c r="N79" s="94"/>
      <c r="O79" s="94"/>
      <c r="P79" s="94" t="s">
        <v>364</v>
      </c>
    </row>
    <row r="80" spans="1:16" s="115" customFormat="1" ht="30" customHeight="1">
      <c r="A80" s="94">
        <v>2</v>
      </c>
      <c r="B80" s="97" t="s">
        <v>365</v>
      </c>
      <c r="C80" s="96" t="s">
        <v>366</v>
      </c>
      <c r="D80" s="94">
        <v>1</v>
      </c>
      <c r="E80" s="94">
        <v>1</v>
      </c>
      <c r="F80" s="60" t="s">
        <v>342</v>
      </c>
      <c r="G80" s="102">
        <v>2.1</v>
      </c>
      <c r="H80" s="94"/>
      <c r="I80" s="94"/>
      <c r="J80" s="94"/>
      <c r="K80" s="94">
        <v>1</v>
      </c>
      <c r="L80" s="94"/>
      <c r="M80" s="94"/>
      <c r="N80" s="94">
        <v>1</v>
      </c>
      <c r="O80" s="94"/>
      <c r="P80" s="94" t="s">
        <v>364</v>
      </c>
    </row>
    <row r="81" spans="1:16" s="115" customFormat="1" ht="30" customHeight="1">
      <c r="A81" s="94">
        <v>3</v>
      </c>
      <c r="B81" s="95" t="s">
        <v>367</v>
      </c>
      <c r="C81" s="96" t="s">
        <v>368</v>
      </c>
      <c r="D81" s="94"/>
      <c r="E81" s="94">
        <v>1</v>
      </c>
      <c r="F81" s="60" t="s">
        <v>95</v>
      </c>
      <c r="G81" s="94"/>
      <c r="H81" s="94"/>
      <c r="I81" s="94"/>
      <c r="J81" s="94"/>
      <c r="K81" s="94">
        <v>1</v>
      </c>
      <c r="L81" s="94"/>
      <c r="M81" s="94"/>
      <c r="N81" s="94"/>
      <c r="O81" s="94">
        <v>1</v>
      </c>
      <c r="P81" s="94" t="s">
        <v>364</v>
      </c>
    </row>
    <row r="82" spans="1:16" s="133" customFormat="1" ht="30" customHeight="1">
      <c r="A82" s="91" t="s">
        <v>369</v>
      </c>
      <c r="B82" s="92" t="s">
        <v>196</v>
      </c>
      <c r="C82" s="101"/>
      <c r="D82" s="87"/>
      <c r="E82" s="87"/>
      <c r="F82" s="88"/>
      <c r="G82" s="87"/>
      <c r="H82" s="87"/>
      <c r="I82" s="87"/>
      <c r="J82" s="87"/>
      <c r="K82" s="87"/>
      <c r="L82" s="87"/>
      <c r="M82" s="87"/>
      <c r="N82" s="87"/>
      <c r="O82" s="87"/>
      <c r="P82" s="87"/>
    </row>
    <row r="83" spans="1:16" s="127" customFormat="1" ht="30" customHeight="1">
      <c r="A83" s="94">
        <v>1</v>
      </c>
      <c r="B83" s="95" t="s">
        <v>370</v>
      </c>
      <c r="C83" s="96" t="s">
        <v>371</v>
      </c>
      <c r="D83" s="94"/>
      <c r="E83" s="94">
        <v>1</v>
      </c>
      <c r="F83" s="94" t="s">
        <v>228</v>
      </c>
      <c r="G83" s="134">
        <v>1.6</v>
      </c>
      <c r="H83" s="94"/>
      <c r="I83" s="94"/>
      <c r="J83" s="94"/>
      <c r="K83" s="94">
        <v>1</v>
      </c>
      <c r="L83" s="94"/>
      <c r="M83" s="94"/>
      <c r="N83" s="94"/>
      <c r="O83" s="94">
        <v>1</v>
      </c>
      <c r="P83" s="94"/>
    </row>
    <row r="84" spans="1:16" s="127" customFormat="1" ht="30" customHeight="1">
      <c r="A84" s="94">
        <v>2</v>
      </c>
      <c r="B84" s="97" t="s">
        <v>372</v>
      </c>
      <c r="C84" s="96" t="s">
        <v>373</v>
      </c>
      <c r="D84" s="94"/>
      <c r="E84" s="94">
        <v>1</v>
      </c>
      <c r="F84" s="94" t="s">
        <v>231</v>
      </c>
      <c r="G84" s="102">
        <v>1.6</v>
      </c>
      <c r="H84" s="94"/>
      <c r="I84" s="94"/>
      <c r="J84" s="94"/>
      <c r="K84" s="94">
        <v>1</v>
      </c>
      <c r="L84" s="94"/>
      <c r="M84" s="94"/>
      <c r="N84" s="94"/>
      <c r="O84" s="94">
        <v>1</v>
      </c>
      <c r="P84" s="60" t="s">
        <v>343</v>
      </c>
    </row>
    <row r="85" spans="1:16" s="127" customFormat="1" ht="30" customHeight="1">
      <c r="A85" s="94">
        <v>3</v>
      </c>
      <c r="B85" s="95" t="s">
        <v>374</v>
      </c>
      <c r="C85" s="96" t="s">
        <v>375</v>
      </c>
      <c r="D85" s="94"/>
      <c r="E85" s="94">
        <v>1</v>
      </c>
      <c r="F85" s="60" t="s">
        <v>335</v>
      </c>
      <c r="G85" s="94"/>
      <c r="H85" s="94"/>
      <c r="I85" s="94"/>
      <c r="J85" s="94">
        <v>1</v>
      </c>
      <c r="K85" s="94"/>
      <c r="L85" s="94"/>
      <c r="M85" s="94"/>
      <c r="N85" s="94"/>
      <c r="O85" s="94">
        <v>1</v>
      </c>
      <c r="P85" s="94"/>
    </row>
    <row r="86" spans="1:16" s="133" customFormat="1" ht="30" customHeight="1">
      <c r="A86" s="91" t="s">
        <v>376</v>
      </c>
      <c r="B86" s="92" t="s">
        <v>129</v>
      </c>
      <c r="C86" s="101"/>
      <c r="D86" s="87"/>
      <c r="E86" s="87"/>
      <c r="F86" s="88"/>
      <c r="G86" s="87"/>
      <c r="H86" s="87"/>
      <c r="I86" s="87"/>
      <c r="J86" s="87"/>
      <c r="K86" s="87"/>
      <c r="L86" s="87"/>
      <c r="M86" s="87"/>
      <c r="N86" s="87"/>
      <c r="O86" s="87"/>
      <c r="P86" s="87"/>
    </row>
    <row r="87" spans="1:16" s="127" customFormat="1" ht="30" customHeight="1">
      <c r="A87" s="94">
        <v>1</v>
      </c>
      <c r="B87" s="95" t="s">
        <v>377</v>
      </c>
      <c r="C87" s="96" t="s">
        <v>378</v>
      </c>
      <c r="D87" s="94"/>
      <c r="E87" s="94">
        <v>1</v>
      </c>
      <c r="F87" s="94" t="s">
        <v>228</v>
      </c>
      <c r="G87" s="134">
        <v>2.1</v>
      </c>
      <c r="H87" s="94"/>
      <c r="I87" s="94">
        <v>1</v>
      </c>
      <c r="J87" s="94"/>
      <c r="K87" s="94"/>
      <c r="L87" s="94"/>
      <c r="M87" s="94"/>
      <c r="N87" s="94">
        <v>1</v>
      </c>
      <c r="O87" s="94"/>
      <c r="P87" s="94"/>
    </row>
    <row r="88" spans="1:16" s="127" customFormat="1" ht="30" customHeight="1">
      <c r="A88" s="94">
        <v>2</v>
      </c>
      <c r="B88" s="97" t="s">
        <v>379</v>
      </c>
      <c r="C88" s="96" t="s">
        <v>380</v>
      </c>
      <c r="D88" s="94"/>
      <c r="E88" s="94">
        <v>1</v>
      </c>
      <c r="F88" s="94" t="s">
        <v>231</v>
      </c>
      <c r="G88" s="102">
        <v>2.1</v>
      </c>
      <c r="H88" s="94"/>
      <c r="I88" s="94"/>
      <c r="J88" s="94"/>
      <c r="K88" s="94">
        <v>1</v>
      </c>
      <c r="L88" s="94"/>
      <c r="M88" s="94"/>
      <c r="N88" s="94">
        <v>1</v>
      </c>
      <c r="O88" s="94"/>
      <c r="P88" s="94"/>
    </row>
    <row r="89" spans="1:16" s="127" customFormat="1" ht="30" customHeight="1">
      <c r="A89" s="94">
        <v>3</v>
      </c>
      <c r="B89" s="95" t="s">
        <v>381</v>
      </c>
      <c r="C89" s="96" t="s">
        <v>375</v>
      </c>
      <c r="D89" s="94"/>
      <c r="E89" s="94">
        <v>1</v>
      </c>
      <c r="F89" s="60" t="s">
        <v>335</v>
      </c>
      <c r="G89" s="102">
        <v>1.8</v>
      </c>
      <c r="H89" s="94"/>
      <c r="I89" s="94"/>
      <c r="J89" s="94">
        <v>1</v>
      </c>
      <c r="K89" s="94"/>
      <c r="L89" s="94"/>
      <c r="M89" s="94"/>
      <c r="N89" s="94"/>
      <c r="O89" s="94">
        <v>1</v>
      </c>
      <c r="P89" s="94"/>
    </row>
    <row r="90" spans="1:16" s="136" customFormat="1" ht="30" customHeight="1">
      <c r="A90" s="91" t="s">
        <v>382</v>
      </c>
      <c r="B90" s="92" t="s">
        <v>130</v>
      </c>
      <c r="C90" s="101"/>
      <c r="D90" s="87"/>
      <c r="E90" s="87"/>
      <c r="F90" s="88"/>
      <c r="G90" s="87"/>
      <c r="H90" s="87"/>
      <c r="I90" s="87"/>
      <c r="J90" s="87"/>
      <c r="K90" s="87"/>
      <c r="L90" s="87"/>
      <c r="M90" s="87"/>
      <c r="N90" s="87"/>
      <c r="O90" s="87"/>
      <c r="P90" s="87"/>
    </row>
    <row r="91" spans="1:16" s="130" customFormat="1" ht="30" customHeight="1">
      <c r="A91" s="94">
        <v>1</v>
      </c>
      <c r="B91" s="97" t="s">
        <v>383</v>
      </c>
      <c r="C91" s="129" t="s">
        <v>384</v>
      </c>
      <c r="D91" s="94"/>
      <c r="E91" s="94">
        <v>1</v>
      </c>
      <c r="F91" s="60" t="s">
        <v>228</v>
      </c>
      <c r="G91" s="102">
        <v>1.6</v>
      </c>
      <c r="H91" s="94">
        <v>1</v>
      </c>
      <c r="I91" s="94"/>
      <c r="J91" s="94"/>
      <c r="K91" s="94"/>
      <c r="L91" s="94"/>
      <c r="M91" s="94"/>
      <c r="N91" s="94">
        <v>1</v>
      </c>
      <c r="O91" s="94"/>
      <c r="P91" s="94"/>
    </row>
    <row r="92" spans="1:16" s="130" customFormat="1" ht="30" customHeight="1">
      <c r="A92" s="94">
        <v>2</v>
      </c>
      <c r="B92" s="95" t="s">
        <v>385</v>
      </c>
      <c r="C92" s="129" t="s">
        <v>386</v>
      </c>
      <c r="D92" s="94"/>
      <c r="E92" s="94">
        <v>1</v>
      </c>
      <c r="F92" s="60" t="s">
        <v>231</v>
      </c>
      <c r="G92" s="102">
        <v>1.6</v>
      </c>
      <c r="H92" s="94"/>
      <c r="I92" s="94"/>
      <c r="J92" s="94"/>
      <c r="K92" s="94">
        <v>1</v>
      </c>
      <c r="L92" s="94"/>
      <c r="M92" s="94">
        <v>1</v>
      </c>
      <c r="N92" s="94"/>
      <c r="O92" s="94"/>
      <c r="P92" s="60" t="s">
        <v>387</v>
      </c>
    </row>
    <row r="93" spans="1:16" s="130" customFormat="1" ht="47.25" customHeight="1">
      <c r="A93" s="94">
        <v>3</v>
      </c>
      <c r="B93" s="95" t="s">
        <v>388</v>
      </c>
      <c r="C93" s="137" t="s">
        <v>389</v>
      </c>
      <c r="D93" s="94"/>
      <c r="E93" s="94">
        <v>1</v>
      </c>
      <c r="F93" s="60" t="s">
        <v>1118</v>
      </c>
      <c r="G93" s="134">
        <v>1.3</v>
      </c>
      <c r="H93" s="94"/>
      <c r="I93" s="94"/>
      <c r="J93" s="94">
        <v>1</v>
      </c>
      <c r="K93" s="94"/>
      <c r="L93" s="94"/>
      <c r="M93" s="94"/>
      <c r="N93" s="94"/>
      <c r="O93" s="94">
        <v>1</v>
      </c>
      <c r="P93" s="94"/>
    </row>
    <row r="94" spans="1:16" s="133" customFormat="1" ht="30" customHeight="1">
      <c r="A94" s="91" t="s">
        <v>391</v>
      </c>
      <c r="B94" s="92" t="s">
        <v>131</v>
      </c>
      <c r="C94" s="101"/>
      <c r="D94" s="87"/>
      <c r="E94" s="87"/>
      <c r="F94" s="88"/>
      <c r="G94" s="87"/>
      <c r="H94" s="87"/>
      <c r="I94" s="87"/>
      <c r="J94" s="87"/>
      <c r="K94" s="87"/>
      <c r="L94" s="87"/>
      <c r="M94" s="87"/>
      <c r="N94" s="87"/>
      <c r="O94" s="87"/>
      <c r="P94" s="87"/>
    </row>
    <row r="95" spans="1:16" s="130" customFormat="1" ht="30" customHeight="1">
      <c r="A95" s="94">
        <v>1</v>
      </c>
      <c r="B95" s="95" t="s">
        <v>392</v>
      </c>
      <c r="C95" s="96" t="s">
        <v>393</v>
      </c>
      <c r="D95" s="94"/>
      <c r="E95" s="94">
        <v>1</v>
      </c>
      <c r="F95" s="60" t="s">
        <v>228</v>
      </c>
      <c r="G95" s="102">
        <v>1.6</v>
      </c>
      <c r="H95" s="94"/>
      <c r="I95" s="94"/>
      <c r="J95" s="94">
        <v>1</v>
      </c>
      <c r="K95" s="94"/>
      <c r="L95" s="94"/>
      <c r="M95" s="94"/>
      <c r="N95" s="94"/>
      <c r="O95" s="94">
        <v>1</v>
      </c>
      <c r="P95" s="38"/>
    </row>
    <row r="96" spans="1:16" s="130" customFormat="1" ht="30" customHeight="1">
      <c r="A96" s="94">
        <v>2</v>
      </c>
      <c r="B96" s="97" t="s">
        <v>394</v>
      </c>
      <c r="C96" s="96" t="s">
        <v>395</v>
      </c>
      <c r="D96" s="94"/>
      <c r="E96" s="94">
        <v>1</v>
      </c>
      <c r="F96" s="60" t="s">
        <v>231</v>
      </c>
      <c r="G96" s="102">
        <v>1.6</v>
      </c>
      <c r="H96" s="94"/>
      <c r="I96" s="94"/>
      <c r="J96" s="94"/>
      <c r="K96" s="94">
        <v>1</v>
      </c>
      <c r="L96" s="94"/>
      <c r="M96" s="94"/>
      <c r="N96" s="94"/>
      <c r="O96" s="94">
        <v>1</v>
      </c>
      <c r="P96" s="38"/>
    </row>
    <row r="97" spans="1:17" s="130" customFormat="1" ht="30" customHeight="1">
      <c r="A97" s="94">
        <v>3</v>
      </c>
      <c r="B97" s="95" t="s">
        <v>396</v>
      </c>
      <c r="C97" s="96" t="s">
        <v>397</v>
      </c>
      <c r="D97" s="94">
        <v>1</v>
      </c>
      <c r="E97" s="94">
        <v>1</v>
      </c>
      <c r="F97" s="60" t="s">
        <v>390</v>
      </c>
      <c r="G97" s="134">
        <v>1.3</v>
      </c>
      <c r="H97" s="94">
        <v>1</v>
      </c>
      <c r="I97" s="94"/>
      <c r="J97" s="94"/>
      <c r="K97" s="94"/>
      <c r="L97" s="94"/>
      <c r="M97" s="94"/>
      <c r="N97" s="94"/>
      <c r="O97" s="94">
        <v>1</v>
      </c>
      <c r="P97" s="38"/>
    </row>
    <row r="98" spans="1:17" s="133" customFormat="1" ht="30" customHeight="1">
      <c r="A98" s="91" t="s">
        <v>398</v>
      </c>
      <c r="B98" s="92" t="s">
        <v>132</v>
      </c>
      <c r="C98" s="101"/>
      <c r="D98" s="87"/>
      <c r="E98" s="87"/>
      <c r="F98" s="88"/>
      <c r="G98" s="87"/>
      <c r="H98" s="87"/>
      <c r="I98" s="87"/>
      <c r="J98" s="87"/>
      <c r="K98" s="87"/>
      <c r="L98" s="87"/>
      <c r="M98" s="87"/>
      <c r="N98" s="87"/>
      <c r="O98" s="87"/>
      <c r="P98" s="87"/>
    </row>
    <row r="99" spans="1:17" s="127" customFormat="1" ht="30" customHeight="1">
      <c r="A99" s="94">
        <v>1</v>
      </c>
      <c r="B99" s="97" t="s">
        <v>399</v>
      </c>
      <c r="C99" s="132" t="s">
        <v>400</v>
      </c>
      <c r="D99" s="60"/>
      <c r="E99" s="60">
        <v>1</v>
      </c>
      <c r="F99" s="60" t="s">
        <v>228</v>
      </c>
      <c r="G99" s="102">
        <v>2.1</v>
      </c>
      <c r="H99" s="60"/>
      <c r="I99" s="60">
        <v>1</v>
      </c>
      <c r="J99" s="60"/>
      <c r="K99" s="60"/>
      <c r="L99" s="60"/>
      <c r="M99" s="60"/>
      <c r="N99" s="60">
        <v>1</v>
      </c>
      <c r="O99" s="60"/>
      <c r="P99" s="60"/>
    </row>
    <row r="100" spans="1:17" s="127" customFormat="1" ht="30" customHeight="1">
      <c r="A100" s="94">
        <v>2</v>
      </c>
      <c r="B100" s="97" t="s">
        <v>401</v>
      </c>
      <c r="C100" s="132" t="s">
        <v>402</v>
      </c>
      <c r="D100" s="60"/>
      <c r="E100" s="60">
        <v>1</v>
      </c>
      <c r="F100" s="60" t="s">
        <v>231</v>
      </c>
      <c r="G100" s="102">
        <v>2.1</v>
      </c>
      <c r="H100" s="60"/>
      <c r="I100" s="60"/>
      <c r="J100" s="60">
        <v>1</v>
      </c>
      <c r="K100" s="60"/>
      <c r="L100" s="60"/>
      <c r="M100" s="60">
        <v>1</v>
      </c>
      <c r="N100" s="60"/>
      <c r="O100" s="60"/>
      <c r="P100" s="60" t="s">
        <v>403</v>
      </c>
    </row>
    <row r="101" spans="1:17" s="127" customFormat="1" ht="30" customHeight="1">
      <c r="A101" s="94">
        <v>3</v>
      </c>
      <c r="B101" s="97" t="s">
        <v>404</v>
      </c>
      <c r="C101" s="132" t="s">
        <v>405</v>
      </c>
      <c r="D101" s="60"/>
      <c r="E101" s="60">
        <v>1</v>
      </c>
      <c r="F101" s="60" t="s">
        <v>95</v>
      </c>
      <c r="G101" s="134">
        <v>1.8</v>
      </c>
      <c r="H101" s="60"/>
      <c r="I101" s="60"/>
      <c r="J101" s="60"/>
      <c r="K101" s="60">
        <v>1</v>
      </c>
      <c r="L101" s="60"/>
      <c r="M101" s="60"/>
      <c r="N101" s="60">
        <v>1</v>
      </c>
      <c r="O101" s="60"/>
      <c r="P101" s="60" t="s">
        <v>403</v>
      </c>
    </row>
    <row r="102" spans="1:17" s="133" customFormat="1" ht="30" customHeight="1">
      <c r="A102" s="91" t="s">
        <v>406</v>
      </c>
      <c r="B102" s="92" t="s">
        <v>199</v>
      </c>
      <c r="C102" s="101"/>
      <c r="D102" s="87"/>
      <c r="E102" s="87"/>
      <c r="F102" s="88"/>
      <c r="G102" s="87"/>
      <c r="H102" s="87"/>
      <c r="I102" s="87"/>
      <c r="J102" s="87"/>
      <c r="K102" s="87"/>
      <c r="L102" s="87"/>
      <c r="M102" s="87"/>
      <c r="N102" s="87"/>
      <c r="O102" s="87"/>
      <c r="P102" s="87"/>
    </row>
    <row r="103" spans="1:17" s="130" customFormat="1" ht="30" customHeight="1">
      <c r="A103" s="94">
        <v>1</v>
      </c>
      <c r="B103" s="95" t="s">
        <v>407</v>
      </c>
      <c r="C103" s="96" t="s">
        <v>408</v>
      </c>
      <c r="D103" s="94"/>
      <c r="E103" s="94"/>
      <c r="F103" s="60" t="s">
        <v>228</v>
      </c>
      <c r="G103" s="94">
        <v>1.6</v>
      </c>
      <c r="H103" s="94"/>
      <c r="I103" s="94"/>
      <c r="J103" s="94"/>
      <c r="K103" s="94">
        <v>1</v>
      </c>
      <c r="L103" s="94"/>
      <c r="M103" s="94">
        <v>1</v>
      </c>
      <c r="N103" s="94"/>
      <c r="O103" s="94"/>
      <c r="P103" s="94" t="s">
        <v>349</v>
      </c>
    </row>
    <row r="104" spans="1:17" s="130" customFormat="1" ht="30" customHeight="1">
      <c r="A104" s="94">
        <v>2</v>
      </c>
      <c r="B104" s="95" t="s">
        <v>409</v>
      </c>
      <c r="C104" s="96" t="s">
        <v>410</v>
      </c>
      <c r="D104" s="94"/>
      <c r="E104" s="94"/>
      <c r="F104" s="94" t="s">
        <v>411</v>
      </c>
      <c r="G104" s="102">
        <v>1.6</v>
      </c>
      <c r="H104" s="94"/>
      <c r="I104" s="94"/>
      <c r="J104" s="94">
        <v>1</v>
      </c>
      <c r="K104" s="94"/>
      <c r="L104" s="94"/>
      <c r="M104" s="94">
        <v>1</v>
      </c>
      <c r="N104" s="94"/>
      <c r="O104" s="94"/>
      <c r="P104" s="94" t="s">
        <v>349</v>
      </c>
    </row>
    <row r="105" spans="1:17" s="130" customFormat="1" ht="30" customHeight="1">
      <c r="A105" s="94">
        <v>3</v>
      </c>
      <c r="B105" s="95" t="s">
        <v>412</v>
      </c>
      <c r="C105" s="96" t="s">
        <v>413</v>
      </c>
      <c r="D105" s="94"/>
      <c r="E105" s="94"/>
      <c r="F105" s="60" t="s">
        <v>414</v>
      </c>
      <c r="G105" s="134">
        <v>1.3</v>
      </c>
      <c r="H105" s="94"/>
      <c r="I105" s="94">
        <v>1</v>
      </c>
      <c r="J105" s="94"/>
      <c r="K105" s="94"/>
      <c r="L105" s="94"/>
      <c r="M105" s="94">
        <v>1</v>
      </c>
      <c r="N105" s="94"/>
      <c r="O105" s="94"/>
      <c r="P105" s="94" t="s">
        <v>415</v>
      </c>
    </row>
    <row r="106" spans="1:17" s="133" customFormat="1" ht="30" customHeight="1">
      <c r="A106" s="91" t="s">
        <v>416</v>
      </c>
      <c r="B106" s="92" t="s">
        <v>137</v>
      </c>
      <c r="C106" s="101"/>
      <c r="D106" s="87"/>
      <c r="E106" s="87"/>
      <c r="F106" s="88"/>
      <c r="G106" s="87"/>
      <c r="H106" s="87"/>
      <c r="I106" s="87"/>
      <c r="J106" s="87"/>
      <c r="K106" s="87"/>
      <c r="L106" s="87"/>
      <c r="M106" s="87"/>
      <c r="N106" s="87"/>
      <c r="O106" s="87"/>
      <c r="P106" s="87"/>
    </row>
    <row r="107" spans="1:17" s="115" customFormat="1" ht="30" customHeight="1">
      <c r="A107" s="94">
        <v>1</v>
      </c>
      <c r="B107" s="95" t="s">
        <v>417</v>
      </c>
      <c r="C107" s="96" t="s">
        <v>418</v>
      </c>
      <c r="D107" s="94"/>
      <c r="E107" s="94">
        <v>1</v>
      </c>
      <c r="F107" s="60" t="s">
        <v>228</v>
      </c>
      <c r="G107" s="126">
        <v>2.1</v>
      </c>
      <c r="H107" s="94"/>
      <c r="I107" s="94"/>
      <c r="J107" s="94"/>
      <c r="K107" s="94">
        <v>1</v>
      </c>
      <c r="L107" s="94"/>
      <c r="M107" s="94"/>
      <c r="N107" s="94"/>
      <c r="O107" s="94">
        <v>1</v>
      </c>
      <c r="P107" s="94"/>
    </row>
    <row r="108" spans="1:17" s="115" customFormat="1" ht="30" customHeight="1">
      <c r="A108" s="94">
        <v>2</v>
      </c>
      <c r="B108" s="97" t="s">
        <v>419</v>
      </c>
      <c r="C108" s="96" t="s">
        <v>420</v>
      </c>
      <c r="D108" s="94"/>
      <c r="E108" s="94">
        <v>1</v>
      </c>
      <c r="F108" s="60" t="s">
        <v>231</v>
      </c>
      <c r="G108" s="126">
        <v>2.1</v>
      </c>
      <c r="H108" s="94"/>
      <c r="I108" s="94"/>
      <c r="J108" s="94"/>
      <c r="K108" s="94">
        <v>1</v>
      </c>
      <c r="L108" s="94"/>
      <c r="M108" s="94"/>
      <c r="N108" s="94">
        <v>1</v>
      </c>
      <c r="O108" s="94"/>
      <c r="P108" s="94"/>
    </row>
    <row r="109" spans="1:17" s="115" customFormat="1" ht="30" customHeight="1">
      <c r="A109" s="94">
        <v>3</v>
      </c>
      <c r="B109" s="95" t="s">
        <v>421</v>
      </c>
      <c r="C109" s="96" t="s">
        <v>422</v>
      </c>
      <c r="D109" s="94"/>
      <c r="E109" s="94">
        <v>1</v>
      </c>
      <c r="F109" s="60" t="s">
        <v>95</v>
      </c>
      <c r="G109" s="126">
        <v>1.8</v>
      </c>
      <c r="H109" s="94"/>
      <c r="I109" s="94"/>
      <c r="J109" s="94"/>
      <c r="K109" s="94">
        <v>1</v>
      </c>
      <c r="L109" s="94"/>
      <c r="M109" s="94"/>
      <c r="N109" s="94"/>
      <c r="O109" s="94">
        <v>1</v>
      </c>
      <c r="P109" s="94"/>
    </row>
    <row r="110" spans="1:17" s="133" customFormat="1" ht="30" customHeight="1">
      <c r="A110" s="87" t="s">
        <v>423</v>
      </c>
      <c r="B110" s="92" t="s">
        <v>142</v>
      </c>
      <c r="C110" s="101"/>
      <c r="D110" s="87"/>
      <c r="E110" s="87"/>
      <c r="F110" s="88"/>
      <c r="G110" s="87"/>
      <c r="H110" s="87"/>
      <c r="I110" s="87"/>
      <c r="J110" s="87"/>
      <c r="K110" s="87"/>
      <c r="L110" s="87"/>
      <c r="M110" s="87"/>
      <c r="N110" s="87"/>
      <c r="O110" s="87"/>
      <c r="P110" s="87"/>
      <c r="Q110" s="133" t="s">
        <v>1100</v>
      </c>
    </row>
    <row r="111" spans="1:17" s="115" customFormat="1" ht="30" customHeight="1">
      <c r="A111" s="94">
        <v>1</v>
      </c>
      <c r="B111" s="95" t="s">
        <v>424</v>
      </c>
      <c r="C111" s="96" t="s">
        <v>425</v>
      </c>
      <c r="D111" s="94"/>
      <c r="E111" s="94">
        <v>1</v>
      </c>
      <c r="F111" s="60" t="s">
        <v>228</v>
      </c>
      <c r="G111" s="60">
        <v>1.6</v>
      </c>
      <c r="H111" s="94"/>
      <c r="I111" s="94">
        <v>1</v>
      </c>
      <c r="J111" s="94"/>
      <c r="K111" s="94"/>
      <c r="L111" s="94"/>
      <c r="M111" s="94"/>
      <c r="N111" s="94">
        <v>1</v>
      </c>
      <c r="O111" s="94"/>
      <c r="P111" s="94"/>
    </row>
    <row r="112" spans="1:17" s="115" customFormat="1" ht="61.5" customHeight="1">
      <c r="A112" s="94">
        <v>2</v>
      </c>
      <c r="B112" s="95" t="s">
        <v>426</v>
      </c>
      <c r="C112" s="96" t="s">
        <v>427</v>
      </c>
      <c r="D112" s="94"/>
      <c r="E112" s="94">
        <v>1</v>
      </c>
      <c r="F112" s="60" t="s">
        <v>428</v>
      </c>
      <c r="G112" s="60">
        <v>1.3</v>
      </c>
      <c r="H112" s="94"/>
      <c r="I112" s="94"/>
      <c r="J112" s="94"/>
      <c r="K112" s="94">
        <v>1</v>
      </c>
      <c r="L112" s="94"/>
      <c r="M112" s="94">
        <v>1</v>
      </c>
      <c r="N112" s="94"/>
      <c r="O112" s="94"/>
      <c r="P112" s="60" t="s">
        <v>343</v>
      </c>
    </row>
    <row r="113" spans="1:17" s="135" customFormat="1" ht="30" customHeight="1">
      <c r="A113" s="91" t="s">
        <v>429</v>
      </c>
      <c r="B113" s="92" t="s">
        <v>162</v>
      </c>
      <c r="C113" s="96"/>
      <c r="D113" s="94"/>
      <c r="E113" s="94"/>
      <c r="F113" s="60"/>
      <c r="G113" s="94"/>
      <c r="H113" s="94"/>
      <c r="I113" s="94"/>
      <c r="J113" s="94"/>
      <c r="K113" s="94"/>
      <c r="L113" s="94"/>
      <c r="M113" s="94"/>
      <c r="N113" s="94"/>
      <c r="O113" s="94"/>
      <c r="P113" s="94"/>
    </row>
    <row r="114" spans="1:17" s="130" customFormat="1" ht="30" customHeight="1">
      <c r="A114" s="94">
        <v>1</v>
      </c>
      <c r="B114" s="95" t="s">
        <v>430</v>
      </c>
      <c r="C114" s="96" t="s">
        <v>431</v>
      </c>
      <c r="D114" s="94"/>
      <c r="E114" s="94"/>
      <c r="F114" s="60" t="s">
        <v>228</v>
      </c>
      <c r="G114" s="134">
        <v>1.6</v>
      </c>
      <c r="H114" s="94"/>
      <c r="I114" s="94"/>
      <c r="J114" s="94"/>
      <c r="K114" s="94">
        <v>1</v>
      </c>
      <c r="L114" s="94"/>
      <c r="M114" s="94"/>
      <c r="N114" s="94"/>
      <c r="O114" s="94">
        <v>1</v>
      </c>
      <c r="P114" s="94"/>
    </row>
    <row r="115" spans="1:17" s="130" customFormat="1" ht="30" customHeight="1">
      <c r="A115" s="94">
        <v>2</v>
      </c>
      <c r="B115" s="95" t="s">
        <v>432</v>
      </c>
      <c r="C115" s="96" t="s">
        <v>433</v>
      </c>
      <c r="D115" s="94"/>
      <c r="E115" s="94">
        <v>1</v>
      </c>
      <c r="F115" s="60" t="s">
        <v>231</v>
      </c>
      <c r="G115" s="126">
        <v>1.6</v>
      </c>
      <c r="H115" s="94"/>
      <c r="I115" s="94">
        <v>1</v>
      </c>
      <c r="J115" s="94"/>
      <c r="K115" s="94"/>
      <c r="L115" s="94"/>
      <c r="M115" s="94"/>
      <c r="N115" s="94">
        <v>1</v>
      </c>
      <c r="O115" s="94"/>
      <c r="P115" s="94"/>
    </row>
    <row r="116" spans="1:17" s="130" customFormat="1" ht="30" customHeight="1">
      <c r="A116" s="94">
        <v>3</v>
      </c>
      <c r="B116" s="95" t="s">
        <v>434</v>
      </c>
      <c r="C116" s="96" t="s">
        <v>435</v>
      </c>
      <c r="D116" s="94"/>
      <c r="E116" s="94"/>
      <c r="F116" s="60" t="s">
        <v>436</v>
      </c>
      <c r="G116" s="134">
        <v>1.3</v>
      </c>
      <c r="H116" s="94"/>
      <c r="I116" s="94"/>
      <c r="J116" s="94"/>
      <c r="K116" s="94">
        <v>1</v>
      </c>
      <c r="L116" s="94"/>
      <c r="M116" s="94"/>
      <c r="N116" s="94"/>
      <c r="O116" s="94">
        <v>1</v>
      </c>
      <c r="P116" s="94"/>
    </row>
    <row r="117" spans="1:17" s="133" customFormat="1" ht="30" customHeight="1">
      <c r="A117" s="91" t="s">
        <v>437</v>
      </c>
      <c r="B117" s="92" t="s">
        <v>158</v>
      </c>
      <c r="C117" s="101"/>
      <c r="D117" s="87"/>
      <c r="E117" s="87"/>
      <c r="F117" s="88"/>
      <c r="G117" s="87"/>
      <c r="H117" s="87"/>
      <c r="I117" s="87"/>
      <c r="J117" s="87"/>
      <c r="K117" s="87"/>
      <c r="L117" s="87"/>
      <c r="M117" s="87"/>
      <c r="N117" s="87"/>
      <c r="O117" s="87"/>
      <c r="P117" s="87"/>
    </row>
    <row r="118" spans="1:17" s="127" customFormat="1" ht="30" customHeight="1">
      <c r="A118" s="94">
        <v>1</v>
      </c>
      <c r="B118" s="95" t="s">
        <v>438</v>
      </c>
      <c r="C118" s="96" t="s">
        <v>439</v>
      </c>
      <c r="D118" s="94"/>
      <c r="E118" s="94">
        <v>1</v>
      </c>
      <c r="F118" s="94" t="s">
        <v>228</v>
      </c>
      <c r="G118" s="134">
        <v>1.6</v>
      </c>
      <c r="H118" s="94"/>
      <c r="I118" s="94"/>
      <c r="J118" s="94"/>
      <c r="K118" s="94">
        <v>1</v>
      </c>
      <c r="L118" s="94"/>
      <c r="M118" s="94"/>
      <c r="N118" s="94">
        <v>1</v>
      </c>
      <c r="O118" s="94"/>
      <c r="P118" s="94"/>
    </row>
    <row r="119" spans="1:17" s="127" customFormat="1" ht="30" customHeight="1">
      <c r="A119" s="94">
        <v>2</v>
      </c>
      <c r="B119" s="95" t="s">
        <v>440</v>
      </c>
      <c r="C119" s="96" t="s">
        <v>441</v>
      </c>
      <c r="D119" s="94"/>
      <c r="E119" s="94">
        <v>1</v>
      </c>
      <c r="F119" s="94" t="s">
        <v>231</v>
      </c>
      <c r="G119" s="134">
        <v>1.6</v>
      </c>
      <c r="H119" s="94"/>
      <c r="I119" s="94"/>
      <c r="J119" s="94"/>
      <c r="K119" s="94">
        <v>1</v>
      </c>
      <c r="L119" s="94"/>
      <c r="M119" s="94"/>
      <c r="N119" s="94">
        <v>1</v>
      </c>
      <c r="O119" s="94"/>
      <c r="P119" s="94" t="s">
        <v>349</v>
      </c>
    </row>
    <row r="120" spans="1:17" s="127" customFormat="1" ht="30" customHeight="1">
      <c r="A120" s="94">
        <v>3</v>
      </c>
      <c r="B120" s="95" t="s">
        <v>442</v>
      </c>
      <c r="C120" s="96" t="s">
        <v>443</v>
      </c>
      <c r="D120" s="94"/>
      <c r="E120" s="94">
        <v>1</v>
      </c>
      <c r="F120" s="60" t="s">
        <v>335</v>
      </c>
      <c r="G120" s="134">
        <v>1.3</v>
      </c>
      <c r="H120" s="94"/>
      <c r="I120" s="94"/>
      <c r="J120" s="94"/>
      <c r="K120" s="94">
        <v>1</v>
      </c>
      <c r="L120" s="94"/>
      <c r="M120" s="94"/>
      <c r="N120" s="94">
        <v>1</v>
      </c>
      <c r="O120" s="94"/>
      <c r="P120" s="94" t="s">
        <v>349</v>
      </c>
    </row>
    <row r="121" spans="1:17" s="117" customFormat="1" ht="30" customHeight="1">
      <c r="A121" s="87" t="s">
        <v>444</v>
      </c>
      <c r="B121" s="92" t="s">
        <v>118</v>
      </c>
      <c r="C121" s="93"/>
      <c r="D121" s="91"/>
      <c r="E121" s="91"/>
      <c r="F121" s="91"/>
      <c r="G121" s="91"/>
      <c r="H121" s="91"/>
      <c r="I121" s="91"/>
      <c r="J121" s="91"/>
      <c r="K121" s="91"/>
      <c r="L121" s="91"/>
      <c r="M121" s="91"/>
      <c r="N121" s="91"/>
      <c r="O121" s="91"/>
      <c r="P121" s="91"/>
    </row>
    <row r="122" spans="1:17" s="118" customFormat="1" ht="30" customHeight="1">
      <c r="A122" s="94">
        <v>1</v>
      </c>
      <c r="B122" s="95" t="s">
        <v>445</v>
      </c>
      <c r="C122" s="96" t="s">
        <v>446</v>
      </c>
      <c r="D122" s="94"/>
      <c r="E122" s="94"/>
      <c r="F122" s="60" t="s">
        <v>228</v>
      </c>
      <c r="G122" s="60">
        <v>1.6</v>
      </c>
      <c r="H122" s="94"/>
      <c r="I122" s="94"/>
      <c r="J122" s="94">
        <v>1</v>
      </c>
      <c r="K122" s="94"/>
      <c r="L122" s="94"/>
      <c r="M122" s="94"/>
      <c r="N122" s="94"/>
      <c r="O122" s="94">
        <v>1</v>
      </c>
      <c r="P122" s="94"/>
    </row>
    <row r="123" spans="1:17" s="118" customFormat="1" ht="30" customHeight="1">
      <c r="A123" s="94">
        <v>2</v>
      </c>
      <c r="B123" s="97" t="s">
        <v>447</v>
      </c>
      <c r="C123" s="96" t="s">
        <v>448</v>
      </c>
      <c r="D123" s="94"/>
      <c r="E123" s="94">
        <v>1</v>
      </c>
      <c r="F123" s="60" t="s">
        <v>231</v>
      </c>
      <c r="G123" s="60">
        <v>1.6</v>
      </c>
      <c r="H123" s="94"/>
      <c r="I123" s="94"/>
      <c r="J123" s="138"/>
      <c r="K123" s="94">
        <v>1</v>
      </c>
      <c r="L123" s="94"/>
      <c r="M123" s="94"/>
      <c r="N123" s="94">
        <v>1</v>
      </c>
      <c r="O123" s="94"/>
      <c r="P123" s="60" t="s">
        <v>387</v>
      </c>
    </row>
    <row r="124" spans="1:17" s="118" customFormat="1" ht="30" customHeight="1">
      <c r="A124" s="94">
        <v>3</v>
      </c>
      <c r="B124" s="95" t="s">
        <v>449</v>
      </c>
      <c r="C124" s="96" t="s">
        <v>450</v>
      </c>
      <c r="D124" s="94"/>
      <c r="E124" s="94">
        <v>1</v>
      </c>
      <c r="F124" s="60" t="s">
        <v>451</v>
      </c>
      <c r="G124" s="60">
        <v>1.3</v>
      </c>
      <c r="H124" s="94"/>
      <c r="I124" s="94"/>
      <c r="J124" s="138"/>
      <c r="K124" s="94">
        <v>1</v>
      </c>
      <c r="L124" s="94"/>
      <c r="M124" s="94"/>
      <c r="N124" s="94"/>
      <c r="O124" s="94">
        <v>1</v>
      </c>
      <c r="P124" s="94"/>
    </row>
    <row r="125" spans="1:17" ht="30" customHeight="1">
      <c r="A125" s="87" t="s">
        <v>452</v>
      </c>
      <c r="B125" s="92" t="s">
        <v>121</v>
      </c>
      <c r="C125" s="93"/>
      <c r="D125" s="91"/>
      <c r="E125" s="91"/>
      <c r="F125" s="91"/>
      <c r="G125" s="91"/>
      <c r="H125" s="91"/>
      <c r="I125" s="91"/>
      <c r="J125" s="91"/>
      <c r="K125" s="91"/>
      <c r="L125" s="91"/>
      <c r="M125" s="91"/>
      <c r="N125" s="91"/>
      <c r="O125" s="91"/>
      <c r="P125" s="91"/>
      <c r="Q125" s="139" t="s">
        <v>1097</v>
      </c>
    </row>
    <row r="126" spans="1:17" ht="30" customHeight="1">
      <c r="A126" s="100">
        <v>1</v>
      </c>
      <c r="B126" s="97" t="s">
        <v>453</v>
      </c>
      <c r="C126" s="96" t="s">
        <v>243</v>
      </c>
      <c r="D126" s="94"/>
      <c r="E126" s="94">
        <v>1</v>
      </c>
      <c r="F126" s="60" t="s">
        <v>231</v>
      </c>
      <c r="G126" s="60">
        <v>1.6</v>
      </c>
      <c r="H126" s="94"/>
      <c r="I126" s="94"/>
      <c r="J126" s="94"/>
      <c r="K126" s="94">
        <v>1</v>
      </c>
      <c r="L126" s="94"/>
      <c r="M126" s="94"/>
      <c r="N126" s="94"/>
      <c r="O126" s="94">
        <v>1</v>
      </c>
      <c r="P126" s="94"/>
    </row>
    <row r="127" spans="1:17" ht="30" customHeight="1">
      <c r="A127" s="100">
        <v>2</v>
      </c>
      <c r="B127" s="95" t="s">
        <v>454</v>
      </c>
      <c r="C127" s="96" t="s">
        <v>455</v>
      </c>
      <c r="D127" s="94"/>
      <c r="E127" s="94">
        <v>1</v>
      </c>
      <c r="F127" s="60" t="s">
        <v>95</v>
      </c>
      <c r="G127" s="60">
        <v>1.3</v>
      </c>
      <c r="H127" s="94"/>
      <c r="I127" s="94">
        <v>1</v>
      </c>
      <c r="J127" s="94"/>
      <c r="K127" s="94"/>
      <c r="L127" s="94"/>
      <c r="M127" s="94"/>
      <c r="N127" s="94"/>
      <c r="O127" s="94">
        <v>1</v>
      </c>
      <c r="P127" s="94"/>
    </row>
    <row r="128" spans="1:17" ht="30" customHeight="1">
      <c r="A128" s="87" t="s">
        <v>456</v>
      </c>
      <c r="B128" s="92" t="s">
        <v>122</v>
      </c>
      <c r="C128" s="93"/>
      <c r="D128" s="91"/>
      <c r="E128" s="91"/>
      <c r="F128" s="91"/>
      <c r="G128" s="91"/>
      <c r="H128" s="91"/>
      <c r="I128" s="91"/>
      <c r="J128" s="91"/>
      <c r="K128" s="91"/>
      <c r="L128" s="91"/>
      <c r="M128" s="91"/>
      <c r="N128" s="91"/>
      <c r="O128" s="91"/>
      <c r="P128" s="91"/>
    </row>
    <row r="129" spans="1:16" ht="30" customHeight="1">
      <c r="A129" s="100">
        <v>1</v>
      </c>
      <c r="B129" s="95" t="s">
        <v>457</v>
      </c>
      <c r="C129" s="96" t="s">
        <v>458</v>
      </c>
      <c r="D129" s="94"/>
      <c r="E129" s="94">
        <v>1</v>
      </c>
      <c r="F129" s="60" t="s">
        <v>228</v>
      </c>
      <c r="G129" s="60">
        <v>1.6</v>
      </c>
      <c r="H129" s="94"/>
      <c r="I129" s="94"/>
      <c r="J129" s="94"/>
      <c r="K129" s="94">
        <v>1</v>
      </c>
      <c r="L129" s="94"/>
      <c r="M129" s="94"/>
      <c r="N129" s="94"/>
      <c r="O129" s="94">
        <v>1</v>
      </c>
      <c r="P129" s="94" t="s">
        <v>459</v>
      </c>
    </row>
    <row r="130" spans="1:16" ht="30" customHeight="1">
      <c r="A130" s="100">
        <v>2</v>
      </c>
      <c r="B130" s="97" t="s">
        <v>460</v>
      </c>
      <c r="C130" s="96" t="s">
        <v>461</v>
      </c>
      <c r="D130" s="94"/>
      <c r="E130" s="94">
        <v>1</v>
      </c>
      <c r="F130" s="60" t="s">
        <v>231</v>
      </c>
      <c r="G130" s="60">
        <v>1.6</v>
      </c>
      <c r="H130" s="94"/>
      <c r="I130" s="94"/>
      <c r="J130" s="94"/>
      <c r="K130" s="94">
        <v>1</v>
      </c>
      <c r="L130" s="94"/>
      <c r="M130" s="94"/>
      <c r="N130" s="94"/>
      <c r="O130" s="94">
        <v>1</v>
      </c>
      <c r="P130" s="94"/>
    </row>
    <row r="131" spans="1:16" ht="30" customHeight="1">
      <c r="A131" s="100">
        <v>3</v>
      </c>
      <c r="B131" s="95" t="s">
        <v>462</v>
      </c>
      <c r="C131" s="96" t="s">
        <v>463</v>
      </c>
      <c r="D131" s="94"/>
      <c r="E131" s="94">
        <v>1</v>
      </c>
      <c r="F131" s="60" t="s">
        <v>95</v>
      </c>
      <c r="G131" s="60">
        <v>1.3</v>
      </c>
      <c r="H131" s="94"/>
      <c r="I131" s="94"/>
      <c r="J131" s="94"/>
      <c r="K131" s="94">
        <v>1</v>
      </c>
      <c r="L131" s="94"/>
      <c r="M131" s="94"/>
      <c r="N131" s="94"/>
      <c r="O131" s="94">
        <v>1</v>
      </c>
      <c r="P131" s="94" t="s">
        <v>459</v>
      </c>
    </row>
    <row r="132" spans="1:16" ht="30" customHeight="1">
      <c r="A132" s="87" t="s">
        <v>464</v>
      </c>
      <c r="B132" s="92" t="s">
        <v>465</v>
      </c>
      <c r="C132" s="93"/>
      <c r="D132" s="91"/>
      <c r="E132" s="91"/>
      <c r="F132" s="91"/>
      <c r="G132" s="91"/>
      <c r="H132" s="91"/>
      <c r="I132" s="91"/>
      <c r="J132" s="91"/>
      <c r="K132" s="91"/>
      <c r="L132" s="91"/>
      <c r="M132" s="91"/>
      <c r="N132" s="91"/>
      <c r="O132" s="91"/>
      <c r="P132" s="91"/>
    </row>
    <row r="133" spans="1:16" ht="30" customHeight="1">
      <c r="A133" s="100">
        <v>1</v>
      </c>
      <c r="B133" s="95" t="s">
        <v>466</v>
      </c>
      <c r="C133" s="96" t="s">
        <v>467</v>
      </c>
      <c r="D133" s="94"/>
      <c r="E133" s="94">
        <v>1</v>
      </c>
      <c r="F133" s="60" t="s">
        <v>228</v>
      </c>
      <c r="G133" s="60">
        <v>1.6</v>
      </c>
      <c r="H133" s="94"/>
      <c r="I133" s="94"/>
      <c r="J133" s="94">
        <v>1</v>
      </c>
      <c r="K133" s="94"/>
      <c r="L133" s="94"/>
      <c r="M133" s="94"/>
      <c r="N133" s="94"/>
      <c r="O133" s="94">
        <v>1</v>
      </c>
      <c r="P133" s="94"/>
    </row>
    <row r="134" spans="1:16" ht="30" customHeight="1">
      <c r="A134" s="100">
        <v>2</v>
      </c>
      <c r="B134" s="97" t="s">
        <v>468</v>
      </c>
      <c r="C134" s="96" t="s">
        <v>469</v>
      </c>
      <c r="D134" s="94"/>
      <c r="E134" s="94">
        <v>1</v>
      </c>
      <c r="F134" s="60" t="s">
        <v>231</v>
      </c>
      <c r="G134" s="60">
        <v>1.6</v>
      </c>
      <c r="H134" s="94"/>
      <c r="I134" s="94"/>
      <c r="J134" s="94"/>
      <c r="K134" s="94">
        <v>1</v>
      </c>
      <c r="L134" s="94"/>
      <c r="M134" s="94"/>
      <c r="N134" s="94"/>
      <c r="O134" s="94">
        <v>1</v>
      </c>
      <c r="P134" s="94"/>
    </row>
    <row r="135" spans="1:16" ht="30" customHeight="1">
      <c r="A135" s="100">
        <v>3</v>
      </c>
      <c r="B135" s="95" t="s">
        <v>470</v>
      </c>
      <c r="C135" s="96" t="s">
        <v>471</v>
      </c>
      <c r="D135" s="94"/>
      <c r="E135" s="94">
        <v>1</v>
      </c>
      <c r="F135" s="60" t="s">
        <v>95</v>
      </c>
      <c r="G135" s="60">
        <v>1.3</v>
      </c>
      <c r="H135" s="94"/>
      <c r="I135" s="94"/>
      <c r="J135" s="94">
        <v>1</v>
      </c>
      <c r="K135" s="94"/>
      <c r="L135" s="94"/>
      <c r="M135" s="94"/>
      <c r="N135" s="94"/>
      <c r="O135" s="94">
        <v>1</v>
      </c>
      <c r="P135" s="94"/>
    </row>
    <row r="136" spans="1:16" ht="30" customHeight="1">
      <c r="A136" s="87" t="s">
        <v>472</v>
      </c>
      <c r="B136" s="92" t="s">
        <v>171</v>
      </c>
      <c r="C136" s="93"/>
      <c r="D136" s="91"/>
      <c r="E136" s="91"/>
      <c r="F136" s="91"/>
      <c r="G136" s="91"/>
      <c r="H136" s="91"/>
      <c r="I136" s="91"/>
      <c r="J136" s="91"/>
      <c r="K136" s="91"/>
      <c r="L136" s="91"/>
      <c r="M136" s="91"/>
      <c r="N136" s="91"/>
      <c r="O136" s="91"/>
      <c r="P136" s="91"/>
    </row>
    <row r="137" spans="1:16" ht="30" customHeight="1">
      <c r="A137" s="100">
        <v>1</v>
      </c>
      <c r="B137" s="95" t="s">
        <v>473</v>
      </c>
      <c r="C137" s="96" t="s">
        <v>474</v>
      </c>
      <c r="D137" s="94"/>
      <c r="E137" s="94"/>
      <c r="F137" s="60" t="s">
        <v>228</v>
      </c>
      <c r="G137" s="60">
        <v>1.6</v>
      </c>
      <c r="H137" s="94"/>
      <c r="I137" s="94"/>
      <c r="J137" s="94"/>
      <c r="K137" s="94">
        <v>1</v>
      </c>
      <c r="L137" s="94"/>
      <c r="M137" s="94"/>
      <c r="N137" s="94"/>
      <c r="O137" s="94">
        <v>1</v>
      </c>
      <c r="P137" s="94"/>
    </row>
    <row r="138" spans="1:16" ht="30" customHeight="1">
      <c r="A138" s="100">
        <v>2</v>
      </c>
      <c r="B138" s="95" t="s">
        <v>475</v>
      </c>
      <c r="C138" s="96" t="s">
        <v>476</v>
      </c>
      <c r="D138" s="94"/>
      <c r="E138" s="94">
        <v>1</v>
      </c>
      <c r="F138" s="60" t="s">
        <v>231</v>
      </c>
      <c r="G138" s="60">
        <v>1.6</v>
      </c>
      <c r="H138" s="94"/>
      <c r="I138" s="94"/>
      <c r="J138" s="94"/>
      <c r="K138" s="94">
        <v>1</v>
      </c>
      <c r="L138" s="94"/>
      <c r="M138" s="94"/>
      <c r="N138" s="94">
        <v>1</v>
      </c>
      <c r="O138" s="94"/>
      <c r="P138" s="94"/>
    </row>
    <row r="139" spans="1:16" ht="30" customHeight="1">
      <c r="A139" s="100">
        <v>3</v>
      </c>
      <c r="B139" s="95" t="s">
        <v>477</v>
      </c>
      <c r="C139" s="96" t="s">
        <v>478</v>
      </c>
      <c r="D139" s="94"/>
      <c r="E139" s="94">
        <v>1</v>
      </c>
      <c r="F139" s="60" t="s">
        <v>95</v>
      </c>
      <c r="G139" s="60">
        <v>1.3</v>
      </c>
      <c r="H139" s="94"/>
      <c r="I139" s="94"/>
      <c r="J139" s="94"/>
      <c r="K139" s="94">
        <v>1</v>
      </c>
      <c r="L139" s="94"/>
      <c r="M139" s="94"/>
      <c r="N139" s="94">
        <v>1</v>
      </c>
      <c r="O139" s="94"/>
      <c r="P139" s="94"/>
    </row>
    <row r="140" spans="1:16" ht="30" customHeight="1">
      <c r="A140" s="87" t="s">
        <v>479</v>
      </c>
      <c r="B140" s="92" t="s">
        <v>480</v>
      </c>
      <c r="C140" s="93"/>
      <c r="D140" s="91"/>
      <c r="E140" s="91"/>
      <c r="F140" s="91"/>
      <c r="G140" s="91"/>
      <c r="H140" s="91"/>
      <c r="I140" s="91"/>
      <c r="J140" s="91"/>
      <c r="K140" s="91"/>
      <c r="L140" s="91"/>
      <c r="M140" s="91"/>
      <c r="N140" s="91"/>
      <c r="O140" s="91"/>
      <c r="P140" s="91"/>
    </row>
    <row r="141" spans="1:16" ht="30" customHeight="1">
      <c r="A141" s="100">
        <v>1</v>
      </c>
      <c r="B141" s="95" t="s">
        <v>481</v>
      </c>
      <c r="C141" s="96" t="s">
        <v>482</v>
      </c>
      <c r="D141" s="94"/>
      <c r="E141" s="94">
        <v>1</v>
      </c>
      <c r="F141" s="60" t="s">
        <v>228</v>
      </c>
      <c r="G141" s="60">
        <v>1.6</v>
      </c>
      <c r="H141" s="94"/>
      <c r="I141" s="94"/>
      <c r="J141" s="94"/>
      <c r="K141" s="94">
        <v>1</v>
      </c>
      <c r="L141" s="94"/>
      <c r="M141" s="94"/>
      <c r="N141" s="94"/>
      <c r="O141" s="94">
        <v>1</v>
      </c>
      <c r="P141" s="94"/>
    </row>
    <row r="142" spans="1:16" ht="30" customHeight="1">
      <c r="A142" s="100">
        <v>2</v>
      </c>
      <c r="B142" s="97" t="s">
        <v>483</v>
      </c>
      <c r="C142" s="96" t="s">
        <v>484</v>
      </c>
      <c r="D142" s="94"/>
      <c r="E142" s="94">
        <v>1</v>
      </c>
      <c r="F142" s="60" t="s">
        <v>231</v>
      </c>
      <c r="G142" s="60">
        <v>1.6</v>
      </c>
      <c r="H142" s="94"/>
      <c r="I142" s="94"/>
      <c r="J142" s="94"/>
      <c r="K142" s="94">
        <v>1</v>
      </c>
      <c r="L142" s="94"/>
      <c r="M142" s="94"/>
      <c r="N142" s="94"/>
      <c r="O142" s="94">
        <v>1</v>
      </c>
      <c r="P142" s="60" t="s">
        <v>343</v>
      </c>
    </row>
    <row r="143" spans="1:16" ht="30" customHeight="1">
      <c r="A143" s="100">
        <v>3</v>
      </c>
      <c r="B143" s="95" t="s">
        <v>485</v>
      </c>
      <c r="C143" s="96" t="s">
        <v>486</v>
      </c>
      <c r="D143" s="94"/>
      <c r="E143" s="94">
        <v>1</v>
      </c>
      <c r="F143" s="60" t="s">
        <v>95</v>
      </c>
      <c r="G143" s="60">
        <v>1.3</v>
      </c>
      <c r="H143" s="94"/>
      <c r="I143" s="94"/>
      <c r="J143" s="94">
        <v>1</v>
      </c>
      <c r="K143" s="94"/>
      <c r="L143" s="94"/>
      <c r="M143" s="94"/>
      <c r="N143" s="94"/>
      <c r="O143" s="94">
        <v>1</v>
      </c>
      <c r="P143" s="94"/>
    </row>
    <row r="144" spans="1:16" ht="30" customHeight="1">
      <c r="A144" s="87" t="s">
        <v>487</v>
      </c>
      <c r="B144" s="92" t="s">
        <v>488</v>
      </c>
      <c r="C144" s="93"/>
      <c r="D144" s="91"/>
      <c r="E144" s="91"/>
      <c r="F144" s="91"/>
      <c r="G144" s="91"/>
      <c r="H144" s="91"/>
      <c r="I144" s="91"/>
      <c r="J144" s="91"/>
      <c r="K144" s="91"/>
      <c r="L144" s="91"/>
      <c r="M144" s="91"/>
      <c r="N144" s="91"/>
      <c r="O144" s="91"/>
      <c r="P144" s="91"/>
    </row>
    <row r="145" spans="1:16" ht="30" customHeight="1">
      <c r="A145" s="100">
        <v>1</v>
      </c>
      <c r="B145" s="95" t="s">
        <v>489</v>
      </c>
      <c r="C145" s="96" t="s">
        <v>490</v>
      </c>
      <c r="D145" s="94"/>
      <c r="E145" s="94">
        <v>1</v>
      </c>
      <c r="F145" s="60" t="s">
        <v>228</v>
      </c>
      <c r="G145" s="60">
        <v>1.6</v>
      </c>
      <c r="H145" s="94"/>
      <c r="I145" s="94"/>
      <c r="J145" s="94"/>
      <c r="K145" s="94">
        <v>1</v>
      </c>
      <c r="L145" s="94"/>
      <c r="M145" s="94"/>
      <c r="N145" s="94"/>
      <c r="O145" s="94">
        <v>1</v>
      </c>
      <c r="P145" s="60" t="s">
        <v>343</v>
      </c>
    </row>
    <row r="146" spans="1:16" ht="30" customHeight="1">
      <c r="A146" s="100">
        <v>2</v>
      </c>
      <c r="B146" s="140" t="s">
        <v>491</v>
      </c>
      <c r="C146" s="96" t="s">
        <v>492</v>
      </c>
      <c r="D146" s="94"/>
      <c r="E146" s="94">
        <v>1</v>
      </c>
      <c r="F146" s="60" t="s">
        <v>231</v>
      </c>
      <c r="G146" s="60">
        <v>1.6</v>
      </c>
      <c r="H146" s="94"/>
      <c r="I146" s="94"/>
      <c r="J146" s="94"/>
      <c r="K146" s="94">
        <v>1</v>
      </c>
      <c r="L146" s="94"/>
      <c r="M146" s="94"/>
      <c r="N146" s="94"/>
      <c r="O146" s="94">
        <v>1</v>
      </c>
      <c r="P146" s="94"/>
    </row>
    <row r="147" spans="1:16" ht="30" customHeight="1">
      <c r="A147" s="100">
        <v>3</v>
      </c>
      <c r="B147" s="95" t="s">
        <v>493</v>
      </c>
      <c r="C147" s="96" t="s">
        <v>494</v>
      </c>
      <c r="D147" s="94"/>
      <c r="E147" s="94">
        <v>1</v>
      </c>
      <c r="F147" s="60" t="s">
        <v>95</v>
      </c>
      <c r="G147" s="60">
        <v>1.3</v>
      </c>
      <c r="H147" s="94"/>
      <c r="I147" s="94"/>
      <c r="J147" s="94">
        <v>1</v>
      </c>
      <c r="K147" s="94"/>
      <c r="L147" s="94"/>
      <c r="M147" s="94"/>
      <c r="N147" s="94"/>
      <c r="O147" s="94">
        <v>1</v>
      </c>
      <c r="P147" s="94"/>
    </row>
    <row r="148" spans="1:16" ht="30" customHeight="1">
      <c r="A148" s="87" t="s">
        <v>495</v>
      </c>
      <c r="B148" s="92" t="s">
        <v>496</v>
      </c>
      <c r="C148" s="93"/>
      <c r="D148" s="91"/>
      <c r="E148" s="91"/>
      <c r="F148" s="91"/>
      <c r="G148" s="91"/>
      <c r="H148" s="91"/>
      <c r="I148" s="91"/>
      <c r="J148" s="91"/>
      <c r="K148" s="91"/>
      <c r="L148" s="91"/>
      <c r="M148" s="91"/>
      <c r="N148" s="91"/>
      <c r="O148" s="91"/>
      <c r="P148" s="91"/>
    </row>
    <row r="149" spans="1:16" ht="30" customHeight="1">
      <c r="A149" s="100">
        <v>1</v>
      </c>
      <c r="B149" s="140" t="s">
        <v>497</v>
      </c>
      <c r="C149" s="96" t="s">
        <v>498</v>
      </c>
      <c r="D149" s="94"/>
      <c r="E149" s="94">
        <v>1</v>
      </c>
      <c r="F149" s="60" t="s">
        <v>231</v>
      </c>
      <c r="G149" s="60">
        <v>2.1</v>
      </c>
      <c r="H149" s="94"/>
      <c r="I149" s="94"/>
      <c r="J149" s="94"/>
      <c r="K149" s="94">
        <v>1</v>
      </c>
      <c r="L149" s="94"/>
      <c r="M149" s="94"/>
      <c r="N149" s="94"/>
      <c r="O149" s="94">
        <v>1</v>
      </c>
      <c r="P149" s="94"/>
    </row>
    <row r="150" spans="1:16" ht="30" customHeight="1">
      <c r="A150" s="100">
        <v>2</v>
      </c>
      <c r="B150" s="95" t="s">
        <v>499</v>
      </c>
      <c r="C150" s="96" t="s">
        <v>500</v>
      </c>
      <c r="D150" s="94"/>
      <c r="E150" s="94">
        <v>1</v>
      </c>
      <c r="F150" s="60" t="s">
        <v>95</v>
      </c>
      <c r="G150" s="60">
        <v>1.8</v>
      </c>
      <c r="H150" s="94"/>
      <c r="I150" s="94"/>
      <c r="J150" s="94">
        <v>1</v>
      </c>
      <c r="K150" s="94"/>
      <c r="L150" s="94"/>
      <c r="M150" s="94">
        <v>1</v>
      </c>
      <c r="N150" s="94"/>
      <c r="O150" s="94"/>
      <c r="P150" s="94"/>
    </row>
    <row r="151" spans="1:16" ht="30" customHeight="1">
      <c r="A151" s="87" t="s">
        <v>501</v>
      </c>
      <c r="B151" s="92" t="s">
        <v>502</v>
      </c>
      <c r="C151" s="93"/>
      <c r="D151" s="91"/>
      <c r="E151" s="91"/>
      <c r="F151" s="91"/>
      <c r="G151" s="91"/>
      <c r="H151" s="91"/>
      <c r="I151" s="91"/>
      <c r="J151" s="91"/>
      <c r="K151" s="91"/>
      <c r="L151" s="91"/>
      <c r="M151" s="91"/>
      <c r="N151" s="91"/>
      <c r="O151" s="91"/>
      <c r="P151" s="91"/>
    </row>
    <row r="152" spans="1:16" ht="30" customHeight="1">
      <c r="A152" s="100">
        <v>1</v>
      </c>
      <c r="B152" s="95" t="s">
        <v>503</v>
      </c>
      <c r="C152" s="96" t="s">
        <v>504</v>
      </c>
      <c r="D152" s="94"/>
      <c r="E152" s="94"/>
      <c r="F152" s="60" t="s">
        <v>228</v>
      </c>
      <c r="G152" s="60">
        <v>1.6</v>
      </c>
      <c r="H152" s="94"/>
      <c r="I152" s="94"/>
      <c r="J152" s="94"/>
      <c r="K152" s="94">
        <v>1</v>
      </c>
      <c r="L152" s="94"/>
      <c r="M152" s="94"/>
      <c r="N152" s="94"/>
      <c r="O152" s="94">
        <v>1</v>
      </c>
      <c r="P152" s="94"/>
    </row>
    <row r="153" spans="1:16" ht="30" customHeight="1">
      <c r="A153" s="100">
        <v>2</v>
      </c>
      <c r="B153" s="140" t="s">
        <v>505</v>
      </c>
      <c r="C153" s="96" t="s">
        <v>506</v>
      </c>
      <c r="D153" s="94">
        <v>1</v>
      </c>
      <c r="E153" s="94">
        <v>1</v>
      </c>
      <c r="F153" s="60" t="s">
        <v>231</v>
      </c>
      <c r="G153" s="60">
        <v>1.6</v>
      </c>
      <c r="H153" s="94"/>
      <c r="I153" s="94">
        <v>1</v>
      </c>
      <c r="J153" s="94"/>
      <c r="K153" s="94"/>
      <c r="L153" s="94"/>
      <c r="M153" s="94"/>
      <c r="N153" s="94"/>
      <c r="O153" s="94">
        <v>1</v>
      </c>
      <c r="P153" s="94"/>
    </row>
    <row r="154" spans="1:16" ht="30" customHeight="1">
      <c r="A154" s="100">
        <v>3</v>
      </c>
      <c r="B154" s="95" t="s">
        <v>507</v>
      </c>
      <c r="C154" s="121" t="s">
        <v>508</v>
      </c>
      <c r="D154" s="100"/>
      <c r="E154" s="100">
        <v>1</v>
      </c>
      <c r="F154" s="60" t="s">
        <v>95</v>
      </c>
      <c r="G154" s="100"/>
      <c r="H154" s="100"/>
      <c r="I154" s="100"/>
      <c r="J154" s="100">
        <v>1</v>
      </c>
      <c r="K154" s="100"/>
      <c r="L154" s="100"/>
      <c r="M154" s="100"/>
      <c r="N154" s="100"/>
      <c r="O154" s="100">
        <v>1</v>
      </c>
      <c r="P154" s="100"/>
    </row>
    <row r="155" spans="1:16" ht="30" customHeight="1">
      <c r="A155" s="87" t="s">
        <v>509</v>
      </c>
      <c r="B155" s="92" t="s">
        <v>510</v>
      </c>
      <c r="C155" s="93"/>
      <c r="D155" s="91"/>
      <c r="E155" s="91"/>
      <c r="F155" s="91"/>
      <c r="G155" s="91"/>
      <c r="H155" s="91"/>
      <c r="I155" s="91"/>
      <c r="J155" s="91"/>
      <c r="K155" s="91"/>
      <c r="L155" s="91"/>
      <c r="M155" s="91"/>
      <c r="N155" s="91"/>
      <c r="O155" s="91"/>
      <c r="P155" s="91"/>
    </row>
    <row r="156" spans="1:16" ht="30" customHeight="1">
      <c r="A156" s="100">
        <v>1</v>
      </c>
      <c r="B156" s="97" t="s">
        <v>511</v>
      </c>
      <c r="C156" s="96" t="s">
        <v>512</v>
      </c>
      <c r="D156" s="94"/>
      <c r="E156" s="94"/>
      <c r="F156" s="60" t="s">
        <v>228</v>
      </c>
      <c r="G156" s="60">
        <v>1.6</v>
      </c>
      <c r="H156" s="94"/>
      <c r="I156" s="94"/>
      <c r="J156" s="94">
        <v>1</v>
      </c>
      <c r="K156" s="94"/>
      <c r="L156" s="94"/>
      <c r="M156" s="94"/>
      <c r="N156" s="94"/>
      <c r="O156" s="94">
        <v>1</v>
      </c>
      <c r="P156" s="94"/>
    </row>
    <row r="157" spans="1:16" ht="30" customHeight="1">
      <c r="A157" s="100">
        <v>2</v>
      </c>
      <c r="B157" s="140" t="s">
        <v>513</v>
      </c>
      <c r="C157" s="96" t="s">
        <v>514</v>
      </c>
      <c r="D157" s="94"/>
      <c r="E157" s="94">
        <v>1</v>
      </c>
      <c r="F157" s="60" t="s">
        <v>231</v>
      </c>
      <c r="G157" s="60">
        <v>1.6</v>
      </c>
      <c r="H157" s="94"/>
      <c r="I157" s="94"/>
      <c r="J157" s="94"/>
      <c r="K157" s="94">
        <v>1</v>
      </c>
      <c r="L157" s="94"/>
      <c r="M157" s="94"/>
      <c r="N157" s="94">
        <v>1</v>
      </c>
      <c r="O157" s="94"/>
      <c r="P157" s="94"/>
    </row>
    <row r="158" spans="1:16" ht="30" customHeight="1">
      <c r="A158" s="100">
        <v>3</v>
      </c>
      <c r="B158" s="97" t="s">
        <v>515</v>
      </c>
      <c r="C158" s="121" t="s">
        <v>516</v>
      </c>
      <c r="D158" s="100">
        <v>1</v>
      </c>
      <c r="E158" s="100">
        <v>1</v>
      </c>
      <c r="F158" s="60" t="s">
        <v>95</v>
      </c>
      <c r="G158" s="100">
        <v>1.3</v>
      </c>
      <c r="H158" s="100"/>
      <c r="I158" s="100"/>
      <c r="J158" s="100"/>
      <c r="K158" s="100">
        <v>1</v>
      </c>
      <c r="L158" s="100"/>
      <c r="M158" s="100"/>
      <c r="N158" s="100"/>
      <c r="O158" s="100">
        <v>1</v>
      </c>
      <c r="P158" s="122" t="s">
        <v>517</v>
      </c>
    </row>
    <row r="159" spans="1:16" ht="30" customHeight="1">
      <c r="A159" s="87" t="s">
        <v>518</v>
      </c>
      <c r="B159" s="92" t="s">
        <v>519</v>
      </c>
      <c r="C159" s="93"/>
      <c r="D159" s="91"/>
      <c r="E159" s="91"/>
      <c r="F159" s="91"/>
      <c r="G159" s="91"/>
      <c r="H159" s="91"/>
      <c r="I159" s="91"/>
      <c r="J159" s="91"/>
      <c r="K159" s="91"/>
      <c r="L159" s="91"/>
      <c r="M159" s="91"/>
      <c r="N159" s="91"/>
      <c r="O159" s="91"/>
      <c r="P159" s="91"/>
    </row>
    <row r="160" spans="1:16" ht="30" customHeight="1">
      <c r="A160" s="100">
        <v>1</v>
      </c>
      <c r="B160" s="97" t="s">
        <v>520</v>
      </c>
      <c r="C160" s="96" t="s">
        <v>521</v>
      </c>
      <c r="D160" s="94"/>
      <c r="E160" s="94">
        <v>1</v>
      </c>
      <c r="F160" s="60" t="s">
        <v>228</v>
      </c>
      <c r="G160" s="60">
        <v>2.1</v>
      </c>
      <c r="H160" s="94"/>
      <c r="I160" s="94"/>
      <c r="J160" s="94"/>
      <c r="K160" s="94">
        <v>1</v>
      </c>
      <c r="L160" s="94"/>
      <c r="M160" s="94"/>
      <c r="N160" s="94"/>
      <c r="O160" s="94">
        <v>1</v>
      </c>
      <c r="P160" s="94" t="s">
        <v>522</v>
      </c>
    </row>
    <row r="161" spans="1:17" ht="30" customHeight="1">
      <c r="A161" s="100">
        <v>2</v>
      </c>
      <c r="B161" s="140" t="s">
        <v>523</v>
      </c>
      <c r="C161" s="96" t="s">
        <v>524</v>
      </c>
      <c r="D161" s="94"/>
      <c r="E161" s="94">
        <v>1</v>
      </c>
      <c r="F161" s="60" t="s">
        <v>231</v>
      </c>
      <c r="G161" s="60">
        <v>2.1</v>
      </c>
      <c r="H161" s="94"/>
      <c r="I161" s="94"/>
      <c r="J161" s="94"/>
      <c r="K161" s="94">
        <v>1</v>
      </c>
      <c r="L161" s="94"/>
      <c r="M161" s="94"/>
      <c r="N161" s="94"/>
      <c r="O161" s="94">
        <v>1</v>
      </c>
      <c r="P161" s="94" t="s">
        <v>525</v>
      </c>
    </row>
    <row r="162" spans="1:17" ht="30" customHeight="1">
      <c r="A162" s="100">
        <v>3</v>
      </c>
      <c r="B162" s="97" t="s">
        <v>526</v>
      </c>
      <c r="C162" s="121" t="s">
        <v>527</v>
      </c>
      <c r="D162" s="100"/>
      <c r="E162" s="100">
        <v>1</v>
      </c>
      <c r="F162" s="60" t="s">
        <v>95</v>
      </c>
      <c r="G162" s="100">
        <v>1.8</v>
      </c>
      <c r="H162" s="100"/>
      <c r="I162" s="100"/>
      <c r="J162" s="100"/>
      <c r="K162" s="100">
        <v>1</v>
      </c>
      <c r="L162" s="100"/>
      <c r="M162" s="100">
        <v>1</v>
      </c>
      <c r="N162" s="100"/>
      <c r="O162" s="100"/>
      <c r="P162" s="94" t="s">
        <v>522</v>
      </c>
    </row>
    <row r="163" spans="1:17" ht="30" customHeight="1">
      <c r="A163" s="87" t="s">
        <v>528</v>
      </c>
      <c r="B163" s="89" t="s">
        <v>147</v>
      </c>
      <c r="C163" s="94"/>
      <c r="D163" s="94"/>
      <c r="E163" s="94"/>
      <c r="F163" s="60"/>
      <c r="G163" s="94"/>
      <c r="H163" s="94"/>
      <c r="I163" s="94"/>
      <c r="J163" s="94"/>
      <c r="K163" s="94"/>
      <c r="L163" s="94"/>
      <c r="M163" s="100"/>
      <c r="N163" s="100"/>
      <c r="O163" s="100"/>
      <c r="P163" s="100"/>
    </row>
    <row r="164" spans="1:17" ht="30" customHeight="1">
      <c r="A164" s="100">
        <v>1</v>
      </c>
      <c r="B164" s="95" t="s">
        <v>529</v>
      </c>
      <c r="C164" s="96" t="s">
        <v>530</v>
      </c>
      <c r="D164" s="94"/>
      <c r="E164" s="94"/>
      <c r="F164" s="60" t="s">
        <v>228</v>
      </c>
      <c r="G164" s="94">
        <v>1.6</v>
      </c>
      <c r="H164" s="94"/>
      <c r="I164" s="94"/>
      <c r="J164" s="94"/>
      <c r="K164" s="94">
        <v>1</v>
      </c>
      <c r="L164" s="141"/>
      <c r="M164" s="141"/>
      <c r="N164" s="141">
        <v>1</v>
      </c>
      <c r="O164" s="141"/>
      <c r="P164" s="100"/>
    </row>
    <row r="165" spans="1:17" ht="30" customHeight="1">
      <c r="A165" s="100">
        <v>2</v>
      </c>
      <c r="B165" s="95" t="s">
        <v>531</v>
      </c>
      <c r="C165" s="96" t="s">
        <v>532</v>
      </c>
      <c r="D165" s="94"/>
      <c r="E165" s="94">
        <v>1</v>
      </c>
      <c r="F165" s="60" t="s">
        <v>231</v>
      </c>
      <c r="G165" s="94">
        <v>1.6</v>
      </c>
      <c r="H165" s="94"/>
      <c r="I165" s="94">
        <v>1</v>
      </c>
      <c r="J165" s="94"/>
      <c r="K165" s="94"/>
      <c r="L165" s="141"/>
      <c r="M165" s="141">
        <v>1</v>
      </c>
      <c r="N165" s="141"/>
      <c r="O165" s="141"/>
      <c r="P165" s="100"/>
    </row>
    <row r="166" spans="1:17" ht="30" customHeight="1">
      <c r="A166" s="100">
        <v>3</v>
      </c>
      <c r="B166" s="95" t="s">
        <v>533</v>
      </c>
      <c r="C166" s="96" t="s">
        <v>534</v>
      </c>
      <c r="D166" s="94"/>
      <c r="E166" s="94">
        <v>1</v>
      </c>
      <c r="F166" s="60" t="s">
        <v>95</v>
      </c>
      <c r="G166" s="126">
        <v>1.3</v>
      </c>
      <c r="H166" s="94"/>
      <c r="I166" s="94"/>
      <c r="J166" s="94"/>
      <c r="K166" s="94">
        <v>1</v>
      </c>
      <c r="L166" s="141"/>
      <c r="M166" s="141"/>
      <c r="N166" s="141"/>
      <c r="O166" s="141">
        <v>1</v>
      </c>
      <c r="P166" s="142"/>
    </row>
    <row r="167" spans="1:17" s="117" customFormat="1" ht="27.9" customHeight="1">
      <c r="A167" s="103" t="s">
        <v>535</v>
      </c>
      <c r="B167" s="104" t="s">
        <v>163</v>
      </c>
      <c r="C167" s="143"/>
      <c r="D167" s="103"/>
      <c r="E167" s="103"/>
      <c r="F167" s="103"/>
      <c r="G167" s="103"/>
      <c r="H167" s="103"/>
      <c r="I167" s="103"/>
      <c r="J167" s="103"/>
      <c r="K167" s="103"/>
      <c r="L167" s="103"/>
      <c r="M167" s="103"/>
      <c r="N167" s="103"/>
      <c r="O167" s="103"/>
      <c r="P167" s="103"/>
    </row>
    <row r="168" spans="1:17" s="118" customFormat="1" ht="45" customHeight="1">
      <c r="A168" s="144">
        <v>1</v>
      </c>
      <c r="B168" s="105" t="s">
        <v>536</v>
      </c>
      <c r="C168" s="145" t="s">
        <v>1091</v>
      </c>
      <c r="D168" s="144"/>
      <c r="E168" s="144">
        <v>1</v>
      </c>
      <c r="F168" s="37" t="s">
        <v>228</v>
      </c>
      <c r="G168" s="146">
        <v>1.6</v>
      </c>
      <c r="H168" s="144"/>
      <c r="I168" s="144"/>
      <c r="J168" s="144"/>
      <c r="K168" s="144">
        <v>1</v>
      </c>
      <c r="L168" s="144"/>
      <c r="M168" s="144"/>
      <c r="N168" s="144"/>
      <c r="O168" s="144">
        <v>1</v>
      </c>
      <c r="P168" s="37" t="s">
        <v>343</v>
      </c>
    </row>
    <row r="169" spans="1:17" s="118" customFormat="1" ht="45" customHeight="1">
      <c r="A169" s="144">
        <v>2</v>
      </c>
      <c r="B169" s="97" t="s">
        <v>537</v>
      </c>
      <c r="C169" s="145" t="s">
        <v>538</v>
      </c>
      <c r="D169" s="144"/>
      <c r="E169" s="144">
        <v>1</v>
      </c>
      <c r="F169" s="37" t="s">
        <v>231</v>
      </c>
      <c r="G169" s="146">
        <v>1.6</v>
      </c>
      <c r="H169" s="144"/>
      <c r="I169" s="144"/>
      <c r="J169" s="144"/>
      <c r="K169" s="144">
        <v>1</v>
      </c>
      <c r="L169" s="144"/>
      <c r="M169" s="144"/>
      <c r="N169" s="144"/>
      <c r="O169" s="144">
        <v>1</v>
      </c>
      <c r="P169" s="144"/>
    </row>
    <row r="170" spans="1:17" s="118" customFormat="1" ht="45" customHeight="1">
      <c r="A170" s="144">
        <v>3</v>
      </c>
      <c r="B170" s="105" t="s">
        <v>539</v>
      </c>
      <c r="C170" s="145" t="s">
        <v>540</v>
      </c>
      <c r="D170" s="144"/>
      <c r="E170" s="144">
        <v>1</v>
      </c>
      <c r="F170" s="37" t="s">
        <v>95</v>
      </c>
      <c r="G170" s="146">
        <v>1.3</v>
      </c>
      <c r="H170" s="144"/>
      <c r="I170" s="144"/>
      <c r="J170" s="144"/>
      <c r="K170" s="144">
        <v>1</v>
      </c>
      <c r="L170" s="144"/>
      <c r="M170" s="144"/>
      <c r="N170" s="144"/>
      <c r="O170" s="144">
        <v>1</v>
      </c>
      <c r="P170" s="144"/>
    </row>
    <row r="171" spans="1:17" s="125" customFormat="1" ht="45" customHeight="1">
      <c r="A171" s="103" t="s">
        <v>541</v>
      </c>
      <c r="B171" s="106" t="s">
        <v>139</v>
      </c>
      <c r="C171" s="147"/>
      <c r="D171" s="108"/>
      <c r="E171" s="108"/>
      <c r="F171" s="109"/>
      <c r="G171" s="148"/>
      <c r="H171" s="108"/>
      <c r="I171" s="108"/>
      <c r="J171" s="108"/>
      <c r="K171" s="108"/>
      <c r="L171" s="108"/>
      <c r="M171" s="108"/>
      <c r="N171" s="108"/>
      <c r="O171" s="108"/>
      <c r="P171" s="108"/>
    </row>
    <row r="172" spans="1:17" s="118" customFormat="1" ht="45" customHeight="1">
      <c r="A172" s="144">
        <v>1</v>
      </c>
      <c r="B172" s="105" t="s">
        <v>542</v>
      </c>
      <c r="C172" s="145" t="s">
        <v>543</v>
      </c>
      <c r="D172" s="144"/>
      <c r="E172" s="144">
        <v>1</v>
      </c>
      <c r="F172" s="37" t="s">
        <v>228</v>
      </c>
      <c r="G172" s="146">
        <v>1.6</v>
      </c>
      <c r="H172" s="144"/>
      <c r="I172" s="144">
        <v>1</v>
      </c>
      <c r="J172" s="144"/>
      <c r="K172" s="144"/>
      <c r="L172" s="144"/>
      <c r="M172" s="144"/>
      <c r="N172" s="144"/>
      <c r="O172" s="144">
        <v>1</v>
      </c>
      <c r="P172" s="144"/>
    </row>
    <row r="173" spans="1:17" s="118" customFormat="1" ht="45" customHeight="1">
      <c r="A173" s="144">
        <v>2</v>
      </c>
      <c r="B173" s="105" t="s">
        <v>544</v>
      </c>
      <c r="C173" s="145" t="s">
        <v>545</v>
      </c>
      <c r="D173" s="144"/>
      <c r="E173" s="144">
        <v>1</v>
      </c>
      <c r="F173" s="37" t="s">
        <v>231</v>
      </c>
      <c r="G173" s="146">
        <v>1.6</v>
      </c>
      <c r="H173" s="144"/>
      <c r="I173" s="144"/>
      <c r="J173" s="144"/>
      <c r="K173" s="144">
        <v>1</v>
      </c>
      <c r="L173" s="144"/>
      <c r="M173" s="144"/>
      <c r="N173" s="144"/>
      <c r="O173" s="144">
        <v>1</v>
      </c>
      <c r="P173" s="144"/>
    </row>
    <row r="174" spans="1:17" s="118" customFormat="1" ht="45" customHeight="1">
      <c r="A174" s="144">
        <v>3</v>
      </c>
      <c r="B174" s="105" t="s">
        <v>546</v>
      </c>
      <c r="C174" s="145" t="s">
        <v>547</v>
      </c>
      <c r="D174" s="144"/>
      <c r="E174" s="144">
        <v>1</v>
      </c>
      <c r="F174" s="37" t="s">
        <v>95</v>
      </c>
      <c r="G174" s="146">
        <v>1.3</v>
      </c>
      <c r="H174" s="144"/>
      <c r="I174" s="144"/>
      <c r="J174" s="144"/>
      <c r="K174" s="144">
        <v>1</v>
      </c>
      <c r="L174" s="144"/>
      <c r="M174" s="144"/>
      <c r="N174" s="144"/>
      <c r="O174" s="144">
        <v>1</v>
      </c>
      <c r="P174" s="144"/>
    </row>
    <row r="175" spans="1:17" s="125" customFormat="1" ht="45" customHeight="1">
      <c r="A175" s="103" t="s">
        <v>548</v>
      </c>
      <c r="B175" s="106" t="s">
        <v>140</v>
      </c>
      <c r="C175" s="147"/>
      <c r="D175" s="108"/>
      <c r="E175" s="108"/>
      <c r="F175" s="109"/>
      <c r="G175" s="148"/>
      <c r="H175" s="108"/>
      <c r="I175" s="108"/>
      <c r="J175" s="108"/>
      <c r="K175" s="108"/>
      <c r="L175" s="108"/>
      <c r="M175" s="108"/>
      <c r="N175" s="108"/>
      <c r="O175" s="108"/>
      <c r="P175" s="108"/>
      <c r="Q175" s="125" t="s">
        <v>1096</v>
      </c>
    </row>
    <row r="176" spans="1:17" s="118" customFormat="1" ht="45" customHeight="1">
      <c r="A176" s="144">
        <v>1</v>
      </c>
      <c r="B176" s="105" t="s">
        <v>549</v>
      </c>
      <c r="C176" s="145" t="s">
        <v>550</v>
      </c>
      <c r="D176" s="144"/>
      <c r="E176" s="144">
        <v>1</v>
      </c>
      <c r="F176" s="37" t="s">
        <v>231</v>
      </c>
      <c r="G176" s="126">
        <v>2.1</v>
      </c>
      <c r="H176" s="144"/>
      <c r="I176" s="144"/>
      <c r="J176" s="144"/>
      <c r="K176" s="144">
        <v>1</v>
      </c>
      <c r="L176" s="144"/>
      <c r="M176" s="144"/>
      <c r="N176" s="144"/>
      <c r="O176" s="144">
        <v>1</v>
      </c>
      <c r="P176" s="144"/>
    </row>
    <row r="177" spans="1:16" s="118" customFormat="1" ht="45" customHeight="1">
      <c r="A177" s="144">
        <v>2</v>
      </c>
      <c r="B177" s="105" t="s">
        <v>551</v>
      </c>
      <c r="C177" s="145" t="s">
        <v>552</v>
      </c>
      <c r="D177" s="144"/>
      <c r="E177" s="144">
        <v>1</v>
      </c>
      <c r="F177" s="37" t="s">
        <v>95</v>
      </c>
      <c r="G177" s="107">
        <v>1.8</v>
      </c>
      <c r="H177" s="144"/>
      <c r="I177" s="144"/>
      <c r="J177" s="144">
        <v>1</v>
      </c>
      <c r="K177" s="144"/>
      <c r="L177" s="144"/>
      <c r="M177" s="144"/>
      <c r="N177" s="144"/>
      <c r="O177" s="144">
        <v>1</v>
      </c>
      <c r="P177" s="144"/>
    </row>
    <row r="178" spans="1:16" s="125" customFormat="1" ht="45" customHeight="1">
      <c r="A178" s="103" t="s">
        <v>553</v>
      </c>
      <c r="B178" s="106" t="s">
        <v>161</v>
      </c>
      <c r="C178" s="147"/>
      <c r="D178" s="108"/>
      <c r="E178" s="108"/>
      <c r="F178" s="109"/>
      <c r="G178" s="149"/>
      <c r="H178" s="108"/>
      <c r="I178" s="108"/>
      <c r="J178" s="108"/>
      <c r="K178" s="108"/>
      <c r="L178" s="108"/>
      <c r="M178" s="108"/>
      <c r="N178" s="108"/>
      <c r="O178" s="108"/>
      <c r="P178" s="108"/>
    </row>
    <row r="179" spans="1:16" s="118" customFormat="1" ht="45" customHeight="1">
      <c r="A179" s="144">
        <v>1</v>
      </c>
      <c r="B179" s="105" t="s">
        <v>554</v>
      </c>
      <c r="C179" s="145" t="s">
        <v>555</v>
      </c>
      <c r="D179" s="144"/>
      <c r="E179" s="144"/>
      <c r="F179" s="37" t="s">
        <v>228</v>
      </c>
      <c r="G179" s="146">
        <v>1.6</v>
      </c>
      <c r="H179" s="144"/>
      <c r="I179" s="144"/>
      <c r="J179" s="144"/>
      <c r="K179" s="144">
        <v>1</v>
      </c>
      <c r="L179" s="144"/>
      <c r="M179" s="144"/>
      <c r="N179" s="144"/>
      <c r="O179" s="144">
        <v>1</v>
      </c>
      <c r="P179" s="144"/>
    </row>
    <row r="180" spans="1:16" s="118" customFormat="1" ht="45" customHeight="1">
      <c r="A180" s="144">
        <v>2</v>
      </c>
      <c r="B180" s="105" t="s">
        <v>556</v>
      </c>
      <c r="C180" s="145" t="s">
        <v>557</v>
      </c>
      <c r="D180" s="144"/>
      <c r="E180" s="144">
        <v>1</v>
      </c>
      <c r="F180" s="37" t="s">
        <v>231</v>
      </c>
      <c r="G180" s="146">
        <v>1.6</v>
      </c>
      <c r="H180" s="144"/>
      <c r="I180" s="144"/>
      <c r="J180" s="144"/>
      <c r="K180" s="144">
        <v>1</v>
      </c>
      <c r="L180" s="144"/>
      <c r="M180" s="144"/>
      <c r="N180" s="144"/>
      <c r="O180" s="144">
        <v>1</v>
      </c>
      <c r="P180" s="144"/>
    </row>
    <row r="181" spans="1:16" s="118" customFormat="1" ht="45" customHeight="1">
      <c r="A181" s="144">
        <v>3</v>
      </c>
      <c r="B181" s="105" t="s">
        <v>558</v>
      </c>
      <c r="C181" s="145" t="s">
        <v>559</v>
      </c>
      <c r="D181" s="144">
        <v>1</v>
      </c>
      <c r="E181" s="144"/>
      <c r="F181" s="37" t="s">
        <v>560</v>
      </c>
      <c r="G181" s="146">
        <v>1.3</v>
      </c>
      <c r="H181" s="144"/>
      <c r="I181" s="144"/>
      <c r="J181" s="144"/>
      <c r="K181" s="144">
        <v>1</v>
      </c>
      <c r="L181" s="144"/>
      <c r="M181" s="144"/>
      <c r="N181" s="144"/>
      <c r="O181" s="144">
        <v>1</v>
      </c>
      <c r="P181" s="144"/>
    </row>
    <row r="182" spans="1:16" s="125" customFormat="1" ht="45" customHeight="1">
      <c r="A182" s="103" t="s">
        <v>561</v>
      </c>
      <c r="B182" s="106" t="s">
        <v>166</v>
      </c>
      <c r="C182" s="147"/>
      <c r="D182" s="108"/>
      <c r="E182" s="108"/>
      <c r="F182" s="109"/>
      <c r="G182" s="148"/>
      <c r="H182" s="108"/>
      <c r="I182" s="108"/>
      <c r="J182" s="108"/>
      <c r="K182" s="108"/>
      <c r="L182" s="108"/>
      <c r="M182" s="108"/>
      <c r="N182" s="108"/>
      <c r="O182" s="108"/>
      <c r="P182" s="108"/>
    </row>
    <row r="183" spans="1:16" s="118" customFormat="1" ht="45" customHeight="1">
      <c r="A183" s="144">
        <v>1</v>
      </c>
      <c r="B183" s="105" t="s">
        <v>562</v>
      </c>
      <c r="C183" s="145" t="s">
        <v>563</v>
      </c>
      <c r="D183" s="144"/>
      <c r="E183" s="144">
        <v>1</v>
      </c>
      <c r="F183" s="37" t="s">
        <v>228</v>
      </c>
      <c r="G183" s="146">
        <v>1.6</v>
      </c>
      <c r="H183" s="144"/>
      <c r="I183" s="144">
        <v>1</v>
      </c>
      <c r="J183" s="144"/>
      <c r="K183" s="144"/>
      <c r="L183" s="144"/>
      <c r="M183" s="144"/>
      <c r="N183" s="144"/>
      <c r="O183" s="144">
        <v>1</v>
      </c>
      <c r="P183" s="144"/>
    </row>
    <row r="184" spans="1:16" s="118" customFormat="1" ht="45" customHeight="1">
      <c r="A184" s="144">
        <v>2</v>
      </c>
      <c r="B184" s="105" t="s">
        <v>564</v>
      </c>
      <c r="C184" s="145" t="s">
        <v>565</v>
      </c>
      <c r="D184" s="144"/>
      <c r="E184" s="144">
        <v>1</v>
      </c>
      <c r="F184" s="37" t="s">
        <v>231</v>
      </c>
      <c r="G184" s="146">
        <v>1.6</v>
      </c>
      <c r="H184" s="144"/>
      <c r="I184" s="144"/>
      <c r="J184" s="144"/>
      <c r="K184" s="144">
        <v>1</v>
      </c>
      <c r="L184" s="144"/>
      <c r="M184" s="144"/>
      <c r="N184" s="144"/>
      <c r="O184" s="144">
        <v>1</v>
      </c>
      <c r="P184" s="144"/>
    </row>
    <row r="185" spans="1:16" s="118" customFormat="1" ht="45" customHeight="1">
      <c r="A185" s="144">
        <v>3</v>
      </c>
      <c r="B185" s="105" t="s">
        <v>566</v>
      </c>
      <c r="C185" s="145" t="s">
        <v>567</v>
      </c>
      <c r="D185" s="144"/>
      <c r="E185" s="144">
        <v>1</v>
      </c>
      <c r="F185" s="37" t="s">
        <v>95</v>
      </c>
      <c r="G185" s="146">
        <v>1.3</v>
      </c>
      <c r="H185" s="144"/>
      <c r="I185" s="144"/>
      <c r="J185" s="144"/>
      <c r="K185" s="144">
        <v>1</v>
      </c>
      <c r="L185" s="144"/>
      <c r="M185" s="144"/>
      <c r="N185" s="144"/>
      <c r="O185" s="144">
        <v>1</v>
      </c>
      <c r="P185" s="144" t="s">
        <v>568</v>
      </c>
    </row>
    <row r="186" spans="1:16" s="125" customFormat="1" ht="45" customHeight="1">
      <c r="A186" s="103" t="s">
        <v>569</v>
      </c>
      <c r="B186" s="106" t="s">
        <v>160</v>
      </c>
      <c r="C186" s="147"/>
      <c r="D186" s="108"/>
      <c r="E186" s="108"/>
      <c r="F186" s="109"/>
      <c r="G186" s="148"/>
      <c r="H186" s="108"/>
      <c r="I186" s="108"/>
      <c r="J186" s="108"/>
      <c r="K186" s="108"/>
      <c r="L186" s="108"/>
      <c r="M186" s="108"/>
      <c r="N186" s="108"/>
      <c r="O186" s="108"/>
      <c r="P186" s="108"/>
    </row>
    <row r="187" spans="1:16" s="118" customFormat="1" ht="45" customHeight="1">
      <c r="A187" s="144">
        <v>1</v>
      </c>
      <c r="B187" s="105" t="s">
        <v>570</v>
      </c>
      <c r="C187" s="145" t="s">
        <v>571</v>
      </c>
      <c r="D187" s="144"/>
      <c r="E187" s="144"/>
      <c r="F187" s="37" t="s">
        <v>228</v>
      </c>
      <c r="G187" s="146">
        <v>1.6</v>
      </c>
      <c r="H187" s="144"/>
      <c r="I187" s="144"/>
      <c r="J187" s="144">
        <v>1</v>
      </c>
      <c r="K187" s="144"/>
      <c r="L187" s="144"/>
      <c r="M187" s="144"/>
      <c r="N187" s="144"/>
      <c r="O187" s="144">
        <v>1</v>
      </c>
      <c r="P187" s="144"/>
    </row>
    <row r="188" spans="1:16" s="118" customFormat="1" ht="45" customHeight="1">
      <c r="A188" s="144">
        <v>2</v>
      </c>
      <c r="B188" s="105" t="s">
        <v>572</v>
      </c>
      <c r="C188" s="145" t="s">
        <v>573</v>
      </c>
      <c r="D188" s="144"/>
      <c r="E188" s="144">
        <v>1</v>
      </c>
      <c r="F188" s="37" t="s">
        <v>231</v>
      </c>
      <c r="G188" s="146">
        <v>1.6</v>
      </c>
      <c r="H188" s="144"/>
      <c r="I188" s="144"/>
      <c r="J188" s="144"/>
      <c r="K188" s="144">
        <v>1</v>
      </c>
      <c r="L188" s="144"/>
      <c r="M188" s="144"/>
      <c r="N188" s="144"/>
      <c r="O188" s="144">
        <v>1</v>
      </c>
      <c r="P188" s="144"/>
    </row>
    <row r="189" spans="1:16" s="118" customFormat="1" ht="45" customHeight="1">
      <c r="A189" s="144">
        <v>3</v>
      </c>
      <c r="B189" s="105" t="s">
        <v>574</v>
      </c>
      <c r="C189" s="145" t="s">
        <v>575</v>
      </c>
      <c r="D189" s="144">
        <v>1</v>
      </c>
      <c r="E189" s="144">
        <v>1</v>
      </c>
      <c r="F189" s="37" t="s">
        <v>95</v>
      </c>
      <c r="G189" s="146">
        <v>1.3</v>
      </c>
      <c r="H189" s="144"/>
      <c r="I189" s="144"/>
      <c r="J189" s="144"/>
      <c r="K189" s="144">
        <v>1</v>
      </c>
      <c r="L189" s="144"/>
      <c r="M189" s="144"/>
      <c r="N189" s="144">
        <v>1</v>
      </c>
      <c r="O189" s="144"/>
      <c r="P189" s="144"/>
    </row>
    <row r="190" spans="1:16" s="125" customFormat="1" ht="45" customHeight="1">
      <c r="A190" s="103" t="s">
        <v>569</v>
      </c>
      <c r="B190" s="106" t="s">
        <v>159</v>
      </c>
      <c r="C190" s="147"/>
      <c r="D190" s="108"/>
      <c r="E190" s="108"/>
      <c r="F190" s="109"/>
      <c r="G190" s="148"/>
      <c r="H190" s="108"/>
      <c r="I190" s="108"/>
      <c r="J190" s="108"/>
      <c r="K190" s="108"/>
      <c r="L190" s="108"/>
      <c r="M190" s="108"/>
      <c r="N190" s="108"/>
      <c r="O190" s="108"/>
      <c r="P190" s="108"/>
    </row>
    <row r="191" spans="1:16" s="118" customFormat="1" ht="45" customHeight="1">
      <c r="A191" s="144">
        <v>1</v>
      </c>
      <c r="B191" s="105" t="s">
        <v>576</v>
      </c>
      <c r="C191" s="145" t="s">
        <v>577</v>
      </c>
      <c r="D191" s="144"/>
      <c r="E191" s="144">
        <v>1</v>
      </c>
      <c r="F191" s="37" t="s">
        <v>228</v>
      </c>
      <c r="G191" s="146">
        <v>1.6</v>
      </c>
      <c r="H191" s="144"/>
      <c r="I191" s="144"/>
      <c r="J191" s="144"/>
      <c r="K191" s="144">
        <v>1</v>
      </c>
      <c r="L191" s="144"/>
      <c r="M191" s="144"/>
      <c r="N191" s="144"/>
      <c r="O191" s="144">
        <v>1</v>
      </c>
      <c r="P191" s="144"/>
    </row>
    <row r="192" spans="1:16" s="118" customFormat="1" ht="45" customHeight="1">
      <c r="A192" s="144">
        <v>2</v>
      </c>
      <c r="B192" s="105" t="s">
        <v>578</v>
      </c>
      <c r="C192" s="145" t="s">
        <v>579</v>
      </c>
      <c r="D192" s="144"/>
      <c r="E192" s="144">
        <v>1</v>
      </c>
      <c r="F192" s="37" t="s">
        <v>231</v>
      </c>
      <c r="G192" s="146">
        <v>1.6</v>
      </c>
      <c r="H192" s="144"/>
      <c r="I192" s="144"/>
      <c r="J192" s="144"/>
      <c r="K192" s="144">
        <v>1</v>
      </c>
      <c r="L192" s="144"/>
      <c r="M192" s="144"/>
      <c r="N192" s="144"/>
      <c r="O192" s="144">
        <v>1</v>
      </c>
      <c r="P192" s="144"/>
    </row>
    <row r="193" spans="1:17" s="118" customFormat="1" ht="45" customHeight="1">
      <c r="A193" s="144">
        <v>3</v>
      </c>
      <c r="B193" s="105" t="s">
        <v>580</v>
      </c>
      <c r="C193" s="145" t="s">
        <v>581</v>
      </c>
      <c r="D193" s="144"/>
      <c r="E193" s="144"/>
      <c r="F193" s="37" t="s">
        <v>95</v>
      </c>
      <c r="G193" s="146">
        <v>1.3</v>
      </c>
      <c r="H193" s="144"/>
      <c r="I193" s="144"/>
      <c r="J193" s="144"/>
      <c r="K193" s="144">
        <v>1</v>
      </c>
      <c r="L193" s="144"/>
      <c r="M193" s="144"/>
      <c r="N193" s="144"/>
      <c r="O193" s="144">
        <v>1</v>
      </c>
      <c r="P193" s="144" t="s">
        <v>582</v>
      </c>
    </row>
    <row r="194" spans="1:17" s="125" customFormat="1" ht="45" customHeight="1">
      <c r="A194" s="103" t="s">
        <v>583</v>
      </c>
      <c r="B194" s="106" t="s">
        <v>135</v>
      </c>
      <c r="C194" s="147"/>
      <c r="D194" s="108"/>
      <c r="E194" s="108"/>
      <c r="F194" s="109"/>
      <c r="G194" s="148"/>
      <c r="H194" s="108"/>
      <c r="I194" s="108"/>
      <c r="J194" s="108"/>
      <c r="K194" s="108"/>
      <c r="L194" s="108"/>
      <c r="M194" s="108"/>
      <c r="N194" s="108"/>
      <c r="O194" s="108"/>
      <c r="P194" s="108"/>
      <c r="Q194" s="125" t="s">
        <v>1098</v>
      </c>
    </row>
    <row r="195" spans="1:17" s="118" customFormat="1" ht="45" customHeight="1">
      <c r="A195" s="144">
        <v>1</v>
      </c>
      <c r="B195" s="105" t="s">
        <v>584</v>
      </c>
      <c r="C195" s="145" t="s">
        <v>585</v>
      </c>
      <c r="D195" s="144"/>
      <c r="E195" s="144">
        <v>1</v>
      </c>
      <c r="F195" s="37" t="s">
        <v>228</v>
      </c>
      <c r="G195" s="146">
        <v>1.6</v>
      </c>
      <c r="H195" s="144"/>
      <c r="I195" s="144"/>
      <c r="J195" s="144"/>
      <c r="K195" s="144">
        <v>1</v>
      </c>
      <c r="L195" s="144"/>
      <c r="M195" s="144"/>
      <c r="N195" s="144"/>
      <c r="O195" s="144">
        <v>1</v>
      </c>
      <c r="P195" s="144"/>
    </row>
    <row r="196" spans="1:17" s="118" customFormat="1" ht="45" customHeight="1">
      <c r="A196" s="144">
        <v>2</v>
      </c>
      <c r="B196" s="105" t="s">
        <v>586</v>
      </c>
      <c r="C196" s="145" t="s">
        <v>587</v>
      </c>
      <c r="D196" s="144">
        <v>1</v>
      </c>
      <c r="E196" s="144">
        <v>1</v>
      </c>
      <c r="F196" s="37" t="s">
        <v>588</v>
      </c>
      <c r="G196" s="146">
        <v>1.3</v>
      </c>
      <c r="H196" s="144"/>
      <c r="I196" s="144"/>
      <c r="J196" s="144">
        <v>1</v>
      </c>
      <c r="K196" s="144"/>
      <c r="L196" s="144"/>
      <c r="M196" s="144"/>
      <c r="N196" s="144"/>
      <c r="O196" s="144">
        <v>1</v>
      </c>
      <c r="P196" s="144"/>
    </row>
    <row r="197" spans="1:17" s="125" customFormat="1" ht="45" customHeight="1">
      <c r="A197" s="150" t="s">
        <v>589</v>
      </c>
      <c r="B197" s="106" t="s">
        <v>157</v>
      </c>
      <c r="C197" s="151"/>
      <c r="D197" s="150"/>
      <c r="E197" s="150"/>
      <c r="F197" s="152"/>
      <c r="G197" s="153"/>
      <c r="H197" s="150"/>
      <c r="I197" s="150"/>
      <c r="J197" s="150"/>
      <c r="K197" s="150"/>
      <c r="L197" s="150"/>
      <c r="M197" s="150"/>
      <c r="N197" s="150"/>
      <c r="O197" s="150"/>
      <c r="P197" s="150"/>
    </row>
    <row r="198" spans="1:17" s="118" customFormat="1" ht="45" customHeight="1">
      <c r="A198" s="141">
        <v>1</v>
      </c>
      <c r="B198" s="105" t="s">
        <v>590</v>
      </c>
      <c r="C198" s="154" t="s">
        <v>591</v>
      </c>
      <c r="D198" s="141"/>
      <c r="E198" s="141">
        <v>1</v>
      </c>
      <c r="F198" s="37" t="s">
        <v>228</v>
      </c>
      <c r="G198" s="155">
        <v>2.1</v>
      </c>
      <c r="H198" s="141"/>
      <c r="I198" s="141"/>
      <c r="J198" s="141">
        <v>1</v>
      </c>
      <c r="K198" s="141"/>
      <c r="L198" s="141"/>
      <c r="M198" s="141"/>
      <c r="N198" s="141"/>
      <c r="O198" s="144">
        <v>1</v>
      </c>
      <c r="P198" s="141"/>
    </row>
    <row r="199" spans="1:17" s="118" customFormat="1" ht="45" customHeight="1">
      <c r="A199" s="141">
        <v>2</v>
      </c>
      <c r="B199" s="97" t="s">
        <v>592</v>
      </c>
      <c r="C199" s="154" t="s">
        <v>593</v>
      </c>
      <c r="D199" s="141">
        <v>1</v>
      </c>
      <c r="E199" s="141">
        <v>1</v>
      </c>
      <c r="F199" s="37" t="s">
        <v>231</v>
      </c>
      <c r="G199" s="155">
        <v>2.1</v>
      </c>
      <c r="H199" s="141"/>
      <c r="I199" s="141"/>
      <c r="J199" s="141">
        <v>1</v>
      </c>
      <c r="K199" s="141"/>
      <c r="L199" s="141"/>
      <c r="M199" s="141"/>
      <c r="N199" s="141"/>
      <c r="O199" s="144">
        <v>1</v>
      </c>
      <c r="P199" s="141"/>
    </row>
    <row r="200" spans="1:17" s="118" customFormat="1" ht="45" customHeight="1">
      <c r="A200" s="141">
        <v>3</v>
      </c>
      <c r="B200" s="105" t="s">
        <v>594</v>
      </c>
      <c r="C200" s="154" t="s">
        <v>595</v>
      </c>
      <c r="D200" s="141"/>
      <c r="E200" s="141">
        <v>1</v>
      </c>
      <c r="F200" s="37" t="s">
        <v>95</v>
      </c>
      <c r="G200" s="156">
        <v>1.8</v>
      </c>
      <c r="H200" s="141"/>
      <c r="I200" s="141"/>
      <c r="J200" s="141"/>
      <c r="K200" s="141">
        <v>1</v>
      </c>
      <c r="L200" s="141"/>
      <c r="M200" s="141"/>
      <c r="N200" s="141"/>
      <c r="O200" s="144">
        <v>1</v>
      </c>
      <c r="P200" s="141" t="s">
        <v>582</v>
      </c>
    </row>
    <row r="201" spans="1:17" s="118" customFormat="1" ht="30" customHeight="1">
      <c r="A201" s="87"/>
      <c r="B201" s="89" t="s">
        <v>1101</v>
      </c>
      <c r="C201" s="101"/>
      <c r="D201" s="87">
        <f>SUM(D9:D200)</f>
        <v>21</v>
      </c>
      <c r="E201" s="87">
        <f t="shared" ref="E201:O201" si="0">SUM(E9:E200)</f>
        <v>122</v>
      </c>
      <c r="F201" s="87">
        <f t="shared" si="0"/>
        <v>0</v>
      </c>
      <c r="G201" s="87">
        <f>SUM(G9:G200)</f>
        <v>226.59999999999988</v>
      </c>
      <c r="H201" s="87">
        <f t="shared" si="0"/>
        <v>4</v>
      </c>
      <c r="I201" s="87">
        <f t="shared" si="0"/>
        <v>12</v>
      </c>
      <c r="J201" s="87">
        <f t="shared" si="0"/>
        <v>34</v>
      </c>
      <c r="K201" s="87">
        <f t="shared" si="0"/>
        <v>92</v>
      </c>
      <c r="L201" s="87">
        <f t="shared" si="0"/>
        <v>0</v>
      </c>
      <c r="M201" s="87">
        <f t="shared" si="0"/>
        <v>16</v>
      </c>
      <c r="N201" s="87">
        <f t="shared" si="0"/>
        <v>32</v>
      </c>
      <c r="O201" s="87">
        <f t="shared" si="0"/>
        <v>94</v>
      </c>
      <c r="P201" s="87"/>
    </row>
    <row r="202" spans="1:17" s="160" customFormat="1" ht="27.75" customHeight="1">
      <c r="A202" s="157"/>
      <c r="B202" s="158" t="s">
        <v>596</v>
      </c>
      <c r="C202" s="159"/>
      <c r="D202" s="157"/>
      <c r="E202" s="157"/>
      <c r="F202" s="157"/>
      <c r="G202" s="157"/>
      <c r="H202" s="157"/>
      <c r="I202" s="157"/>
      <c r="J202" s="157"/>
      <c r="K202" s="157"/>
      <c r="L202" s="157"/>
      <c r="M202" s="157"/>
      <c r="N202" s="157"/>
      <c r="O202" s="157"/>
      <c r="P202" s="157"/>
    </row>
  </sheetData>
  <mergeCells count="13">
    <mergeCell ref="H5:K6"/>
    <mergeCell ref="L5:O6"/>
    <mergeCell ref="P5:P7"/>
    <mergeCell ref="A1:D1"/>
    <mergeCell ref="A3:P3"/>
    <mergeCell ref="A4:P4"/>
    <mergeCell ref="A5:A7"/>
    <mergeCell ref="B5:B7"/>
    <mergeCell ref="C5:C7"/>
    <mergeCell ref="D5:D7"/>
    <mergeCell ref="E5:E7"/>
    <mergeCell ref="F5:F7"/>
    <mergeCell ref="G5:G7"/>
  </mergeCells>
  <pageMargins left="0.5" right="0.5" top="0.5" bottom="0.5" header="0.3" footer="0.3"/>
  <pageSetup paperSize="8"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E7AFF-F5DA-4745-B63A-80075F092E35}">
  <dimension ref="A1:Z330"/>
  <sheetViews>
    <sheetView zoomScale="80" zoomScaleNormal="80" workbookViewId="0">
      <selection activeCell="A3" sqref="A3:P3"/>
    </sheetView>
  </sheetViews>
  <sheetFormatPr defaultColWidth="9.109375" defaultRowHeight="15.6"/>
  <cols>
    <col min="1" max="1" width="12.109375" style="208" customWidth="1"/>
    <col min="2" max="2" width="31.33203125" style="209" customWidth="1"/>
    <col min="3" max="3" width="15.33203125" style="210" customWidth="1"/>
    <col min="4" max="4" width="9.6640625" style="165" customWidth="1"/>
    <col min="5" max="5" width="9.109375" style="165"/>
    <col min="6" max="6" width="24.109375" style="165" customWidth="1"/>
    <col min="7" max="7" width="10.5546875" style="165" customWidth="1"/>
    <col min="8" max="8" width="12" style="165" customWidth="1"/>
    <col min="9" max="9" width="11.6640625" style="165" customWidth="1"/>
    <col min="10" max="10" width="9.109375" style="165"/>
    <col min="11" max="11" width="8.6640625" style="165" customWidth="1"/>
    <col min="12" max="15" width="7.5546875" style="165" customWidth="1"/>
    <col min="16" max="16" width="13.6640625" style="165" customWidth="1"/>
    <col min="17" max="17" width="37.33203125" style="165" customWidth="1"/>
    <col min="18" max="18" width="6.109375" style="165" customWidth="1"/>
    <col min="19" max="21" width="7.33203125" style="165" customWidth="1"/>
    <col min="22" max="22" width="6.109375" style="165" customWidth="1"/>
    <col min="23" max="23" width="7.33203125" style="165" customWidth="1"/>
    <col min="24" max="24" width="8" style="165" customWidth="1"/>
    <col min="25" max="25" width="7.88671875" style="165" customWidth="1"/>
    <col min="26" max="26" width="8.88671875" style="165" customWidth="1"/>
    <col min="27" max="16384" width="9.109375" style="165"/>
  </cols>
  <sheetData>
    <row r="1" spans="1:26" ht="44.25" customHeight="1">
      <c r="A1" s="294" t="s">
        <v>597</v>
      </c>
      <c r="B1" s="294"/>
      <c r="C1" s="294"/>
      <c r="D1" s="294"/>
      <c r="E1" s="40"/>
      <c r="F1" s="164"/>
      <c r="G1" s="164"/>
    </row>
    <row r="2" spans="1:26" s="166" customFormat="1" ht="47.25" customHeight="1">
      <c r="A2" s="295" t="s">
        <v>1090</v>
      </c>
      <c r="B2" s="295"/>
      <c r="C2" s="295"/>
      <c r="D2" s="295"/>
      <c r="E2" s="295"/>
      <c r="F2" s="295"/>
      <c r="G2" s="295"/>
      <c r="H2" s="295"/>
      <c r="I2" s="295"/>
      <c r="J2" s="295"/>
      <c r="K2" s="295"/>
      <c r="L2" s="295"/>
      <c r="M2" s="295"/>
      <c r="N2" s="295"/>
      <c r="O2" s="295"/>
      <c r="P2" s="295"/>
    </row>
    <row r="3" spans="1:26" s="166" customFormat="1" ht="22.5" customHeight="1">
      <c r="A3" s="296" t="s">
        <v>1192</v>
      </c>
      <c r="B3" s="296"/>
      <c r="C3" s="296"/>
      <c r="D3" s="296"/>
      <c r="E3" s="296"/>
      <c r="F3" s="296"/>
      <c r="G3" s="296"/>
      <c r="H3" s="296"/>
      <c r="I3" s="296"/>
      <c r="J3" s="296"/>
      <c r="K3" s="296"/>
      <c r="L3" s="296"/>
      <c r="M3" s="296"/>
      <c r="N3" s="296"/>
      <c r="O3" s="296"/>
      <c r="P3" s="296"/>
      <c r="Q3" s="90"/>
      <c r="R3" s="90"/>
      <c r="S3" s="90"/>
      <c r="T3" s="90"/>
      <c r="U3" s="90"/>
      <c r="V3" s="90"/>
      <c r="W3" s="90"/>
      <c r="X3" s="90"/>
      <c r="Y3" s="90"/>
      <c r="Z3" s="90"/>
    </row>
    <row r="4" spans="1:26" s="166" customFormat="1">
      <c r="A4" s="297" t="s">
        <v>22</v>
      </c>
      <c r="B4" s="298" t="s">
        <v>78</v>
      </c>
      <c r="C4" s="299" t="s">
        <v>79</v>
      </c>
      <c r="D4" s="297" t="s">
        <v>80</v>
      </c>
      <c r="E4" s="289" t="s">
        <v>112</v>
      </c>
      <c r="F4" s="288" t="s">
        <v>100</v>
      </c>
      <c r="G4" s="289" t="s">
        <v>94</v>
      </c>
      <c r="H4" s="284" t="s">
        <v>84</v>
      </c>
      <c r="I4" s="285"/>
      <c r="J4" s="285"/>
      <c r="K4" s="285"/>
      <c r="L4" s="288" t="s">
        <v>85</v>
      </c>
      <c r="M4" s="288"/>
      <c r="N4" s="288"/>
      <c r="O4" s="288"/>
      <c r="P4" s="289" t="s">
        <v>82</v>
      </c>
    </row>
    <row r="5" spans="1:26" s="166" customFormat="1">
      <c r="A5" s="297"/>
      <c r="B5" s="298"/>
      <c r="C5" s="299"/>
      <c r="D5" s="297"/>
      <c r="E5" s="290"/>
      <c r="F5" s="288"/>
      <c r="G5" s="290"/>
      <c r="H5" s="286"/>
      <c r="I5" s="287"/>
      <c r="J5" s="287"/>
      <c r="K5" s="287"/>
      <c r="L5" s="288"/>
      <c r="M5" s="288"/>
      <c r="N5" s="288"/>
      <c r="O5" s="288"/>
      <c r="P5" s="290"/>
    </row>
    <row r="6" spans="1:26" s="166" customFormat="1" ht="110.25" customHeight="1">
      <c r="A6" s="297"/>
      <c r="B6" s="298"/>
      <c r="C6" s="299"/>
      <c r="D6" s="297"/>
      <c r="E6" s="291"/>
      <c r="F6" s="288"/>
      <c r="G6" s="291"/>
      <c r="H6" s="169" t="s">
        <v>86</v>
      </c>
      <c r="I6" s="169" t="s">
        <v>87</v>
      </c>
      <c r="J6" s="169" t="s">
        <v>88</v>
      </c>
      <c r="K6" s="169" t="s">
        <v>89</v>
      </c>
      <c r="L6" s="169" t="s">
        <v>90</v>
      </c>
      <c r="M6" s="169" t="s">
        <v>91</v>
      </c>
      <c r="N6" s="169" t="s">
        <v>92</v>
      </c>
      <c r="O6" s="169" t="s">
        <v>93</v>
      </c>
      <c r="P6" s="291"/>
    </row>
    <row r="7" spans="1:26" s="172" customFormat="1" ht="29.25" customHeight="1">
      <c r="A7" s="170">
        <v>1</v>
      </c>
      <c r="B7" s="170">
        <v>2</v>
      </c>
      <c r="C7" s="171">
        <v>3</v>
      </c>
      <c r="D7" s="170">
        <v>4</v>
      </c>
      <c r="E7" s="170">
        <v>5</v>
      </c>
      <c r="F7" s="170">
        <v>6</v>
      </c>
      <c r="G7" s="170">
        <v>7</v>
      </c>
      <c r="H7" s="170">
        <v>8</v>
      </c>
      <c r="I7" s="170">
        <v>9</v>
      </c>
      <c r="J7" s="170">
        <v>10</v>
      </c>
      <c r="K7" s="170">
        <v>11</v>
      </c>
      <c r="L7" s="170">
        <v>12</v>
      </c>
      <c r="M7" s="170">
        <v>13</v>
      </c>
      <c r="N7" s="170">
        <v>14</v>
      </c>
      <c r="O7" s="170">
        <v>15</v>
      </c>
      <c r="P7" s="170">
        <v>16</v>
      </c>
    </row>
    <row r="8" spans="1:26" s="164" customFormat="1" ht="39.9" customHeight="1">
      <c r="A8" s="167" t="s">
        <v>5</v>
      </c>
      <c r="B8" s="106" t="s">
        <v>114</v>
      </c>
      <c r="C8" s="167"/>
      <c r="D8" s="167"/>
      <c r="E8" s="167"/>
      <c r="F8" s="167"/>
      <c r="G8" s="167"/>
      <c r="H8" s="167"/>
      <c r="I8" s="167"/>
      <c r="J8" s="167"/>
      <c r="K8" s="167"/>
      <c r="L8" s="167"/>
      <c r="M8" s="167"/>
      <c r="N8" s="167"/>
      <c r="O8" s="167"/>
      <c r="P8" s="167"/>
    </row>
    <row r="9" spans="1:26" s="166" customFormat="1" ht="39.9" customHeight="1">
      <c r="A9" s="173">
        <v>1</v>
      </c>
      <c r="B9" s="105" t="s">
        <v>598</v>
      </c>
      <c r="C9" s="174" t="s">
        <v>599</v>
      </c>
      <c r="D9" s="173"/>
      <c r="E9" s="173"/>
      <c r="F9" s="169" t="s">
        <v>600</v>
      </c>
      <c r="G9" s="169">
        <v>0.9</v>
      </c>
      <c r="H9" s="173"/>
      <c r="I9" s="173"/>
      <c r="J9" s="173">
        <v>1</v>
      </c>
      <c r="K9" s="173"/>
      <c r="L9" s="173"/>
      <c r="M9" s="173"/>
      <c r="N9" s="173"/>
      <c r="O9" s="173">
        <v>1</v>
      </c>
      <c r="P9" s="173"/>
    </row>
    <row r="10" spans="1:26" s="166" customFormat="1" ht="39.9" customHeight="1">
      <c r="A10" s="173">
        <v>2</v>
      </c>
      <c r="B10" s="105" t="s">
        <v>229</v>
      </c>
      <c r="C10" s="174" t="s">
        <v>230</v>
      </c>
      <c r="D10" s="173">
        <v>1</v>
      </c>
      <c r="E10" s="173">
        <v>1</v>
      </c>
      <c r="F10" s="169" t="s">
        <v>601</v>
      </c>
      <c r="G10" s="169">
        <v>0.3</v>
      </c>
      <c r="H10" s="173"/>
      <c r="I10" s="173"/>
      <c r="J10" s="173">
        <v>1</v>
      </c>
      <c r="K10" s="173"/>
      <c r="L10" s="173"/>
      <c r="M10" s="173"/>
      <c r="N10" s="173"/>
      <c r="O10" s="173">
        <v>1</v>
      </c>
      <c r="P10" s="173"/>
      <c r="Q10" s="166" t="s">
        <v>1108</v>
      </c>
    </row>
    <row r="11" spans="1:26" s="166" customFormat="1" ht="39.9" customHeight="1">
      <c r="A11" s="173">
        <v>3</v>
      </c>
      <c r="B11" s="105" t="s">
        <v>602</v>
      </c>
      <c r="C11" s="174" t="s">
        <v>603</v>
      </c>
      <c r="D11" s="173">
        <v>1</v>
      </c>
      <c r="E11" s="173"/>
      <c r="F11" s="169" t="s">
        <v>604</v>
      </c>
      <c r="G11" s="169">
        <v>0.3</v>
      </c>
      <c r="H11" s="173"/>
      <c r="I11" s="173"/>
      <c r="J11" s="173">
        <v>1</v>
      </c>
      <c r="K11" s="173"/>
      <c r="L11" s="173"/>
      <c r="M11" s="173"/>
      <c r="N11" s="173"/>
      <c r="O11" s="173">
        <v>1</v>
      </c>
      <c r="P11" s="173"/>
    </row>
    <row r="12" spans="1:26" s="166" customFormat="1" ht="39.9" customHeight="1">
      <c r="A12" s="173">
        <v>4</v>
      </c>
      <c r="B12" s="105" t="s">
        <v>605</v>
      </c>
      <c r="C12" s="174" t="s">
        <v>606</v>
      </c>
      <c r="D12" s="173"/>
      <c r="E12" s="173"/>
      <c r="F12" s="169" t="s">
        <v>607</v>
      </c>
      <c r="G12" s="169">
        <v>0.3</v>
      </c>
      <c r="H12" s="173"/>
      <c r="I12" s="173"/>
      <c r="J12" s="173"/>
      <c r="K12" s="173">
        <v>1</v>
      </c>
      <c r="L12" s="173"/>
      <c r="M12" s="173"/>
      <c r="N12" s="173"/>
      <c r="O12" s="173">
        <v>1</v>
      </c>
      <c r="P12" s="173"/>
    </row>
    <row r="13" spans="1:26" s="166" customFormat="1" ht="39.9" customHeight="1">
      <c r="A13" s="173">
        <v>5</v>
      </c>
      <c r="B13" s="105" t="s">
        <v>608</v>
      </c>
      <c r="C13" s="174" t="s">
        <v>233</v>
      </c>
      <c r="D13" s="173"/>
      <c r="E13" s="173"/>
      <c r="F13" s="169" t="s">
        <v>609</v>
      </c>
      <c r="G13" s="169">
        <v>0.3</v>
      </c>
      <c r="H13" s="173"/>
      <c r="I13" s="173"/>
      <c r="J13" s="173"/>
      <c r="K13" s="173">
        <v>1</v>
      </c>
      <c r="L13" s="173"/>
      <c r="M13" s="173"/>
      <c r="N13" s="173"/>
      <c r="O13" s="173">
        <v>1</v>
      </c>
      <c r="P13" s="173"/>
    </row>
    <row r="14" spans="1:26" s="166" customFormat="1" ht="39.9" customHeight="1">
      <c r="A14" s="173">
        <v>6</v>
      </c>
      <c r="B14" s="105" t="s">
        <v>610</v>
      </c>
      <c r="C14" s="174" t="s">
        <v>611</v>
      </c>
      <c r="D14" s="173">
        <v>1</v>
      </c>
      <c r="E14" s="173">
        <v>1</v>
      </c>
      <c r="F14" s="169" t="s">
        <v>612</v>
      </c>
      <c r="G14" s="169">
        <v>0.3</v>
      </c>
      <c r="H14" s="173">
        <v>1</v>
      </c>
      <c r="I14" s="173"/>
      <c r="J14" s="173"/>
      <c r="K14" s="173"/>
      <c r="L14" s="173"/>
      <c r="M14" s="173"/>
      <c r="N14" s="173">
        <v>1</v>
      </c>
      <c r="O14" s="173"/>
      <c r="P14" s="173"/>
    </row>
    <row r="15" spans="1:26" s="164" customFormat="1" ht="39.9" customHeight="1">
      <c r="A15" s="167" t="s">
        <v>6</v>
      </c>
      <c r="B15" s="99" t="s">
        <v>165</v>
      </c>
      <c r="C15" s="175"/>
      <c r="D15" s="167"/>
      <c r="E15" s="167"/>
      <c r="F15" s="168"/>
      <c r="G15" s="167"/>
      <c r="H15" s="167"/>
      <c r="I15" s="167"/>
      <c r="J15" s="167"/>
      <c r="K15" s="167"/>
      <c r="L15" s="167"/>
      <c r="M15" s="167"/>
      <c r="N15" s="167"/>
      <c r="O15" s="167"/>
      <c r="P15" s="167"/>
    </row>
    <row r="16" spans="1:26" s="166" customFormat="1" ht="39.9" customHeight="1">
      <c r="A16" s="173">
        <v>1</v>
      </c>
      <c r="B16" s="105" t="s">
        <v>613</v>
      </c>
      <c r="C16" s="174" t="s">
        <v>614</v>
      </c>
      <c r="D16" s="173"/>
      <c r="E16" s="173"/>
      <c r="F16" s="169" t="s">
        <v>600</v>
      </c>
      <c r="G16" s="173">
        <v>0.9</v>
      </c>
      <c r="H16" s="173"/>
      <c r="I16" s="173"/>
      <c r="J16" s="173"/>
      <c r="K16" s="173">
        <v>1</v>
      </c>
      <c r="L16" s="173"/>
      <c r="M16" s="173"/>
      <c r="N16" s="173"/>
      <c r="O16" s="173">
        <v>1</v>
      </c>
      <c r="P16" s="173" t="s">
        <v>615</v>
      </c>
    </row>
    <row r="17" spans="1:17" s="166" customFormat="1" ht="39.9" customHeight="1">
      <c r="A17" s="173">
        <v>2</v>
      </c>
      <c r="B17" s="105" t="s">
        <v>616</v>
      </c>
      <c r="C17" s="174" t="s">
        <v>617</v>
      </c>
      <c r="D17" s="173">
        <v>1</v>
      </c>
      <c r="E17" s="173"/>
      <c r="F17" s="169" t="s">
        <v>601</v>
      </c>
      <c r="G17" s="173">
        <v>0.3</v>
      </c>
      <c r="H17" s="173"/>
      <c r="I17" s="173"/>
      <c r="J17" s="173"/>
      <c r="K17" s="173">
        <v>1</v>
      </c>
      <c r="L17" s="173"/>
      <c r="M17" s="173"/>
      <c r="N17" s="173"/>
      <c r="O17" s="173">
        <v>1</v>
      </c>
      <c r="P17" s="173" t="s">
        <v>349</v>
      </c>
    </row>
    <row r="18" spans="1:17" s="166" customFormat="1" ht="39.9" customHeight="1">
      <c r="A18" s="173">
        <v>3</v>
      </c>
      <c r="B18" s="105" t="s">
        <v>618</v>
      </c>
      <c r="C18" s="174" t="s">
        <v>308</v>
      </c>
      <c r="D18" s="173">
        <v>1</v>
      </c>
      <c r="E18" s="173"/>
      <c r="F18" s="169" t="s">
        <v>604</v>
      </c>
      <c r="G18" s="173">
        <v>0.3</v>
      </c>
      <c r="H18" s="173"/>
      <c r="I18" s="173"/>
      <c r="J18" s="173"/>
      <c r="K18" s="173">
        <v>1</v>
      </c>
      <c r="L18" s="173"/>
      <c r="M18" s="173"/>
      <c r="N18" s="173"/>
      <c r="O18" s="173">
        <v>1</v>
      </c>
      <c r="P18" s="173"/>
    </row>
    <row r="19" spans="1:17" s="166" customFormat="1" ht="39.9" customHeight="1">
      <c r="A19" s="173">
        <v>4</v>
      </c>
      <c r="B19" s="105" t="s">
        <v>619</v>
      </c>
      <c r="C19" s="174" t="s">
        <v>620</v>
      </c>
      <c r="D19" s="173"/>
      <c r="E19" s="173"/>
      <c r="F19" s="169" t="s">
        <v>607</v>
      </c>
      <c r="G19" s="173">
        <v>0.3</v>
      </c>
      <c r="H19" s="173"/>
      <c r="I19" s="173"/>
      <c r="J19" s="173">
        <v>1</v>
      </c>
      <c r="K19" s="173"/>
      <c r="L19" s="173"/>
      <c r="M19" s="173"/>
      <c r="N19" s="173"/>
      <c r="O19" s="173">
        <v>1</v>
      </c>
      <c r="P19" s="173"/>
    </row>
    <row r="20" spans="1:17" s="166" customFormat="1" ht="39.9" customHeight="1">
      <c r="A20" s="173">
        <v>5</v>
      </c>
      <c r="B20" s="105" t="s">
        <v>621</v>
      </c>
      <c r="C20" s="174" t="s">
        <v>622</v>
      </c>
      <c r="D20" s="173">
        <v>1</v>
      </c>
      <c r="E20" s="173"/>
      <c r="F20" s="169" t="s">
        <v>623</v>
      </c>
      <c r="G20" s="173">
        <v>0.3</v>
      </c>
      <c r="H20" s="173"/>
      <c r="I20" s="173"/>
      <c r="J20" s="173"/>
      <c r="K20" s="173">
        <v>1</v>
      </c>
      <c r="L20" s="173"/>
      <c r="M20" s="173"/>
      <c r="N20" s="173"/>
      <c r="O20" s="173">
        <v>1</v>
      </c>
      <c r="P20" s="173"/>
    </row>
    <row r="21" spans="1:17" s="166" customFormat="1" ht="39.9" customHeight="1">
      <c r="A21" s="173">
        <v>6</v>
      </c>
      <c r="B21" s="105" t="s">
        <v>624</v>
      </c>
      <c r="C21" s="174" t="s">
        <v>625</v>
      </c>
      <c r="D21" s="173">
        <v>1</v>
      </c>
      <c r="E21" s="173"/>
      <c r="F21" s="169" t="s">
        <v>609</v>
      </c>
      <c r="G21" s="173">
        <v>0.3</v>
      </c>
      <c r="H21" s="173"/>
      <c r="I21" s="173"/>
      <c r="J21" s="173"/>
      <c r="K21" s="173">
        <v>1</v>
      </c>
      <c r="L21" s="173"/>
      <c r="M21" s="173"/>
      <c r="N21" s="173"/>
      <c r="O21" s="173">
        <v>1</v>
      </c>
      <c r="P21" s="173"/>
    </row>
    <row r="22" spans="1:17" ht="39.9" customHeight="1">
      <c r="A22" s="47">
        <v>7</v>
      </c>
      <c r="B22" s="9" t="s">
        <v>626</v>
      </c>
      <c r="C22" s="176" t="s">
        <v>627</v>
      </c>
      <c r="D22" s="47">
        <v>1</v>
      </c>
      <c r="E22" s="47"/>
      <c r="F22" s="169" t="s">
        <v>612</v>
      </c>
      <c r="G22" s="47">
        <v>0.3</v>
      </c>
      <c r="H22" s="47">
        <v>1</v>
      </c>
      <c r="I22" s="47"/>
      <c r="J22" s="47"/>
      <c r="K22" s="47"/>
      <c r="L22" s="47"/>
      <c r="M22" s="47"/>
      <c r="N22" s="47"/>
      <c r="O22" s="47">
        <v>1</v>
      </c>
      <c r="P22" s="47"/>
    </row>
    <row r="23" spans="1:17" s="181" customFormat="1" ht="39.9" customHeight="1">
      <c r="A23" s="177" t="s">
        <v>239</v>
      </c>
      <c r="B23" s="178" t="s">
        <v>240</v>
      </c>
      <c r="C23" s="179"/>
      <c r="D23" s="177"/>
      <c r="E23" s="177"/>
      <c r="F23" s="180"/>
      <c r="G23" s="177"/>
      <c r="H23" s="177"/>
      <c r="I23" s="177"/>
      <c r="J23" s="177"/>
      <c r="K23" s="177"/>
      <c r="L23" s="177"/>
      <c r="M23" s="177"/>
      <c r="N23" s="177"/>
      <c r="O23" s="177"/>
      <c r="P23" s="177"/>
    </row>
    <row r="24" spans="1:17" ht="39.9" customHeight="1">
      <c r="A24" s="47">
        <v>1</v>
      </c>
      <c r="B24" s="9" t="s">
        <v>628</v>
      </c>
      <c r="C24" s="176" t="s">
        <v>629</v>
      </c>
      <c r="D24" s="47"/>
      <c r="E24" s="47"/>
      <c r="F24" s="182" t="s">
        <v>600</v>
      </c>
      <c r="G24" s="47">
        <v>0.9</v>
      </c>
      <c r="H24" s="47"/>
      <c r="I24" s="47"/>
      <c r="J24" s="47"/>
      <c r="K24" s="47">
        <v>1</v>
      </c>
      <c r="L24" s="47"/>
      <c r="M24" s="47"/>
      <c r="N24" s="47"/>
      <c r="O24" s="47">
        <v>1</v>
      </c>
      <c r="P24" s="47"/>
    </row>
    <row r="25" spans="1:17" ht="39.9" customHeight="1">
      <c r="A25" s="47">
        <v>2</v>
      </c>
      <c r="B25" s="9" t="s">
        <v>630</v>
      </c>
      <c r="C25" s="176" t="s">
        <v>631</v>
      </c>
      <c r="D25" s="47">
        <v>1</v>
      </c>
      <c r="E25" s="47"/>
      <c r="F25" s="182" t="s">
        <v>96</v>
      </c>
      <c r="G25" s="47">
        <v>0.3</v>
      </c>
      <c r="H25" s="47"/>
      <c r="I25" s="47"/>
      <c r="J25" s="47"/>
      <c r="K25" s="47">
        <v>1</v>
      </c>
      <c r="L25" s="47"/>
      <c r="M25" s="47"/>
      <c r="N25" s="47"/>
      <c r="O25" s="47">
        <v>1</v>
      </c>
      <c r="P25" s="47"/>
      <c r="Q25" s="165" t="s">
        <v>1109</v>
      </c>
    </row>
    <row r="26" spans="1:17" ht="39.9" customHeight="1">
      <c r="A26" s="47">
        <v>3</v>
      </c>
      <c r="B26" s="9" t="s">
        <v>632</v>
      </c>
      <c r="C26" s="176" t="s">
        <v>293</v>
      </c>
      <c r="D26" s="47"/>
      <c r="E26" s="47"/>
      <c r="F26" s="182" t="s">
        <v>604</v>
      </c>
      <c r="G26" s="47">
        <v>0.3</v>
      </c>
      <c r="H26" s="47"/>
      <c r="I26" s="47"/>
      <c r="J26" s="47"/>
      <c r="K26" s="47">
        <v>1</v>
      </c>
      <c r="L26" s="47"/>
      <c r="M26" s="47"/>
      <c r="N26" s="47"/>
      <c r="O26" s="47">
        <v>1</v>
      </c>
      <c r="P26" s="47"/>
    </row>
    <row r="27" spans="1:17" ht="39.9" customHeight="1">
      <c r="A27" s="47">
        <v>4</v>
      </c>
      <c r="B27" s="9" t="s">
        <v>633</v>
      </c>
      <c r="C27" s="176" t="s">
        <v>631</v>
      </c>
      <c r="D27" s="47"/>
      <c r="E27" s="47">
        <v>1</v>
      </c>
      <c r="F27" s="182" t="s">
        <v>607</v>
      </c>
      <c r="G27" s="47">
        <v>0.3</v>
      </c>
      <c r="H27" s="47"/>
      <c r="I27" s="47"/>
      <c r="J27" s="47"/>
      <c r="K27" s="47">
        <v>1</v>
      </c>
      <c r="L27" s="47"/>
      <c r="M27" s="47"/>
      <c r="N27" s="47">
        <v>1</v>
      </c>
      <c r="O27" s="47"/>
      <c r="P27" s="47"/>
    </row>
    <row r="28" spans="1:17" ht="39.9" customHeight="1">
      <c r="A28" s="47">
        <v>5</v>
      </c>
      <c r="B28" s="9" t="s">
        <v>634</v>
      </c>
      <c r="C28" s="176" t="s">
        <v>635</v>
      </c>
      <c r="D28" s="47">
        <v>1</v>
      </c>
      <c r="E28" s="47"/>
      <c r="F28" s="182" t="s">
        <v>609</v>
      </c>
      <c r="G28" s="47">
        <v>0.3</v>
      </c>
      <c r="H28" s="47"/>
      <c r="I28" s="47"/>
      <c r="J28" s="47"/>
      <c r="K28" s="47">
        <v>1</v>
      </c>
      <c r="L28" s="47"/>
      <c r="M28" s="47"/>
      <c r="N28" s="47"/>
      <c r="O28" s="47">
        <v>1</v>
      </c>
      <c r="P28" s="47"/>
    </row>
    <row r="29" spans="1:17" ht="39.9" customHeight="1">
      <c r="A29" s="47">
        <v>6</v>
      </c>
      <c r="B29" s="9" t="s">
        <v>636</v>
      </c>
      <c r="C29" s="176" t="s">
        <v>637</v>
      </c>
      <c r="D29" s="47"/>
      <c r="E29" s="47">
        <v>1</v>
      </c>
      <c r="F29" s="182" t="s">
        <v>612</v>
      </c>
      <c r="G29" s="47">
        <v>0.3</v>
      </c>
      <c r="H29" s="47">
        <v>1</v>
      </c>
      <c r="I29" s="47"/>
      <c r="J29" s="47"/>
      <c r="K29" s="47"/>
      <c r="L29" s="47"/>
      <c r="M29" s="47">
        <v>1</v>
      </c>
      <c r="N29" s="47"/>
      <c r="O29" s="47"/>
      <c r="P29" s="47"/>
    </row>
    <row r="30" spans="1:17" s="181" customFormat="1" ht="39.9" customHeight="1">
      <c r="A30" s="98" t="s">
        <v>246</v>
      </c>
      <c r="B30" s="183" t="s">
        <v>638</v>
      </c>
      <c r="C30" s="179"/>
      <c r="D30" s="177"/>
      <c r="E30" s="177"/>
      <c r="F30" s="180"/>
      <c r="G30" s="177"/>
      <c r="H30" s="177"/>
      <c r="I30" s="177"/>
      <c r="J30" s="177"/>
      <c r="K30" s="177"/>
      <c r="L30" s="177"/>
      <c r="M30" s="177"/>
      <c r="N30" s="177"/>
      <c r="O30" s="177"/>
      <c r="P30" s="177"/>
    </row>
    <row r="31" spans="1:17" ht="39.9" customHeight="1">
      <c r="A31" s="47">
        <v>1</v>
      </c>
      <c r="B31" s="9" t="s">
        <v>639</v>
      </c>
      <c r="C31" s="176" t="s">
        <v>640</v>
      </c>
      <c r="D31" s="47"/>
      <c r="E31" s="47">
        <v>1</v>
      </c>
      <c r="F31" s="182" t="s">
        <v>607</v>
      </c>
      <c r="G31" s="47">
        <v>0.3</v>
      </c>
      <c r="H31" s="47"/>
      <c r="I31" s="47"/>
      <c r="J31" s="47"/>
      <c r="K31" s="47">
        <v>1</v>
      </c>
      <c r="L31" s="47"/>
      <c r="M31" s="47"/>
      <c r="N31" s="47"/>
      <c r="O31" s="47">
        <v>1</v>
      </c>
      <c r="P31" s="47"/>
    </row>
    <row r="32" spans="1:17" ht="39.9" customHeight="1">
      <c r="A32" s="47">
        <v>2</v>
      </c>
      <c r="B32" s="9" t="s">
        <v>641</v>
      </c>
      <c r="C32" s="176" t="s">
        <v>642</v>
      </c>
      <c r="D32" s="47">
        <v>1</v>
      </c>
      <c r="E32" s="47"/>
      <c r="F32" s="182" t="s">
        <v>96</v>
      </c>
      <c r="G32" s="47">
        <v>0.3</v>
      </c>
      <c r="H32" s="47"/>
      <c r="I32" s="47"/>
      <c r="J32" s="47"/>
      <c r="K32" s="47">
        <v>1</v>
      </c>
      <c r="L32" s="47"/>
      <c r="M32" s="47"/>
      <c r="N32" s="47"/>
      <c r="O32" s="47">
        <v>1</v>
      </c>
      <c r="P32" s="47"/>
    </row>
    <row r="33" spans="1:17" ht="39.9" customHeight="1">
      <c r="A33" s="47">
        <v>3</v>
      </c>
      <c r="B33" s="9" t="s">
        <v>270</v>
      </c>
      <c r="C33" s="176" t="s">
        <v>643</v>
      </c>
      <c r="D33" s="47"/>
      <c r="E33" s="47">
        <v>1</v>
      </c>
      <c r="F33" s="182" t="s">
        <v>609</v>
      </c>
      <c r="G33" s="47">
        <v>0.3</v>
      </c>
      <c r="H33" s="47"/>
      <c r="I33" s="47"/>
      <c r="J33" s="47"/>
      <c r="K33" s="47">
        <v>1</v>
      </c>
      <c r="L33" s="47"/>
      <c r="M33" s="47"/>
      <c r="N33" s="47"/>
      <c r="O33" s="47">
        <v>1</v>
      </c>
      <c r="P33" s="47"/>
    </row>
    <row r="34" spans="1:17" ht="39.9" customHeight="1">
      <c r="A34" s="47">
        <v>4</v>
      </c>
      <c r="B34" s="105" t="s">
        <v>644</v>
      </c>
      <c r="C34" s="176" t="s">
        <v>645</v>
      </c>
      <c r="D34" s="47">
        <v>1</v>
      </c>
      <c r="E34" s="47"/>
      <c r="F34" s="182" t="s">
        <v>612</v>
      </c>
      <c r="G34" s="47">
        <v>0.3</v>
      </c>
      <c r="H34" s="47"/>
      <c r="I34" s="47">
        <v>1</v>
      </c>
      <c r="J34" s="47"/>
      <c r="K34" s="47"/>
      <c r="L34" s="47">
        <v>1</v>
      </c>
      <c r="M34" s="47"/>
      <c r="N34" s="47"/>
      <c r="O34" s="47"/>
      <c r="P34" s="47"/>
    </row>
    <row r="35" spans="1:17" ht="39.9" customHeight="1">
      <c r="A35" s="98" t="s">
        <v>254</v>
      </c>
      <c r="B35" s="99" t="s">
        <v>255</v>
      </c>
      <c r="C35" s="176"/>
      <c r="D35" s="47"/>
      <c r="E35" s="47"/>
      <c r="F35" s="182"/>
      <c r="G35" s="47"/>
      <c r="H35" s="47"/>
      <c r="I35" s="47"/>
      <c r="J35" s="47"/>
      <c r="K35" s="47"/>
      <c r="L35" s="47"/>
      <c r="M35" s="47"/>
      <c r="N35" s="47"/>
      <c r="O35" s="47"/>
      <c r="P35" s="47"/>
    </row>
    <row r="36" spans="1:17" ht="39.9" customHeight="1">
      <c r="A36" s="100">
        <v>1</v>
      </c>
      <c r="B36" s="105" t="s">
        <v>574</v>
      </c>
      <c r="C36" s="176" t="s">
        <v>646</v>
      </c>
      <c r="D36" s="47">
        <v>1</v>
      </c>
      <c r="E36" s="47"/>
      <c r="F36" s="169" t="s">
        <v>601</v>
      </c>
      <c r="G36" s="184">
        <v>0.3</v>
      </c>
      <c r="H36" s="47"/>
      <c r="I36" s="47"/>
      <c r="J36" s="47">
        <v>1</v>
      </c>
      <c r="K36" s="47"/>
      <c r="L36" s="47"/>
      <c r="M36" s="47"/>
      <c r="N36" s="47"/>
      <c r="O36" s="47">
        <v>1</v>
      </c>
      <c r="P36" s="47"/>
    </row>
    <row r="37" spans="1:17" ht="39.9" customHeight="1">
      <c r="A37" s="100">
        <v>2</v>
      </c>
      <c r="B37" s="105" t="s">
        <v>647</v>
      </c>
      <c r="C37" s="176" t="s">
        <v>648</v>
      </c>
      <c r="D37" s="47">
        <v>1</v>
      </c>
      <c r="E37" s="47"/>
      <c r="F37" s="169" t="s">
        <v>604</v>
      </c>
      <c r="G37" s="184">
        <v>0.3</v>
      </c>
      <c r="H37" s="47"/>
      <c r="I37" s="47"/>
      <c r="J37" s="47">
        <v>1</v>
      </c>
      <c r="K37" s="47"/>
      <c r="L37" s="47"/>
      <c r="M37" s="47"/>
      <c r="N37" s="47"/>
      <c r="O37" s="47">
        <v>1</v>
      </c>
      <c r="P37" s="47"/>
    </row>
    <row r="38" spans="1:17" ht="39.9" customHeight="1">
      <c r="A38" s="100">
        <v>3</v>
      </c>
      <c r="B38" s="9" t="s">
        <v>649</v>
      </c>
      <c r="C38" s="176" t="s">
        <v>571</v>
      </c>
      <c r="D38" s="47"/>
      <c r="E38" s="47">
        <v>1</v>
      </c>
      <c r="F38" s="182" t="s">
        <v>607</v>
      </c>
      <c r="G38" s="47">
        <v>0.3</v>
      </c>
      <c r="H38" s="47"/>
      <c r="I38" s="47"/>
      <c r="J38" s="47">
        <v>1</v>
      </c>
      <c r="K38" s="47"/>
      <c r="L38" s="47"/>
      <c r="M38" s="47"/>
      <c r="N38" s="47">
        <v>1</v>
      </c>
      <c r="O38" s="47"/>
      <c r="P38" s="47"/>
    </row>
    <row r="39" spans="1:17" ht="39.9" customHeight="1">
      <c r="A39" s="100">
        <v>4</v>
      </c>
      <c r="B39" s="9" t="s">
        <v>650</v>
      </c>
      <c r="C39" s="176" t="s">
        <v>540</v>
      </c>
      <c r="D39" s="47">
        <v>1</v>
      </c>
      <c r="E39" s="47">
        <v>1</v>
      </c>
      <c r="F39" s="182" t="s">
        <v>96</v>
      </c>
      <c r="G39" s="47">
        <v>0.3</v>
      </c>
      <c r="H39" s="47"/>
      <c r="I39" s="47"/>
      <c r="J39" s="47"/>
      <c r="K39" s="47">
        <v>1</v>
      </c>
      <c r="L39" s="47"/>
      <c r="M39" s="47"/>
      <c r="N39" s="47">
        <v>1</v>
      </c>
      <c r="O39" s="47"/>
      <c r="P39" s="47"/>
    </row>
    <row r="40" spans="1:17" ht="39.9" customHeight="1">
      <c r="A40" s="100">
        <v>5</v>
      </c>
      <c r="B40" s="9" t="s">
        <v>651</v>
      </c>
      <c r="C40" s="176" t="s">
        <v>571</v>
      </c>
      <c r="D40" s="47">
        <v>1</v>
      </c>
      <c r="E40" s="47">
        <v>1</v>
      </c>
      <c r="F40" s="182" t="s">
        <v>609</v>
      </c>
      <c r="G40" s="47">
        <v>0.3</v>
      </c>
      <c r="H40" s="47"/>
      <c r="I40" s="47"/>
      <c r="J40" s="47"/>
      <c r="K40" s="47">
        <v>1</v>
      </c>
      <c r="L40" s="47"/>
      <c r="M40" s="47"/>
      <c r="N40" s="47">
        <v>1</v>
      </c>
      <c r="O40" s="47"/>
      <c r="P40" s="47"/>
    </row>
    <row r="41" spans="1:17" ht="39.9" customHeight="1">
      <c r="A41" s="100">
        <v>6</v>
      </c>
      <c r="B41" s="9" t="s">
        <v>652</v>
      </c>
      <c r="C41" s="176" t="s">
        <v>653</v>
      </c>
      <c r="D41" s="47">
        <v>1</v>
      </c>
      <c r="E41" s="47">
        <v>1</v>
      </c>
      <c r="F41" s="182" t="s">
        <v>612</v>
      </c>
      <c r="G41" s="47">
        <v>0.3</v>
      </c>
      <c r="H41" s="47">
        <v>1</v>
      </c>
      <c r="I41" s="47"/>
      <c r="J41" s="47"/>
      <c r="K41" s="47"/>
      <c r="L41" s="47"/>
      <c r="M41" s="47">
        <v>1</v>
      </c>
      <c r="N41" s="47"/>
      <c r="O41" s="47"/>
      <c r="P41" s="47"/>
    </row>
    <row r="42" spans="1:17" ht="39.9" customHeight="1">
      <c r="A42" s="98" t="s">
        <v>262</v>
      </c>
      <c r="B42" s="99" t="s">
        <v>154</v>
      </c>
      <c r="C42" s="176"/>
      <c r="D42" s="47"/>
      <c r="E42" s="47"/>
      <c r="F42" s="182"/>
      <c r="G42" s="47"/>
      <c r="H42" s="47"/>
      <c r="I42" s="47"/>
      <c r="J42" s="47"/>
      <c r="K42" s="47"/>
      <c r="L42" s="47"/>
      <c r="M42" s="47"/>
      <c r="N42" s="47"/>
      <c r="O42" s="47"/>
      <c r="P42" s="47"/>
    </row>
    <row r="43" spans="1:17" ht="39.9" customHeight="1">
      <c r="A43" s="47">
        <v>1</v>
      </c>
      <c r="B43" s="9" t="s">
        <v>654</v>
      </c>
      <c r="C43" s="176" t="s">
        <v>655</v>
      </c>
      <c r="D43" s="47"/>
      <c r="E43" s="47">
        <v>1</v>
      </c>
      <c r="F43" s="182" t="s">
        <v>607</v>
      </c>
      <c r="G43" s="47">
        <v>0.3</v>
      </c>
      <c r="H43" s="47"/>
      <c r="I43" s="47"/>
      <c r="J43" s="47">
        <v>1</v>
      </c>
      <c r="K43" s="47"/>
      <c r="L43" s="47"/>
      <c r="M43" s="47"/>
      <c r="N43" s="47"/>
      <c r="O43" s="47">
        <v>1</v>
      </c>
      <c r="P43" s="47"/>
    </row>
    <row r="44" spans="1:17" ht="39.9" customHeight="1">
      <c r="A44" s="47">
        <v>2</v>
      </c>
      <c r="B44" s="9" t="s">
        <v>656</v>
      </c>
      <c r="C44" s="176" t="s">
        <v>657</v>
      </c>
      <c r="D44" s="47">
        <v>1</v>
      </c>
      <c r="E44" s="47"/>
      <c r="F44" s="182" t="s">
        <v>96</v>
      </c>
      <c r="G44" s="47">
        <v>0.3</v>
      </c>
      <c r="H44" s="47"/>
      <c r="I44" s="47"/>
      <c r="J44" s="47"/>
      <c r="K44" s="47">
        <v>1</v>
      </c>
      <c r="L44" s="47"/>
      <c r="M44" s="47"/>
      <c r="N44" s="47"/>
      <c r="O44" s="47">
        <v>1</v>
      </c>
      <c r="P44" s="47"/>
    </row>
    <row r="45" spans="1:17" ht="39.9" customHeight="1">
      <c r="A45" s="47">
        <v>3</v>
      </c>
      <c r="B45" s="9" t="s">
        <v>658</v>
      </c>
      <c r="C45" s="176" t="s">
        <v>659</v>
      </c>
      <c r="D45" s="47">
        <v>1</v>
      </c>
      <c r="E45" s="47"/>
      <c r="F45" s="182" t="s">
        <v>609</v>
      </c>
      <c r="G45" s="47">
        <v>0.3</v>
      </c>
      <c r="H45" s="47"/>
      <c r="I45" s="47"/>
      <c r="J45" s="47"/>
      <c r="K45" s="47">
        <v>1</v>
      </c>
      <c r="L45" s="47"/>
      <c r="M45" s="47"/>
      <c r="N45" s="47"/>
      <c r="O45" s="47">
        <v>1</v>
      </c>
      <c r="P45" s="47"/>
      <c r="Q45" s="165" t="s">
        <v>1110</v>
      </c>
    </row>
    <row r="46" spans="1:17" ht="39.9" customHeight="1">
      <c r="A46" s="47">
        <v>4</v>
      </c>
      <c r="B46" s="9" t="s">
        <v>660</v>
      </c>
      <c r="C46" s="176" t="s">
        <v>661</v>
      </c>
      <c r="D46" s="47"/>
      <c r="E46" s="47"/>
      <c r="F46" s="182" t="s">
        <v>612</v>
      </c>
      <c r="G46" s="47">
        <v>0.3</v>
      </c>
      <c r="H46" s="47">
        <v>1</v>
      </c>
      <c r="I46" s="47"/>
      <c r="J46" s="47"/>
      <c r="K46" s="47"/>
      <c r="L46" s="47"/>
      <c r="M46" s="47"/>
      <c r="N46" s="47">
        <v>1</v>
      </c>
      <c r="O46" s="47"/>
      <c r="P46" s="47"/>
    </row>
    <row r="47" spans="1:17" ht="39.9" customHeight="1">
      <c r="A47" s="98" t="s">
        <v>269</v>
      </c>
      <c r="B47" s="99" t="s">
        <v>156</v>
      </c>
      <c r="C47" s="176"/>
      <c r="D47" s="47"/>
      <c r="E47" s="47"/>
      <c r="F47" s="182"/>
      <c r="G47" s="47"/>
      <c r="H47" s="47"/>
      <c r="I47" s="47"/>
      <c r="J47" s="47"/>
      <c r="K47" s="47"/>
      <c r="L47" s="47"/>
      <c r="M47" s="47"/>
      <c r="N47" s="47"/>
      <c r="O47" s="47"/>
      <c r="P47" s="47"/>
    </row>
    <row r="48" spans="1:17" ht="39.9" customHeight="1">
      <c r="A48" s="47">
        <v>1</v>
      </c>
      <c r="B48" s="9" t="s">
        <v>662</v>
      </c>
      <c r="C48" s="176" t="s">
        <v>663</v>
      </c>
      <c r="D48" s="47"/>
      <c r="E48" s="47"/>
      <c r="F48" s="182" t="s">
        <v>664</v>
      </c>
      <c r="G48" s="47">
        <v>0.3</v>
      </c>
      <c r="H48" s="47"/>
      <c r="I48" s="47"/>
      <c r="J48" s="47"/>
      <c r="K48" s="47">
        <v>1</v>
      </c>
      <c r="L48" s="47"/>
      <c r="M48" s="47"/>
      <c r="N48" s="47"/>
      <c r="O48" s="47">
        <v>1</v>
      </c>
      <c r="P48" s="47"/>
    </row>
    <row r="49" spans="1:16" ht="39.9" customHeight="1">
      <c r="A49" s="47">
        <v>2</v>
      </c>
      <c r="B49" s="9" t="s">
        <v>665</v>
      </c>
      <c r="C49" s="176" t="s">
        <v>666</v>
      </c>
      <c r="D49" s="47">
        <v>1</v>
      </c>
      <c r="E49" s="47"/>
      <c r="F49" s="182" t="s">
        <v>96</v>
      </c>
      <c r="G49" s="47">
        <v>0.3</v>
      </c>
      <c r="H49" s="47"/>
      <c r="I49" s="47"/>
      <c r="J49" s="47"/>
      <c r="K49" s="47">
        <v>1</v>
      </c>
      <c r="L49" s="47"/>
      <c r="M49" s="47"/>
      <c r="N49" s="47"/>
      <c r="O49" s="47">
        <v>1</v>
      </c>
      <c r="P49" s="47"/>
    </row>
    <row r="50" spans="1:16" ht="39.9" customHeight="1">
      <c r="A50" s="47">
        <v>3</v>
      </c>
      <c r="B50" s="9" t="s">
        <v>667</v>
      </c>
      <c r="C50" s="176" t="s">
        <v>538</v>
      </c>
      <c r="D50" s="47"/>
      <c r="E50" s="47"/>
      <c r="F50" s="182" t="s">
        <v>668</v>
      </c>
      <c r="G50" s="47">
        <v>0.3</v>
      </c>
      <c r="H50" s="47"/>
      <c r="I50" s="47"/>
      <c r="J50" s="47"/>
      <c r="K50" s="47">
        <v>1</v>
      </c>
      <c r="L50" s="47"/>
      <c r="M50" s="47"/>
      <c r="N50" s="47"/>
      <c r="O50" s="47">
        <v>1</v>
      </c>
      <c r="P50" s="47"/>
    </row>
    <row r="51" spans="1:16" ht="39.9" customHeight="1">
      <c r="A51" s="47">
        <v>4</v>
      </c>
      <c r="B51" s="9" t="s">
        <v>1104</v>
      </c>
      <c r="C51" s="176" t="s">
        <v>670</v>
      </c>
      <c r="D51" s="47">
        <v>1</v>
      </c>
      <c r="E51" s="47"/>
      <c r="F51" s="182" t="s">
        <v>671</v>
      </c>
      <c r="G51" s="47">
        <v>0.3</v>
      </c>
      <c r="H51" s="47"/>
      <c r="I51" s="47"/>
      <c r="J51" s="47">
        <v>1</v>
      </c>
      <c r="K51" s="47"/>
      <c r="L51" s="47"/>
      <c r="M51" s="47"/>
      <c r="N51" s="47">
        <v>1</v>
      </c>
      <c r="O51" s="47"/>
      <c r="P51" s="47"/>
    </row>
    <row r="52" spans="1:16" ht="39.9" customHeight="1">
      <c r="A52" s="47">
        <v>5</v>
      </c>
      <c r="B52" s="9" t="s">
        <v>672</v>
      </c>
      <c r="C52" s="176" t="s">
        <v>673</v>
      </c>
      <c r="D52" s="47">
        <v>1</v>
      </c>
      <c r="E52" s="47"/>
      <c r="F52" s="182" t="s">
        <v>674</v>
      </c>
      <c r="G52" s="47">
        <v>0.3</v>
      </c>
      <c r="H52" s="47"/>
      <c r="I52" s="47"/>
      <c r="J52" s="47">
        <v>1</v>
      </c>
      <c r="K52" s="47"/>
      <c r="L52" s="47"/>
      <c r="M52" s="47"/>
      <c r="N52" s="47"/>
      <c r="O52" s="47">
        <v>1</v>
      </c>
      <c r="P52" s="47"/>
    </row>
    <row r="53" spans="1:16" ht="39.9" customHeight="1">
      <c r="A53" s="98" t="s">
        <v>276</v>
      </c>
      <c r="B53" s="99" t="s">
        <v>277</v>
      </c>
      <c r="C53" s="176"/>
      <c r="D53" s="47"/>
      <c r="E53" s="47"/>
      <c r="F53" s="182"/>
      <c r="G53" s="47"/>
      <c r="H53" s="47"/>
      <c r="I53" s="47"/>
      <c r="J53" s="47"/>
      <c r="K53" s="47"/>
      <c r="L53" s="47"/>
      <c r="M53" s="47"/>
      <c r="N53" s="47"/>
      <c r="O53" s="47"/>
      <c r="P53" s="47"/>
    </row>
    <row r="54" spans="1:16" ht="39.9" customHeight="1">
      <c r="A54" s="47">
        <v>1</v>
      </c>
      <c r="B54" s="9" t="s">
        <v>675</v>
      </c>
      <c r="C54" s="176" t="s">
        <v>676</v>
      </c>
      <c r="D54" s="47">
        <v>1</v>
      </c>
      <c r="E54" s="47"/>
      <c r="F54" s="182" t="s">
        <v>623</v>
      </c>
      <c r="G54" s="47">
        <v>0.3</v>
      </c>
      <c r="H54" s="47"/>
      <c r="I54" s="47"/>
      <c r="J54" s="47"/>
      <c r="K54" s="47">
        <v>1</v>
      </c>
      <c r="L54" s="47"/>
      <c r="M54" s="47"/>
      <c r="N54" s="47"/>
      <c r="O54" s="47">
        <v>1</v>
      </c>
      <c r="P54" s="47"/>
    </row>
    <row r="55" spans="1:16" ht="39.9" customHeight="1">
      <c r="A55" s="47">
        <v>2</v>
      </c>
      <c r="B55" s="105" t="s">
        <v>677</v>
      </c>
      <c r="C55" s="176" t="s">
        <v>271</v>
      </c>
      <c r="D55" s="47"/>
      <c r="E55" s="47"/>
      <c r="F55" s="182" t="s">
        <v>664</v>
      </c>
      <c r="G55" s="47">
        <v>0.3</v>
      </c>
      <c r="H55" s="47"/>
      <c r="I55" s="47"/>
      <c r="J55" s="47">
        <v>1</v>
      </c>
      <c r="K55" s="47"/>
      <c r="L55" s="47"/>
      <c r="M55" s="47"/>
      <c r="N55" s="47"/>
      <c r="O55" s="47">
        <v>1</v>
      </c>
      <c r="P55" s="47"/>
    </row>
    <row r="56" spans="1:16" ht="39.9" customHeight="1">
      <c r="A56" s="47">
        <v>3</v>
      </c>
      <c r="B56" s="9" t="s">
        <v>678</v>
      </c>
      <c r="C56" s="176" t="s">
        <v>679</v>
      </c>
      <c r="D56" s="47">
        <v>1</v>
      </c>
      <c r="E56" s="47">
        <v>1</v>
      </c>
      <c r="F56" s="182" t="s">
        <v>680</v>
      </c>
      <c r="G56" s="47">
        <v>0.3</v>
      </c>
      <c r="H56" s="47">
        <v>1</v>
      </c>
      <c r="I56" s="47"/>
      <c r="J56" s="47"/>
      <c r="K56" s="47"/>
      <c r="L56" s="47"/>
      <c r="M56" s="47"/>
      <c r="N56" s="47"/>
      <c r="O56" s="47">
        <v>1</v>
      </c>
      <c r="P56" s="47"/>
    </row>
    <row r="57" spans="1:16" ht="39.9" customHeight="1">
      <c r="A57" s="47">
        <v>4</v>
      </c>
      <c r="B57" s="9" t="s">
        <v>681</v>
      </c>
      <c r="C57" s="176" t="s">
        <v>682</v>
      </c>
      <c r="D57" s="47">
        <v>1</v>
      </c>
      <c r="E57" s="47"/>
      <c r="F57" s="182" t="s">
        <v>671</v>
      </c>
      <c r="G57" s="47">
        <v>0.3</v>
      </c>
      <c r="H57" s="47">
        <v>1</v>
      </c>
      <c r="I57" s="47"/>
      <c r="J57" s="47"/>
      <c r="K57" s="47"/>
      <c r="L57" s="47"/>
      <c r="M57" s="47"/>
      <c r="N57" s="47"/>
      <c r="O57" s="47">
        <v>1</v>
      </c>
      <c r="P57" s="47"/>
    </row>
    <row r="58" spans="1:16" ht="39.9" customHeight="1">
      <c r="A58" s="98" t="s">
        <v>286</v>
      </c>
      <c r="B58" s="99" t="s">
        <v>153</v>
      </c>
      <c r="C58" s="176"/>
      <c r="D58" s="47"/>
      <c r="E58" s="47"/>
      <c r="F58" s="182"/>
      <c r="G58" s="47"/>
      <c r="H58" s="47"/>
      <c r="I58" s="47"/>
      <c r="J58" s="47"/>
      <c r="K58" s="47"/>
      <c r="L58" s="47"/>
      <c r="M58" s="47"/>
      <c r="N58" s="47"/>
      <c r="O58" s="47"/>
      <c r="P58" s="47"/>
    </row>
    <row r="59" spans="1:16" ht="39.9" customHeight="1">
      <c r="A59" s="47">
        <v>1</v>
      </c>
      <c r="B59" s="9" t="s">
        <v>683</v>
      </c>
      <c r="C59" s="176" t="s">
        <v>684</v>
      </c>
      <c r="D59" s="47"/>
      <c r="E59" s="47">
        <v>1</v>
      </c>
      <c r="F59" s="182" t="s">
        <v>668</v>
      </c>
      <c r="G59" s="47">
        <v>0.3</v>
      </c>
      <c r="H59" s="47"/>
      <c r="I59" s="47"/>
      <c r="J59" s="47"/>
      <c r="K59" s="47">
        <v>1</v>
      </c>
      <c r="L59" s="47"/>
      <c r="M59" s="47"/>
      <c r="N59" s="47">
        <v>1</v>
      </c>
      <c r="O59" s="47"/>
      <c r="P59" s="47"/>
    </row>
    <row r="60" spans="1:16" ht="39.9" customHeight="1">
      <c r="A60" s="47">
        <v>2</v>
      </c>
      <c r="B60" s="9" t="s">
        <v>685</v>
      </c>
      <c r="C60" s="176" t="s">
        <v>686</v>
      </c>
      <c r="D60" s="47">
        <v>1</v>
      </c>
      <c r="E60" s="47"/>
      <c r="F60" s="182" t="s">
        <v>664</v>
      </c>
      <c r="G60" s="47">
        <v>0.3</v>
      </c>
      <c r="H60" s="47"/>
      <c r="I60" s="47"/>
      <c r="J60" s="47"/>
      <c r="K60" s="47">
        <v>1</v>
      </c>
      <c r="L60" s="47"/>
      <c r="M60" s="47"/>
      <c r="N60" s="47"/>
      <c r="O60" s="47">
        <v>1</v>
      </c>
      <c r="P60" s="47"/>
    </row>
    <row r="61" spans="1:16" ht="39.9" customHeight="1">
      <c r="A61" s="47">
        <v>3</v>
      </c>
      <c r="B61" s="9" t="s">
        <v>687</v>
      </c>
      <c r="C61" s="176" t="s">
        <v>688</v>
      </c>
      <c r="D61" s="47"/>
      <c r="E61" s="47">
        <v>1</v>
      </c>
      <c r="F61" s="182" t="s">
        <v>680</v>
      </c>
      <c r="G61" s="47">
        <v>0.3</v>
      </c>
      <c r="H61" s="47">
        <v>1</v>
      </c>
      <c r="I61" s="47"/>
      <c r="J61" s="47"/>
      <c r="K61" s="47"/>
      <c r="L61" s="47"/>
      <c r="M61" s="47"/>
      <c r="N61" s="47"/>
      <c r="O61" s="47">
        <v>1</v>
      </c>
      <c r="P61" s="47"/>
    </row>
    <row r="62" spans="1:16" ht="39.9" customHeight="1">
      <c r="A62" s="47">
        <v>4</v>
      </c>
      <c r="B62" s="9" t="s">
        <v>689</v>
      </c>
      <c r="C62" s="176" t="s">
        <v>690</v>
      </c>
      <c r="D62" s="47">
        <v>1</v>
      </c>
      <c r="E62" s="47">
        <v>1</v>
      </c>
      <c r="F62" s="182" t="s">
        <v>691</v>
      </c>
      <c r="G62" s="47">
        <v>0.3</v>
      </c>
      <c r="H62" s="47"/>
      <c r="I62" s="47"/>
      <c r="J62" s="47">
        <v>1</v>
      </c>
      <c r="K62" s="47"/>
      <c r="L62" s="47"/>
      <c r="M62" s="47"/>
      <c r="N62" s="47"/>
      <c r="O62" s="47">
        <v>1</v>
      </c>
      <c r="P62" s="47"/>
    </row>
    <row r="63" spans="1:16" ht="39.9" customHeight="1">
      <c r="A63" s="47">
        <v>5</v>
      </c>
      <c r="B63" s="9" t="s">
        <v>692</v>
      </c>
      <c r="C63" s="176" t="s">
        <v>693</v>
      </c>
      <c r="D63" s="47">
        <v>1</v>
      </c>
      <c r="E63" s="47"/>
      <c r="F63" s="182" t="s">
        <v>671</v>
      </c>
      <c r="G63" s="47">
        <v>0.3</v>
      </c>
      <c r="H63" s="47"/>
      <c r="I63" s="47"/>
      <c r="J63" s="47">
        <v>1</v>
      </c>
      <c r="K63" s="47"/>
      <c r="L63" s="47"/>
      <c r="M63" s="47"/>
      <c r="N63" s="47"/>
      <c r="O63" s="47">
        <v>1</v>
      </c>
      <c r="P63" s="47"/>
    </row>
    <row r="64" spans="1:16" ht="39.9" customHeight="1">
      <c r="A64" s="98" t="s">
        <v>294</v>
      </c>
      <c r="B64" s="99" t="s">
        <v>145</v>
      </c>
      <c r="C64" s="176"/>
      <c r="D64" s="47"/>
      <c r="E64" s="47"/>
      <c r="F64" s="182"/>
      <c r="G64" s="47"/>
      <c r="H64" s="47"/>
      <c r="I64" s="47"/>
      <c r="J64" s="47"/>
      <c r="K64" s="47"/>
      <c r="L64" s="47"/>
      <c r="M64" s="47"/>
      <c r="N64" s="47"/>
      <c r="O64" s="47"/>
      <c r="P64" s="47"/>
    </row>
    <row r="65" spans="1:17" ht="39.9" customHeight="1">
      <c r="A65" s="47">
        <v>1</v>
      </c>
      <c r="B65" s="9" t="s">
        <v>694</v>
      </c>
      <c r="C65" s="176" t="s">
        <v>695</v>
      </c>
      <c r="D65" s="47">
        <v>1</v>
      </c>
      <c r="E65" s="47"/>
      <c r="F65" s="182" t="s">
        <v>600</v>
      </c>
      <c r="G65" s="47">
        <v>0.9</v>
      </c>
      <c r="H65" s="47"/>
      <c r="I65" s="47"/>
      <c r="J65" s="47"/>
      <c r="K65" s="47">
        <v>1</v>
      </c>
      <c r="L65" s="47"/>
      <c r="M65" s="47"/>
      <c r="N65" s="47"/>
      <c r="O65" s="47">
        <v>1</v>
      </c>
      <c r="P65" s="47"/>
    </row>
    <row r="66" spans="1:17" ht="39.9" customHeight="1">
      <c r="A66" s="47">
        <v>2</v>
      </c>
      <c r="B66" s="9" t="s">
        <v>696</v>
      </c>
      <c r="C66" s="176" t="s">
        <v>697</v>
      </c>
      <c r="D66" s="47">
        <v>1</v>
      </c>
      <c r="E66" s="47"/>
      <c r="F66" s="182" t="s">
        <v>671</v>
      </c>
      <c r="G66" s="47">
        <v>0.3</v>
      </c>
      <c r="H66" s="47"/>
      <c r="I66" s="47"/>
      <c r="J66" s="47">
        <v>1</v>
      </c>
      <c r="K66" s="47"/>
      <c r="L66" s="47"/>
      <c r="M66" s="47"/>
      <c r="N66" s="47"/>
      <c r="O66" s="47">
        <v>1</v>
      </c>
      <c r="P66" s="47"/>
      <c r="Q66" s="165" t="s">
        <v>1111</v>
      </c>
    </row>
    <row r="67" spans="1:17" ht="39.9" customHeight="1">
      <c r="A67" s="47">
        <v>3</v>
      </c>
      <c r="B67" s="9" t="s">
        <v>698</v>
      </c>
      <c r="C67" s="176" t="s">
        <v>699</v>
      </c>
      <c r="D67" s="47"/>
      <c r="E67" s="47"/>
      <c r="F67" s="182" t="s">
        <v>700</v>
      </c>
      <c r="G67" s="47">
        <v>0.3</v>
      </c>
      <c r="H67" s="47"/>
      <c r="I67" s="47"/>
      <c r="J67" s="47">
        <v>1</v>
      </c>
      <c r="K67" s="47"/>
      <c r="L67" s="47"/>
      <c r="M67" s="47"/>
      <c r="N67" s="47"/>
      <c r="O67" s="47">
        <v>1</v>
      </c>
      <c r="P67" s="47"/>
    </row>
    <row r="68" spans="1:17" ht="39.9" customHeight="1">
      <c r="A68" s="47">
        <v>4</v>
      </c>
      <c r="B68" s="9" t="s">
        <v>1112</v>
      </c>
      <c r="C68" s="176" t="s">
        <v>861</v>
      </c>
      <c r="D68" s="47">
        <v>1</v>
      </c>
      <c r="E68" s="47"/>
      <c r="F68" s="182" t="s">
        <v>96</v>
      </c>
      <c r="G68" s="47">
        <v>0.3</v>
      </c>
      <c r="H68" s="47"/>
      <c r="I68" s="47"/>
      <c r="J68" s="47">
        <v>1</v>
      </c>
      <c r="K68" s="47"/>
      <c r="L68" s="47"/>
      <c r="M68" s="47"/>
      <c r="N68" s="47">
        <v>1</v>
      </c>
      <c r="O68" s="47"/>
      <c r="P68" s="47"/>
    </row>
    <row r="69" spans="1:17" ht="39.9" customHeight="1">
      <c r="A69" s="47">
        <v>5</v>
      </c>
      <c r="B69" s="9" t="s">
        <v>701</v>
      </c>
      <c r="C69" s="176" t="s">
        <v>702</v>
      </c>
      <c r="D69" s="47"/>
      <c r="E69" s="47"/>
      <c r="F69" s="182" t="s">
        <v>703</v>
      </c>
      <c r="G69" s="47">
        <v>0.3</v>
      </c>
      <c r="H69" s="47"/>
      <c r="I69" s="47"/>
      <c r="J69" s="47"/>
      <c r="K69" s="47">
        <v>1</v>
      </c>
      <c r="L69" s="47"/>
      <c r="M69" s="47"/>
      <c r="N69" s="47"/>
      <c r="O69" s="47">
        <v>1</v>
      </c>
      <c r="P69" s="47"/>
    </row>
    <row r="70" spans="1:17" ht="39.9" customHeight="1">
      <c r="A70" s="47">
        <v>6</v>
      </c>
      <c r="B70" s="9" t="s">
        <v>704</v>
      </c>
      <c r="C70" s="176" t="s">
        <v>705</v>
      </c>
      <c r="D70" s="47">
        <v>1</v>
      </c>
      <c r="E70" s="47">
        <v>1</v>
      </c>
      <c r="F70" s="182" t="s">
        <v>706</v>
      </c>
      <c r="G70" s="47">
        <v>0.3</v>
      </c>
      <c r="H70" s="47">
        <v>1</v>
      </c>
      <c r="I70" s="47"/>
      <c r="J70" s="47"/>
      <c r="K70" s="47"/>
      <c r="L70" s="47"/>
      <c r="M70" s="47">
        <v>1</v>
      </c>
      <c r="N70" s="47"/>
      <c r="O70" s="47"/>
      <c r="P70" s="47"/>
    </row>
    <row r="71" spans="1:17" ht="39.9" customHeight="1">
      <c r="A71" s="98" t="s">
        <v>302</v>
      </c>
      <c r="B71" s="99" t="s">
        <v>141</v>
      </c>
      <c r="C71" s="176"/>
      <c r="D71" s="47"/>
      <c r="E71" s="47"/>
      <c r="F71" s="182"/>
      <c r="G71" s="47"/>
      <c r="H71" s="47"/>
      <c r="I71" s="47"/>
      <c r="J71" s="47"/>
      <c r="K71" s="47"/>
      <c r="L71" s="47"/>
      <c r="M71" s="47"/>
      <c r="N71" s="47"/>
      <c r="O71" s="47"/>
      <c r="P71" s="47"/>
    </row>
    <row r="72" spans="1:17" ht="55.5" customHeight="1">
      <c r="A72" s="47">
        <v>1</v>
      </c>
      <c r="B72" s="9" t="s">
        <v>707</v>
      </c>
      <c r="C72" s="176" t="s">
        <v>708</v>
      </c>
      <c r="D72" s="47"/>
      <c r="E72" s="47">
        <v>1</v>
      </c>
      <c r="F72" s="182" t="s">
        <v>600</v>
      </c>
      <c r="G72" s="47">
        <v>0.9</v>
      </c>
      <c r="H72" s="47"/>
      <c r="I72" s="47"/>
      <c r="J72" s="47"/>
      <c r="K72" s="47">
        <v>1</v>
      </c>
      <c r="L72" s="47"/>
      <c r="M72" s="47"/>
      <c r="N72" s="47"/>
      <c r="O72" s="47">
        <v>1</v>
      </c>
      <c r="P72" s="47"/>
      <c r="Q72" s="165" t="s">
        <v>1113</v>
      </c>
    </row>
    <row r="73" spans="1:17" ht="39.9" customHeight="1">
      <c r="A73" s="47">
        <v>2</v>
      </c>
      <c r="B73" s="9" t="s">
        <v>709</v>
      </c>
      <c r="C73" s="176" t="s">
        <v>710</v>
      </c>
      <c r="D73" s="47">
        <v>1</v>
      </c>
      <c r="E73" s="47">
        <v>1</v>
      </c>
      <c r="F73" s="182" t="s">
        <v>671</v>
      </c>
      <c r="G73" s="47">
        <v>0.3</v>
      </c>
      <c r="H73" s="47"/>
      <c r="I73" s="47"/>
      <c r="J73" s="47">
        <v>1</v>
      </c>
      <c r="K73" s="47"/>
      <c r="L73" s="47"/>
      <c r="M73" s="47"/>
      <c r="N73" s="47"/>
      <c r="O73" s="47">
        <v>1</v>
      </c>
      <c r="P73" s="47"/>
      <c r="Q73" s="165" t="s">
        <v>1111</v>
      </c>
    </row>
    <row r="74" spans="1:17" ht="39.9" customHeight="1">
      <c r="A74" s="47">
        <v>3</v>
      </c>
      <c r="B74" s="9" t="s">
        <v>305</v>
      </c>
      <c r="C74" s="176" t="s">
        <v>306</v>
      </c>
      <c r="D74" s="47">
        <v>1</v>
      </c>
      <c r="E74" s="47">
        <v>1</v>
      </c>
      <c r="F74" s="182" t="s">
        <v>96</v>
      </c>
      <c r="G74" s="47">
        <v>0.3</v>
      </c>
      <c r="H74" s="47"/>
      <c r="I74" s="47"/>
      <c r="J74" s="47">
        <v>1</v>
      </c>
      <c r="K74" s="47"/>
      <c r="L74" s="47"/>
      <c r="M74" s="47"/>
      <c r="N74" s="47"/>
      <c r="O74" s="47">
        <v>1</v>
      </c>
      <c r="P74" s="47"/>
    </row>
    <row r="75" spans="1:17" ht="39.9" customHeight="1">
      <c r="A75" s="47">
        <v>4</v>
      </c>
      <c r="B75" s="9" t="s">
        <v>711</v>
      </c>
      <c r="C75" s="176" t="s">
        <v>712</v>
      </c>
      <c r="D75" s="47"/>
      <c r="E75" s="47">
        <v>1</v>
      </c>
      <c r="F75" s="182" t="s">
        <v>664</v>
      </c>
      <c r="G75" s="47">
        <v>0.3</v>
      </c>
      <c r="H75" s="47"/>
      <c r="I75" s="47"/>
      <c r="J75" s="47"/>
      <c r="K75" s="47">
        <v>1</v>
      </c>
      <c r="L75" s="47"/>
      <c r="M75" s="47"/>
      <c r="N75" s="47"/>
      <c r="O75" s="47">
        <v>1</v>
      </c>
      <c r="P75" s="47"/>
    </row>
    <row r="76" spans="1:17" ht="39.9" customHeight="1">
      <c r="A76" s="47">
        <v>5</v>
      </c>
      <c r="B76" s="9" t="s">
        <v>713</v>
      </c>
      <c r="C76" s="176" t="s">
        <v>714</v>
      </c>
      <c r="D76" s="47">
        <v>1</v>
      </c>
      <c r="E76" s="47">
        <v>1</v>
      </c>
      <c r="F76" s="182" t="s">
        <v>706</v>
      </c>
      <c r="G76" s="47">
        <v>0.3</v>
      </c>
      <c r="H76" s="47">
        <v>1</v>
      </c>
      <c r="I76" s="47"/>
      <c r="J76" s="47"/>
      <c r="K76" s="47"/>
      <c r="L76" s="47"/>
      <c r="M76" s="47">
        <v>1</v>
      </c>
      <c r="N76" s="47"/>
      <c r="O76" s="47"/>
      <c r="P76" s="47"/>
    </row>
    <row r="77" spans="1:17" ht="39.9" customHeight="1">
      <c r="A77" s="98" t="s">
        <v>309</v>
      </c>
      <c r="B77" s="99" t="s">
        <v>143</v>
      </c>
      <c r="C77" s="176"/>
      <c r="D77" s="47"/>
      <c r="E77" s="47"/>
      <c r="F77" s="182"/>
      <c r="G77" s="47"/>
      <c r="H77" s="47"/>
      <c r="I77" s="47"/>
      <c r="J77" s="47"/>
      <c r="K77" s="47"/>
      <c r="L77" s="47"/>
      <c r="M77" s="47"/>
      <c r="N77" s="47"/>
      <c r="O77" s="47"/>
      <c r="P77" s="47"/>
    </row>
    <row r="78" spans="1:17" ht="64.5" customHeight="1">
      <c r="A78" s="47">
        <v>1</v>
      </c>
      <c r="B78" s="9" t="s">
        <v>715</v>
      </c>
      <c r="C78" s="176" t="s">
        <v>716</v>
      </c>
      <c r="D78" s="47">
        <v>1</v>
      </c>
      <c r="E78" s="47">
        <v>1</v>
      </c>
      <c r="F78" s="182" t="s">
        <v>600</v>
      </c>
      <c r="G78" s="47">
        <v>0.9</v>
      </c>
      <c r="H78" s="47"/>
      <c r="I78" s="47"/>
      <c r="J78" s="47">
        <v>1</v>
      </c>
      <c r="K78" s="47"/>
      <c r="L78" s="47"/>
      <c r="M78" s="47"/>
      <c r="N78" s="47">
        <v>1</v>
      </c>
      <c r="O78" s="47"/>
      <c r="P78" s="47"/>
      <c r="Q78" s="165" t="s">
        <v>1114</v>
      </c>
    </row>
    <row r="79" spans="1:17" ht="39.9" customHeight="1">
      <c r="A79" s="47">
        <v>2</v>
      </c>
      <c r="B79" s="9" t="s">
        <v>717</v>
      </c>
      <c r="C79" s="176" t="s">
        <v>718</v>
      </c>
      <c r="D79" s="47"/>
      <c r="E79" s="47">
        <v>1</v>
      </c>
      <c r="F79" s="182" t="s">
        <v>668</v>
      </c>
      <c r="G79" s="47">
        <v>0.3</v>
      </c>
      <c r="H79" s="47"/>
      <c r="I79" s="47"/>
      <c r="J79" s="47"/>
      <c r="K79" s="47">
        <v>1</v>
      </c>
      <c r="L79" s="47"/>
      <c r="M79" s="47"/>
      <c r="N79" s="47"/>
      <c r="O79" s="47">
        <v>1</v>
      </c>
      <c r="P79" s="47"/>
    </row>
    <row r="80" spans="1:17" ht="39.9" customHeight="1">
      <c r="A80" s="47">
        <v>3</v>
      </c>
      <c r="B80" s="9" t="s">
        <v>719</v>
      </c>
      <c r="C80" s="176" t="s">
        <v>720</v>
      </c>
      <c r="D80" s="47">
        <v>1</v>
      </c>
      <c r="E80" s="47"/>
      <c r="F80" s="182" t="s">
        <v>96</v>
      </c>
      <c r="G80" s="47">
        <v>0.3</v>
      </c>
      <c r="H80" s="47"/>
      <c r="I80" s="47"/>
      <c r="J80" s="47"/>
      <c r="K80" s="47">
        <v>1</v>
      </c>
      <c r="L80" s="47"/>
      <c r="M80" s="47"/>
      <c r="N80" s="47"/>
      <c r="O80" s="47">
        <v>1</v>
      </c>
      <c r="P80" s="47"/>
    </row>
    <row r="81" spans="1:16" ht="39.9" customHeight="1">
      <c r="A81" s="47">
        <v>4</v>
      </c>
      <c r="B81" s="9" t="s">
        <v>721</v>
      </c>
      <c r="C81" s="176" t="s">
        <v>722</v>
      </c>
      <c r="D81" s="47">
        <v>1</v>
      </c>
      <c r="E81" s="47"/>
      <c r="F81" s="182" t="s">
        <v>664</v>
      </c>
      <c r="G81" s="47">
        <v>0.3</v>
      </c>
      <c r="H81" s="47"/>
      <c r="I81" s="47"/>
      <c r="J81" s="47">
        <v>1</v>
      </c>
      <c r="K81" s="47"/>
      <c r="L81" s="47"/>
      <c r="M81" s="47"/>
      <c r="N81" s="47">
        <v>1</v>
      </c>
      <c r="O81" s="47"/>
      <c r="P81" s="47"/>
    </row>
    <row r="82" spans="1:16" ht="39.9" customHeight="1">
      <c r="A82" s="47">
        <v>5</v>
      </c>
      <c r="B82" s="9" t="s">
        <v>723</v>
      </c>
      <c r="C82" s="176" t="s">
        <v>724</v>
      </c>
      <c r="D82" s="47">
        <v>1</v>
      </c>
      <c r="E82" s="47">
        <v>1</v>
      </c>
      <c r="F82" s="182" t="s">
        <v>706</v>
      </c>
      <c r="G82" s="47">
        <v>0.3</v>
      </c>
      <c r="H82" s="47">
        <v>1</v>
      </c>
      <c r="I82" s="47"/>
      <c r="J82" s="47"/>
      <c r="K82" s="47"/>
      <c r="L82" s="47"/>
      <c r="M82" s="47"/>
      <c r="N82" s="47">
        <v>1</v>
      </c>
      <c r="O82" s="47"/>
      <c r="P82" s="47"/>
    </row>
    <row r="83" spans="1:16" s="185" customFormat="1" ht="39.9" customHeight="1">
      <c r="A83" s="87" t="s">
        <v>314</v>
      </c>
      <c r="B83" s="92" t="s">
        <v>116</v>
      </c>
      <c r="C83" s="175"/>
      <c r="D83" s="167"/>
      <c r="E83" s="167"/>
      <c r="F83" s="168"/>
      <c r="G83" s="167"/>
      <c r="H83" s="167"/>
      <c r="I83" s="167"/>
      <c r="J83" s="167"/>
      <c r="K83" s="167"/>
      <c r="L83" s="167"/>
      <c r="M83" s="167"/>
      <c r="N83" s="167"/>
      <c r="O83" s="167"/>
      <c r="P83" s="167"/>
    </row>
    <row r="84" spans="1:16" s="166" customFormat="1" ht="39.9" customHeight="1">
      <c r="A84" s="173">
        <v>1</v>
      </c>
      <c r="B84" s="105" t="s">
        <v>725</v>
      </c>
      <c r="C84" s="174" t="s">
        <v>726</v>
      </c>
      <c r="D84" s="173"/>
      <c r="E84" s="173">
        <v>1</v>
      </c>
      <c r="F84" s="169" t="s">
        <v>600</v>
      </c>
      <c r="G84" s="107">
        <v>1</v>
      </c>
      <c r="H84" s="173"/>
      <c r="I84" s="173"/>
      <c r="J84" s="173"/>
      <c r="K84" s="173">
        <v>1</v>
      </c>
      <c r="L84" s="173"/>
      <c r="M84" s="173"/>
      <c r="N84" s="173"/>
      <c r="O84" s="173">
        <v>1</v>
      </c>
      <c r="P84" s="173"/>
    </row>
    <row r="85" spans="1:16" s="166" customFormat="1" ht="39.9" customHeight="1">
      <c r="A85" s="173">
        <v>2</v>
      </c>
      <c r="B85" s="105" t="s">
        <v>727</v>
      </c>
      <c r="C85" s="174" t="s">
        <v>728</v>
      </c>
      <c r="D85" s="173">
        <v>1</v>
      </c>
      <c r="E85" s="173"/>
      <c r="F85" s="169" t="s">
        <v>601</v>
      </c>
      <c r="G85" s="184">
        <v>0.3</v>
      </c>
      <c r="H85" s="173"/>
      <c r="I85" s="173"/>
      <c r="J85" s="173">
        <v>1</v>
      </c>
      <c r="K85" s="173"/>
      <c r="L85" s="173"/>
      <c r="M85" s="173"/>
      <c r="N85" s="173"/>
      <c r="O85" s="173">
        <v>1</v>
      </c>
      <c r="P85" s="173"/>
    </row>
    <row r="86" spans="1:16" s="166" customFormat="1" ht="39.9" customHeight="1">
      <c r="A86" s="173">
        <v>3</v>
      </c>
      <c r="B86" s="105" t="s">
        <v>315</v>
      </c>
      <c r="C86" s="174" t="s">
        <v>316</v>
      </c>
      <c r="D86" s="173">
        <v>1</v>
      </c>
      <c r="E86" s="173"/>
      <c r="F86" s="169" t="s">
        <v>604</v>
      </c>
      <c r="G86" s="184">
        <v>0.3</v>
      </c>
      <c r="H86" s="173"/>
      <c r="I86" s="173"/>
      <c r="J86" s="173"/>
      <c r="K86" s="173">
        <v>1</v>
      </c>
      <c r="L86" s="173"/>
      <c r="M86" s="173"/>
      <c r="N86" s="173"/>
      <c r="O86" s="173">
        <v>1</v>
      </c>
      <c r="P86" s="173"/>
    </row>
    <row r="87" spans="1:16" s="166" customFormat="1" ht="39.9" customHeight="1">
      <c r="A87" s="173">
        <v>4</v>
      </c>
      <c r="B87" s="105" t="s">
        <v>729</v>
      </c>
      <c r="C87" s="174" t="s">
        <v>730</v>
      </c>
      <c r="D87" s="173"/>
      <c r="E87" s="173">
        <v>1</v>
      </c>
      <c r="F87" s="169" t="s">
        <v>607</v>
      </c>
      <c r="G87" s="184">
        <v>0.3</v>
      </c>
      <c r="H87" s="173"/>
      <c r="I87" s="173"/>
      <c r="J87" s="173">
        <v>1</v>
      </c>
      <c r="K87" s="173"/>
      <c r="L87" s="173"/>
      <c r="M87" s="173">
        <v>1</v>
      </c>
      <c r="N87" s="173"/>
      <c r="O87" s="173"/>
      <c r="P87" s="173" t="s">
        <v>349</v>
      </c>
    </row>
    <row r="88" spans="1:16" s="166" customFormat="1" ht="39.9" customHeight="1">
      <c r="A88" s="173">
        <v>5</v>
      </c>
      <c r="B88" s="105" t="s">
        <v>731</v>
      </c>
      <c r="C88" s="174" t="s">
        <v>732</v>
      </c>
      <c r="D88" s="173">
        <v>1</v>
      </c>
      <c r="E88" s="173"/>
      <c r="F88" s="169" t="s">
        <v>623</v>
      </c>
      <c r="G88" s="184">
        <v>0.3</v>
      </c>
      <c r="H88" s="173"/>
      <c r="I88" s="173">
        <v>1</v>
      </c>
      <c r="J88" s="173"/>
      <c r="K88" s="173"/>
      <c r="L88" s="173"/>
      <c r="M88" s="173"/>
      <c r="N88" s="173"/>
      <c r="O88" s="173">
        <v>1</v>
      </c>
      <c r="P88" s="173"/>
    </row>
    <row r="89" spans="1:16" s="166" customFormat="1" ht="39.9" customHeight="1">
      <c r="A89" s="173">
        <v>6</v>
      </c>
      <c r="B89" s="105" t="s">
        <v>733</v>
      </c>
      <c r="C89" s="174" t="s">
        <v>734</v>
      </c>
      <c r="D89" s="173">
        <v>1</v>
      </c>
      <c r="E89" s="173"/>
      <c r="F89" s="169" t="s">
        <v>706</v>
      </c>
      <c r="G89" s="184">
        <v>0.3</v>
      </c>
      <c r="H89" s="173">
        <v>1</v>
      </c>
      <c r="I89" s="173"/>
      <c r="J89" s="173"/>
      <c r="K89" s="173"/>
      <c r="L89" s="173"/>
      <c r="M89" s="173">
        <v>1</v>
      </c>
      <c r="N89" s="173"/>
      <c r="O89" s="173"/>
      <c r="P89" s="173"/>
    </row>
    <row r="90" spans="1:16" s="186" customFormat="1" ht="39.9" customHeight="1">
      <c r="A90" s="91" t="s">
        <v>321</v>
      </c>
      <c r="B90" s="92" t="s">
        <v>117</v>
      </c>
      <c r="C90" s="171"/>
      <c r="D90" s="170"/>
      <c r="E90" s="170"/>
      <c r="F90" s="170"/>
      <c r="G90" s="170"/>
      <c r="H90" s="170"/>
      <c r="I90" s="170"/>
      <c r="J90" s="170"/>
      <c r="K90" s="170"/>
      <c r="L90" s="170"/>
      <c r="M90" s="170"/>
      <c r="N90" s="170"/>
      <c r="O90" s="170"/>
      <c r="P90" s="170"/>
    </row>
    <row r="91" spans="1:16" s="186" customFormat="1" ht="39.9" customHeight="1">
      <c r="A91" s="173">
        <v>1</v>
      </c>
      <c r="B91" s="105" t="s">
        <v>735</v>
      </c>
      <c r="C91" s="187" t="s">
        <v>736</v>
      </c>
      <c r="D91" s="173"/>
      <c r="E91" s="173">
        <v>1</v>
      </c>
      <c r="F91" s="169" t="s">
        <v>600</v>
      </c>
      <c r="G91" s="107">
        <v>0.9</v>
      </c>
      <c r="H91" s="173"/>
      <c r="I91" s="173"/>
      <c r="J91" s="173"/>
      <c r="K91" s="173">
        <v>1</v>
      </c>
      <c r="L91" s="173"/>
      <c r="M91" s="173"/>
      <c r="N91" s="173">
        <v>1</v>
      </c>
      <c r="O91" s="173"/>
      <c r="P91" s="169" t="s">
        <v>737</v>
      </c>
    </row>
    <row r="92" spans="1:16" s="186" customFormat="1" ht="39.9" customHeight="1">
      <c r="A92" s="173">
        <v>2</v>
      </c>
      <c r="B92" s="105" t="s">
        <v>738</v>
      </c>
      <c r="C92" s="187" t="s">
        <v>739</v>
      </c>
      <c r="D92" s="173">
        <v>1</v>
      </c>
      <c r="E92" s="173"/>
      <c r="F92" s="169" t="s">
        <v>96</v>
      </c>
      <c r="G92" s="184">
        <v>0.3</v>
      </c>
      <c r="H92" s="173"/>
      <c r="I92" s="173"/>
      <c r="J92" s="173">
        <v>1</v>
      </c>
      <c r="K92" s="173"/>
      <c r="L92" s="173"/>
      <c r="M92" s="173"/>
      <c r="N92" s="173"/>
      <c r="O92" s="173">
        <v>1</v>
      </c>
      <c r="P92" s="173"/>
    </row>
    <row r="93" spans="1:16" s="186" customFormat="1" ht="39.9" customHeight="1">
      <c r="A93" s="173">
        <v>3</v>
      </c>
      <c r="B93" s="105" t="s">
        <v>740</v>
      </c>
      <c r="C93" s="187" t="s">
        <v>741</v>
      </c>
      <c r="D93" s="173"/>
      <c r="E93" s="173">
        <v>1</v>
      </c>
      <c r="F93" s="169" t="s">
        <v>607</v>
      </c>
      <c r="G93" s="184">
        <v>0.3</v>
      </c>
      <c r="H93" s="173"/>
      <c r="I93" s="173"/>
      <c r="J93" s="173"/>
      <c r="K93" s="173">
        <v>1</v>
      </c>
      <c r="L93" s="173"/>
      <c r="M93" s="173"/>
      <c r="N93" s="173"/>
      <c r="O93" s="173">
        <v>1</v>
      </c>
      <c r="P93" s="173"/>
    </row>
    <row r="94" spans="1:16" s="189" customFormat="1" ht="39.9" customHeight="1">
      <c r="A94" s="173">
        <v>4</v>
      </c>
      <c r="B94" s="188" t="s">
        <v>742</v>
      </c>
      <c r="C94" s="187" t="s">
        <v>743</v>
      </c>
      <c r="D94" s="173">
        <v>1</v>
      </c>
      <c r="E94" s="173"/>
      <c r="F94" s="169" t="s">
        <v>612</v>
      </c>
      <c r="G94" s="184">
        <v>0.3</v>
      </c>
      <c r="H94" s="173">
        <v>1</v>
      </c>
      <c r="I94" s="173"/>
      <c r="J94" s="173"/>
      <c r="K94" s="173"/>
      <c r="L94" s="173"/>
      <c r="M94" s="173"/>
      <c r="N94" s="173">
        <v>1</v>
      </c>
      <c r="O94" s="173"/>
      <c r="P94" s="173"/>
    </row>
    <row r="95" spans="1:16" s="166" customFormat="1" ht="39.9" customHeight="1">
      <c r="A95" s="91" t="s">
        <v>328</v>
      </c>
      <c r="B95" s="92" t="s">
        <v>120</v>
      </c>
      <c r="C95" s="174"/>
      <c r="D95" s="173"/>
      <c r="E95" s="173"/>
      <c r="F95" s="173"/>
      <c r="G95" s="173"/>
      <c r="H95" s="173"/>
      <c r="I95" s="173"/>
      <c r="J95" s="173"/>
      <c r="K95" s="173"/>
      <c r="L95" s="173"/>
      <c r="M95" s="173"/>
      <c r="N95" s="173"/>
      <c r="O95" s="173"/>
      <c r="P95" s="173"/>
    </row>
    <row r="96" spans="1:16" s="166" customFormat="1" ht="39.9" customHeight="1">
      <c r="A96" s="173">
        <v>1</v>
      </c>
      <c r="B96" s="105" t="s">
        <v>744</v>
      </c>
      <c r="C96" s="190" t="s">
        <v>629</v>
      </c>
      <c r="D96" s="191"/>
      <c r="E96" s="173">
        <v>1</v>
      </c>
      <c r="F96" s="169" t="s">
        <v>600</v>
      </c>
      <c r="G96" s="107">
        <v>1</v>
      </c>
      <c r="H96" s="173"/>
      <c r="I96" s="173"/>
      <c r="J96" s="173"/>
      <c r="K96" s="173">
        <v>1</v>
      </c>
      <c r="L96" s="173"/>
      <c r="M96" s="173"/>
      <c r="N96" s="173"/>
      <c r="O96" s="173">
        <v>1</v>
      </c>
      <c r="P96" s="173"/>
    </row>
    <row r="97" spans="1:17" s="166" customFormat="1" ht="39.9" customHeight="1">
      <c r="A97" s="173">
        <v>2</v>
      </c>
      <c r="B97" s="105" t="s">
        <v>745</v>
      </c>
      <c r="C97" s="174" t="s">
        <v>746</v>
      </c>
      <c r="D97" s="173">
        <v>1</v>
      </c>
      <c r="E97" s="173"/>
      <c r="F97" s="169" t="s">
        <v>601</v>
      </c>
      <c r="G97" s="184">
        <v>0.3</v>
      </c>
      <c r="H97" s="173"/>
      <c r="I97" s="173"/>
      <c r="J97" s="173"/>
      <c r="K97" s="173">
        <v>1</v>
      </c>
      <c r="L97" s="173"/>
      <c r="M97" s="173"/>
      <c r="N97" s="173"/>
      <c r="O97" s="173">
        <v>1</v>
      </c>
      <c r="P97" s="173"/>
    </row>
    <row r="98" spans="1:17" s="166" customFormat="1" ht="39.9" customHeight="1">
      <c r="A98" s="173">
        <v>3</v>
      </c>
      <c r="B98" s="105" t="s">
        <v>747</v>
      </c>
      <c r="C98" s="174" t="s">
        <v>748</v>
      </c>
      <c r="D98" s="173">
        <v>1</v>
      </c>
      <c r="E98" s="173">
        <v>1</v>
      </c>
      <c r="F98" s="169" t="s">
        <v>604</v>
      </c>
      <c r="G98" s="173">
        <v>0.3</v>
      </c>
      <c r="H98" s="173"/>
      <c r="I98" s="173">
        <v>1</v>
      </c>
      <c r="J98" s="173"/>
      <c r="K98" s="173"/>
      <c r="L98" s="173"/>
      <c r="M98" s="173"/>
      <c r="N98" s="173"/>
      <c r="O98" s="173">
        <v>1</v>
      </c>
      <c r="P98" s="173"/>
    </row>
    <row r="99" spans="1:17" s="166" customFormat="1" ht="39.9" customHeight="1">
      <c r="A99" s="173">
        <v>4</v>
      </c>
      <c r="B99" s="105" t="s">
        <v>749</v>
      </c>
      <c r="C99" s="174" t="s">
        <v>750</v>
      </c>
      <c r="D99" s="173"/>
      <c r="E99" s="173"/>
      <c r="F99" s="169" t="s">
        <v>607</v>
      </c>
      <c r="G99" s="173">
        <v>0.3</v>
      </c>
      <c r="H99" s="173"/>
      <c r="I99" s="173"/>
      <c r="J99" s="173"/>
      <c r="K99" s="173">
        <v>1</v>
      </c>
      <c r="L99" s="173"/>
      <c r="M99" s="173"/>
      <c r="N99" s="173"/>
      <c r="O99" s="173">
        <v>1</v>
      </c>
      <c r="P99" s="173"/>
    </row>
    <row r="100" spans="1:17" s="166" customFormat="1" ht="39.9" customHeight="1">
      <c r="A100" s="173">
        <v>5</v>
      </c>
      <c r="B100" s="105" t="s">
        <v>745</v>
      </c>
      <c r="C100" s="174" t="s">
        <v>746</v>
      </c>
      <c r="D100" s="173">
        <v>1</v>
      </c>
      <c r="E100" s="173"/>
      <c r="F100" s="169" t="s">
        <v>623</v>
      </c>
      <c r="G100" s="173">
        <v>0.3</v>
      </c>
      <c r="H100" s="173"/>
      <c r="I100" s="173"/>
      <c r="J100" s="173"/>
      <c r="K100" s="173">
        <v>1</v>
      </c>
      <c r="L100" s="173"/>
      <c r="M100" s="173"/>
      <c r="N100" s="173"/>
      <c r="O100" s="173">
        <v>1</v>
      </c>
      <c r="P100" s="173"/>
    </row>
    <row r="101" spans="1:17" s="166" customFormat="1" ht="39.9" customHeight="1">
      <c r="A101" s="173">
        <v>6</v>
      </c>
      <c r="B101" s="105" t="s">
        <v>329</v>
      </c>
      <c r="C101" s="174" t="s">
        <v>330</v>
      </c>
      <c r="D101" s="173"/>
      <c r="E101" s="173">
        <v>1</v>
      </c>
      <c r="F101" s="169" t="s">
        <v>609</v>
      </c>
      <c r="G101" s="173">
        <v>0.3</v>
      </c>
      <c r="H101" s="173"/>
      <c r="I101" s="173"/>
      <c r="J101" s="173">
        <v>1</v>
      </c>
      <c r="K101" s="173"/>
      <c r="L101" s="173"/>
      <c r="M101" s="173"/>
      <c r="N101" s="173">
        <v>1</v>
      </c>
      <c r="O101" s="173"/>
      <c r="P101" s="173"/>
    </row>
    <row r="102" spans="1:17" s="189" customFormat="1" ht="39.9" customHeight="1">
      <c r="A102" s="173">
        <v>7</v>
      </c>
      <c r="B102" s="105" t="s">
        <v>751</v>
      </c>
      <c r="C102" s="174" t="s">
        <v>334</v>
      </c>
      <c r="D102" s="173">
        <v>1</v>
      </c>
      <c r="E102" s="173"/>
      <c r="F102" s="169" t="s">
        <v>612</v>
      </c>
      <c r="G102" s="173">
        <v>0.3</v>
      </c>
      <c r="H102" s="173">
        <v>1</v>
      </c>
      <c r="I102" s="173"/>
      <c r="J102" s="173"/>
      <c r="K102" s="173"/>
      <c r="L102" s="173"/>
      <c r="M102" s="173">
        <v>1</v>
      </c>
      <c r="N102" s="173"/>
      <c r="O102" s="173"/>
      <c r="P102" s="173"/>
    </row>
    <row r="103" spans="1:17" s="189" customFormat="1" ht="39.9" customHeight="1">
      <c r="A103" s="91" t="s">
        <v>336</v>
      </c>
      <c r="B103" s="92" t="s">
        <v>202</v>
      </c>
      <c r="C103" s="174"/>
      <c r="D103" s="173"/>
      <c r="E103" s="173"/>
      <c r="F103" s="173"/>
      <c r="G103" s="173"/>
      <c r="H103" s="173"/>
      <c r="I103" s="173"/>
      <c r="J103" s="173"/>
      <c r="K103" s="173"/>
      <c r="L103" s="173"/>
      <c r="M103" s="173"/>
      <c r="N103" s="173"/>
      <c r="O103" s="173"/>
      <c r="P103" s="173"/>
    </row>
    <row r="104" spans="1:17" s="186" customFormat="1" ht="39.9" customHeight="1">
      <c r="A104" s="173">
        <v>1</v>
      </c>
      <c r="B104" s="105" t="s">
        <v>752</v>
      </c>
      <c r="C104" s="174" t="s">
        <v>753</v>
      </c>
      <c r="D104" s="173"/>
      <c r="E104" s="173"/>
      <c r="F104" s="169" t="s">
        <v>600</v>
      </c>
      <c r="G104" s="107">
        <v>1</v>
      </c>
      <c r="H104" s="173"/>
      <c r="I104" s="173"/>
      <c r="J104" s="173"/>
      <c r="K104" s="173">
        <v>1</v>
      </c>
      <c r="L104" s="173"/>
      <c r="M104" s="173"/>
      <c r="N104" s="173"/>
      <c r="O104" s="173">
        <v>1</v>
      </c>
      <c r="P104" s="173"/>
      <c r="Q104" s="186" t="s">
        <v>1115</v>
      </c>
    </row>
    <row r="105" spans="1:17" s="186" customFormat="1" ht="39.9" customHeight="1">
      <c r="A105" s="173">
        <v>2</v>
      </c>
      <c r="B105" s="105" t="s">
        <v>754</v>
      </c>
      <c r="C105" s="174" t="s">
        <v>755</v>
      </c>
      <c r="D105" s="173">
        <v>1</v>
      </c>
      <c r="E105" s="173">
        <v>1</v>
      </c>
      <c r="F105" s="169" t="s">
        <v>96</v>
      </c>
      <c r="G105" s="184">
        <v>0.3</v>
      </c>
      <c r="H105" s="173"/>
      <c r="I105" s="173"/>
      <c r="J105" s="173">
        <v>1</v>
      </c>
      <c r="K105" s="173"/>
      <c r="L105" s="173"/>
      <c r="M105" s="173"/>
      <c r="N105" s="173">
        <v>1</v>
      </c>
      <c r="O105" s="173"/>
      <c r="P105" s="169" t="s">
        <v>756</v>
      </c>
      <c r="Q105" s="186" t="s">
        <v>1116</v>
      </c>
    </row>
    <row r="106" spans="1:17" s="186" customFormat="1" ht="39.9" customHeight="1">
      <c r="A106" s="173">
        <v>3</v>
      </c>
      <c r="B106" s="105" t="s">
        <v>757</v>
      </c>
      <c r="C106" s="174" t="s">
        <v>758</v>
      </c>
      <c r="D106" s="173"/>
      <c r="E106" s="173"/>
      <c r="F106" s="169" t="s">
        <v>607</v>
      </c>
      <c r="G106" s="184">
        <v>0.3</v>
      </c>
      <c r="H106" s="173"/>
      <c r="I106" s="173"/>
      <c r="J106" s="173"/>
      <c r="K106" s="173">
        <v>1</v>
      </c>
      <c r="L106" s="173"/>
      <c r="M106" s="173"/>
      <c r="N106" s="173">
        <v>1</v>
      </c>
      <c r="O106" s="173"/>
      <c r="P106" s="169" t="s">
        <v>759</v>
      </c>
    </row>
    <row r="107" spans="1:17" s="186" customFormat="1" ht="39.9" customHeight="1">
      <c r="A107" s="173">
        <v>4</v>
      </c>
      <c r="B107" s="105" t="s">
        <v>760</v>
      </c>
      <c r="C107" s="174" t="s">
        <v>761</v>
      </c>
      <c r="D107" s="173"/>
      <c r="E107" s="173">
        <v>1</v>
      </c>
      <c r="F107" s="169" t="s">
        <v>612</v>
      </c>
      <c r="G107" s="169">
        <v>0.3</v>
      </c>
      <c r="H107" s="173">
        <v>1</v>
      </c>
      <c r="I107" s="173"/>
      <c r="J107" s="173"/>
      <c r="K107" s="173"/>
      <c r="L107" s="173"/>
      <c r="M107" s="173">
        <v>1</v>
      </c>
      <c r="N107" s="173"/>
      <c r="O107" s="173"/>
      <c r="P107" s="173"/>
    </row>
    <row r="108" spans="1:17" s="189" customFormat="1" ht="39.9" customHeight="1">
      <c r="A108" s="91" t="s">
        <v>346</v>
      </c>
      <c r="B108" s="92" t="s">
        <v>124</v>
      </c>
      <c r="C108" s="174"/>
      <c r="D108" s="173"/>
      <c r="E108" s="173"/>
      <c r="F108" s="173"/>
      <c r="G108" s="173"/>
      <c r="H108" s="173"/>
      <c r="I108" s="173"/>
      <c r="J108" s="173"/>
      <c r="K108" s="173"/>
      <c r="L108" s="173"/>
      <c r="M108" s="173"/>
      <c r="N108" s="173"/>
      <c r="O108" s="173"/>
      <c r="P108" s="173"/>
    </row>
    <row r="109" spans="1:17" s="166" customFormat="1" ht="39.9" customHeight="1">
      <c r="A109" s="173">
        <v>1</v>
      </c>
      <c r="B109" s="105" t="s">
        <v>762</v>
      </c>
      <c r="C109" s="174" t="s">
        <v>763</v>
      </c>
      <c r="D109" s="173"/>
      <c r="E109" s="173"/>
      <c r="F109" s="169" t="s">
        <v>600</v>
      </c>
      <c r="G109" s="107">
        <v>1</v>
      </c>
      <c r="H109" s="173"/>
      <c r="I109" s="173"/>
      <c r="J109" s="173"/>
      <c r="K109" s="173">
        <v>1</v>
      </c>
      <c r="L109" s="173"/>
      <c r="M109" s="173"/>
      <c r="N109" s="173"/>
      <c r="O109" s="173">
        <v>1</v>
      </c>
      <c r="P109" s="173"/>
    </row>
    <row r="110" spans="1:17" s="166" customFormat="1" ht="39.9" customHeight="1">
      <c r="A110" s="173">
        <v>2</v>
      </c>
      <c r="B110" s="105" t="s">
        <v>764</v>
      </c>
      <c r="C110" s="174" t="s">
        <v>765</v>
      </c>
      <c r="D110" s="173">
        <v>1</v>
      </c>
      <c r="E110" s="173"/>
      <c r="F110" s="169" t="s">
        <v>601</v>
      </c>
      <c r="G110" s="184">
        <v>0.3</v>
      </c>
      <c r="H110" s="173"/>
      <c r="I110" s="173"/>
      <c r="J110" s="173"/>
      <c r="K110" s="173">
        <v>1</v>
      </c>
      <c r="L110" s="173"/>
      <c r="M110" s="173"/>
      <c r="N110" s="173"/>
      <c r="O110" s="173">
        <v>1</v>
      </c>
      <c r="P110" s="173"/>
    </row>
    <row r="111" spans="1:17" s="166" customFormat="1" ht="39.9" customHeight="1">
      <c r="A111" s="173">
        <v>3</v>
      </c>
      <c r="B111" s="105" t="s">
        <v>766</v>
      </c>
      <c r="C111" s="174" t="s">
        <v>767</v>
      </c>
      <c r="D111" s="173"/>
      <c r="E111" s="173">
        <v>1</v>
      </c>
      <c r="F111" s="169" t="s">
        <v>607</v>
      </c>
      <c r="G111" s="184">
        <v>0.3</v>
      </c>
      <c r="H111" s="173"/>
      <c r="I111" s="173"/>
      <c r="J111" s="173"/>
      <c r="K111" s="173">
        <v>1</v>
      </c>
      <c r="L111" s="173"/>
      <c r="M111" s="173"/>
      <c r="N111" s="173">
        <v>1</v>
      </c>
      <c r="O111" s="173"/>
      <c r="P111" s="173"/>
    </row>
    <row r="112" spans="1:17" s="166" customFormat="1" ht="39.9" customHeight="1">
      <c r="A112" s="173">
        <v>4</v>
      </c>
      <c r="B112" s="105" t="s">
        <v>768</v>
      </c>
      <c r="C112" s="174" t="s">
        <v>769</v>
      </c>
      <c r="D112" s="173">
        <v>1</v>
      </c>
      <c r="E112" s="173"/>
      <c r="F112" s="169" t="s">
        <v>623</v>
      </c>
      <c r="G112" s="184">
        <v>0.3</v>
      </c>
      <c r="H112" s="173"/>
      <c r="I112" s="173"/>
      <c r="J112" s="173"/>
      <c r="K112" s="173">
        <v>1</v>
      </c>
      <c r="L112" s="173"/>
      <c r="M112" s="173"/>
      <c r="N112" s="173"/>
      <c r="O112" s="173">
        <v>1</v>
      </c>
      <c r="P112" s="173"/>
    </row>
    <row r="113" spans="1:17" s="166" customFormat="1" ht="39.9" customHeight="1">
      <c r="A113" s="173">
        <v>5</v>
      </c>
      <c r="B113" s="105" t="s">
        <v>770</v>
      </c>
      <c r="C113" s="174" t="s">
        <v>771</v>
      </c>
      <c r="D113" s="173">
        <v>1</v>
      </c>
      <c r="E113" s="173"/>
      <c r="F113" s="169" t="s">
        <v>609</v>
      </c>
      <c r="G113" s="184">
        <v>0.3</v>
      </c>
      <c r="H113" s="173"/>
      <c r="I113" s="173"/>
      <c r="J113" s="173"/>
      <c r="K113" s="173">
        <v>1</v>
      </c>
      <c r="L113" s="173"/>
      <c r="M113" s="173"/>
      <c r="N113" s="173">
        <v>1</v>
      </c>
      <c r="O113" s="173"/>
      <c r="P113" s="173"/>
    </row>
    <row r="114" spans="1:17" s="166" customFormat="1" ht="39.9" customHeight="1">
      <c r="A114" s="173">
        <v>6</v>
      </c>
      <c r="B114" s="105" t="s">
        <v>772</v>
      </c>
      <c r="C114" s="174" t="s">
        <v>773</v>
      </c>
      <c r="D114" s="173">
        <v>1</v>
      </c>
      <c r="E114" s="173"/>
      <c r="F114" s="169" t="s">
        <v>612</v>
      </c>
      <c r="G114" s="184">
        <v>0.3</v>
      </c>
      <c r="H114" s="173">
        <v>1</v>
      </c>
      <c r="I114" s="173"/>
      <c r="J114" s="173"/>
      <c r="K114" s="173"/>
      <c r="L114" s="173">
        <v>1</v>
      </c>
      <c r="M114" s="173"/>
      <c r="N114" s="173"/>
      <c r="O114" s="173"/>
      <c r="P114" s="173"/>
    </row>
    <row r="115" spans="1:17" s="189" customFormat="1" ht="39.9" customHeight="1">
      <c r="A115" s="91" t="s">
        <v>354</v>
      </c>
      <c r="B115" s="92" t="s">
        <v>125</v>
      </c>
      <c r="C115" s="174"/>
      <c r="D115" s="173"/>
      <c r="E115" s="173"/>
      <c r="F115" s="169"/>
      <c r="G115" s="173"/>
      <c r="H115" s="173"/>
      <c r="I115" s="173"/>
      <c r="J115" s="173"/>
      <c r="K115" s="173"/>
      <c r="L115" s="173"/>
      <c r="M115" s="173"/>
      <c r="N115" s="173"/>
      <c r="O115" s="173"/>
      <c r="P115" s="173"/>
    </row>
    <row r="116" spans="1:17" s="189" customFormat="1" ht="39.9" customHeight="1">
      <c r="A116" s="173">
        <v>1</v>
      </c>
      <c r="B116" s="105" t="s">
        <v>774</v>
      </c>
      <c r="C116" s="174" t="s">
        <v>775</v>
      </c>
      <c r="D116" s="173"/>
      <c r="E116" s="173">
        <v>1</v>
      </c>
      <c r="F116" s="169" t="s">
        <v>600</v>
      </c>
      <c r="G116" s="107">
        <v>0.9</v>
      </c>
      <c r="H116" s="173"/>
      <c r="I116" s="173"/>
      <c r="J116" s="173"/>
      <c r="K116" s="173">
        <v>1</v>
      </c>
      <c r="L116" s="173"/>
      <c r="M116" s="173"/>
      <c r="N116" s="173"/>
      <c r="O116" s="173">
        <v>1</v>
      </c>
      <c r="P116" s="173"/>
    </row>
    <row r="117" spans="1:17" s="186" customFormat="1" ht="62.25" customHeight="1">
      <c r="A117" s="173">
        <v>2</v>
      </c>
      <c r="B117" s="105" t="s">
        <v>776</v>
      </c>
      <c r="C117" s="190" t="s">
        <v>587</v>
      </c>
      <c r="D117" s="173">
        <v>1</v>
      </c>
      <c r="E117" s="173"/>
      <c r="F117" s="169" t="s">
        <v>777</v>
      </c>
      <c r="G117" s="184">
        <v>0.3</v>
      </c>
      <c r="H117" s="173"/>
      <c r="I117" s="173"/>
      <c r="J117" s="173">
        <v>1</v>
      </c>
      <c r="K117" s="173"/>
      <c r="L117" s="173"/>
      <c r="M117" s="173"/>
      <c r="N117" s="173"/>
      <c r="O117" s="173">
        <v>1</v>
      </c>
      <c r="P117" s="173"/>
    </row>
    <row r="118" spans="1:17" s="186" customFormat="1" ht="39.9" customHeight="1">
      <c r="A118" s="173">
        <v>3</v>
      </c>
      <c r="B118" s="105" t="s">
        <v>778</v>
      </c>
      <c r="C118" s="174" t="s">
        <v>779</v>
      </c>
      <c r="D118" s="173"/>
      <c r="E118" s="173"/>
      <c r="F118" s="169" t="s">
        <v>607</v>
      </c>
      <c r="G118" s="184">
        <v>0.3</v>
      </c>
      <c r="H118" s="173"/>
      <c r="I118" s="173"/>
      <c r="J118" s="173"/>
      <c r="K118" s="173">
        <v>1</v>
      </c>
      <c r="L118" s="173"/>
      <c r="M118" s="173">
        <v>1</v>
      </c>
      <c r="N118" s="173"/>
      <c r="O118" s="173"/>
      <c r="P118" s="173"/>
    </row>
    <row r="119" spans="1:17" s="186" customFormat="1" ht="39.9" customHeight="1">
      <c r="A119" s="173">
        <v>4</v>
      </c>
      <c r="B119" s="105" t="s">
        <v>780</v>
      </c>
      <c r="C119" s="174" t="s">
        <v>781</v>
      </c>
      <c r="D119" s="173">
        <v>1</v>
      </c>
      <c r="E119" s="173"/>
      <c r="F119" s="169" t="s">
        <v>782</v>
      </c>
      <c r="G119" s="184">
        <v>0.3</v>
      </c>
      <c r="H119" s="173"/>
      <c r="I119" s="173"/>
      <c r="J119" s="173"/>
      <c r="K119" s="173">
        <v>1</v>
      </c>
      <c r="L119" s="173"/>
      <c r="M119" s="173"/>
      <c r="N119" s="173">
        <v>1</v>
      </c>
      <c r="O119" s="173"/>
      <c r="P119" s="173" t="s">
        <v>349</v>
      </c>
    </row>
    <row r="120" spans="1:17" s="186" customFormat="1" ht="39.9" customHeight="1">
      <c r="A120" s="173">
        <v>5</v>
      </c>
      <c r="B120" s="105" t="s">
        <v>783</v>
      </c>
      <c r="C120" s="174" t="s">
        <v>784</v>
      </c>
      <c r="D120" s="173">
        <v>1</v>
      </c>
      <c r="E120" s="173"/>
      <c r="F120" s="169" t="s">
        <v>609</v>
      </c>
      <c r="G120" s="184">
        <v>0.3</v>
      </c>
      <c r="H120" s="173"/>
      <c r="I120" s="173"/>
      <c r="J120" s="173"/>
      <c r="K120" s="173">
        <v>1</v>
      </c>
      <c r="L120" s="173"/>
      <c r="M120" s="173"/>
      <c r="N120" s="173"/>
      <c r="O120" s="173">
        <v>1</v>
      </c>
      <c r="P120" s="173"/>
    </row>
    <row r="121" spans="1:17" s="186" customFormat="1" ht="39.9" customHeight="1">
      <c r="A121" s="173">
        <v>6</v>
      </c>
      <c r="B121" s="105" t="s">
        <v>785</v>
      </c>
      <c r="C121" s="174" t="s">
        <v>786</v>
      </c>
      <c r="D121" s="173"/>
      <c r="E121" s="173">
        <v>1</v>
      </c>
      <c r="F121" s="169" t="s">
        <v>612</v>
      </c>
      <c r="G121" s="184">
        <v>0.3</v>
      </c>
      <c r="H121" s="173">
        <v>1</v>
      </c>
      <c r="I121" s="173"/>
      <c r="J121" s="173"/>
      <c r="K121" s="173"/>
      <c r="L121" s="173"/>
      <c r="M121" s="173"/>
      <c r="N121" s="173">
        <v>1</v>
      </c>
      <c r="O121" s="173"/>
      <c r="P121" s="173"/>
    </row>
    <row r="122" spans="1:17" s="189" customFormat="1" ht="39.9" customHeight="1">
      <c r="A122" s="91" t="s">
        <v>361</v>
      </c>
      <c r="B122" s="92" t="s">
        <v>191</v>
      </c>
      <c r="C122" s="174"/>
      <c r="D122" s="173"/>
      <c r="E122" s="173"/>
      <c r="F122" s="173"/>
      <c r="G122" s="173"/>
      <c r="H122" s="173"/>
      <c r="I122" s="173"/>
      <c r="J122" s="173"/>
      <c r="K122" s="173"/>
      <c r="L122" s="173"/>
      <c r="M122" s="173"/>
      <c r="N122" s="173"/>
      <c r="O122" s="173"/>
      <c r="P122" s="173"/>
    </row>
    <row r="123" spans="1:17" s="166" customFormat="1" ht="39.9" customHeight="1">
      <c r="A123" s="173">
        <v>1</v>
      </c>
      <c r="B123" s="105" t="s">
        <v>787</v>
      </c>
      <c r="C123" s="174" t="s">
        <v>788</v>
      </c>
      <c r="D123" s="173"/>
      <c r="E123" s="173"/>
      <c r="F123" s="169" t="s">
        <v>600</v>
      </c>
      <c r="G123" s="107">
        <v>1</v>
      </c>
      <c r="H123" s="173"/>
      <c r="I123" s="173"/>
      <c r="J123" s="173"/>
      <c r="K123" s="173">
        <v>1</v>
      </c>
      <c r="L123" s="173"/>
      <c r="M123" s="173"/>
      <c r="N123" s="173"/>
      <c r="O123" s="173">
        <v>1</v>
      </c>
      <c r="P123" s="173"/>
    </row>
    <row r="124" spans="1:17" s="166" customFormat="1" ht="39.9" customHeight="1">
      <c r="A124" s="173">
        <v>2</v>
      </c>
      <c r="B124" s="105" t="s">
        <v>672</v>
      </c>
      <c r="C124" s="174" t="s">
        <v>789</v>
      </c>
      <c r="D124" s="173">
        <v>1</v>
      </c>
      <c r="E124" s="173"/>
      <c r="F124" s="169" t="s">
        <v>664</v>
      </c>
      <c r="G124" s="184">
        <v>0.3</v>
      </c>
      <c r="H124" s="173"/>
      <c r="I124" s="173"/>
      <c r="J124" s="173">
        <v>1</v>
      </c>
      <c r="K124" s="173"/>
      <c r="L124" s="173"/>
      <c r="M124" s="173"/>
      <c r="N124" s="173"/>
      <c r="O124" s="173">
        <v>1</v>
      </c>
      <c r="P124" s="173"/>
      <c r="Q124" s="166" t="s">
        <v>1116</v>
      </c>
    </row>
    <row r="125" spans="1:17" s="166" customFormat="1" ht="39.9" customHeight="1">
      <c r="A125" s="173">
        <v>3</v>
      </c>
      <c r="B125" s="105" t="s">
        <v>790</v>
      </c>
      <c r="C125" s="174" t="s">
        <v>791</v>
      </c>
      <c r="D125" s="173"/>
      <c r="E125" s="173">
        <v>1</v>
      </c>
      <c r="F125" s="169" t="s">
        <v>607</v>
      </c>
      <c r="G125" s="184">
        <v>0.3</v>
      </c>
      <c r="H125" s="173"/>
      <c r="I125" s="173"/>
      <c r="J125" s="173"/>
      <c r="K125" s="173">
        <v>1</v>
      </c>
      <c r="L125" s="173"/>
      <c r="M125" s="173">
        <v>1</v>
      </c>
      <c r="N125" s="173"/>
      <c r="O125" s="173"/>
      <c r="P125" s="173" t="s">
        <v>364</v>
      </c>
    </row>
    <row r="126" spans="1:17" s="166" customFormat="1" ht="39.9" customHeight="1">
      <c r="A126" s="173">
        <v>4</v>
      </c>
      <c r="B126" s="105" t="s">
        <v>792</v>
      </c>
      <c r="C126" s="174" t="s">
        <v>793</v>
      </c>
      <c r="D126" s="173">
        <v>1</v>
      </c>
      <c r="E126" s="173"/>
      <c r="F126" s="169" t="s">
        <v>623</v>
      </c>
      <c r="G126" s="184">
        <v>0.3</v>
      </c>
      <c r="H126" s="173"/>
      <c r="I126" s="173"/>
      <c r="J126" s="173"/>
      <c r="K126" s="173">
        <v>1</v>
      </c>
      <c r="L126" s="173"/>
      <c r="M126" s="173"/>
      <c r="N126" s="173"/>
      <c r="O126" s="173">
        <v>1</v>
      </c>
      <c r="P126" s="173"/>
    </row>
    <row r="127" spans="1:17" s="166" customFormat="1" ht="39.9" customHeight="1">
      <c r="A127" s="173">
        <v>5</v>
      </c>
      <c r="B127" s="105" t="s">
        <v>794</v>
      </c>
      <c r="C127" s="174" t="s">
        <v>795</v>
      </c>
      <c r="D127" s="173">
        <v>1</v>
      </c>
      <c r="E127" s="173">
        <v>1</v>
      </c>
      <c r="F127" s="169" t="s">
        <v>612</v>
      </c>
      <c r="G127" s="184">
        <v>0.3</v>
      </c>
      <c r="H127" s="173"/>
      <c r="I127" s="173">
        <v>1</v>
      </c>
      <c r="J127" s="173"/>
      <c r="K127" s="173"/>
      <c r="L127" s="173"/>
      <c r="M127" s="173">
        <v>1</v>
      </c>
      <c r="N127" s="173"/>
      <c r="O127" s="173"/>
      <c r="P127" s="173"/>
    </row>
    <row r="128" spans="1:17" s="186" customFormat="1" ht="39.9" customHeight="1">
      <c r="A128" s="91" t="s">
        <v>369</v>
      </c>
      <c r="B128" s="92" t="s">
        <v>196</v>
      </c>
      <c r="C128" s="171"/>
      <c r="D128" s="170"/>
      <c r="E128" s="170"/>
      <c r="F128" s="170"/>
      <c r="G128" s="170"/>
      <c r="H128" s="170"/>
      <c r="I128" s="170"/>
      <c r="J128" s="170"/>
      <c r="K128" s="170"/>
      <c r="L128" s="170"/>
      <c r="M128" s="170"/>
      <c r="N128" s="170"/>
      <c r="O128" s="170"/>
      <c r="P128" s="170"/>
    </row>
    <row r="129" spans="1:17" s="186" customFormat="1" ht="39.9" customHeight="1">
      <c r="A129" s="173">
        <v>1</v>
      </c>
      <c r="B129" s="105" t="s">
        <v>796</v>
      </c>
      <c r="C129" s="174" t="s">
        <v>797</v>
      </c>
      <c r="D129" s="173"/>
      <c r="E129" s="173"/>
      <c r="F129" s="169" t="s">
        <v>600</v>
      </c>
      <c r="G129" s="107">
        <v>0.9</v>
      </c>
      <c r="H129" s="173"/>
      <c r="I129" s="173"/>
      <c r="J129" s="173"/>
      <c r="K129" s="173">
        <v>1</v>
      </c>
      <c r="L129" s="173"/>
      <c r="M129" s="173"/>
      <c r="N129" s="173"/>
      <c r="O129" s="173">
        <v>1</v>
      </c>
      <c r="P129" s="173"/>
    </row>
    <row r="130" spans="1:17" s="186" customFormat="1" ht="39.9" customHeight="1">
      <c r="A130" s="173">
        <v>2</v>
      </c>
      <c r="B130" s="105" t="s">
        <v>798</v>
      </c>
      <c r="C130" s="174" t="s">
        <v>799</v>
      </c>
      <c r="D130" s="173">
        <v>1</v>
      </c>
      <c r="E130" s="173"/>
      <c r="F130" s="169" t="s">
        <v>623</v>
      </c>
      <c r="G130" s="184">
        <v>0.3</v>
      </c>
      <c r="H130" s="173"/>
      <c r="I130" s="173"/>
      <c r="J130" s="173">
        <v>1</v>
      </c>
      <c r="K130" s="173"/>
      <c r="L130" s="173"/>
      <c r="M130" s="173"/>
      <c r="N130" s="173"/>
      <c r="O130" s="173">
        <v>1</v>
      </c>
      <c r="P130" s="173"/>
      <c r="Q130" s="186" t="s">
        <v>1116</v>
      </c>
    </row>
    <row r="131" spans="1:17" s="189" customFormat="1" ht="39.9" customHeight="1">
      <c r="A131" s="173">
        <v>3</v>
      </c>
      <c r="B131" s="105" t="s">
        <v>800</v>
      </c>
      <c r="C131" s="174" t="s">
        <v>801</v>
      </c>
      <c r="D131" s="173"/>
      <c r="E131" s="173">
        <v>1</v>
      </c>
      <c r="F131" s="169" t="s">
        <v>607</v>
      </c>
      <c r="G131" s="184">
        <v>0.3</v>
      </c>
      <c r="H131" s="173"/>
      <c r="I131" s="173"/>
      <c r="J131" s="173"/>
      <c r="K131" s="173">
        <v>1</v>
      </c>
      <c r="L131" s="173"/>
      <c r="M131" s="173"/>
      <c r="N131" s="173"/>
      <c r="O131" s="173">
        <v>1</v>
      </c>
      <c r="P131" s="173"/>
    </row>
    <row r="132" spans="1:17" s="189" customFormat="1" ht="39.9" customHeight="1">
      <c r="A132" s="173">
        <v>4</v>
      </c>
      <c r="B132" s="105" t="s">
        <v>802</v>
      </c>
      <c r="C132" s="174" t="s">
        <v>803</v>
      </c>
      <c r="D132" s="173"/>
      <c r="E132" s="173"/>
      <c r="F132" s="169" t="s">
        <v>609</v>
      </c>
      <c r="G132" s="184">
        <v>0.3</v>
      </c>
      <c r="H132" s="173"/>
      <c r="I132" s="173"/>
      <c r="J132" s="173">
        <v>1</v>
      </c>
      <c r="K132" s="173"/>
      <c r="L132" s="173"/>
      <c r="M132" s="173"/>
      <c r="N132" s="173"/>
      <c r="O132" s="173">
        <v>1</v>
      </c>
      <c r="P132" s="173"/>
    </row>
    <row r="133" spans="1:17" s="189" customFormat="1" ht="39.9" customHeight="1">
      <c r="A133" s="173">
        <v>5</v>
      </c>
      <c r="B133" s="105" t="s">
        <v>804</v>
      </c>
      <c r="C133" s="174" t="s">
        <v>805</v>
      </c>
      <c r="D133" s="173"/>
      <c r="E133" s="173">
        <v>1</v>
      </c>
      <c r="F133" s="169" t="s">
        <v>612</v>
      </c>
      <c r="G133" s="184">
        <v>0.3</v>
      </c>
      <c r="H133" s="173">
        <v>1</v>
      </c>
      <c r="I133" s="173"/>
      <c r="J133" s="173"/>
      <c r="K133" s="173"/>
      <c r="L133" s="173"/>
      <c r="M133" s="173"/>
      <c r="N133" s="173"/>
      <c r="O133" s="173">
        <v>1</v>
      </c>
      <c r="P133" s="173"/>
    </row>
    <row r="134" spans="1:17" s="186" customFormat="1" ht="39.9" customHeight="1">
      <c r="A134" s="91" t="s">
        <v>376</v>
      </c>
      <c r="B134" s="92" t="s">
        <v>129</v>
      </c>
      <c r="C134" s="171"/>
      <c r="D134" s="170"/>
      <c r="E134" s="170"/>
      <c r="F134" s="170"/>
      <c r="G134" s="170"/>
      <c r="H134" s="170"/>
      <c r="I134" s="170"/>
      <c r="J134" s="170"/>
      <c r="K134" s="170"/>
      <c r="L134" s="170"/>
      <c r="M134" s="170"/>
      <c r="N134" s="170"/>
      <c r="O134" s="170"/>
      <c r="P134" s="170"/>
    </row>
    <row r="135" spans="1:17" s="186" customFormat="1" ht="39.9" customHeight="1">
      <c r="A135" s="173">
        <v>1</v>
      </c>
      <c r="B135" s="105" t="s">
        <v>806</v>
      </c>
      <c r="C135" s="174" t="s">
        <v>807</v>
      </c>
      <c r="D135" s="173"/>
      <c r="E135" s="173"/>
      <c r="F135" s="169" t="s">
        <v>600</v>
      </c>
      <c r="G135" s="107">
        <v>1</v>
      </c>
      <c r="H135" s="170"/>
      <c r="I135" s="170"/>
      <c r="J135" s="170"/>
      <c r="K135" s="170">
        <v>1</v>
      </c>
      <c r="L135" s="170"/>
      <c r="M135" s="170"/>
      <c r="N135" s="170"/>
      <c r="O135" s="170">
        <v>1</v>
      </c>
      <c r="P135" s="170"/>
      <c r="Q135" s="186" t="s">
        <v>1117</v>
      </c>
    </row>
    <row r="136" spans="1:17" s="186" customFormat="1" ht="39.9" customHeight="1">
      <c r="A136" s="173">
        <v>2</v>
      </c>
      <c r="B136" s="105" t="s">
        <v>808</v>
      </c>
      <c r="C136" s="174" t="s">
        <v>809</v>
      </c>
      <c r="D136" s="173">
        <v>1</v>
      </c>
      <c r="E136" s="173"/>
      <c r="F136" s="169" t="s">
        <v>601</v>
      </c>
      <c r="G136" s="184">
        <v>0.3</v>
      </c>
      <c r="H136" s="170"/>
      <c r="I136" s="170"/>
      <c r="J136" s="170">
        <v>1</v>
      </c>
      <c r="K136" s="170"/>
      <c r="L136" s="170"/>
      <c r="M136" s="170"/>
      <c r="N136" s="170"/>
      <c r="O136" s="170">
        <v>1</v>
      </c>
      <c r="P136" s="170"/>
    </row>
    <row r="137" spans="1:17" s="186" customFormat="1" ht="39.9" customHeight="1">
      <c r="A137" s="173">
        <v>3</v>
      </c>
      <c r="B137" s="105" t="s">
        <v>810</v>
      </c>
      <c r="C137" s="174" t="s">
        <v>811</v>
      </c>
      <c r="D137" s="173"/>
      <c r="E137" s="173"/>
      <c r="F137" s="169" t="s">
        <v>607</v>
      </c>
      <c r="G137" s="184">
        <v>0.3</v>
      </c>
      <c r="H137" s="170"/>
      <c r="I137" s="170"/>
      <c r="J137" s="170"/>
      <c r="K137" s="170">
        <v>1</v>
      </c>
      <c r="L137" s="170"/>
      <c r="M137" s="170"/>
      <c r="N137" s="170"/>
      <c r="O137" s="170">
        <v>1</v>
      </c>
      <c r="P137" s="170"/>
    </row>
    <row r="138" spans="1:17" s="189" customFormat="1" ht="39.9" customHeight="1">
      <c r="A138" s="173">
        <v>4</v>
      </c>
      <c r="B138" s="105" t="s">
        <v>812</v>
      </c>
      <c r="C138" s="174" t="s">
        <v>813</v>
      </c>
      <c r="D138" s="173">
        <v>1</v>
      </c>
      <c r="E138" s="173"/>
      <c r="F138" s="169" t="s">
        <v>623</v>
      </c>
      <c r="G138" s="184">
        <v>0.3</v>
      </c>
      <c r="H138" s="173"/>
      <c r="I138" s="173"/>
      <c r="J138" s="173"/>
      <c r="K138" s="173">
        <v>1</v>
      </c>
      <c r="L138" s="173"/>
      <c r="M138" s="173"/>
      <c r="N138" s="173"/>
      <c r="O138" s="173">
        <v>1</v>
      </c>
      <c r="P138" s="173"/>
    </row>
    <row r="139" spans="1:17" s="189" customFormat="1" ht="39.9" customHeight="1">
      <c r="A139" s="173">
        <v>5</v>
      </c>
      <c r="B139" s="105" t="s">
        <v>806</v>
      </c>
      <c r="C139" s="174" t="s">
        <v>807</v>
      </c>
      <c r="D139" s="173"/>
      <c r="E139" s="173"/>
      <c r="F139" s="169" t="s">
        <v>609</v>
      </c>
      <c r="G139" s="184">
        <v>0.3</v>
      </c>
      <c r="H139" s="173"/>
      <c r="I139" s="173"/>
      <c r="J139" s="173"/>
      <c r="K139" s="173">
        <v>1</v>
      </c>
      <c r="L139" s="173"/>
      <c r="M139" s="173"/>
      <c r="N139" s="173"/>
      <c r="O139" s="173">
        <v>1</v>
      </c>
      <c r="P139" s="173"/>
    </row>
    <row r="140" spans="1:17" s="189" customFormat="1" ht="39.9" customHeight="1">
      <c r="A140" s="173">
        <v>6</v>
      </c>
      <c r="B140" s="105" t="s">
        <v>814</v>
      </c>
      <c r="C140" s="174" t="s">
        <v>815</v>
      </c>
      <c r="D140" s="173">
        <v>1</v>
      </c>
      <c r="E140" s="173"/>
      <c r="F140" s="169" t="s">
        <v>612</v>
      </c>
      <c r="G140" s="184">
        <v>0.3</v>
      </c>
      <c r="H140" s="173">
        <v>1</v>
      </c>
      <c r="I140" s="173"/>
      <c r="J140" s="173"/>
      <c r="K140" s="173"/>
      <c r="L140" s="173"/>
      <c r="M140" s="173"/>
      <c r="N140" s="173"/>
      <c r="O140" s="173">
        <v>1</v>
      </c>
      <c r="P140" s="173"/>
    </row>
    <row r="141" spans="1:17" s="186" customFormat="1" ht="39.9" customHeight="1">
      <c r="A141" s="91" t="s">
        <v>382</v>
      </c>
      <c r="B141" s="92" t="s">
        <v>130</v>
      </c>
      <c r="C141" s="171"/>
      <c r="D141" s="170"/>
      <c r="E141" s="170"/>
      <c r="F141" s="170"/>
      <c r="G141" s="170"/>
      <c r="H141" s="170"/>
      <c r="I141" s="170"/>
      <c r="J141" s="170"/>
      <c r="K141" s="170"/>
      <c r="L141" s="170"/>
      <c r="M141" s="170"/>
      <c r="N141" s="170"/>
      <c r="O141" s="170"/>
      <c r="P141" s="170"/>
    </row>
    <row r="142" spans="1:17" s="186" customFormat="1" ht="39.9" customHeight="1">
      <c r="A142" s="173">
        <v>1</v>
      </c>
      <c r="B142" s="105" t="s">
        <v>816</v>
      </c>
      <c r="C142" s="187" t="s">
        <v>817</v>
      </c>
      <c r="D142" s="173">
        <v>1</v>
      </c>
      <c r="E142" s="173"/>
      <c r="F142" s="169" t="s">
        <v>601</v>
      </c>
      <c r="G142" s="184">
        <v>0.3</v>
      </c>
      <c r="H142" s="173"/>
      <c r="I142" s="173"/>
      <c r="J142" s="173">
        <v>1</v>
      </c>
      <c r="K142" s="173"/>
      <c r="L142" s="173"/>
      <c r="M142" s="173"/>
      <c r="N142" s="173"/>
      <c r="O142" s="173">
        <v>1</v>
      </c>
      <c r="P142" s="173"/>
    </row>
    <row r="143" spans="1:17" s="186" customFormat="1" ht="39.9" customHeight="1">
      <c r="A143" s="173">
        <v>2</v>
      </c>
      <c r="B143" s="105" t="s">
        <v>818</v>
      </c>
      <c r="C143" s="187" t="s">
        <v>819</v>
      </c>
      <c r="D143" s="173"/>
      <c r="E143" s="173"/>
      <c r="F143" s="169" t="s">
        <v>607</v>
      </c>
      <c r="G143" s="184">
        <v>0.3</v>
      </c>
      <c r="H143" s="173"/>
      <c r="I143" s="173"/>
      <c r="J143" s="173"/>
      <c r="K143" s="173">
        <v>1</v>
      </c>
      <c r="L143" s="173"/>
      <c r="M143" s="173"/>
      <c r="N143" s="173"/>
      <c r="O143" s="173">
        <v>1</v>
      </c>
      <c r="P143" s="173"/>
    </row>
    <row r="144" spans="1:17" s="189" customFormat="1" ht="39.9" customHeight="1">
      <c r="A144" s="173">
        <v>3</v>
      </c>
      <c r="B144" s="105" t="s">
        <v>820</v>
      </c>
      <c r="C144" s="187" t="s">
        <v>1092</v>
      </c>
      <c r="D144" s="173">
        <v>1</v>
      </c>
      <c r="E144" s="173"/>
      <c r="F144" s="169" t="s">
        <v>623</v>
      </c>
      <c r="G144" s="184">
        <v>0.3</v>
      </c>
      <c r="H144" s="173"/>
      <c r="I144" s="173"/>
      <c r="J144" s="173">
        <v>1</v>
      </c>
      <c r="K144" s="173"/>
      <c r="L144" s="173"/>
      <c r="M144" s="173"/>
      <c r="N144" s="173"/>
      <c r="O144" s="173">
        <v>1</v>
      </c>
      <c r="P144" s="173"/>
    </row>
    <row r="145" spans="1:16" s="189" customFormat="1" ht="39.9" customHeight="1">
      <c r="A145" s="173">
        <v>4</v>
      </c>
      <c r="B145" s="105" t="s">
        <v>821</v>
      </c>
      <c r="C145" s="192" t="s">
        <v>822</v>
      </c>
      <c r="D145" s="173"/>
      <c r="E145" s="173"/>
      <c r="F145" s="169" t="s">
        <v>609</v>
      </c>
      <c r="G145" s="184">
        <v>0.3</v>
      </c>
      <c r="H145" s="173"/>
      <c r="I145" s="173"/>
      <c r="J145" s="173"/>
      <c r="K145" s="173">
        <v>1</v>
      </c>
      <c r="L145" s="173"/>
      <c r="M145" s="173"/>
      <c r="N145" s="173"/>
      <c r="O145" s="173">
        <v>1</v>
      </c>
      <c r="P145" s="173"/>
    </row>
    <row r="146" spans="1:16" s="189" customFormat="1" ht="39.9" customHeight="1">
      <c r="A146" s="173">
        <v>5</v>
      </c>
      <c r="B146" s="188" t="s">
        <v>823</v>
      </c>
      <c r="C146" s="187" t="s">
        <v>1093</v>
      </c>
      <c r="D146" s="173">
        <v>1</v>
      </c>
      <c r="E146" s="173">
        <v>1</v>
      </c>
      <c r="F146" s="169" t="s">
        <v>612</v>
      </c>
      <c r="G146" s="184">
        <v>0.3</v>
      </c>
      <c r="H146" s="173">
        <v>1</v>
      </c>
      <c r="I146" s="173"/>
      <c r="J146" s="173"/>
      <c r="K146" s="173"/>
      <c r="L146" s="173"/>
      <c r="M146" s="173">
        <v>1</v>
      </c>
      <c r="N146" s="173"/>
      <c r="O146" s="173"/>
      <c r="P146" s="173"/>
    </row>
    <row r="147" spans="1:16" s="186" customFormat="1" ht="39.9" customHeight="1">
      <c r="A147" s="91" t="s">
        <v>391</v>
      </c>
      <c r="B147" s="92" t="s">
        <v>131</v>
      </c>
      <c r="C147" s="171"/>
      <c r="D147" s="170"/>
      <c r="E147" s="170"/>
      <c r="F147" s="169"/>
      <c r="G147" s="170"/>
      <c r="H147" s="170"/>
      <c r="I147" s="170"/>
      <c r="J147" s="170"/>
      <c r="K147" s="170"/>
      <c r="L147" s="170"/>
      <c r="M147" s="170"/>
      <c r="N147" s="170"/>
      <c r="O147" s="170"/>
      <c r="P147" s="170"/>
    </row>
    <row r="148" spans="1:16" s="166" customFormat="1" ht="39.9" customHeight="1">
      <c r="A148" s="173">
        <v>1</v>
      </c>
      <c r="B148" s="105" t="s">
        <v>824</v>
      </c>
      <c r="C148" s="174" t="s">
        <v>825</v>
      </c>
      <c r="D148" s="173"/>
      <c r="E148" s="173">
        <v>1</v>
      </c>
      <c r="F148" s="169" t="s">
        <v>600</v>
      </c>
      <c r="G148" s="107">
        <v>0.9</v>
      </c>
      <c r="H148" s="173"/>
      <c r="I148" s="173"/>
      <c r="J148" s="173"/>
      <c r="K148" s="173">
        <v>1</v>
      </c>
      <c r="L148" s="173"/>
      <c r="M148" s="173"/>
      <c r="N148" s="173"/>
      <c r="O148" s="173">
        <v>1</v>
      </c>
      <c r="P148" s="173"/>
    </row>
    <row r="149" spans="1:16" s="166" customFormat="1" ht="39.9" customHeight="1">
      <c r="A149" s="173">
        <v>2</v>
      </c>
      <c r="B149" s="105" t="s">
        <v>826</v>
      </c>
      <c r="C149" s="174" t="s">
        <v>827</v>
      </c>
      <c r="D149" s="173">
        <v>1</v>
      </c>
      <c r="E149" s="173"/>
      <c r="F149" s="169" t="s">
        <v>777</v>
      </c>
      <c r="G149" s="184">
        <v>0.3</v>
      </c>
      <c r="H149" s="173"/>
      <c r="I149" s="173"/>
      <c r="J149" s="173"/>
      <c r="K149" s="173">
        <v>1</v>
      </c>
      <c r="L149" s="173"/>
      <c r="M149" s="173"/>
      <c r="N149" s="173"/>
      <c r="O149" s="173">
        <v>1</v>
      </c>
      <c r="P149" s="173"/>
    </row>
    <row r="150" spans="1:16" s="166" customFormat="1" ht="39.9" customHeight="1">
      <c r="A150" s="173">
        <v>3</v>
      </c>
      <c r="B150" s="105" t="s">
        <v>828</v>
      </c>
      <c r="C150" s="174" t="s">
        <v>829</v>
      </c>
      <c r="D150" s="173"/>
      <c r="E150" s="173"/>
      <c r="F150" s="169" t="s">
        <v>607</v>
      </c>
      <c r="G150" s="184">
        <v>0.3</v>
      </c>
      <c r="H150" s="173"/>
      <c r="I150" s="173"/>
      <c r="J150" s="173"/>
      <c r="K150" s="173">
        <v>1</v>
      </c>
      <c r="L150" s="173"/>
      <c r="M150" s="173"/>
      <c r="N150" s="173"/>
      <c r="O150" s="173">
        <v>1</v>
      </c>
      <c r="P150" s="173"/>
    </row>
    <row r="151" spans="1:16" s="166" customFormat="1" ht="39.9" customHeight="1">
      <c r="A151" s="173">
        <v>4</v>
      </c>
      <c r="B151" s="105" t="s">
        <v>830</v>
      </c>
      <c r="C151" s="174" t="s">
        <v>831</v>
      </c>
      <c r="D151" s="173">
        <v>1</v>
      </c>
      <c r="E151" s="173"/>
      <c r="F151" s="169" t="s">
        <v>782</v>
      </c>
      <c r="G151" s="184">
        <v>0.3</v>
      </c>
      <c r="H151" s="173"/>
      <c r="I151" s="173"/>
      <c r="J151" s="173"/>
      <c r="K151" s="173">
        <v>1</v>
      </c>
      <c r="L151" s="173"/>
      <c r="M151" s="173"/>
      <c r="N151" s="173"/>
      <c r="O151" s="173">
        <v>1</v>
      </c>
      <c r="P151" s="173"/>
    </row>
    <row r="152" spans="1:16" s="189" customFormat="1" ht="39.9" customHeight="1">
      <c r="A152" s="173">
        <v>5</v>
      </c>
      <c r="B152" s="105" t="s">
        <v>832</v>
      </c>
      <c r="C152" s="174" t="s">
        <v>833</v>
      </c>
      <c r="D152" s="173">
        <v>1</v>
      </c>
      <c r="E152" s="173"/>
      <c r="F152" s="169" t="s">
        <v>609</v>
      </c>
      <c r="G152" s="173">
        <v>0.3</v>
      </c>
      <c r="H152" s="173"/>
      <c r="I152" s="173"/>
      <c r="J152" s="173"/>
      <c r="K152" s="173">
        <v>1</v>
      </c>
      <c r="L152" s="173"/>
      <c r="M152" s="173"/>
      <c r="N152" s="173"/>
      <c r="O152" s="173">
        <v>1</v>
      </c>
      <c r="P152" s="173"/>
    </row>
    <row r="153" spans="1:16" s="189" customFormat="1" ht="39.9" customHeight="1">
      <c r="A153" s="173">
        <v>6</v>
      </c>
      <c r="B153" s="105" t="s">
        <v>834</v>
      </c>
      <c r="C153" s="174" t="s">
        <v>835</v>
      </c>
      <c r="D153" s="173"/>
      <c r="E153" s="173">
        <v>1</v>
      </c>
      <c r="F153" s="169" t="s">
        <v>612</v>
      </c>
      <c r="G153" s="173">
        <v>0.3</v>
      </c>
      <c r="H153" s="173">
        <v>1</v>
      </c>
      <c r="I153" s="173"/>
      <c r="J153" s="173"/>
      <c r="K153" s="173"/>
      <c r="L153" s="173"/>
      <c r="M153" s="173"/>
      <c r="N153" s="173">
        <v>1</v>
      </c>
      <c r="O153" s="173"/>
      <c r="P153" s="173"/>
    </row>
    <row r="154" spans="1:16" s="186" customFormat="1" ht="39.9" customHeight="1">
      <c r="A154" s="91" t="s">
        <v>398</v>
      </c>
      <c r="B154" s="92" t="s">
        <v>132</v>
      </c>
      <c r="C154" s="171"/>
      <c r="D154" s="170"/>
      <c r="E154" s="170"/>
      <c r="F154" s="170"/>
      <c r="G154" s="170"/>
      <c r="H154" s="170"/>
      <c r="I154" s="170"/>
      <c r="J154" s="170"/>
      <c r="K154" s="170"/>
      <c r="L154" s="170"/>
      <c r="M154" s="170"/>
      <c r="N154" s="170"/>
      <c r="O154" s="170"/>
      <c r="P154" s="170"/>
    </row>
    <row r="155" spans="1:16" s="186" customFormat="1" ht="39.9" customHeight="1">
      <c r="A155" s="169">
        <v>1</v>
      </c>
      <c r="B155" s="188" t="s">
        <v>836</v>
      </c>
      <c r="C155" s="190" t="s">
        <v>837</v>
      </c>
      <c r="D155" s="169"/>
      <c r="E155" s="169"/>
      <c r="F155" s="169" t="s">
        <v>600</v>
      </c>
      <c r="G155" s="107">
        <v>1</v>
      </c>
      <c r="H155" s="169"/>
      <c r="I155" s="169"/>
      <c r="J155" s="169"/>
      <c r="K155" s="173">
        <v>1</v>
      </c>
      <c r="L155" s="173"/>
      <c r="M155" s="173"/>
      <c r="N155" s="173">
        <v>1</v>
      </c>
      <c r="O155" s="173"/>
      <c r="P155" s="173"/>
    </row>
    <row r="156" spans="1:16" s="186" customFormat="1" ht="39.9" customHeight="1">
      <c r="A156" s="169">
        <v>2</v>
      </c>
      <c r="B156" s="188" t="s">
        <v>838</v>
      </c>
      <c r="C156" s="190" t="s">
        <v>839</v>
      </c>
      <c r="D156" s="169">
        <v>1</v>
      </c>
      <c r="E156" s="169"/>
      <c r="F156" s="169" t="s">
        <v>840</v>
      </c>
      <c r="G156" s="184">
        <v>0.3</v>
      </c>
      <c r="H156" s="169"/>
      <c r="I156" s="169"/>
      <c r="J156" s="169"/>
      <c r="K156" s="173">
        <v>1</v>
      </c>
      <c r="L156" s="173"/>
      <c r="M156" s="173"/>
      <c r="N156" s="173">
        <v>1</v>
      </c>
      <c r="O156" s="173"/>
      <c r="P156" s="169" t="s">
        <v>403</v>
      </c>
    </row>
    <row r="157" spans="1:16" s="186" customFormat="1" ht="39.9" customHeight="1">
      <c r="A157" s="169">
        <v>3</v>
      </c>
      <c r="B157" s="188" t="s">
        <v>841</v>
      </c>
      <c r="C157" s="190" t="s">
        <v>842</v>
      </c>
      <c r="D157" s="169"/>
      <c r="E157" s="169"/>
      <c r="F157" s="169" t="s">
        <v>607</v>
      </c>
      <c r="G157" s="184">
        <v>0.3</v>
      </c>
      <c r="H157" s="169"/>
      <c r="I157" s="169"/>
      <c r="J157" s="169"/>
      <c r="K157" s="173">
        <v>1</v>
      </c>
      <c r="L157" s="173"/>
      <c r="M157" s="173"/>
      <c r="N157" s="173">
        <v>1</v>
      </c>
      <c r="O157" s="173"/>
      <c r="P157" s="169" t="s">
        <v>403</v>
      </c>
    </row>
    <row r="158" spans="1:16" s="186" customFormat="1" ht="39.9" customHeight="1">
      <c r="A158" s="169">
        <v>4</v>
      </c>
      <c r="B158" s="188" t="s">
        <v>709</v>
      </c>
      <c r="C158" s="190" t="s">
        <v>843</v>
      </c>
      <c r="D158" s="169">
        <v>1</v>
      </c>
      <c r="E158" s="169"/>
      <c r="F158" s="169" t="s">
        <v>623</v>
      </c>
      <c r="G158" s="184">
        <v>0.3</v>
      </c>
      <c r="H158" s="169"/>
      <c r="I158" s="169"/>
      <c r="J158" s="169"/>
      <c r="K158" s="173">
        <v>1</v>
      </c>
      <c r="L158" s="173"/>
      <c r="M158" s="173"/>
      <c r="N158" s="173"/>
      <c r="O158" s="173">
        <v>1</v>
      </c>
      <c r="P158" s="173"/>
    </row>
    <row r="159" spans="1:16" s="186" customFormat="1" ht="39.9" customHeight="1">
      <c r="A159" s="169">
        <v>5</v>
      </c>
      <c r="B159" s="188" t="s">
        <v>844</v>
      </c>
      <c r="C159" s="190" t="s">
        <v>901</v>
      </c>
      <c r="D159" s="169">
        <v>1</v>
      </c>
      <c r="E159" s="169"/>
      <c r="F159" s="169" t="s">
        <v>609</v>
      </c>
      <c r="G159" s="184">
        <v>0.3</v>
      </c>
      <c r="H159" s="169"/>
      <c r="I159" s="169">
        <v>1</v>
      </c>
      <c r="J159" s="169"/>
      <c r="K159" s="173"/>
      <c r="L159" s="173"/>
      <c r="M159" s="173"/>
      <c r="N159" s="173"/>
      <c r="O159" s="173">
        <v>1</v>
      </c>
      <c r="P159" s="173"/>
    </row>
    <row r="160" spans="1:16" s="186" customFormat="1" ht="39.9" customHeight="1">
      <c r="A160" s="169">
        <v>6</v>
      </c>
      <c r="B160" s="188" t="s">
        <v>845</v>
      </c>
      <c r="C160" s="190" t="s">
        <v>846</v>
      </c>
      <c r="D160" s="169">
        <v>1</v>
      </c>
      <c r="E160" s="169">
        <v>1</v>
      </c>
      <c r="F160" s="169" t="s">
        <v>612</v>
      </c>
      <c r="G160" s="184">
        <v>0.3</v>
      </c>
      <c r="H160" s="169">
        <v>1</v>
      </c>
      <c r="I160" s="169"/>
      <c r="J160" s="169"/>
      <c r="K160" s="173"/>
      <c r="L160" s="173"/>
      <c r="M160" s="173">
        <v>1</v>
      </c>
      <c r="N160" s="173"/>
      <c r="O160" s="173"/>
      <c r="P160" s="173"/>
    </row>
    <row r="161" spans="1:17" s="186" customFormat="1" ht="39.9" customHeight="1">
      <c r="A161" s="91" t="s">
        <v>406</v>
      </c>
      <c r="B161" s="92" t="s">
        <v>199</v>
      </c>
      <c r="C161" s="171"/>
      <c r="D161" s="170"/>
      <c r="E161" s="170"/>
      <c r="F161" s="170"/>
      <c r="G161" s="170"/>
      <c r="H161" s="170"/>
      <c r="I161" s="170"/>
      <c r="J161" s="170"/>
      <c r="K161" s="170"/>
      <c r="L161" s="170"/>
      <c r="M161" s="170"/>
      <c r="N161" s="170"/>
      <c r="O161" s="170"/>
      <c r="P161" s="170"/>
    </row>
    <row r="162" spans="1:17" s="186" customFormat="1" ht="39.9" customHeight="1">
      <c r="A162" s="173">
        <v>1</v>
      </c>
      <c r="B162" s="105" t="s">
        <v>847</v>
      </c>
      <c r="C162" s="174" t="s">
        <v>848</v>
      </c>
      <c r="D162" s="173">
        <v>1</v>
      </c>
      <c r="E162" s="173"/>
      <c r="F162" s="169" t="s">
        <v>600</v>
      </c>
      <c r="G162" s="107">
        <v>0.9</v>
      </c>
      <c r="H162" s="173"/>
      <c r="I162" s="173"/>
      <c r="J162" s="173"/>
      <c r="K162" s="173">
        <v>1</v>
      </c>
      <c r="L162" s="173"/>
      <c r="M162" s="173"/>
      <c r="N162" s="173"/>
      <c r="O162" s="193">
        <v>1</v>
      </c>
      <c r="P162" s="173"/>
      <c r="Q162" s="186" t="s">
        <v>1119</v>
      </c>
    </row>
    <row r="163" spans="1:17" s="186" customFormat="1" ht="39.9" customHeight="1">
      <c r="A163" s="173">
        <v>2</v>
      </c>
      <c r="B163" s="105" t="s">
        <v>849</v>
      </c>
      <c r="C163" s="174" t="s">
        <v>850</v>
      </c>
      <c r="D163" s="173">
        <v>1</v>
      </c>
      <c r="E163" s="173"/>
      <c r="F163" s="169" t="s">
        <v>777</v>
      </c>
      <c r="G163" s="184">
        <v>0.3</v>
      </c>
      <c r="H163" s="173"/>
      <c r="I163" s="173"/>
      <c r="J163" s="173"/>
      <c r="K163" s="173">
        <v>1</v>
      </c>
      <c r="L163" s="173"/>
      <c r="M163" s="173"/>
      <c r="N163" s="173"/>
      <c r="O163" s="173">
        <v>1</v>
      </c>
      <c r="P163" s="173"/>
    </row>
    <row r="164" spans="1:17" s="186" customFormat="1" ht="39.9" customHeight="1">
      <c r="A164" s="173">
        <v>3</v>
      </c>
      <c r="B164" s="105" t="s">
        <v>851</v>
      </c>
      <c r="C164" s="174" t="s">
        <v>852</v>
      </c>
      <c r="D164" s="173"/>
      <c r="E164" s="173"/>
      <c r="F164" s="169" t="s">
        <v>607</v>
      </c>
      <c r="G164" s="184">
        <v>0.3</v>
      </c>
      <c r="H164" s="173"/>
      <c r="I164" s="173"/>
      <c r="J164" s="173">
        <v>1</v>
      </c>
      <c r="K164" s="173"/>
      <c r="L164" s="173"/>
      <c r="M164" s="173">
        <v>1</v>
      </c>
      <c r="N164" s="173"/>
      <c r="O164" s="173"/>
      <c r="P164" s="173"/>
    </row>
    <row r="165" spans="1:17" s="186" customFormat="1" ht="39.9" customHeight="1">
      <c r="A165" s="173">
        <v>4</v>
      </c>
      <c r="B165" s="105" t="s">
        <v>853</v>
      </c>
      <c r="C165" s="174" t="s">
        <v>854</v>
      </c>
      <c r="D165" s="173">
        <v>1</v>
      </c>
      <c r="E165" s="173"/>
      <c r="F165" s="169" t="s">
        <v>609</v>
      </c>
      <c r="G165" s="184">
        <v>0.3</v>
      </c>
      <c r="H165" s="173"/>
      <c r="I165" s="173"/>
      <c r="J165" s="173"/>
      <c r="K165" s="173">
        <v>1</v>
      </c>
      <c r="L165" s="173"/>
      <c r="M165" s="173"/>
      <c r="N165" s="173"/>
      <c r="O165" s="193">
        <v>1</v>
      </c>
      <c r="P165" s="173"/>
    </row>
    <row r="166" spans="1:17" s="186" customFormat="1" ht="39.9" customHeight="1">
      <c r="A166" s="173">
        <v>5</v>
      </c>
      <c r="B166" s="105" t="s">
        <v>855</v>
      </c>
      <c r="C166" s="174" t="s">
        <v>856</v>
      </c>
      <c r="D166" s="173"/>
      <c r="E166" s="173">
        <v>1</v>
      </c>
      <c r="F166" s="169" t="s">
        <v>612</v>
      </c>
      <c r="G166" s="184">
        <v>0.3</v>
      </c>
      <c r="H166" s="173">
        <v>1</v>
      </c>
      <c r="I166" s="173"/>
      <c r="J166" s="173"/>
      <c r="K166" s="173"/>
      <c r="L166" s="173"/>
      <c r="M166" s="173"/>
      <c r="N166" s="173">
        <v>1</v>
      </c>
      <c r="O166" s="193"/>
      <c r="P166" s="173"/>
    </row>
    <row r="167" spans="1:17" s="189" customFormat="1" ht="39.9" customHeight="1">
      <c r="A167" s="91" t="s">
        <v>416</v>
      </c>
      <c r="B167" s="92" t="s">
        <v>137</v>
      </c>
      <c r="C167" s="174"/>
      <c r="D167" s="173"/>
      <c r="E167" s="173"/>
      <c r="F167" s="173"/>
      <c r="G167" s="173"/>
      <c r="H167" s="173"/>
      <c r="I167" s="173"/>
      <c r="J167" s="173"/>
      <c r="K167" s="173"/>
      <c r="L167" s="173"/>
      <c r="M167" s="173"/>
      <c r="N167" s="173"/>
      <c r="O167" s="173"/>
      <c r="P167" s="173"/>
    </row>
    <row r="168" spans="1:17" s="166" customFormat="1" ht="39.9" customHeight="1">
      <c r="A168" s="173">
        <v>1</v>
      </c>
      <c r="B168" s="188" t="s">
        <v>830</v>
      </c>
      <c r="C168" s="174" t="s">
        <v>857</v>
      </c>
      <c r="D168" s="173">
        <v>1</v>
      </c>
      <c r="E168" s="173"/>
      <c r="F168" s="169" t="s">
        <v>601</v>
      </c>
      <c r="G168" s="184">
        <v>0.3</v>
      </c>
      <c r="H168" s="173"/>
      <c r="I168" s="173"/>
      <c r="J168" s="173">
        <v>1</v>
      </c>
      <c r="K168" s="173"/>
      <c r="L168" s="173"/>
      <c r="M168" s="173"/>
      <c r="N168" s="173"/>
      <c r="O168" s="173">
        <v>1</v>
      </c>
      <c r="P168" s="173"/>
    </row>
    <row r="169" spans="1:17" s="166" customFormat="1" ht="39.9" customHeight="1">
      <c r="A169" s="173">
        <v>2</v>
      </c>
      <c r="B169" s="105" t="s">
        <v>858</v>
      </c>
      <c r="C169" s="174" t="s">
        <v>859</v>
      </c>
      <c r="D169" s="173">
        <v>1</v>
      </c>
      <c r="E169" s="173"/>
      <c r="F169" s="169" t="s">
        <v>604</v>
      </c>
      <c r="G169" s="184">
        <v>0.3</v>
      </c>
      <c r="H169" s="173"/>
      <c r="I169" s="173"/>
      <c r="J169" s="173"/>
      <c r="K169" s="173">
        <v>1</v>
      </c>
      <c r="L169" s="173"/>
      <c r="M169" s="173"/>
      <c r="N169" s="173"/>
      <c r="O169" s="173">
        <v>1</v>
      </c>
      <c r="P169" s="173"/>
    </row>
    <row r="170" spans="1:17" s="166" customFormat="1" ht="39.9" customHeight="1">
      <c r="A170" s="173">
        <v>3</v>
      </c>
      <c r="B170" s="105" t="s">
        <v>860</v>
      </c>
      <c r="C170" s="174" t="s">
        <v>861</v>
      </c>
      <c r="D170" s="173"/>
      <c r="E170" s="173">
        <v>1</v>
      </c>
      <c r="F170" s="169" t="s">
        <v>607</v>
      </c>
      <c r="G170" s="184">
        <v>0.3</v>
      </c>
      <c r="H170" s="173"/>
      <c r="I170" s="173"/>
      <c r="J170" s="173">
        <v>1</v>
      </c>
      <c r="K170" s="173"/>
      <c r="L170" s="173"/>
      <c r="M170" s="173"/>
      <c r="N170" s="173"/>
      <c r="O170" s="173">
        <v>1</v>
      </c>
      <c r="P170" s="173"/>
    </row>
    <row r="171" spans="1:17" s="166" customFormat="1" ht="39.9" customHeight="1">
      <c r="A171" s="173">
        <v>4</v>
      </c>
      <c r="B171" s="105" t="s">
        <v>862</v>
      </c>
      <c r="C171" s="174" t="s">
        <v>863</v>
      </c>
      <c r="D171" s="173">
        <v>1</v>
      </c>
      <c r="E171" s="173"/>
      <c r="F171" s="169" t="s">
        <v>623</v>
      </c>
      <c r="G171" s="184">
        <v>0.3</v>
      </c>
      <c r="H171" s="173"/>
      <c r="I171" s="173"/>
      <c r="J171" s="173"/>
      <c r="K171" s="173">
        <v>1</v>
      </c>
      <c r="L171" s="173"/>
      <c r="M171" s="173"/>
      <c r="N171" s="173"/>
      <c r="O171" s="173">
        <v>1</v>
      </c>
      <c r="P171" s="173"/>
    </row>
    <row r="172" spans="1:17" s="166" customFormat="1" ht="39.9" customHeight="1">
      <c r="A172" s="173">
        <v>5</v>
      </c>
      <c r="B172" s="105" t="s">
        <v>864</v>
      </c>
      <c r="C172" s="174" t="s">
        <v>865</v>
      </c>
      <c r="D172" s="173"/>
      <c r="E172" s="173">
        <v>1</v>
      </c>
      <c r="F172" s="169" t="s">
        <v>609</v>
      </c>
      <c r="G172" s="184">
        <v>0.3</v>
      </c>
      <c r="H172" s="173"/>
      <c r="I172" s="173"/>
      <c r="J172" s="173">
        <v>1</v>
      </c>
      <c r="K172" s="173"/>
      <c r="L172" s="173"/>
      <c r="M172" s="173"/>
      <c r="N172" s="173"/>
      <c r="O172" s="173">
        <v>1</v>
      </c>
      <c r="P172" s="173"/>
    </row>
    <row r="173" spans="1:17" s="186" customFormat="1" ht="39.9" customHeight="1">
      <c r="A173" s="91" t="s">
        <v>423</v>
      </c>
      <c r="B173" s="92" t="s">
        <v>142</v>
      </c>
      <c r="C173" s="171"/>
      <c r="D173" s="170"/>
      <c r="E173" s="170"/>
      <c r="F173" s="170"/>
      <c r="G173" s="170"/>
      <c r="H173" s="170"/>
      <c r="I173" s="170"/>
      <c r="J173" s="170"/>
      <c r="K173" s="170"/>
      <c r="L173" s="170"/>
      <c r="M173" s="170"/>
      <c r="N173" s="170"/>
      <c r="O173" s="170"/>
      <c r="P173" s="170"/>
    </row>
    <row r="174" spans="1:17" s="186" customFormat="1" ht="39.9" customHeight="1">
      <c r="A174" s="173">
        <v>1</v>
      </c>
      <c r="B174" s="105" t="s">
        <v>866</v>
      </c>
      <c r="C174" s="174" t="s">
        <v>867</v>
      </c>
      <c r="D174" s="173"/>
      <c r="E174" s="173">
        <v>1</v>
      </c>
      <c r="F174" s="169" t="s">
        <v>600</v>
      </c>
      <c r="G174" s="169"/>
      <c r="H174" s="173"/>
      <c r="I174" s="173"/>
      <c r="J174" s="173"/>
      <c r="K174" s="173">
        <v>1</v>
      </c>
      <c r="L174" s="173"/>
      <c r="M174" s="173"/>
      <c r="N174" s="173"/>
      <c r="O174" s="173">
        <v>1</v>
      </c>
      <c r="P174" s="173"/>
    </row>
    <row r="175" spans="1:17" s="186" customFormat="1" ht="39.9" customHeight="1">
      <c r="A175" s="173">
        <v>2</v>
      </c>
      <c r="B175" s="194" t="s">
        <v>426</v>
      </c>
      <c r="C175" s="174" t="s">
        <v>427</v>
      </c>
      <c r="D175" s="173"/>
      <c r="E175" s="173">
        <v>1</v>
      </c>
      <c r="F175" s="169" t="s">
        <v>607</v>
      </c>
      <c r="G175" s="169"/>
      <c r="H175" s="173"/>
      <c r="I175" s="173"/>
      <c r="J175" s="173"/>
      <c r="K175" s="173">
        <v>1</v>
      </c>
      <c r="L175" s="173"/>
      <c r="M175" s="173"/>
      <c r="N175" s="173"/>
      <c r="O175" s="173">
        <v>1</v>
      </c>
      <c r="P175" s="169" t="s">
        <v>737</v>
      </c>
    </row>
    <row r="176" spans="1:17" s="189" customFormat="1" ht="39.9" customHeight="1">
      <c r="A176" s="173">
        <v>3</v>
      </c>
      <c r="B176" s="105" t="s">
        <v>868</v>
      </c>
      <c r="C176" s="174" t="s">
        <v>869</v>
      </c>
      <c r="D176" s="173">
        <v>1</v>
      </c>
      <c r="E176" s="173"/>
      <c r="F176" s="169" t="s">
        <v>623</v>
      </c>
      <c r="G176" s="169"/>
      <c r="H176" s="173"/>
      <c r="I176" s="173"/>
      <c r="J176" s="173"/>
      <c r="K176" s="173">
        <v>1</v>
      </c>
      <c r="L176" s="173"/>
      <c r="M176" s="173"/>
      <c r="N176" s="173"/>
      <c r="O176" s="173">
        <v>1</v>
      </c>
      <c r="P176" s="173"/>
    </row>
    <row r="177" spans="1:17" s="189" customFormat="1" ht="39.9" customHeight="1">
      <c r="A177" s="173">
        <v>4</v>
      </c>
      <c r="B177" s="105" t="s">
        <v>870</v>
      </c>
      <c r="C177" s="174" t="s">
        <v>871</v>
      </c>
      <c r="D177" s="173">
        <v>1</v>
      </c>
      <c r="E177" s="173">
        <v>1</v>
      </c>
      <c r="F177" s="169" t="s">
        <v>609</v>
      </c>
      <c r="G177" s="169"/>
      <c r="H177" s="173"/>
      <c r="I177" s="173"/>
      <c r="J177" s="173">
        <v>1</v>
      </c>
      <c r="K177" s="173"/>
      <c r="L177" s="173"/>
      <c r="M177" s="173"/>
      <c r="N177" s="173"/>
      <c r="O177" s="173">
        <v>1</v>
      </c>
      <c r="P177" s="173"/>
    </row>
    <row r="178" spans="1:17" s="189" customFormat="1" ht="39.9" customHeight="1">
      <c r="A178" s="173">
        <v>5</v>
      </c>
      <c r="B178" s="105" t="s">
        <v>872</v>
      </c>
      <c r="C178" s="174" t="s">
        <v>873</v>
      </c>
      <c r="D178" s="173"/>
      <c r="E178" s="173">
        <v>1</v>
      </c>
      <c r="F178" s="169" t="s">
        <v>612</v>
      </c>
      <c r="G178" s="169"/>
      <c r="H178" s="173"/>
      <c r="I178" s="173">
        <v>1</v>
      </c>
      <c r="J178" s="173"/>
      <c r="K178" s="173"/>
      <c r="L178" s="173"/>
      <c r="M178" s="173"/>
      <c r="N178" s="173">
        <v>1</v>
      </c>
      <c r="O178" s="173"/>
      <c r="P178" s="173"/>
    </row>
    <row r="179" spans="1:17" s="189" customFormat="1" ht="39.9" customHeight="1">
      <c r="A179" s="91" t="s">
        <v>429</v>
      </c>
      <c r="B179" s="92" t="s">
        <v>162</v>
      </c>
      <c r="C179" s="174"/>
      <c r="D179" s="173"/>
      <c r="E179" s="173"/>
      <c r="F179" s="169"/>
      <c r="G179" s="173"/>
      <c r="H179" s="173"/>
      <c r="I179" s="173"/>
      <c r="J179" s="173"/>
      <c r="K179" s="173"/>
      <c r="L179" s="173"/>
      <c r="M179" s="173"/>
      <c r="N179" s="173"/>
      <c r="O179" s="173"/>
      <c r="P179" s="173"/>
    </row>
    <row r="180" spans="1:17" s="189" customFormat="1" ht="39.9" customHeight="1">
      <c r="A180" s="173">
        <v>1</v>
      </c>
      <c r="B180" s="105" t="s">
        <v>874</v>
      </c>
      <c r="C180" s="174" t="s">
        <v>875</v>
      </c>
      <c r="D180" s="173">
        <v>1</v>
      </c>
      <c r="E180" s="173"/>
      <c r="F180" s="169" t="s">
        <v>600</v>
      </c>
      <c r="G180" s="107">
        <v>0.9</v>
      </c>
      <c r="H180" s="173"/>
      <c r="I180" s="173"/>
      <c r="J180" s="173">
        <v>1</v>
      </c>
      <c r="K180" s="173"/>
      <c r="L180" s="173"/>
      <c r="M180" s="173"/>
      <c r="N180" s="173"/>
      <c r="O180" s="173">
        <v>1</v>
      </c>
      <c r="P180" s="173"/>
      <c r="Q180" s="189" t="s">
        <v>1120</v>
      </c>
    </row>
    <row r="181" spans="1:17" s="189" customFormat="1" ht="39.9" customHeight="1">
      <c r="A181" s="173">
        <v>2</v>
      </c>
      <c r="B181" s="105" t="s">
        <v>249</v>
      </c>
      <c r="C181" s="174" t="s">
        <v>876</v>
      </c>
      <c r="D181" s="173">
        <v>1</v>
      </c>
      <c r="E181" s="173"/>
      <c r="F181" s="169" t="s">
        <v>604</v>
      </c>
      <c r="G181" s="184">
        <v>0.3</v>
      </c>
      <c r="H181" s="173"/>
      <c r="I181" s="173"/>
      <c r="J181" s="173"/>
      <c r="K181" s="173">
        <v>1</v>
      </c>
      <c r="L181" s="173"/>
      <c r="M181" s="173"/>
      <c r="N181" s="173"/>
      <c r="O181" s="173">
        <v>1</v>
      </c>
      <c r="P181" s="173"/>
      <c r="Q181" s="189" t="s">
        <v>1116</v>
      </c>
    </row>
    <row r="182" spans="1:17" s="186" customFormat="1" ht="39.9" customHeight="1">
      <c r="A182" s="173">
        <v>3</v>
      </c>
      <c r="B182" s="105" t="s">
        <v>877</v>
      </c>
      <c r="C182" s="174" t="s">
        <v>878</v>
      </c>
      <c r="D182" s="173">
        <v>1</v>
      </c>
      <c r="E182" s="173">
        <v>1</v>
      </c>
      <c r="F182" s="169" t="s">
        <v>782</v>
      </c>
      <c r="G182" s="184">
        <v>0.3</v>
      </c>
      <c r="H182" s="173"/>
      <c r="I182" s="173"/>
      <c r="J182" s="173">
        <v>1</v>
      </c>
      <c r="K182" s="173"/>
      <c r="L182" s="173"/>
      <c r="M182" s="173"/>
      <c r="N182" s="173"/>
      <c r="O182" s="173">
        <v>1</v>
      </c>
      <c r="P182" s="173"/>
    </row>
    <row r="183" spans="1:17" s="186" customFormat="1" ht="39.9" customHeight="1">
      <c r="A183" s="173">
        <v>4</v>
      </c>
      <c r="B183" s="105" t="s">
        <v>879</v>
      </c>
      <c r="C183" s="174" t="s">
        <v>880</v>
      </c>
      <c r="D183" s="173"/>
      <c r="E183" s="173">
        <v>1</v>
      </c>
      <c r="F183" s="169" t="s">
        <v>612</v>
      </c>
      <c r="G183" s="184">
        <v>0.3</v>
      </c>
      <c r="H183" s="173">
        <v>1</v>
      </c>
      <c r="I183" s="173"/>
      <c r="J183" s="173"/>
      <c r="K183" s="173"/>
      <c r="L183" s="173"/>
      <c r="M183" s="173"/>
      <c r="N183" s="173">
        <v>1</v>
      </c>
      <c r="O183" s="173"/>
      <c r="P183" s="173"/>
    </row>
    <row r="184" spans="1:17" s="186" customFormat="1" ht="39.9" customHeight="1">
      <c r="A184" s="91" t="s">
        <v>437</v>
      </c>
      <c r="B184" s="92" t="s">
        <v>158</v>
      </c>
      <c r="C184" s="171"/>
      <c r="D184" s="170"/>
      <c r="E184" s="170"/>
      <c r="F184" s="170"/>
      <c r="G184" s="170"/>
      <c r="H184" s="170"/>
      <c r="I184" s="170"/>
      <c r="J184" s="170"/>
      <c r="K184" s="170"/>
      <c r="L184" s="170"/>
      <c r="M184" s="170"/>
      <c r="N184" s="170"/>
      <c r="O184" s="170"/>
      <c r="P184" s="170"/>
    </row>
    <row r="185" spans="1:17" s="166" customFormat="1" ht="39.9" customHeight="1">
      <c r="A185" s="173">
        <v>1</v>
      </c>
      <c r="B185" s="105" t="s">
        <v>881</v>
      </c>
      <c r="C185" s="174" t="s">
        <v>882</v>
      </c>
      <c r="D185" s="173"/>
      <c r="E185" s="173"/>
      <c r="F185" s="169" t="s">
        <v>600</v>
      </c>
      <c r="G185" s="107">
        <v>0.9</v>
      </c>
      <c r="H185" s="173"/>
      <c r="I185" s="173"/>
      <c r="J185" s="173"/>
      <c r="K185" s="173">
        <v>1</v>
      </c>
      <c r="L185" s="173"/>
      <c r="M185" s="173"/>
      <c r="N185" s="173"/>
      <c r="O185" s="173">
        <v>1</v>
      </c>
      <c r="P185" s="173"/>
      <c r="Q185" s="166" t="s">
        <v>1119</v>
      </c>
    </row>
    <row r="186" spans="1:17" s="166" customFormat="1" ht="39.9" customHeight="1">
      <c r="A186" s="173">
        <v>2</v>
      </c>
      <c r="B186" s="105" t="s">
        <v>883</v>
      </c>
      <c r="C186" s="174" t="s">
        <v>884</v>
      </c>
      <c r="D186" s="173">
        <v>1</v>
      </c>
      <c r="E186" s="173"/>
      <c r="F186" s="169" t="s">
        <v>601</v>
      </c>
      <c r="G186" s="184">
        <v>0.3</v>
      </c>
      <c r="H186" s="173"/>
      <c r="I186" s="173"/>
      <c r="J186" s="173"/>
      <c r="K186" s="173">
        <v>1</v>
      </c>
      <c r="L186" s="173"/>
      <c r="M186" s="173"/>
      <c r="N186" s="173"/>
      <c r="O186" s="173">
        <v>1</v>
      </c>
      <c r="P186" s="173"/>
      <c r="Q186" s="166" t="s">
        <v>1121</v>
      </c>
    </row>
    <row r="187" spans="1:17" s="166" customFormat="1" ht="39.9" customHeight="1">
      <c r="A187" s="173">
        <v>3</v>
      </c>
      <c r="B187" s="105" t="s">
        <v>885</v>
      </c>
      <c r="C187" s="174" t="s">
        <v>886</v>
      </c>
      <c r="D187" s="173"/>
      <c r="E187" s="173"/>
      <c r="F187" s="169" t="s">
        <v>607</v>
      </c>
      <c r="G187" s="184">
        <v>0.3</v>
      </c>
      <c r="H187" s="173"/>
      <c r="I187" s="173"/>
      <c r="J187" s="173"/>
      <c r="K187" s="173">
        <v>1</v>
      </c>
      <c r="L187" s="173"/>
      <c r="M187" s="173"/>
      <c r="N187" s="173"/>
      <c r="O187" s="173">
        <v>1</v>
      </c>
      <c r="P187" s="173"/>
    </row>
    <row r="188" spans="1:17" s="189" customFormat="1" ht="39.9" customHeight="1">
      <c r="A188" s="173">
        <v>4</v>
      </c>
      <c r="B188" s="105" t="s">
        <v>887</v>
      </c>
      <c r="C188" s="174" t="s">
        <v>888</v>
      </c>
      <c r="D188" s="173">
        <v>1</v>
      </c>
      <c r="E188" s="173"/>
      <c r="F188" s="169" t="s">
        <v>609</v>
      </c>
      <c r="G188" s="184">
        <v>0.3</v>
      </c>
      <c r="H188" s="173"/>
      <c r="I188" s="173"/>
      <c r="J188" s="173"/>
      <c r="K188" s="173">
        <v>1</v>
      </c>
      <c r="L188" s="173"/>
      <c r="M188" s="173"/>
      <c r="N188" s="173"/>
      <c r="O188" s="173">
        <v>1</v>
      </c>
      <c r="P188" s="173"/>
    </row>
    <row r="189" spans="1:17" s="189" customFormat="1" ht="39.9" customHeight="1">
      <c r="A189" s="173">
        <v>5</v>
      </c>
      <c r="B189" s="105" t="s">
        <v>889</v>
      </c>
      <c r="C189" s="174" t="s">
        <v>890</v>
      </c>
      <c r="D189" s="173">
        <v>1</v>
      </c>
      <c r="E189" s="173">
        <v>1</v>
      </c>
      <c r="F189" s="169" t="s">
        <v>612</v>
      </c>
      <c r="G189" s="184">
        <v>0.3</v>
      </c>
      <c r="H189" s="173">
        <v>1</v>
      </c>
      <c r="I189" s="173"/>
      <c r="J189" s="173"/>
      <c r="K189" s="173"/>
      <c r="L189" s="173"/>
      <c r="M189" s="173">
        <v>1</v>
      </c>
      <c r="N189" s="173"/>
      <c r="O189" s="173"/>
      <c r="P189" s="173"/>
    </row>
    <row r="190" spans="1:17" s="195" customFormat="1" ht="39.9" customHeight="1">
      <c r="A190" s="87" t="s">
        <v>444</v>
      </c>
      <c r="B190" s="92" t="s">
        <v>118</v>
      </c>
      <c r="C190" s="170"/>
      <c r="D190" s="170"/>
      <c r="E190" s="170"/>
      <c r="F190" s="170"/>
      <c r="G190" s="170"/>
      <c r="H190" s="170"/>
      <c r="I190" s="170"/>
      <c r="J190" s="170"/>
      <c r="K190" s="170"/>
      <c r="L190" s="170"/>
      <c r="M190" s="170"/>
      <c r="N190" s="170"/>
      <c r="O190" s="170"/>
      <c r="P190" s="170"/>
    </row>
    <row r="191" spans="1:17" s="189" customFormat="1" ht="39.9" customHeight="1">
      <c r="A191" s="173">
        <v>1</v>
      </c>
      <c r="B191" s="105" t="s">
        <v>891</v>
      </c>
      <c r="C191" s="174" t="s">
        <v>892</v>
      </c>
      <c r="D191" s="173"/>
      <c r="E191" s="173">
        <v>1</v>
      </c>
      <c r="F191" s="169" t="s">
        <v>600</v>
      </c>
      <c r="G191" s="169">
        <v>0.9</v>
      </c>
      <c r="H191" s="173"/>
      <c r="I191" s="173"/>
      <c r="J191" s="173">
        <v>1</v>
      </c>
      <c r="K191" s="173"/>
      <c r="L191" s="173"/>
      <c r="M191" s="173"/>
      <c r="N191" s="173"/>
      <c r="O191" s="173">
        <v>1</v>
      </c>
      <c r="P191" s="173"/>
    </row>
    <row r="192" spans="1:17" s="189" customFormat="1" ht="39.9" customHeight="1">
      <c r="A192" s="173">
        <v>2</v>
      </c>
      <c r="B192" s="105" t="s">
        <v>893</v>
      </c>
      <c r="C192" s="174" t="s">
        <v>894</v>
      </c>
      <c r="D192" s="173">
        <v>1</v>
      </c>
      <c r="E192" s="173"/>
      <c r="F192" s="169" t="s">
        <v>96</v>
      </c>
      <c r="G192" s="169">
        <v>0.3</v>
      </c>
      <c r="H192" s="173"/>
      <c r="I192" s="173"/>
      <c r="J192" s="173">
        <v>1</v>
      </c>
      <c r="K192" s="173"/>
      <c r="L192" s="173"/>
      <c r="M192" s="173"/>
      <c r="N192" s="173"/>
      <c r="O192" s="173">
        <v>1</v>
      </c>
      <c r="P192" s="173"/>
      <c r="Q192" s="189" t="s">
        <v>1116</v>
      </c>
    </row>
    <row r="193" spans="1:17" s="189" customFormat="1" ht="39.9" customHeight="1">
      <c r="A193" s="173">
        <v>3</v>
      </c>
      <c r="B193" s="105" t="s">
        <v>895</v>
      </c>
      <c r="C193" s="174" t="s">
        <v>896</v>
      </c>
      <c r="D193" s="173"/>
      <c r="E193" s="173"/>
      <c r="F193" s="169" t="s">
        <v>607</v>
      </c>
      <c r="G193" s="169">
        <v>0.3</v>
      </c>
      <c r="H193" s="173"/>
      <c r="I193" s="173"/>
      <c r="J193" s="173"/>
      <c r="K193" s="173">
        <v>1</v>
      </c>
      <c r="L193" s="173"/>
      <c r="M193" s="173"/>
      <c r="N193" s="173"/>
      <c r="O193" s="173">
        <v>1</v>
      </c>
      <c r="P193" s="173"/>
    </row>
    <row r="194" spans="1:17" s="189" customFormat="1" ht="39.9" customHeight="1">
      <c r="A194" s="173">
        <v>4</v>
      </c>
      <c r="B194" s="105" t="s">
        <v>897</v>
      </c>
      <c r="C194" s="174" t="s">
        <v>898</v>
      </c>
      <c r="D194" s="173"/>
      <c r="E194" s="173"/>
      <c r="F194" s="169" t="s">
        <v>609</v>
      </c>
      <c r="G194" s="169">
        <v>0.3</v>
      </c>
      <c r="H194" s="173"/>
      <c r="I194" s="173"/>
      <c r="J194" s="173"/>
      <c r="K194" s="173">
        <v>1</v>
      </c>
      <c r="L194" s="173"/>
      <c r="M194" s="173"/>
      <c r="N194" s="173"/>
      <c r="O194" s="173">
        <v>1</v>
      </c>
      <c r="P194" s="173"/>
    </row>
    <row r="195" spans="1:17" s="189" customFormat="1" ht="39.9" customHeight="1">
      <c r="A195" s="173">
        <v>5</v>
      </c>
      <c r="B195" s="105" t="s">
        <v>899</v>
      </c>
      <c r="C195" s="174" t="s">
        <v>1094</v>
      </c>
      <c r="D195" s="173">
        <v>1</v>
      </c>
      <c r="E195" s="173"/>
      <c r="F195" s="169" t="s">
        <v>612</v>
      </c>
      <c r="G195" s="169">
        <v>0.3</v>
      </c>
      <c r="H195" s="173">
        <v>1</v>
      </c>
      <c r="I195" s="173"/>
      <c r="J195" s="173"/>
      <c r="K195" s="173"/>
      <c r="L195" s="173"/>
      <c r="M195" s="173"/>
      <c r="N195" s="173"/>
      <c r="O195" s="173">
        <v>1</v>
      </c>
      <c r="P195" s="173"/>
    </row>
    <row r="196" spans="1:17" s="186" customFormat="1" ht="39.9" customHeight="1">
      <c r="A196" s="87" t="s">
        <v>452</v>
      </c>
      <c r="B196" s="92" t="s">
        <v>121</v>
      </c>
      <c r="C196" s="171"/>
      <c r="D196" s="170"/>
      <c r="E196" s="170"/>
      <c r="F196" s="170"/>
      <c r="G196" s="170"/>
      <c r="H196" s="170"/>
      <c r="I196" s="170"/>
      <c r="J196" s="170"/>
      <c r="K196" s="170"/>
      <c r="L196" s="170"/>
      <c r="M196" s="170"/>
      <c r="N196" s="170"/>
      <c r="O196" s="170"/>
      <c r="P196" s="170"/>
    </row>
    <row r="197" spans="1:17" s="189" customFormat="1" ht="39.9" customHeight="1">
      <c r="A197" s="173">
        <v>1</v>
      </c>
      <c r="B197" s="105" t="s">
        <v>900</v>
      </c>
      <c r="C197" s="174" t="s">
        <v>901</v>
      </c>
      <c r="D197" s="173">
        <v>1</v>
      </c>
      <c r="E197" s="173"/>
      <c r="F197" s="169" t="s">
        <v>600</v>
      </c>
      <c r="G197" s="169">
        <v>0.9</v>
      </c>
      <c r="H197" s="173"/>
      <c r="I197" s="173">
        <v>1</v>
      </c>
      <c r="J197" s="173"/>
      <c r="K197" s="173"/>
      <c r="L197" s="173"/>
      <c r="M197" s="173"/>
      <c r="N197" s="173"/>
      <c r="O197" s="173">
        <v>1</v>
      </c>
      <c r="P197" s="173"/>
      <c r="Q197" s="189" t="s">
        <v>1119</v>
      </c>
    </row>
    <row r="198" spans="1:17" s="189" customFormat="1" ht="39.9" customHeight="1">
      <c r="A198" s="173">
        <v>2</v>
      </c>
      <c r="B198" s="105" t="s">
        <v>902</v>
      </c>
      <c r="C198" s="174" t="s">
        <v>243</v>
      </c>
      <c r="D198" s="173">
        <v>1</v>
      </c>
      <c r="E198" s="173"/>
      <c r="F198" s="169" t="s">
        <v>601</v>
      </c>
      <c r="G198" s="169">
        <v>0.3</v>
      </c>
      <c r="H198" s="173"/>
      <c r="I198" s="173"/>
      <c r="J198" s="173"/>
      <c r="K198" s="173">
        <v>1</v>
      </c>
      <c r="L198" s="173"/>
      <c r="M198" s="173"/>
      <c r="N198" s="173"/>
      <c r="O198" s="173">
        <v>1</v>
      </c>
      <c r="P198" s="173"/>
    </row>
    <row r="199" spans="1:17" s="189" customFormat="1" ht="39.9" customHeight="1">
      <c r="A199" s="173">
        <v>3</v>
      </c>
      <c r="B199" s="105" t="s">
        <v>903</v>
      </c>
      <c r="C199" s="174" t="s">
        <v>243</v>
      </c>
      <c r="D199" s="173">
        <v>1</v>
      </c>
      <c r="E199" s="173"/>
      <c r="F199" s="169" t="s">
        <v>904</v>
      </c>
      <c r="G199" s="169">
        <v>0.3</v>
      </c>
      <c r="H199" s="173"/>
      <c r="I199" s="173"/>
      <c r="J199" s="173"/>
      <c r="K199" s="173">
        <v>1</v>
      </c>
      <c r="L199" s="173"/>
      <c r="M199" s="173"/>
      <c r="N199" s="173"/>
      <c r="O199" s="173">
        <v>1</v>
      </c>
      <c r="P199" s="173"/>
    </row>
    <row r="200" spans="1:17" s="189" customFormat="1" ht="39.9" customHeight="1">
      <c r="A200" s="173">
        <v>4</v>
      </c>
      <c r="B200" s="105" t="s">
        <v>905</v>
      </c>
      <c r="C200" s="174" t="s">
        <v>631</v>
      </c>
      <c r="D200" s="173"/>
      <c r="E200" s="173"/>
      <c r="F200" s="169" t="s">
        <v>607</v>
      </c>
      <c r="G200" s="169">
        <v>0.3</v>
      </c>
      <c r="H200" s="173"/>
      <c r="I200" s="173"/>
      <c r="J200" s="173"/>
      <c r="K200" s="173">
        <v>1</v>
      </c>
      <c r="L200" s="173"/>
      <c r="M200" s="173"/>
      <c r="N200" s="173"/>
      <c r="O200" s="173">
        <v>1</v>
      </c>
      <c r="P200" s="173"/>
    </row>
    <row r="201" spans="1:17" s="189" customFormat="1" ht="39.9" customHeight="1">
      <c r="A201" s="173">
        <v>5</v>
      </c>
      <c r="B201" s="105" t="s">
        <v>906</v>
      </c>
      <c r="C201" s="174" t="s">
        <v>907</v>
      </c>
      <c r="D201" s="173">
        <v>1</v>
      </c>
      <c r="E201" s="167"/>
      <c r="F201" s="169" t="s">
        <v>612</v>
      </c>
      <c r="G201" s="169">
        <v>0.3</v>
      </c>
      <c r="H201" s="167">
        <v>1</v>
      </c>
      <c r="I201" s="167"/>
      <c r="J201" s="167"/>
      <c r="K201" s="167"/>
      <c r="L201" s="167"/>
      <c r="M201" s="167">
        <v>1</v>
      </c>
      <c r="N201" s="167"/>
      <c r="O201" s="167"/>
      <c r="P201" s="167"/>
    </row>
    <row r="202" spans="1:17" s="196" customFormat="1" ht="39.9" customHeight="1">
      <c r="A202" s="87" t="s">
        <v>456</v>
      </c>
      <c r="B202" s="92" t="s">
        <v>122</v>
      </c>
      <c r="C202" s="171"/>
      <c r="D202" s="170"/>
      <c r="E202" s="170"/>
      <c r="F202" s="170"/>
      <c r="G202" s="170"/>
      <c r="H202" s="170"/>
      <c r="I202" s="170"/>
      <c r="J202" s="170"/>
      <c r="K202" s="170"/>
      <c r="L202" s="170"/>
      <c r="M202" s="170"/>
      <c r="N202" s="170"/>
      <c r="O202" s="170"/>
      <c r="P202" s="170"/>
    </row>
    <row r="203" spans="1:17" s="197" customFormat="1" ht="39.9" customHeight="1">
      <c r="A203" s="94">
        <v>1</v>
      </c>
      <c r="B203" s="95" t="s">
        <v>908</v>
      </c>
      <c r="C203" s="96" t="s">
        <v>909</v>
      </c>
      <c r="D203" s="94">
        <v>1</v>
      </c>
      <c r="E203" s="94"/>
      <c r="F203" s="60" t="s">
        <v>600</v>
      </c>
      <c r="G203" s="60">
        <v>0.9</v>
      </c>
      <c r="H203" s="94"/>
      <c r="I203" s="94"/>
      <c r="J203" s="94"/>
      <c r="K203" s="94">
        <v>1</v>
      </c>
      <c r="L203" s="94"/>
      <c r="M203" s="94"/>
      <c r="N203" s="94"/>
      <c r="O203" s="94">
        <v>1</v>
      </c>
      <c r="P203" s="94"/>
    </row>
    <row r="204" spans="1:17" s="197" customFormat="1" ht="39.9" customHeight="1">
      <c r="A204" s="94">
        <v>2</v>
      </c>
      <c r="B204" s="95" t="s">
        <v>910</v>
      </c>
      <c r="C204" s="96" t="s">
        <v>911</v>
      </c>
      <c r="D204" s="94">
        <v>1</v>
      </c>
      <c r="E204" s="94"/>
      <c r="F204" s="60" t="s">
        <v>96</v>
      </c>
      <c r="G204" s="60">
        <v>0.3</v>
      </c>
      <c r="H204" s="94"/>
      <c r="I204" s="94"/>
      <c r="J204" s="94"/>
      <c r="K204" s="94">
        <v>1</v>
      </c>
      <c r="L204" s="94"/>
      <c r="M204" s="94"/>
      <c r="N204" s="94"/>
      <c r="O204" s="94">
        <v>1</v>
      </c>
      <c r="P204" s="94"/>
      <c r="Q204" s="197" t="s">
        <v>1116</v>
      </c>
    </row>
    <row r="205" spans="1:17" s="197" customFormat="1" ht="39.9" customHeight="1">
      <c r="A205" s="94">
        <v>3</v>
      </c>
      <c r="B205" s="97" t="s">
        <v>912</v>
      </c>
      <c r="C205" s="96" t="s">
        <v>410</v>
      </c>
      <c r="D205" s="94">
        <v>1</v>
      </c>
      <c r="E205" s="94"/>
      <c r="F205" s="60" t="s">
        <v>904</v>
      </c>
      <c r="G205" s="60">
        <v>0.3</v>
      </c>
      <c r="H205" s="94"/>
      <c r="I205" s="94"/>
      <c r="J205" s="94">
        <v>1</v>
      </c>
      <c r="K205" s="94"/>
      <c r="L205" s="94"/>
      <c r="M205" s="94"/>
      <c r="N205" s="94"/>
      <c r="O205" s="94">
        <v>1</v>
      </c>
      <c r="P205" s="94"/>
    </row>
    <row r="206" spans="1:17" s="197" customFormat="1" ht="39.9" customHeight="1">
      <c r="A206" s="94">
        <v>4</v>
      </c>
      <c r="B206" s="95" t="s">
        <v>913</v>
      </c>
      <c r="C206" s="96" t="s">
        <v>914</v>
      </c>
      <c r="D206" s="94"/>
      <c r="E206" s="94">
        <v>1</v>
      </c>
      <c r="F206" s="60" t="s">
        <v>607</v>
      </c>
      <c r="G206" s="60">
        <v>0.3</v>
      </c>
      <c r="H206" s="94"/>
      <c r="I206" s="94">
        <v>1</v>
      </c>
      <c r="J206" s="94"/>
      <c r="K206" s="94"/>
      <c r="L206" s="94"/>
      <c r="M206" s="94"/>
      <c r="N206" s="94"/>
      <c r="O206" s="94">
        <v>1</v>
      </c>
      <c r="P206" s="94"/>
    </row>
    <row r="207" spans="1:17" s="197" customFormat="1" ht="39.9" customHeight="1">
      <c r="A207" s="94">
        <v>5</v>
      </c>
      <c r="B207" s="95" t="s">
        <v>915</v>
      </c>
      <c r="C207" s="96" t="s">
        <v>916</v>
      </c>
      <c r="D207" s="94"/>
      <c r="E207" s="94">
        <v>1</v>
      </c>
      <c r="F207" s="60" t="s">
        <v>609</v>
      </c>
      <c r="G207" s="60">
        <v>0.3</v>
      </c>
      <c r="H207" s="94">
        <v>1</v>
      </c>
      <c r="I207" s="94"/>
      <c r="J207" s="94"/>
      <c r="K207" s="94"/>
      <c r="L207" s="94"/>
      <c r="M207" s="94"/>
      <c r="N207" s="94">
        <v>1</v>
      </c>
      <c r="O207" s="94"/>
      <c r="P207" s="94"/>
    </row>
    <row r="208" spans="1:17" s="197" customFormat="1" ht="39.9" customHeight="1">
      <c r="A208" s="94">
        <v>6</v>
      </c>
      <c r="B208" s="95" t="s">
        <v>917</v>
      </c>
      <c r="C208" s="96" t="s">
        <v>918</v>
      </c>
      <c r="D208" s="94"/>
      <c r="E208" s="94"/>
      <c r="F208" s="60" t="s">
        <v>612</v>
      </c>
      <c r="G208" s="60">
        <v>0.3</v>
      </c>
      <c r="H208" s="94">
        <v>1</v>
      </c>
      <c r="I208" s="94"/>
      <c r="J208" s="94"/>
      <c r="K208" s="94"/>
      <c r="L208" s="94"/>
      <c r="M208" s="94"/>
      <c r="N208" s="94"/>
      <c r="O208" s="94">
        <v>1</v>
      </c>
      <c r="P208" s="94"/>
    </row>
    <row r="209" spans="1:17" s="197" customFormat="1" ht="39.9" customHeight="1">
      <c r="A209" s="87" t="s">
        <v>464</v>
      </c>
      <c r="B209" s="92" t="s">
        <v>465</v>
      </c>
      <c r="C209" s="198"/>
      <c r="D209" s="38"/>
      <c r="E209" s="38"/>
      <c r="F209" s="38"/>
      <c r="G209" s="38"/>
      <c r="H209" s="38"/>
      <c r="I209" s="38"/>
      <c r="J209" s="38"/>
      <c r="K209" s="38"/>
      <c r="L209" s="38"/>
      <c r="M209" s="38"/>
      <c r="N209" s="38"/>
      <c r="O209" s="38"/>
      <c r="P209" s="38"/>
    </row>
    <row r="210" spans="1:17" s="197" customFormat="1" ht="39.9" customHeight="1">
      <c r="A210" s="94">
        <v>1</v>
      </c>
      <c r="B210" s="95" t="s">
        <v>919</v>
      </c>
      <c r="C210" s="96" t="s">
        <v>920</v>
      </c>
      <c r="D210" s="94">
        <v>1</v>
      </c>
      <c r="E210" s="94"/>
      <c r="F210" s="60" t="s">
        <v>604</v>
      </c>
      <c r="G210" s="60">
        <v>0.3</v>
      </c>
      <c r="H210" s="94"/>
      <c r="I210" s="94"/>
      <c r="J210" s="94">
        <v>1</v>
      </c>
      <c r="K210" s="94"/>
      <c r="L210" s="94"/>
      <c r="M210" s="94"/>
      <c r="N210" s="94"/>
      <c r="O210" s="94">
        <v>1</v>
      </c>
      <c r="P210" s="94"/>
      <c r="Q210" s="197" t="s">
        <v>1116</v>
      </c>
    </row>
    <row r="211" spans="1:17" s="197" customFormat="1" ht="39.9" customHeight="1">
      <c r="A211" s="94">
        <v>2</v>
      </c>
      <c r="B211" s="95" t="s">
        <v>921</v>
      </c>
      <c r="C211" s="96" t="s">
        <v>922</v>
      </c>
      <c r="D211" s="94"/>
      <c r="E211" s="94"/>
      <c r="F211" s="60" t="s">
        <v>607</v>
      </c>
      <c r="G211" s="60">
        <v>0.3</v>
      </c>
      <c r="H211" s="94"/>
      <c r="I211" s="94"/>
      <c r="J211" s="94"/>
      <c r="K211" s="94">
        <v>1</v>
      </c>
      <c r="L211" s="94"/>
      <c r="M211" s="94"/>
      <c r="N211" s="94"/>
      <c r="O211" s="94">
        <v>1</v>
      </c>
      <c r="P211" s="94"/>
    </row>
    <row r="212" spans="1:17" s="197" customFormat="1" ht="39.9" customHeight="1">
      <c r="A212" s="94">
        <v>3</v>
      </c>
      <c r="B212" s="95" t="s">
        <v>923</v>
      </c>
      <c r="C212" s="96" t="s">
        <v>924</v>
      </c>
      <c r="D212" s="94">
        <v>1</v>
      </c>
      <c r="E212" s="94"/>
      <c r="F212" s="60" t="s">
        <v>623</v>
      </c>
      <c r="G212" s="60">
        <v>0.3</v>
      </c>
      <c r="H212" s="94"/>
      <c r="I212" s="94"/>
      <c r="J212" s="94"/>
      <c r="K212" s="94">
        <v>1</v>
      </c>
      <c r="L212" s="94"/>
      <c r="M212" s="94"/>
      <c r="N212" s="94"/>
      <c r="O212" s="94">
        <v>1</v>
      </c>
      <c r="P212" s="94"/>
    </row>
    <row r="213" spans="1:17" s="197" customFormat="1" ht="39.9" customHeight="1">
      <c r="A213" s="94">
        <v>4</v>
      </c>
      <c r="B213" s="95" t="s">
        <v>925</v>
      </c>
      <c r="C213" s="96" t="s">
        <v>926</v>
      </c>
      <c r="D213" s="94"/>
      <c r="E213" s="94"/>
      <c r="F213" s="60" t="s">
        <v>664</v>
      </c>
      <c r="G213" s="60">
        <v>0.3</v>
      </c>
      <c r="H213" s="94"/>
      <c r="I213" s="94"/>
      <c r="J213" s="94">
        <v>1</v>
      </c>
      <c r="K213" s="94"/>
      <c r="L213" s="94"/>
      <c r="M213" s="94"/>
      <c r="N213" s="94"/>
      <c r="O213" s="94">
        <v>1</v>
      </c>
      <c r="P213" s="94"/>
    </row>
    <row r="214" spans="1:17" s="197" customFormat="1" ht="39.9" customHeight="1">
      <c r="A214" s="94">
        <v>5</v>
      </c>
      <c r="B214" s="95" t="s">
        <v>927</v>
      </c>
      <c r="C214" s="96" t="s">
        <v>1095</v>
      </c>
      <c r="D214" s="94"/>
      <c r="E214" s="94"/>
      <c r="F214" s="60" t="s">
        <v>612</v>
      </c>
      <c r="G214" s="60">
        <v>0.3</v>
      </c>
      <c r="H214" s="94">
        <v>1</v>
      </c>
      <c r="I214" s="94"/>
      <c r="J214" s="94"/>
      <c r="K214" s="94"/>
      <c r="L214" s="94"/>
      <c r="M214" s="94">
        <v>1</v>
      </c>
      <c r="N214" s="94"/>
      <c r="O214" s="94"/>
      <c r="P214" s="94"/>
    </row>
    <row r="215" spans="1:17" ht="39.9" customHeight="1">
      <c r="A215" s="87" t="s">
        <v>472</v>
      </c>
      <c r="B215" s="92" t="s">
        <v>171</v>
      </c>
      <c r="C215" s="171"/>
      <c r="D215" s="170"/>
      <c r="E215" s="170"/>
      <c r="F215" s="170"/>
      <c r="G215" s="170"/>
      <c r="H215" s="170"/>
      <c r="I215" s="170"/>
      <c r="J215" s="170"/>
      <c r="K215" s="170"/>
      <c r="L215" s="170"/>
      <c r="M215" s="170"/>
      <c r="N215" s="170"/>
      <c r="O215" s="170"/>
      <c r="P215" s="170"/>
    </row>
    <row r="216" spans="1:17" ht="39.9" customHeight="1">
      <c r="A216" s="173">
        <v>1</v>
      </c>
      <c r="B216" s="105" t="s">
        <v>928</v>
      </c>
      <c r="C216" s="174" t="s">
        <v>929</v>
      </c>
      <c r="D216" s="173"/>
      <c r="E216" s="173"/>
      <c r="F216" s="169" t="s">
        <v>600</v>
      </c>
      <c r="G216" s="169">
        <v>0.9</v>
      </c>
      <c r="H216" s="173"/>
      <c r="I216" s="173"/>
      <c r="J216" s="173"/>
      <c r="K216" s="173">
        <v>1</v>
      </c>
      <c r="L216" s="173"/>
      <c r="M216" s="173"/>
      <c r="N216" s="173"/>
      <c r="O216" s="173">
        <v>1</v>
      </c>
      <c r="P216" s="173"/>
    </row>
    <row r="217" spans="1:17" ht="39.9" customHeight="1">
      <c r="A217" s="173">
        <v>2</v>
      </c>
      <c r="B217" s="105" t="s">
        <v>930</v>
      </c>
      <c r="C217" s="174" t="s">
        <v>931</v>
      </c>
      <c r="D217" s="173">
        <v>1</v>
      </c>
      <c r="E217" s="173"/>
      <c r="F217" s="169" t="s">
        <v>604</v>
      </c>
      <c r="G217" s="169">
        <v>0.3</v>
      </c>
      <c r="H217" s="173"/>
      <c r="I217" s="173"/>
      <c r="J217" s="173">
        <v>1</v>
      </c>
      <c r="K217" s="173"/>
      <c r="L217" s="173"/>
      <c r="M217" s="173"/>
      <c r="N217" s="173"/>
      <c r="O217" s="173">
        <v>1</v>
      </c>
      <c r="P217" s="173"/>
      <c r="Q217" s="165" t="s">
        <v>1116</v>
      </c>
    </row>
    <row r="218" spans="1:17" ht="39.9" customHeight="1">
      <c r="A218" s="173">
        <v>3</v>
      </c>
      <c r="B218" s="105" t="s">
        <v>932</v>
      </c>
      <c r="C218" s="174" t="s">
        <v>933</v>
      </c>
      <c r="D218" s="167">
        <v>1</v>
      </c>
      <c r="E218" s="167"/>
      <c r="F218" s="169" t="s">
        <v>607</v>
      </c>
      <c r="G218" s="169">
        <v>0.3</v>
      </c>
      <c r="H218" s="167"/>
      <c r="I218" s="167"/>
      <c r="J218" s="167"/>
      <c r="K218" s="167">
        <v>1</v>
      </c>
      <c r="L218" s="167"/>
      <c r="M218" s="167"/>
      <c r="N218" s="167"/>
      <c r="O218" s="167">
        <v>1</v>
      </c>
      <c r="P218" s="167"/>
    </row>
    <row r="219" spans="1:17" ht="39.9" customHeight="1">
      <c r="A219" s="173">
        <v>4</v>
      </c>
      <c r="B219" s="105" t="s">
        <v>315</v>
      </c>
      <c r="C219" s="174" t="s">
        <v>934</v>
      </c>
      <c r="D219" s="167">
        <v>1</v>
      </c>
      <c r="E219" s="167"/>
      <c r="F219" s="169" t="s">
        <v>623</v>
      </c>
      <c r="G219" s="169">
        <v>0.3</v>
      </c>
      <c r="H219" s="167"/>
      <c r="I219" s="167"/>
      <c r="J219" s="167">
        <v>1</v>
      </c>
      <c r="K219" s="167"/>
      <c r="L219" s="167"/>
      <c r="M219" s="167"/>
      <c r="N219" s="167"/>
      <c r="O219" s="167">
        <v>1</v>
      </c>
      <c r="P219" s="167"/>
    </row>
    <row r="220" spans="1:17" ht="39.9" customHeight="1">
      <c r="A220" s="173">
        <v>5</v>
      </c>
      <c r="B220" s="105" t="s">
        <v>935</v>
      </c>
      <c r="C220" s="174" t="s">
        <v>936</v>
      </c>
      <c r="D220" s="167"/>
      <c r="E220" s="167">
        <v>1</v>
      </c>
      <c r="F220" s="169" t="s">
        <v>609</v>
      </c>
      <c r="G220" s="169">
        <v>0.3</v>
      </c>
      <c r="H220" s="167"/>
      <c r="I220" s="167">
        <v>1</v>
      </c>
      <c r="J220" s="167"/>
      <c r="K220" s="167"/>
      <c r="L220" s="167"/>
      <c r="M220" s="167"/>
      <c r="N220" s="167"/>
      <c r="O220" s="167">
        <v>1</v>
      </c>
      <c r="P220" s="167"/>
    </row>
    <row r="221" spans="1:17" ht="39.9" customHeight="1">
      <c r="A221" s="173">
        <v>6</v>
      </c>
      <c r="B221" s="105" t="s">
        <v>937</v>
      </c>
      <c r="C221" s="174" t="s">
        <v>938</v>
      </c>
      <c r="D221" s="167">
        <v>1</v>
      </c>
      <c r="E221" s="167">
        <v>1</v>
      </c>
      <c r="F221" s="169" t="s">
        <v>612</v>
      </c>
      <c r="G221" s="169">
        <v>0.3</v>
      </c>
      <c r="H221" s="167">
        <v>1</v>
      </c>
      <c r="I221" s="167"/>
      <c r="J221" s="167"/>
      <c r="K221" s="167"/>
      <c r="L221" s="167"/>
      <c r="M221" s="167"/>
      <c r="N221" s="167"/>
      <c r="O221" s="167">
        <v>1</v>
      </c>
      <c r="P221" s="167"/>
    </row>
    <row r="222" spans="1:17" ht="39.9" customHeight="1">
      <c r="A222" s="87" t="s">
        <v>479</v>
      </c>
      <c r="B222" s="92" t="s">
        <v>480</v>
      </c>
      <c r="C222" s="171"/>
      <c r="D222" s="170"/>
      <c r="E222" s="170"/>
      <c r="F222" s="170"/>
      <c r="G222" s="170"/>
      <c r="H222" s="170"/>
      <c r="I222" s="170"/>
      <c r="J222" s="170"/>
      <c r="K222" s="170"/>
      <c r="L222" s="170"/>
      <c r="M222" s="170"/>
      <c r="N222" s="170"/>
      <c r="O222" s="170"/>
      <c r="P222" s="170"/>
    </row>
    <row r="223" spans="1:17" ht="39.9" customHeight="1">
      <c r="A223" s="173">
        <v>1</v>
      </c>
      <c r="B223" s="105" t="s">
        <v>939</v>
      </c>
      <c r="C223" s="174" t="s">
        <v>940</v>
      </c>
      <c r="D223" s="173">
        <v>1</v>
      </c>
      <c r="E223" s="173"/>
      <c r="F223" s="169" t="s">
        <v>601</v>
      </c>
      <c r="G223" s="169">
        <v>0.3</v>
      </c>
      <c r="H223" s="173"/>
      <c r="I223" s="173">
        <v>1</v>
      </c>
      <c r="J223" s="173"/>
      <c r="K223" s="173"/>
      <c r="L223" s="173"/>
      <c r="M223" s="173"/>
      <c r="N223" s="173"/>
      <c r="O223" s="173">
        <v>1</v>
      </c>
      <c r="P223" s="173"/>
      <c r="Q223" s="165" t="s">
        <v>1111</v>
      </c>
    </row>
    <row r="224" spans="1:17" ht="39.9" customHeight="1">
      <c r="A224" s="173">
        <v>2</v>
      </c>
      <c r="B224" s="105" t="s">
        <v>941</v>
      </c>
      <c r="C224" s="174" t="s">
        <v>942</v>
      </c>
      <c r="D224" s="173"/>
      <c r="E224" s="173"/>
      <c r="F224" s="169" t="s">
        <v>607</v>
      </c>
      <c r="G224" s="169">
        <v>0.3</v>
      </c>
      <c r="H224" s="173"/>
      <c r="I224" s="173"/>
      <c r="J224" s="173"/>
      <c r="K224" s="173">
        <v>1</v>
      </c>
      <c r="L224" s="173"/>
      <c r="M224" s="173"/>
      <c r="N224" s="173"/>
      <c r="O224" s="173">
        <v>1</v>
      </c>
      <c r="P224" s="173" t="s">
        <v>943</v>
      </c>
    </row>
    <row r="225" spans="1:16" ht="39.9" customHeight="1">
      <c r="A225" s="173">
        <v>3</v>
      </c>
      <c r="B225" s="105" t="s">
        <v>944</v>
      </c>
      <c r="C225" s="174" t="s">
        <v>945</v>
      </c>
      <c r="D225" s="173">
        <v>1</v>
      </c>
      <c r="E225" s="173"/>
      <c r="F225" s="169" t="s">
        <v>623</v>
      </c>
      <c r="G225" s="169">
        <v>0.3</v>
      </c>
      <c r="H225" s="173"/>
      <c r="I225" s="173"/>
      <c r="J225" s="173"/>
      <c r="K225" s="173">
        <v>1</v>
      </c>
      <c r="L225" s="173"/>
      <c r="M225" s="173"/>
      <c r="N225" s="173"/>
      <c r="O225" s="173">
        <v>1</v>
      </c>
      <c r="P225" s="173"/>
    </row>
    <row r="226" spans="1:16" ht="39.9" customHeight="1">
      <c r="A226" s="173">
        <v>4</v>
      </c>
      <c r="B226" s="105" t="s">
        <v>946</v>
      </c>
      <c r="C226" s="174" t="s">
        <v>947</v>
      </c>
      <c r="D226" s="173"/>
      <c r="E226" s="173"/>
      <c r="F226" s="169" t="s">
        <v>609</v>
      </c>
      <c r="G226" s="169">
        <v>0.3</v>
      </c>
      <c r="H226" s="173"/>
      <c r="I226" s="173"/>
      <c r="J226" s="173"/>
      <c r="K226" s="173">
        <v>1</v>
      </c>
      <c r="L226" s="173"/>
      <c r="M226" s="173"/>
      <c r="N226" s="173"/>
      <c r="O226" s="173">
        <v>1</v>
      </c>
      <c r="P226" s="173"/>
    </row>
    <row r="227" spans="1:16" ht="39.9" customHeight="1">
      <c r="A227" s="173">
        <v>5</v>
      </c>
      <c r="B227" s="105" t="s">
        <v>948</v>
      </c>
      <c r="C227" s="174" t="s">
        <v>949</v>
      </c>
      <c r="D227" s="173">
        <v>1</v>
      </c>
      <c r="E227" s="173"/>
      <c r="F227" s="169" t="s">
        <v>612</v>
      </c>
      <c r="G227" s="169">
        <v>0.3</v>
      </c>
      <c r="H227" s="173">
        <v>1</v>
      </c>
      <c r="I227" s="173"/>
      <c r="J227" s="173"/>
      <c r="K227" s="173"/>
      <c r="L227" s="173"/>
      <c r="M227" s="173">
        <v>1</v>
      </c>
      <c r="N227" s="173"/>
      <c r="O227" s="173"/>
      <c r="P227" s="173"/>
    </row>
    <row r="228" spans="1:16" ht="39.9" customHeight="1">
      <c r="A228" s="87" t="s">
        <v>487</v>
      </c>
      <c r="B228" s="92" t="s">
        <v>488</v>
      </c>
      <c r="C228" s="171"/>
      <c r="D228" s="170"/>
      <c r="E228" s="170"/>
      <c r="F228" s="170"/>
      <c r="G228" s="170"/>
      <c r="H228" s="170"/>
      <c r="I228" s="170"/>
      <c r="J228" s="170"/>
      <c r="K228" s="170"/>
      <c r="L228" s="170"/>
      <c r="M228" s="170"/>
      <c r="N228" s="170"/>
      <c r="O228" s="170"/>
      <c r="P228" s="170"/>
    </row>
    <row r="229" spans="1:16" ht="39.9" customHeight="1">
      <c r="A229" s="173">
        <v>1</v>
      </c>
      <c r="B229" s="105" t="s">
        <v>669</v>
      </c>
      <c r="C229" s="174" t="s">
        <v>670</v>
      </c>
      <c r="D229" s="173">
        <v>1</v>
      </c>
      <c r="E229" s="173"/>
      <c r="F229" s="169" t="s">
        <v>601</v>
      </c>
      <c r="G229" s="169">
        <v>0.3</v>
      </c>
      <c r="H229" s="173"/>
      <c r="I229" s="173"/>
      <c r="J229" s="173">
        <v>1</v>
      </c>
      <c r="K229" s="173"/>
      <c r="L229" s="173"/>
      <c r="M229" s="173"/>
      <c r="N229" s="173"/>
      <c r="O229" s="173">
        <v>1</v>
      </c>
      <c r="P229" s="173"/>
    </row>
    <row r="230" spans="1:16" ht="39.9" customHeight="1">
      <c r="A230" s="173">
        <v>2</v>
      </c>
      <c r="B230" s="105" t="s">
        <v>950</v>
      </c>
      <c r="C230" s="174" t="s">
        <v>951</v>
      </c>
      <c r="D230" s="173">
        <v>1</v>
      </c>
      <c r="E230" s="173"/>
      <c r="F230" s="169" t="s">
        <v>904</v>
      </c>
      <c r="G230" s="169">
        <v>0.3</v>
      </c>
      <c r="H230" s="173"/>
      <c r="I230" s="173">
        <v>1</v>
      </c>
      <c r="J230" s="173"/>
      <c r="K230" s="173"/>
      <c r="L230" s="173"/>
      <c r="M230" s="173"/>
      <c r="N230" s="173"/>
      <c r="O230" s="173">
        <v>1</v>
      </c>
      <c r="P230" s="173"/>
    </row>
    <row r="231" spans="1:16" ht="46.5" customHeight="1">
      <c r="A231" s="173">
        <v>3</v>
      </c>
      <c r="B231" s="105" t="s">
        <v>952</v>
      </c>
      <c r="C231" s="174" t="s">
        <v>953</v>
      </c>
      <c r="D231" s="173"/>
      <c r="E231" s="173"/>
      <c r="F231" s="169" t="s">
        <v>607</v>
      </c>
      <c r="G231" s="169">
        <v>0.3</v>
      </c>
      <c r="H231" s="173"/>
      <c r="I231" s="173"/>
      <c r="J231" s="173"/>
      <c r="K231" s="173">
        <v>1</v>
      </c>
      <c r="L231" s="173"/>
      <c r="M231" s="173"/>
      <c r="N231" s="173"/>
      <c r="O231" s="173">
        <v>1</v>
      </c>
      <c r="P231" s="169" t="s">
        <v>954</v>
      </c>
    </row>
    <row r="232" spans="1:16" ht="39.9" customHeight="1">
      <c r="A232" s="173">
        <v>4</v>
      </c>
      <c r="B232" s="105" t="s">
        <v>955</v>
      </c>
      <c r="C232" s="174" t="s">
        <v>663</v>
      </c>
      <c r="D232" s="173">
        <v>1</v>
      </c>
      <c r="E232" s="173"/>
      <c r="F232" s="169" t="s">
        <v>623</v>
      </c>
      <c r="G232" s="169">
        <v>0.3</v>
      </c>
      <c r="H232" s="173"/>
      <c r="I232" s="173"/>
      <c r="J232" s="173"/>
      <c r="K232" s="173">
        <v>1</v>
      </c>
      <c r="L232" s="173"/>
      <c r="M232" s="173"/>
      <c r="N232" s="173"/>
      <c r="O232" s="173">
        <v>1</v>
      </c>
      <c r="P232" s="173"/>
    </row>
    <row r="233" spans="1:16" ht="39.9" customHeight="1">
      <c r="A233" s="173">
        <v>5</v>
      </c>
      <c r="B233" s="105" t="s">
        <v>956</v>
      </c>
      <c r="C233" s="174" t="s">
        <v>957</v>
      </c>
      <c r="D233" s="173"/>
      <c r="E233" s="173"/>
      <c r="F233" s="169" t="s">
        <v>609</v>
      </c>
      <c r="G233" s="169">
        <v>0.3</v>
      </c>
      <c r="H233" s="173"/>
      <c r="I233" s="173"/>
      <c r="J233" s="173"/>
      <c r="K233" s="173">
        <v>1</v>
      </c>
      <c r="L233" s="173"/>
      <c r="M233" s="173"/>
      <c r="N233" s="173"/>
      <c r="O233" s="173">
        <v>1</v>
      </c>
      <c r="P233" s="173"/>
    </row>
    <row r="234" spans="1:16" ht="39.9" customHeight="1">
      <c r="A234" s="173">
        <v>6</v>
      </c>
      <c r="B234" s="105" t="s">
        <v>958</v>
      </c>
      <c r="C234" s="176" t="s">
        <v>959</v>
      </c>
      <c r="D234" s="47">
        <v>1</v>
      </c>
      <c r="E234" s="47">
        <v>1</v>
      </c>
      <c r="F234" s="169" t="s">
        <v>612</v>
      </c>
      <c r="G234" s="169">
        <v>0.3</v>
      </c>
      <c r="H234" s="47">
        <v>1</v>
      </c>
      <c r="I234" s="47"/>
      <c r="J234" s="47"/>
      <c r="K234" s="47"/>
      <c r="L234" s="47"/>
      <c r="M234" s="47"/>
      <c r="N234" s="47">
        <v>1</v>
      </c>
      <c r="O234" s="47"/>
      <c r="P234" s="47"/>
    </row>
    <row r="235" spans="1:16" ht="39.9" customHeight="1">
      <c r="A235" s="87" t="s">
        <v>495</v>
      </c>
      <c r="B235" s="92" t="s">
        <v>496</v>
      </c>
      <c r="C235" s="171"/>
      <c r="D235" s="170"/>
      <c r="E235" s="170"/>
      <c r="F235" s="170"/>
      <c r="G235" s="170"/>
      <c r="H235" s="170"/>
      <c r="I235" s="170"/>
      <c r="J235" s="170"/>
      <c r="K235" s="170"/>
      <c r="L235" s="170"/>
      <c r="M235" s="170"/>
      <c r="N235" s="170"/>
      <c r="O235" s="170"/>
      <c r="P235" s="170"/>
    </row>
    <row r="236" spans="1:16" ht="39.9" customHeight="1">
      <c r="A236" s="94">
        <v>1</v>
      </c>
      <c r="B236" s="105" t="s">
        <v>960</v>
      </c>
      <c r="C236" s="174" t="s">
        <v>961</v>
      </c>
      <c r="D236" s="173">
        <v>1</v>
      </c>
      <c r="E236" s="173"/>
      <c r="F236" s="173" t="s">
        <v>671</v>
      </c>
      <c r="G236" s="169">
        <v>0.3</v>
      </c>
      <c r="H236" s="170"/>
      <c r="I236" s="170"/>
      <c r="J236" s="170">
        <v>1</v>
      </c>
      <c r="K236" s="170"/>
      <c r="L236" s="170"/>
      <c r="M236" s="170"/>
      <c r="N236" s="170"/>
      <c r="O236" s="170">
        <v>1</v>
      </c>
      <c r="P236" s="170"/>
    </row>
    <row r="237" spans="1:16" ht="39.9" customHeight="1">
      <c r="A237" s="94">
        <v>2</v>
      </c>
      <c r="B237" s="105" t="s">
        <v>260</v>
      </c>
      <c r="C237" s="174" t="s">
        <v>962</v>
      </c>
      <c r="D237" s="173">
        <v>1</v>
      </c>
      <c r="E237" s="173"/>
      <c r="F237" s="173" t="s">
        <v>691</v>
      </c>
      <c r="G237" s="169">
        <v>0.3</v>
      </c>
      <c r="H237" s="170"/>
      <c r="I237" s="170"/>
      <c r="J237" s="170">
        <v>1</v>
      </c>
      <c r="K237" s="170"/>
      <c r="L237" s="170"/>
      <c r="M237" s="170"/>
      <c r="N237" s="170"/>
      <c r="O237" s="170">
        <v>1</v>
      </c>
      <c r="P237" s="170"/>
    </row>
    <row r="238" spans="1:16" ht="39.9" customHeight="1">
      <c r="A238" s="94">
        <v>3</v>
      </c>
      <c r="B238" s="105" t="s">
        <v>963</v>
      </c>
      <c r="C238" s="174" t="s">
        <v>964</v>
      </c>
      <c r="D238" s="173"/>
      <c r="E238" s="173">
        <v>1</v>
      </c>
      <c r="F238" s="169" t="s">
        <v>607</v>
      </c>
      <c r="G238" s="169">
        <v>0.3</v>
      </c>
      <c r="H238" s="173"/>
      <c r="I238" s="173">
        <v>1</v>
      </c>
      <c r="J238" s="173"/>
      <c r="K238" s="173"/>
      <c r="L238" s="173"/>
      <c r="M238" s="173"/>
      <c r="N238" s="173"/>
      <c r="O238" s="173">
        <v>1</v>
      </c>
      <c r="P238" s="173"/>
    </row>
    <row r="239" spans="1:16" ht="39.9" customHeight="1">
      <c r="A239" s="94">
        <v>4</v>
      </c>
      <c r="B239" s="105" t="s">
        <v>965</v>
      </c>
      <c r="C239" s="174" t="s">
        <v>966</v>
      </c>
      <c r="D239" s="173">
        <v>1</v>
      </c>
      <c r="E239" s="173"/>
      <c r="F239" s="169" t="s">
        <v>623</v>
      </c>
      <c r="G239" s="169">
        <v>0.3</v>
      </c>
      <c r="H239" s="173"/>
      <c r="I239" s="173"/>
      <c r="J239" s="173">
        <v>1</v>
      </c>
      <c r="K239" s="173"/>
      <c r="L239" s="173"/>
      <c r="M239" s="173"/>
      <c r="N239" s="173"/>
      <c r="O239" s="173">
        <v>1</v>
      </c>
      <c r="P239" s="173"/>
    </row>
    <row r="240" spans="1:16" ht="39.9" customHeight="1">
      <c r="A240" s="94">
        <v>5</v>
      </c>
      <c r="B240" s="105" t="s">
        <v>967</v>
      </c>
      <c r="C240" s="174" t="s">
        <v>968</v>
      </c>
      <c r="D240" s="173"/>
      <c r="E240" s="173">
        <v>1</v>
      </c>
      <c r="F240" s="169" t="s">
        <v>609</v>
      </c>
      <c r="G240" s="169">
        <v>0.3</v>
      </c>
      <c r="H240" s="173"/>
      <c r="I240" s="173"/>
      <c r="J240" s="173">
        <v>1</v>
      </c>
      <c r="K240" s="173"/>
      <c r="L240" s="173"/>
      <c r="M240" s="173"/>
      <c r="N240" s="173"/>
      <c r="O240" s="173">
        <v>1</v>
      </c>
      <c r="P240" s="173"/>
    </row>
    <row r="241" spans="1:17" ht="39.9" customHeight="1">
      <c r="A241" s="94">
        <v>6</v>
      </c>
      <c r="B241" s="105" t="s">
        <v>969</v>
      </c>
      <c r="C241" s="176" t="s">
        <v>970</v>
      </c>
      <c r="D241" s="47">
        <v>1</v>
      </c>
      <c r="E241" s="47"/>
      <c r="F241" s="169" t="s">
        <v>612</v>
      </c>
      <c r="G241" s="169">
        <v>0.3</v>
      </c>
      <c r="H241" s="47">
        <v>1</v>
      </c>
      <c r="I241" s="47"/>
      <c r="J241" s="47"/>
      <c r="K241" s="47"/>
      <c r="L241" s="47"/>
      <c r="M241" s="47">
        <v>1</v>
      </c>
      <c r="N241" s="47"/>
      <c r="O241" s="47"/>
      <c r="P241" s="47"/>
    </row>
    <row r="242" spans="1:17" ht="39.9" customHeight="1">
      <c r="A242" s="87" t="s">
        <v>501</v>
      </c>
      <c r="B242" s="92" t="s">
        <v>502</v>
      </c>
      <c r="C242" s="171"/>
      <c r="D242" s="170"/>
      <c r="E242" s="170"/>
      <c r="F242" s="170"/>
      <c r="G242" s="170"/>
      <c r="H242" s="170"/>
      <c r="I242" s="170"/>
      <c r="J242" s="170"/>
      <c r="K242" s="170"/>
      <c r="L242" s="170"/>
      <c r="M242" s="170"/>
      <c r="N242" s="170"/>
      <c r="O242" s="170"/>
      <c r="P242" s="170"/>
    </row>
    <row r="243" spans="1:17" ht="39.9" customHeight="1">
      <c r="A243" s="173">
        <v>1</v>
      </c>
      <c r="B243" s="105" t="s">
        <v>971</v>
      </c>
      <c r="C243" s="174" t="s">
        <v>972</v>
      </c>
      <c r="D243" s="173"/>
      <c r="E243" s="167"/>
      <c r="F243" s="169" t="s">
        <v>607</v>
      </c>
      <c r="G243" s="169">
        <v>0.3</v>
      </c>
      <c r="H243" s="167"/>
      <c r="I243" s="167"/>
      <c r="J243" s="167"/>
      <c r="K243" s="167">
        <v>1</v>
      </c>
      <c r="L243" s="167"/>
      <c r="M243" s="167"/>
      <c r="N243" s="167"/>
      <c r="O243" s="167">
        <v>1</v>
      </c>
      <c r="P243" s="167"/>
    </row>
    <row r="244" spans="1:17" ht="39.9" customHeight="1">
      <c r="A244" s="173">
        <v>2</v>
      </c>
      <c r="B244" s="105" t="s">
        <v>973</v>
      </c>
      <c r="C244" s="174" t="s">
        <v>974</v>
      </c>
      <c r="D244" s="173">
        <v>1</v>
      </c>
      <c r="E244" s="167"/>
      <c r="F244" s="169" t="s">
        <v>975</v>
      </c>
      <c r="G244" s="169">
        <v>0.3</v>
      </c>
      <c r="H244" s="167"/>
      <c r="I244" s="167"/>
      <c r="J244" s="167"/>
      <c r="K244" s="167">
        <v>1</v>
      </c>
      <c r="L244" s="167"/>
      <c r="M244" s="167"/>
      <c r="N244" s="167"/>
      <c r="O244" s="167">
        <v>1</v>
      </c>
      <c r="P244" s="167"/>
      <c r="Q244" s="165" t="s">
        <v>1111</v>
      </c>
    </row>
    <row r="245" spans="1:17" ht="39.9" customHeight="1">
      <c r="A245" s="173">
        <v>3</v>
      </c>
      <c r="B245" s="105" t="s">
        <v>976</v>
      </c>
      <c r="C245" s="174" t="s">
        <v>977</v>
      </c>
      <c r="D245" s="173">
        <v>1</v>
      </c>
      <c r="E245" s="167"/>
      <c r="F245" s="169" t="s">
        <v>623</v>
      </c>
      <c r="G245" s="169">
        <v>0.3</v>
      </c>
      <c r="H245" s="167"/>
      <c r="I245" s="167"/>
      <c r="J245" s="167"/>
      <c r="K245" s="167">
        <v>1</v>
      </c>
      <c r="L245" s="167"/>
      <c r="M245" s="167"/>
      <c r="N245" s="167"/>
      <c r="O245" s="167">
        <v>1</v>
      </c>
      <c r="P245" s="167"/>
    </row>
    <row r="246" spans="1:17" ht="39.9" customHeight="1">
      <c r="A246" s="173">
        <v>4</v>
      </c>
      <c r="B246" s="105" t="s">
        <v>978</v>
      </c>
      <c r="C246" s="176" t="s">
        <v>979</v>
      </c>
      <c r="D246" s="47">
        <v>1</v>
      </c>
      <c r="E246" s="47"/>
      <c r="F246" s="169" t="s">
        <v>612</v>
      </c>
      <c r="G246" s="169">
        <v>0.3</v>
      </c>
      <c r="H246" s="47">
        <v>1</v>
      </c>
      <c r="I246" s="47"/>
      <c r="J246" s="47"/>
      <c r="K246" s="47"/>
      <c r="L246" s="47"/>
      <c r="M246" s="47"/>
      <c r="N246" s="47"/>
      <c r="O246" s="47">
        <v>1</v>
      </c>
      <c r="P246" s="47"/>
    </row>
    <row r="247" spans="1:17" ht="39.9" customHeight="1">
      <c r="A247" s="87" t="s">
        <v>509</v>
      </c>
      <c r="B247" s="92" t="s">
        <v>510</v>
      </c>
      <c r="C247" s="171"/>
      <c r="D247" s="170"/>
      <c r="E247" s="170"/>
      <c r="F247" s="170"/>
      <c r="G247" s="170"/>
      <c r="H247" s="170"/>
      <c r="I247" s="170"/>
      <c r="J247" s="170"/>
      <c r="K247" s="170"/>
      <c r="L247" s="170"/>
      <c r="M247" s="170"/>
      <c r="N247" s="170"/>
      <c r="O247" s="170"/>
      <c r="P247" s="170"/>
    </row>
    <row r="248" spans="1:17" ht="39.9" customHeight="1">
      <c r="A248" s="173">
        <v>1</v>
      </c>
      <c r="B248" s="188" t="s">
        <v>980</v>
      </c>
      <c r="C248" s="174" t="s">
        <v>981</v>
      </c>
      <c r="D248" s="173"/>
      <c r="E248" s="173"/>
      <c r="F248" s="169" t="s">
        <v>600</v>
      </c>
      <c r="G248" s="169">
        <v>0.9</v>
      </c>
      <c r="H248" s="167"/>
      <c r="I248" s="167"/>
      <c r="J248" s="167"/>
      <c r="K248" s="167">
        <v>1</v>
      </c>
      <c r="L248" s="167"/>
      <c r="M248" s="167"/>
      <c r="N248" s="167"/>
      <c r="O248" s="167">
        <v>1</v>
      </c>
      <c r="P248" s="167"/>
    </row>
    <row r="249" spans="1:17" ht="39.9" customHeight="1">
      <c r="A249" s="173">
        <v>2</v>
      </c>
      <c r="B249" s="188" t="s">
        <v>982</v>
      </c>
      <c r="C249" s="174" t="s">
        <v>983</v>
      </c>
      <c r="D249" s="173">
        <v>1</v>
      </c>
      <c r="E249" s="173"/>
      <c r="F249" s="169" t="s">
        <v>604</v>
      </c>
      <c r="G249" s="169">
        <v>0.3</v>
      </c>
      <c r="H249" s="167"/>
      <c r="I249" s="167"/>
      <c r="J249" s="167">
        <v>1</v>
      </c>
      <c r="K249" s="167"/>
      <c r="L249" s="167"/>
      <c r="M249" s="167"/>
      <c r="N249" s="167"/>
      <c r="O249" s="167">
        <v>1</v>
      </c>
      <c r="P249" s="167"/>
      <c r="Q249" s="165" t="s">
        <v>1116</v>
      </c>
    </row>
    <row r="250" spans="1:17" ht="39.9" customHeight="1">
      <c r="A250" s="173">
        <v>3</v>
      </c>
      <c r="B250" s="188" t="s">
        <v>984</v>
      </c>
      <c r="C250" s="174" t="s">
        <v>514</v>
      </c>
      <c r="D250" s="173"/>
      <c r="E250" s="173">
        <v>1</v>
      </c>
      <c r="F250" s="169" t="s">
        <v>607</v>
      </c>
      <c r="G250" s="169">
        <v>0.3</v>
      </c>
      <c r="H250" s="167"/>
      <c r="I250" s="167"/>
      <c r="J250" s="167"/>
      <c r="K250" s="167">
        <v>1</v>
      </c>
      <c r="L250" s="167"/>
      <c r="M250" s="167"/>
      <c r="N250" s="167">
        <v>1</v>
      </c>
      <c r="O250" s="167"/>
      <c r="P250" s="167"/>
    </row>
    <row r="251" spans="1:17" ht="39.9" customHeight="1">
      <c r="A251" s="173">
        <v>4</v>
      </c>
      <c r="B251" s="188" t="s">
        <v>985</v>
      </c>
      <c r="C251" s="176" t="s">
        <v>986</v>
      </c>
      <c r="D251" s="47">
        <v>1</v>
      </c>
      <c r="E251" s="47"/>
      <c r="F251" s="169" t="s">
        <v>623</v>
      </c>
      <c r="G251" s="169">
        <v>0.3</v>
      </c>
      <c r="H251" s="47"/>
      <c r="I251" s="47"/>
      <c r="J251" s="47">
        <v>1</v>
      </c>
      <c r="K251" s="47"/>
      <c r="L251" s="47"/>
      <c r="M251" s="47"/>
      <c r="N251" s="47"/>
      <c r="O251" s="47">
        <v>1</v>
      </c>
      <c r="P251" s="47"/>
    </row>
    <row r="252" spans="1:17" ht="39.9" customHeight="1">
      <c r="A252" s="173">
        <v>5</v>
      </c>
      <c r="B252" s="188" t="s">
        <v>987</v>
      </c>
      <c r="C252" s="176" t="s">
        <v>988</v>
      </c>
      <c r="D252" s="47">
        <v>1</v>
      </c>
      <c r="E252" s="47"/>
      <c r="F252" s="169" t="s">
        <v>609</v>
      </c>
      <c r="G252" s="169">
        <v>0.3</v>
      </c>
      <c r="H252" s="47"/>
      <c r="I252" s="47"/>
      <c r="J252" s="47"/>
      <c r="K252" s="47">
        <v>1</v>
      </c>
      <c r="L252" s="47"/>
      <c r="M252" s="47"/>
      <c r="N252" s="47"/>
      <c r="O252" s="47">
        <v>1</v>
      </c>
      <c r="P252" s="47"/>
    </row>
    <row r="253" spans="1:17" ht="39.9" customHeight="1">
      <c r="A253" s="173">
        <v>6</v>
      </c>
      <c r="B253" s="188" t="s">
        <v>989</v>
      </c>
      <c r="C253" s="176" t="s">
        <v>990</v>
      </c>
      <c r="D253" s="47"/>
      <c r="E253" s="47">
        <v>1</v>
      </c>
      <c r="F253" s="169" t="s">
        <v>612</v>
      </c>
      <c r="G253" s="169">
        <v>0.3</v>
      </c>
      <c r="H253" s="47">
        <v>1</v>
      </c>
      <c r="I253" s="47"/>
      <c r="J253" s="47"/>
      <c r="K253" s="47"/>
      <c r="L253" s="47"/>
      <c r="M253" s="47"/>
      <c r="N253" s="47">
        <v>1</v>
      </c>
      <c r="O253" s="47"/>
      <c r="P253" s="47"/>
    </row>
    <row r="254" spans="1:17" ht="39.9" customHeight="1">
      <c r="A254" s="87" t="s">
        <v>518</v>
      </c>
      <c r="B254" s="92" t="s">
        <v>519</v>
      </c>
      <c r="C254" s="171"/>
      <c r="D254" s="170"/>
      <c r="E254" s="170"/>
      <c r="F254" s="170"/>
      <c r="G254" s="170"/>
      <c r="H254" s="170"/>
      <c r="I254" s="170"/>
      <c r="J254" s="170"/>
      <c r="K254" s="170"/>
      <c r="L254" s="170"/>
      <c r="M254" s="170"/>
      <c r="N254" s="170"/>
      <c r="O254" s="170"/>
      <c r="P254" s="170"/>
    </row>
    <row r="255" spans="1:17" ht="39.9" customHeight="1">
      <c r="A255" s="173">
        <v>1</v>
      </c>
      <c r="B255" s="188" t="s">
        <v>991</v>
      </c>
      <c r="C255" s="174" t="s">
        <v>992</v>
      </c>
      <c r="D255" s="173"/>
      <c r="E255" s="173">
        <v>1</v>
      </c>
      <c r="F255" s="169" t="s">
        <v>600</v>
      </c>
      <c r="G255" s="169">
        <v>1</v>
      </c>
      <c r="H255" s="167"/>
      <c r="I255" s="167"/>
      <c r="J255" s="167">
        <v>1</v>
      </c>
      <c r="K255" s="167"/>
      <c r="L255" s="167"/>
      <c r="M255" s="167"/>
      <c r="N255" s="167"/>
      <c r="O255" s="167">
        <v>1</v>
      </c>
      <c r="P255" s="167"/>
    </row>
    <row r="256" spans="1:17" ht="39.9" customHeight="1">
      <c r="A256" s="173">
        <v>2</v>
      </c>
      <c r="B256" s="188" t="s">
        <v>993</v>
      </c>
      <c r="C256" s="174" t="s">
        <v>994</v>
      </c>
      <c r="D256" s="173">
        <v>1</v>
      </c>
      <c r="E256" s="173">
        <v>1</v>
      </c>
      <c r="F256" s="169" t="s">
        <v>604</v>
      </c>
      <c r="G256" s="169">
        <v>0.3</v>
      </c>
      <c r="H256" s="167">
        <v>1</v>
      </c>
      <c r="I256" s="167"/>
      <c r="J256" s="167"/>
      <c r="K256" s="167"/>
      <c r="L256" s="167"/>
      <c r="M256" s="167">
        <v>1</v>
      </c>
      <c r="N256" s="167"/>
      <c r="O256" s="167"/>
      <c r="P256" s="167"/>
      <c r="Q256" s="165" t="s">
        <v>1116</v>
      </c>
    </row>
    <row r="257" spans="1:17" ht="39.9" customHeight="1">
      <c r="A257" s="173">
        <v>3</v>
      </c>
      <c r="B257" s="188" t="s">
        <v>526</v>
      </c>
      <c r="C257" s="174" t="s">
        <v>527</v>
      </c>
      <c r="D257" s="173"/>
      <c r="E257" s="173">
        <v>1</v>
      </c>
      <c r="F257" s="169" t="s">
        <v>607</v>
      </c>
      <c r="G257" s="169">
        <v>0.3</v>
      </c>
      <c r="H257" s="167"/>
      <c r="I257" s="167"/>
      <c r="J257" s="167"/>
      <c r="K257" s="167">
        <v>1</v>
      </c>
      <c r="L257" s="167"/>
      <c r="M257" s="167">
        <v>1</v>
      </c>
      <c r="N257" s="167"/>
      <c r="O257" s="167"/>
      <c r="P257" s="167"/>
    </row>
    <row r="258" spans="1:17" ht="39.9" customHeight="1">
      <c r="A258" s="173">
        <v>4</v>
      </c>
      <c r="B258" s="188" t="s">
        <v>995</v>
      </c>
      <c r="C258" s="176" t="s">
        <v>996</v>
      </c>
      <c r="D258" s="47">
        <v>1</v>
      </c>
      <c r="E258" s="47">
        <v>1</v>
      </c>
      <c r="F258" s="169" t="s">
        <v>623</v>
      </c>
      <c r="G258" s="169">
        <v>0.3</v>
      </c>
      <c r="H258" s="47"/>
      <c r="I258" s="47">
        <v>1</v>
      </c>
      <c r="J258" s="47"/>
      <c r="K258" s="47"/>
      <c r="L258" s="47"/>
      <c r="M258" s="47"/>
      <c r="N258" s="47">
        <v>1</v>
      </c>
      <c r="O258" s="47"/>
      <c r="P258" s="47"/>
    </row>
    <row r="259" spans="1:17" ht="39.9" customHeight="1">
      <c r="A259" s="173">
        <v>5</v>
      </c>
      <c r="B259" s="188" t="s">
        <v>997</v>
      </c>
      <c r="C259" s="176" t="s">
        <v>998</v>
      </c>
      <c r="D259" s="47"/>
      <c r="E259" s="47"/>
      <c r="F259" s="169" t="s">
        <v>609</v>
      </c>
      <c r="G259" s="169">
        <v>0.3</v>
      </c>
      <c r="H259" s="47"/>
      <c r="I259" s="47"/>
      <c r="J259" s="47">
        <v>1</v>
      </c>
      <c r="K259" s="47"/>
      <c r="L259" s="47"/>
      <c r="M259" s="47"/>
      <c r="N259" s="47"/>
      <c r="O259" s="47">
        <v>1</v>
      </c>
      <c r="P259" s="47"/>
    </row>
    <row r="260" spans="1:17" ht="39.9" customHeight="1">
      <c r="A260" s="173">
        <v>6</v>
      </c>
      <c r="B260" s="188" t="s">
        <v>999</v>
      </c>
      <c r="C260" s="176" t="s">
        <v>1000</v>
      </c>
      <c r="D260" s="47"/>
      <c r="E260" s="47">
        <v>1</v>
      </c>
      <c r="F260" s="169" t="s">
        <v>612</v>
      </c>
      <c r="G260" s="169">
        <v>0.3</v>
      </c>
      <c r="H260" s="47">
        <v>1</v>
      </c>
      <c r="I260" s="47"/>
      <c r="J260" s="47"/>
      <c r="K260" s="47"/>
      <c r="L260" s="47"/>
      <c r="M260" s="47">
        <v>1</v>
      </c>
      <c r="N260" s="47"/>
      <c r="O260" s="47"/>
      <c r="P260" s="47"/>
    </row>
    <row r="261" spans="1:17" s="43" customFormat="1" ht="39.9" customHeight="1">
      <c r="A261" s="87" t="s">
        <v>528</v>
      </c>
      <c r="B261" s="89" t="s">
        <v>147</v>
      </c>
      <c r="C261" s="173"/>
      <c r="D261" s="173"/>
      <c r="E261" s="173"/>
      <c r="F261" s="169"/>
      <c r="G261" s="173"/>
      <c r="H261" s="173"/>
      <c r="I261" s="173"/>
      <c r="J261" s="173"/>
      <c r="K261" s="173"/>
      <c r="L261" s="173"/>
      <c r="M261" s="47"/>
      <c r="N261" s="47"/>
      <c r="O261" s="47"/>
      <c r="P261" s="47"/>
    </row>
    <row r="262" spans="1:17" s="43" customFormat="1" ht="39.9" customHeight="1">
      <c r="A262" s="47">
        <v>1</v>
      </c>
      <c r="B262" s="188" t="s">
        <v>1001</v>
      </c>
      <c r="C262" s="176" t="s">
        <v>1002</v>
      </c>
      <c r="D262" s="47"/>
      <c r="E262" s="47"/>
      <c r="F262" s="169" t="s">
        <v>600</v>
      </c>
      <c r="G262" s="47">
        <v>0.9</v>
      </c>
      <c r="H262" s="47"/>
      <c r="I262" s="47"/>
      <c r="J262" s="47">
        <v>1</v>
      </c>
      <c r="K262" s="47"/>
      <c r="L262" s="47"/>
      <c r="M262" s="47"/>
      <c r="N262" s="47"/>
      <c r="O262" s="47">
        <v>1</v>
      </c>
      <c r="P262" s="47"/>
    </row>
    <row r="263" spans="1:17" s="43" customFormat="1" ht="39.9" customHeight="1">
      <c r="A263" s="47">
        <v>2</v>
      </c>
      <c r="B263" s="105" t="s">
        <v>1003</v>
      </c>
      <c r="C263" s="174" t="s">
        <v>1004</v>
      </c>
      <c r="D263" s="173">
        <v>1</v>
      </c>
      <c r="E263" s="173"/>
      <c r="F263" s="169" t="s">
        <v>604</v>
      </c>
      <c r="G263" s="184">
        <v>0.3</v>
      </c>
      <c r="H263" s="47"/>
      <c r="I263" s="47"/>
      <c r="J263" s="47">
        <v>1</v>
      </c>
      <c r="K263" s="47"/>
      <c r="L263" s="47"/>
      <c r="M263" s="47"/>
      <c r="N263" s="47">
        <v>1</v>
      </c>
      <c r="O263" s="47"/>
      <c r="P263" s="47"/>
      <c r="Q263" s="43" t="s">
        <v>1116</v>
      </c>
    </row>
    <row r="264" spans="1:17" s="43" customFormat="1" ht="39.9" customHeight="1">
      <c r="A264" s="47">
        <v>3</v>
      </c>
      <c r="B264" s="105" t="s">
        <v>1005</v>
      </c>
      <c r="C264" s="174" t="s">
        <v>1006</v>
      </c>
      <c r="D264" s="173"/>
      <c r="E264" s="173"/>
      <c r="F264" s="169" t="s">
        <v>607</v>
      </c>
      <c r="G264" s="184">
        <v>0.3</v>
      </c>
      <c r="H264" s="47"/>
      <c r="I264" s="47"/>
      <c r="J264" s="47"/>
      <c r="K264" s="47">
        <v>1</v>
      </c>
      <c r="L264" s="47"/>
      <c r="M264" s="47"/>
      <c r="N264" s="47"/>
      <c r="O264" s="47">
        <v>1</v>
      </c>
      <c r="P264" s="47"/>
    </row>
    <row r="265" spans="1:17" s="43" customFormat="1" ht="39.9" customHeight="1">
      <c r="A265" s="47">
        <v>4</v>
      </c>
      <c r="B265" s="105" t="s">
        <v>1007</v>
      </c>
      <c r="C265" s="174" t="s">
        <v>1008</v>
      </c>
      <c r="D265" s="173">
        <v>1</v>
      </c>
      <c r="E265" s="173">
        <v>1</v>
      </c>
      <c r="F265" s="169" t="s">
        <v>623</v>
      </c>
      <c r="G265" s="184">
        <v>0.3</v>
      </c>
      <c r="H265" s="47"/>
      <c r="I265" s="47"/>
      <c r="J265" s="47"/>
      <c r="K265" s="47">
        <v>1</v>
      </c>
      <c r="L265" s="47"/>
      <c r="M265" s="47"/>
      <c r="N265" s="47"/>
      <c r="O265" s="47">
        <v>1</v>
      </c>
      <c r="P265" s="47"/>
    </row>
    <row r="266" spans="1:17" s="43" customFormat="1" ht="39.9" customHeight="1">
      <c r="A266" s="47">
        <v>5</v>
      </c>
      <c r="B266" s="105" t="s">
        <v>1009</v>
      </c>
      <c r="C266" s="174" t="s">
        <v>1010</v>
      </c>
      <c r="D266" s="173">
        <v>1</v>
      </c>
      <c r="E266" s="173"/>
      <c r="F266" s="169" t="s">
        <v>609</v>
      </c>
      <c r="G266" s="184">
        <v>0.3</v>
      </c>
      <c r="H266" s="47"/>
      <c r="I266" s="47"/>
      <c r="J266" s="47">
        <v>1</v>
      </c>
      <c r="K266" s="47"/>
      <c r="L266" s="47"/>
      <c r="M266" s="47"/>
      <c r="N266" s="47"/>
      <c r="O266" s="47">
        <v>1</v>
      </c>
      <c r="P266" s="47"/>
    </row>
    <row r="267" spans="1:17" s="43" customFormat="1" ht="39.9" customHeight="1">
      <c r="A267" s="47">
        <v>6</v>
      </c>
      <c r="B267" s="105" t="s">
        <v>709</v>
      </c>
      <c r="C267" s="174" t="s">
        <v>1011</v>
      </c>
      <c r="D267" s="173">
        <v>1</v>
      </c>
      <c r="E267" s="173">
        <v>1</v>
      </c>
      <c r="F267" s="169" t="s">
        <v>612</v>
      </c>
      <c r="G267" s="184">
        <v>0.3</v>
      </c>
      <c r="H267" s="47">
        <v>1</v>
      </c>
      <c r="I267" s="47"/>
      <c r="J267" s="47"/>
      <c r="K267" s="47"/>
      <c r="L267" s="47"/>
      <c r="M267" s="47">
        <v>1</v>
      </c>
      <c r="N267" s="47"/>
      <c r="O267" s="47"/>
      <c r="P267" s="47"/>
    </row>
    <row r="268" spans="1:17" s="199" customFormat="1" ht="30" customHeight="1">
      <c r="A268" s="103" t="s">
        <v>535</v>
      </c>
      <c r="B268" s="104" t="s">
        <v>163</v>
      </c>
      <c r="C268" s="93"/>
      <c r="D268" s="91"/>
      <c r="E268" s="91"/>
      <c r="F268" s="91"/>
      <c r="G268" s="87"/>
      <c r="H268" s="87"/>
      <c r="I268" s="87"/>
      <c r="J268" s="91"/>
      <c r="K268" s="91"/>
      <c r="L268" s="91"/>
      <c r="M268" s="91"/>
      <c r="N268" s="91"/>
      <c r="O268" s="91"/>
      <c r="P268" s="91"/>
    </row>
    <row r="269" spans="1:17" s="201" customFormat="1" ht="30" customHeight="1">
      <c r="A269" s="94">
        <v>1</v>
      </c>
      <c r="B269" s="200" t="s">
        <v>1012</v>
      </c>
      <c r="C269" s="96">
        <v>1963</v>
      </c>
      <c r="D269" s="94"/>
      <c r="E269" s="94"/>
      <c r="F269" s="60" t="s">
        <v>600</v>
      </c>
      <c r="G269" s="102">
        <v>0.9</v>
      </c>
      <c r="H269" s="94"/>
      <c r="I269" s="94"/>
      <c r="J269" s="94"/>
      <c r="K269" s="94">
        <v>1</v>
      </c>
      <c r="L269" s="94"/>
      <c r="M269" s="94"/>
      <c r="N269" s="94"/>
      <c r="O269" s="94">
        <v>1</v>
      </c>
      <c r="P269" s="94"/>
    </row>
    <row r="270" spans="1:17" s="201" customFormat="1" ht="39" customHeight="1">
      <c r="A270" s="94">
        <v>2</v>
      </c>
      <c r="B270" s="200" t="s">
        <v>1013</v>
      </c>
      <c r="C270" s="96">
        <v>1981</v>
      </c>
      <c r="D270" s="94">
        <v>1</v>
      </c>
      <c r="E270" s="94"/>
      <c r="F270" s="60" t="s">
        <v>1014</v>
      </c>
      <c r="G270" s="102">
        <v>0.3</v>
      </c>
      <c r="H270" s="94"/>
      <c r="I270" s="94">
        <v>1</v>
      </c>
      <c r="J270" s="94"/>
      <c r="K270" s="94"/>
      <c r="L270" s="94"/>
      <c r="M270" s="94"/>
      <c r="N270" s="94"/>
      <c r="O270" s="94">
        <v>1</v>
      </c>
      <c r="P270" s="94"/>
      <c r="Q270" s="201" t="s">
        <v>1116</v>
      </c>
    </row>
    <row r="271" spans="1:17" s="201" customFormat="1" ht="41.25" customHeight="1">
      <c r="A271" s="94">
        <v>3</v>
      </c>
      <c r="B271" s="200" t="s">
        <v>1015</v>
      </c>
      <c r="C271" s="96">
        <v>1950</v>
      </c>
      <c r="D271" s="94"/>
      <c r="E271" s="94"/>
      <c r="F271" s="60" t="s">
        <v>607</v>
      </c>
      <c r="G271" s="102">
        <v>0.3</v>
      </c>
      <c r="H271" s="87"/>
      <c r="I271" s="87"/>
      <c r="J271" s="94"/>
      <c r="K271" s="94">
        <v>1</v>
      </c>
      <c r="L271" s="94"/>
      <c r="M271" s="94"/>
      <c r="N271" s="94"/>
      <c r="O271" s="94">
        <v>1</v>
      </c>
      <c r="P271" s="94"/>
    </row>
    <row r="272" spans="1:17" s="201" customFormat="1" ht="37.5" customHeight="1">
      <c r="A272" s="94">
        <v>4</v>
      </c>
      <c r="B272" s="200" t="s">
        <v>1016</v>
      </c>
      <c r="C272" s="96">
        <v>1961</v>
      </c>
      <c r="D272" s="94">
        <v>1</v>
      </c>
      <c r="E272" s="94"/>
      <c r="F272" s="60" t="s">
        <v>623</v>
      </c>
      <c r="G272" s="102">
        <v>0.3</v>
      </c>
      <c r="H272" s="100"/>
      <c r="I272" s="100"/>
      <c r="J272" s="94"/>
      <c r="K272" s="94">
        <v>1</v>
      </c>
      <c r="L272" s="94"/>
      <c r="M272" s="94"/>
      <c r="N272" s="94"/>
      <c r="O272" s="94">
        <v>1</v>
      </c>
      <c r="P272" s="94"/>
    </row>
    <row r="273" spans="1:17" s="201" customFormat="1" ht="39" customHeight="1">
      <c r="A273" s="94">
        <v>5</v>
      </c>
      <c r="B273" s="200" t="s">
        <v>1017</v>
      </c>
      <c r="C273" s="96">
        <v>1961</v>
      </c>
      <c r="D273" s="94"/>
      <c r="E273" s="94"/>
      <c r="F273" s="60" t="s">
        <v>609</v>
      </c>
      <c r="G273" s="102">
        <v>0.3</v>
      </c>
      <c r="H273" s="94"/>
      <c r="I273" s="94"/>
      <c r="J273" s="94"/>
      <c r="K273" s="94">
        <v>1</v>
      </c>
      <c r="L273" s="94"/>
      <c r="M273" s="94"/>
      <c r="N273" s="94"/>
      <c r="O273" s="94">
        <v>1</v>
      </c>
      <c r="P273" s="94"/>
    </row>
    <row r="274" spans="1:17" s="201" customFormat="1" ht="45" customHeight="1">
      <c r="A274" s="94">
        <v>6</v>
      </c>
      <c r="B274" s="200" t="s">
        <v>1018</v>
      </c>
      <c r="C274" s="96">
        <v>1998</v>
      </c>
      <c r="D274" s="94"/>
      <c r="E274" s="94"/>
      <c r="F274" s="60" t="s">
        <v>612</v>
      </c>
      <c r="G274" s="102">
        <v>0.3</v>
      </c>
      <c r="H274" s="94">
        <v>1</v>
      </c>
      <c r="I274" s="94"/>
      <c r="J274" s="94"/>
      <c r="K274" s="94"/>
      <c r="L274" s="94"/>
      <c r="M274" s="94"/>
      <c r="N274" s="94"/>
      <c r="O274" s="94">
        <v>1</v>
      </c>
      <c r="P274" s="94"/>
    </row>
    <row r="275" spans="1:17" s="203" customFormat="1" ht="50.25" customHeight="1">
      <c r="A275" s="103" t="s">
        <v>541</v>
      </c>
      <c r="B275" s="106" t="s">
        <v>139</v>
      </c>
      <c r="C275" s="101"/>
      <c r="D275" s="87"/>
      <c r="E275" s="87"/>
      <c r="F275" s="88"/>
      <c r="G275" s="202"/>
      <c r="H275" s="87"/>
      <c r="I275" s="87"/>
      <c r="J275" s="87"/>
      <c r="K275" s="87"/>
      <c r="L275" s="87"/>
      <c r="M275" s="87"/>
      <c r="N275" s="87"/>
      <c r="O275" s="87"/>
      <c r="P275" s="87"/>
    </row>
    <row r="276" spans="1:17" s="201" customFormat="1" ht="45" customHeight="1">
      <c r="A276" s="94">
        <v>1</v>
      </c>
      <c r="B276" s="200" t="s">
        <v>1122</v>
      </c>
      <c r="C276" s="96" t="s">
        <v>1019</v>
      </c>
      <c r="D276" s="94">
        <v>1</v>
      </c>
      <c r="E276" s="94"/>
      <c r="F276" s="60" t="s">
        <v>1014</v>
      </c>
      <c r="G276" s="102">
        <v>0.3</v>
      </c>
      <c r="H276" s="87"/>
      <c r="I276" s="87"/>
      <c r="J276" s="94"/>
      <c r="K276" s="94">
        <v>1</v>
      </c>
      <c r="L276" s="94"/>
      <c r="M276" s="94"/>
      <c r="N276" s="94"/>
      <c r="O276" s="94">
        <v>1</v>
      </c>
      <c r="P276" s="94"/>
      <c r="Q276" s="201" t="s">
        <v>1116</v>
      </c>
    </row>
    <row r="277" spans="1:17" s="201" customFormat="1" ht="45" customHeight="1">
      <c r="A277" s="94">
        <v>2</v>
      </c>
      <c r="B277" s="200" t="s">
        <v>1020</v>
      </c>
      <c r="C277" s="96" t="s">
        <v>631</v>
      </c>
      <c r="D277" s="94"/>
      <c r="E277" s="94"/>
      <c r="F277" s="60" t="s">
        <v>607</v>
      </c>
      <c r="G277" s="102">
        <v>0.3</v>
      </c>
      <c r="H277" s="94"/>
      <c r="I277" s="94"/>
      <c r="J277" s="94"/>
      <c r="K277" s="94">
        <v>1</v>
      </c>
      <c r="L277" s="94"/>
      <c r="M277" s="94"/>
      <c r="N277" s="94"/>
      <c r="O277" s="94">
        <v>1</v>
      </c>
      <c r="P277" s="94"/>
    </row>
    <row r="278" spans="1:17" s="201" customFormat="1" ht="45" customHeight="1">
      <c r="A278" s="94">
        <v>3</v>
      </c>
      <c r="B278" s="200" t="s">
        <v>1021</v>
      </c>
      <c r="C278" s="96" t="s">
        <v>1022</v>
      </c>
      <c r="D278" s="94">
        <v>1</v>
      </c>
      <c r="E278" s="94"/>
      <c r="F278" s="60" t="s">
        <v>623</v>
      </c>
      <c r="G278" s="102">
        <v>0.3</v>
      </c>
      <c r="H278" s="94"/>
      <c r="I278" s="94"/>
      <c r="J278" s="94"/>
      <c r="K278" s="94">
        <v>1</v>
      </c>
      <c r="L278" s="94"/>
      <c r="M278" s="94"/>
      <c r="N278" s="94"/>
      <c r="O278" s="94">
        <v>1</v>
      </c>
      <c r="P278" s="94"/>
    </row>
    <row r="279" spans="1:17" s="201" customFormat="1" ht="41.25" customHeight="1">
      <c r="A279" s="94">
        <v>4</v>
      </c>
      <c r="B279" s="200" t="s">
        <v>1023</v>
      </c>
      <c r="C279" s="96">
        <v>17015</v>
      </c>
      <c r="D279" s="94"/>
      <c r="E279" s="94"/>
      <c r="F279" s="60" t="s">
        <v>609</v>
      </c>
      <c r="G279" s="102">
        <v>0.3</v>
      </c>
      <c r="H279" s="87"/>
      <c r="I279" s="87"/>
      <c r="J279" s="94"/>
      <c r="K279" s="94">
        <v>1</v>
      </c>
      <c r="L279" s="94"/>
      <c r="M279" s="94"/>
      <c r="N279" s="94"/>
      <c r="O279" s="94">
        <v>1</v>
      </c>
      <c r="P279" s="94"/>
    </row>
    <row r="280" spans="1:17" s="201" customFormat="1" ht="41.25" customHeight="1">
      <c r="A280" s="94">
        <v>5</v>
      </c>
      <c r="B280" s="200" t="s">
        <v>1024</v>
      </c>
      <c r="C280" s="96" t="s">
        <v>1025</v>
      </c>
      <c r="D280" s="94">
        <v>1</v>
      </c>
      <c r="E280" s="87"/>
      <c r="F280" s="60" t="s">
        <v>612</v>
      </c>
      <c r="G280" s="102">
        <v>0.3</v>
      </c>
      <c r="H280" s="100">
        <v>1</v>
      </c>
      <c r="I280" s="100"/>
      <c r="J280" s="87"/>
      <c r="K280" s="87"/>
      <c r="L280" s="87"/>
      <c r="M280" s="87"/>
      <c r="N280" s="87"/>
      <c r="O280" s="87">
        <v>1</v>
      </c>
      <c r="P280" s="87"/>
    </row>
    <row r="281" spans="1:17" s="199" customFormat="1" ht="50.1" customHeight="1">
      <c r="A281" s="103" t="s">
        <v>548</v>
      </c>
      <c r="B281" s="106" t="s">
        <v>140</v>
      </c>
      <c r="C281" s="91"/>
      <c r="D281" s="91"/>
      <c r="E281" s="91"/>
      <c r="F281" s="91"/>
      <c r="G281" s="91"/>
      <c r="H281" s="91"/>
      <c r="I281" s="91"/>
      <c r="J281" s="91"/>
      <c r="K281" s="91"/>
      <c r="L281" s="91"/>
      <c r="M281" s="91"/>
      <c r="N281" s="91"/>
      <c r="O281" s="91"/>
      <c r="P281" s="91"/>
    </row>
    <row r="282" spans="1:17" s="201" customFormat="1" ht="50.1" customHeight="1">
      <c r="A282" s="94">
        <v>1</v>
      </c>
      <c r="B282" s="200" t="s">
        <v>1026</v>
      </c>
      <c r="C282" s="96" t="s">
        <v>1027</v>
      </c>
      <c r="D282" s="94">
        <v>1</v>
      </c>
      <c r="E282" s="94"/>
      <c r="F282" s="60" t="s">
        <v>604</v>
      </c>
      <c r="G282" s="102">
        <v>0.3</v>
      </c>
      <c r="H282" s="94"/>
      <c r="I282" s="94"/>
      <c r="J282" s="94">
        <v>1</v>
      </c>
      <c r="K282" s="94"/>
      <c r="L282" s="94"/>
      <c r="M282" s="94"/>
      <c r="N282" s="94"/>
      <c r="O282" s="94">
        <v>1</v>
      </c>
      <c r="P282" s="94"/>
      <c r="Q282" s="201" t="s">
        <v>1116</v>
      </c>
    </row>
    <row r="283" spans="1:17" s="201" customFormat="1" ht="50.1" customHeight="1">
      <c r="A283" s="94">
        <v>2</v>
      </c>
      <c r="B283" s="200" t="s">
        <v>1028</v>
      </c>
      <c r="C283" s="96" t="s">
        <v>1029</v>
      </c>
      <c r="D283" s="94"/>
      <c r="E283" s="94"/>
      <c r="F283" s="60" t="s">
        <v>607</v>
      </c>
      <c r="G283" s="102">
        <v>0.3</v>
      </c>
      <c r="H283" s="94"/>
      <c r="I283" s="94"/>
      <c r="J283" s="94"/>
      <c r="K283" s="94">
        <v>1</v>
      </c>
      <c r="L283" s="94"/>
      <c r="M283" s="94"/>
      <c r="N283" s="94"/>
      <c r="O283" s="94">
        <v>1</v>
      </c>
      <c r="P283" s="94"/>
    </row>
    <row r="284" spans="1:17" s="201" customFormat="1" ht="50.1" customHeight="1">
      <c r="A284" s="94">
        <v>3</v>
      </c>
      <c r="B284" s="200" t="s">
        <v>1030</v>
      </c>
      <c r="C284" s="96" t="s">
        <v>1031</v>
      </c>
      <c r="D284" s="94">
        <v>1</v>
      </c>
      <c r="E284" s="94"/>
      <c r="F284" s="60" t="s">
        <v>623</v>
      </c>
      <c r="G284" s="102">
        <v>0.3</v>
      </c>
      <c r="H284" s="94"/>
      <c r="I284" s="94"/>
      <c r="J284" s="94"/>
      <c r="K284" s="94">
        <v>1</v>
      </c>
      <c r="L284" s="94"/>
      <c r="M284" s="94"/>
      <c r="N284" s="94"/>
      <c r="O284" s="94">
        <v>1</v>
      </c>
      <c r="P284" s="94"/>
    </row>
    <row r="285" spans="1:17" s="201" customFormat="1" ht="50.1" customHeight="1">
      <c r="A285" s="94">
        <v>4</v>
      </c>
      <c r="B285" s="200" t="s">
        <v>1032</v>
      </c>
      <c r="C285" s="96" t="s">
        <v>1033</v>
      </c>
      <c r="D285" s="94"/>
      <c r="E285" s="94"/>
      <c r="F285" s="60" t="s">
        <v>609</v>
      </c>
      <c r="G285" s="102">
        <v>0.3</v>
      </c>
      <c r="H285" s="94"/>
      <c r="I285" s="94"/>
      <c r="J285" s="94"/>
      <c r="K285" s="94">
        <v>1</v>
      </c>
      <c r="L285" s="94"/>
      <c r="M285" s="94"/>
      <c r="N285" s="94"/>
      <c r="O285" s="94">
        <v>1</v>
      </c>
      <c r="P285" s="94"/>
    </row>
    <row r="286" spans="1:17" s="201" customFormat="1" ht="50.1" customHeight="1">
      <c r="A286" s="94">
        <v>5</v>
      </c>
      <c r="B286" s="200" t="s">
        <v>1034</v>
      </c>
      <c r="C286" s="96" t="s">
        <v>1035</v>
      </c>
      <c r="D286" s="94"/>
      <c r="E286" s="94"/>
      <c r="F286" s="60" t="s">
        <v>612</v>
      </c>
      <c r="G286" s="102">
        <v>0.3</v>
      </c>
      <c r="H286" s="94">
        <v>1</v>
      </c>
      <c r="I286" s="94"/>
      <c r="J286" s="94"/>
      <c r="K286" s="94"/>
      <c r="L286" s="94"/>
      <c r="M286" s="94"/>
      <c r="N286" s="94"/>
      <c r="O286" s="94">
        <v>1</v>
      </c>
      <c r="P286" s="94"/>
    </row>
    <row r="287" spans="1:17" s="203" customFormat="1" ht="45" customHeight="1">
      <c r="A287" s="103" t="s">
        <v>553</v>
      </c>
      <c r="B287" s="106" t="s">
        <v>161</v>
      </c>
      <c r="C287" s="101"/>
      <c r="D287" s="87"/>
      <c r="E287" s="87"/>
      <c r="F287" s="88"/>
      <c r="G287" s="202"/>
      <c r="H287" s="87"/>
      <c r="I287" s="87"/>
      <c r="J287" s="87"/>
      <c r="K287" s="87"/>
      <c r="L287" s="87"/>
      <c r="M287" s="87"/>
      <c r="N287" s="87"/>
      <c r="O287" s="87"/>
      <c r="P287" s="87"/>
    </row>
    <row r="288" spans="1:17" s="201" customFormat="1" ht="39.75" customHeight="1">
      <c r="A288" s="94">
        <v>1</v>
      </c>
      <c r="B288" s="200" t="s">
        <v>1036</v>
      </c>
      <c r="C288" s="96" t="s">
        <v>1037</v>
      </c>
      <c r="D288" s="94"/>
      <c r="E288" s="94"/>
      <c r="F288" s="60" t="s">
        <v>600</v>
      </c>
      <c r="G288" s="94">
        <v>0.9</v>
      </c>
      <c r="H288" s="94"/>
      <c r="I288" s="94"/>
      <c r="J288" s="94">
        <v>1</v>
      </c>
      <c r="K288" s="94"/>
      <c r="L288" s="94"/>
      <c r="M288" s="94"/>
      <c r="N288" s="94"/>
      <c r="O288" s="94">
        <v>1</v>
      </c>
      <c r="P288" s="94"/>
    </row>
    <row r="289" spans="1:17" s="201" customFormat="1" ht="51" customHeight="1">
      <c r="A289" s="94">
        <v>2</v>
      </c>
      <c r="B289" s="200" t="s">
        <v>1038</v>
      </c>
      <c r="C289" s="96" t="s">
        <v>1039</v>
      </c>
      <c r="D289" s="94">
        <v>1</v>
      </c>
      <c r="E289" s="94"/>
      <c r="F289" s="60" t="s">
        <v>601</v>
      </c>
      <c r="G289" s="102">
        <v>0.3</v>
      </c>
      <c r="H289" s="100"/>
      <c r="I289" s="100"/>
      <c r="J289" s="94"/>
      <c r="K289" s="94">
        <v>1</v>
      </c>
      <c r="L289" s="94"/>
      <c r="M289" s="94"/>
      <c r="N289" s="94"/>
      <c r="O289" s="94">
        <v>1</v>
      </c>
      <c r="P289" s="94"/>
    </row>
    <row r="290" spans="1:17" s="201" customFormat="1" ht="39.75" customHeight="1">
      <c r="A290" s="94">
        <v>3</v>
      </c>
      <c r="B290" s="200" t="s">
        <v>1040</v>
      </c>
      <c r="C290" s="96" t="s">
        <v>1041</v>
      </c>
      <c r="D290" s="94"/>
      <c r="E290" s="94"/>
      <c r="F290" s="60" t="s">
        <v>607</v>
      </c>
      <c r="G290" s="102">
        <v>0.3</v>
      </c>
      <c r="H290" s="94"/>
      <c r="I290" s="94"/>
      <c r="J290" s="94"/>
      <c r="K290" s="94">
        <v>1</v>
      </c>
      <c r="L290" s="94"/>
      <c r="M290" s="94"/>
      <c r="N290" s="94"/>
      <c r="O290" s="94">
        <v>1</v>
      </c>
      <c r="P290" s="94"/>
    </row>
    <row r="291" spans="1:17" s="201" customFormat="1" ht="45" customHeight="1">
      <c r="A291" s="94">
        <v>4</v>
      </c>
      <c r="B291" s="200" t="s">
        <v>1042</v>
      </c>
      <c r="C291" s="96" t="s">
        <v>1043</v>
      </c>
      <c r="D291" s="94">
        <v>1</v>
      </c>
      <c r="E291" s="94">
        <v>1</v>
      </c>
      <c r="F291" s="60" t="s">
        <v>623</v>
      </c>
      <c r="G291" s="102">
        <v>0.3</v>
      </c>
      <c r="H291" s="94"/>
      <c r="I291" s="94">
        <v>1</v>
      </c>
      <c r="J291" s="94"/>
      <c r="K291" s="94"/>
      <c r="L291" s="94"/>
      <c r="M291" s="94">
        <v>1</v>
      </c>
      <c r="N291" s="94"/>
      <c r="O291" s="94"/>
      <c r="P291" s="94"/>
    </row>
    <row r="292" spans="1:17" s="201" customFormat="1" ht="54" customHeight="1">
      <c r="A292" s="94">
        <v>5</v>
      </c>
      <c r="B292" s="200" t="s">
        <v>1044</v>
      </c>
      <c r="C292" s="96" t="s">
        <v>1045</v>
      </c>
      <c r="D292" s="94">
        <v>1</v>
      </c>
      <c r="E292" s="94"/>
      <c r="F292" s="60" t="s">
        <v>609</v>
      </c>
      <c r="G292" s="102">
        <v>0.3</v>
      </c>
      <c r="H292" s="100"/>
      <c r="I292" s="100"/>
      <c r="J292" s="94"/>
      <c r="K292" s="94">
        <v>1</v>
      </c>
      <c r="L292" s="94"/>
      <c r="M292" s="94"/>
      <c r="N292" s="94"/>
      <c r="O292" s="94">
        <v>1</v>
      </c>
      <c r="P292" s="94"/>
    </row>
    <row r="293" spans="1:17" s="201" customFormat="1" ht="50.25" customHeight="1">
      <c r="A293" s="94">
        <v>6</v>
      </c>
      <c r="B293" s="200" t="s">
        <v>1046</v>
      </c>
      <c r="C293" s="96" t="s">
        <v>1047</v>
      </c>
      <c r="D293" s="94"/>
      <c r="E293" s="94">
        <v>1</v>
      </c>
      <c r="F293" s="60" t="s">
        <v>612</v>
      </c>
      <c r="G293" s="102">
        <v>0.3</v>
      </c>
      <c r="H293" s="94">
        <v>1</v>
      </c>
      <c r="I293" s="94"/>
      <c r="J293" s="94"/>
      <c r="K293" s="94"/>
      <c r="L293" s="94"/>
      <c r="M293" s="94">
        <v>1</v>
      </c>
      <c r="N293" s="94"/>
      <c r="O293" s="94"/>
      <c r="P293" s="94"/>
    </row>
    <row r="294" spans="1:17" s="201" customFormat="1" ht="41.25" customHeight="1">
      <c r="A294" s="103" t="s">
        <v>561</v>
      </c>
      <c r="B294" s="106" t="s">
        <v>166</v>
      </c>
      <c r="C294" s="101"/>
      <c r="D294" s="87"/>
      <c r="E294" s="87"/>
      <c r="F294" s="60"/>
      <c r="G294" s="102"/>
      <c r="H294" s="100"/>
      <c r="I294" s="100"/>
      <c r="J294" s="87"/>
      <c r="K294" s="87"/>
      <c r="L294" s="87"/>
      <c r="M294" s="87"/>
      <c r="N294" s="87"/>
      <c r="O294" s="87"/>
      <c r="P294" s="87"/>
    </row>
    <row r="295" spans="1:17" s="201" customFormat="1" ht="39.75" customHeight="1">
      <c r="A295" s="94">
        <v>1</v>
      </c>
      <c r="B295" s="200" t="s">
        <v>1048</v>
      </c>
      <c r="C295" s="96" t="s">
        <v>1049</v>
      </c>
      <c r="D295" s="94">
        <v>1</v>
      </c>
      <c r="E295" s="94"/>
      <c r="F295" s="60" t="s">
        <v>600</v>
      </c>
      <c r="G295" s="102">
        <v>0.9</v>
      </c>
      <c r="H295" s="94"/>
      <c r="I295" s="94"/>
      <c r="J295" s="94">
        <v>1</v>
      </c>
      <c r="K295" s="94"/>
      <c r="L295" s="94"/>
      <c r="M295" s="94"/>
      <c r="N295" s="94"/>
      <c r="O295" s="94">
        <v>1</v>
      </c>
      <c r="P295" s="94"/>
      <c r="Q295" s="201" t="s">
        <v>1120</v>
      </c>
    </row>
    <row r="296" spans="1:17" s="201" customFormat="1" ht="51" customHeight="1">
      <c r="A296" s="94">
        <v>2</v>
      </c>
      <c r="B296" s="200" t="s">
        <v>1050</v>
      </c>
      <c r="C296" s="96" t="s">
        <v>1051</v>
      </c>
      <c r="D296" s="87">
        <v>1</v>
      </c>
      <c r="E296" s="87"/>
      <c r="F296" s="60" t="s">
        <v>1014</v>
      </c>
      <c r="G296" s="102">
        <v>0.3</v>
      </c>
      <c r="H296" s="100"/>
      <c r="I296" s="100"/>
      <c r="J296" s="87"/>
      <c r="K296" s="94">
        <v>1</v>
      </c>
      <c r="L296" s="87"/>
      <c r="M296" s="87"/>
      <c r="N296" s="87"/>
      <c r="O296" s="94">
        <v>1</v>
      </c>
      <c r="P296" s="94"/>
      <c r="Q296" s="201" t="s">
        <v>1123</v>
      </c>
    </row>
    <row r="297" spans="1:17" s="201" customFormat="1" ht="39.75" customHeight="1">
      <c r="A297" s="94">
        <v>3</v>
      </c>
      <c r="B297" s="200" t="s">
        <v>1052</v>
      </c>
      <c r="C297" s="96" t="s">
        <v>351</v>
      </c>
      <c r="D297" s="94"/>
      <c r="E297" s="94">
        <v>1</v>
      </c>
      <c r="F297" s="60" t="s">
        <v>607</v>
      </c>
      <c r="G297" s="102">
        <v>0.3</v>
      </c>
      <c r="H297" s="94"/>
      <c r="I297" s="94"/>
      <c r="J297" s="94"/>
      <c r="K297" s="94">
        <v>1</v>
      </c>
      <c r="L297" s="94"/>
      <c r="M297" s="94"/>
      <c r="N297" s="94"/>
      <c r="O297" s="94">
        <v>1</v>
      </c>
      <c r="P297" s="94" t="s">
        <v>349</v>
      </c>
    </row>
    <row r="298" spans="1:17" s="201" customFormat="1" ht="45" customHeight="1">
      <c r="A298" s="94">
        <v>4</v>
      </c>
      <c r="B298" s="200" t="s">
        <v>1053</v>
      </c>
      <c r="C298" s="96" t="s">
        <v>1054</v>
      </c>
      <c r="D298" s="94">
        <v>1</v>
      </c>
      <c r="E298" s="94"/>
      <c r="F298" s="60" t="s">
        <v>623</v>
      </c>
      <c r="G298" s="102">
        <v>0.3</v>
      </c>
      <c r="H298" s="87"/>
      <c r="I298" s="87"/>
      <c r="J298" s="94"/>
      <c r="K298" s="94">
        <v>1</v>
      </c>
      <c r="L298" s="94"/>
      <c r="M298" s="94"/>
      <c r="N298" s="94"/>
      <c r="O298" s="94">
        <v>1</v>
      </c>
      <c r="P298" s="94"/>
    </row>
    <row r="299" spans="1:17" s="201" customFormat="1" ht="50.25" customHeight="1">
      <c r="A299" s="94">
        <v>5</v>
      </c>
      <c r="B299" s="200" t="s">
        <v>1055</v>
      </c>
      <c r="C299" s="96" t="s">
        <v>1056</v>
      </c>
      <c r="D299" s="94"/>
      <c r="E299" s="94"/>
      <c r="F299" s="60" t="s">
        <v>612</v>
      </c>
      <c r="G299" s="102">
        <v>0.3</v>
      </c>
      <c r="H299" s="94">
        <v>1</v>
      </c>
      <c r="I299" s="94"/>
      <c r="J299" s="94"/>
      <c r="K299" s="94"/>
      <c r="L299" s="94"/>
      <c r="M299" s="94"/>
      <c r="N299" s="94"/>
      <c r="O299" s="94">
        <v>1</v>
      </c>
      <c r="P299" s="94"/>
    </row>
    <row r="300" spans="1:17" s="203" customFormat="1" ht="50.25" customHeight="1">
      <c r="A300" s="103" t="s">
        <v>569</v>
      </c>
      <c r="B300" s="106" t="s">
        <v>160</v>
      </c>
      <c r="C300" s="101"/>
      <c r="D300" s="87"/>
      <c r="E300" s="87"/>
      <c r="F300" s="88"/>
      <c r="G300" s="202"/>
      <c r="H300" s="87"/>
      <c r="I300" s="87"/>
      <c r="J300" s="87"/>
      <c r="K300" s="87"/>
      <c r="L300" s="87"/>
      <c r="M300" s="87"/>
      <c r="N300" s="87"/>
      <c r="O300" s="87"/>
      <c r="P300" s="87"/>
    </row>
    <row r="301" spans="1:17" s="201" customFormat="1" ht="43.5" customHeight="1">
      <c r="A301" s="94">
        <v>1</v>
      </c>
      <c r="B301" s="200" t="s">
        <v>1057</v>
      </c>
      <c r="C301" s="96">
        <v>1961</v>
      </c>
      <c r="D301" s="94"/>
      <c r="E301" s="94"/>
      <c r="F301" s="60" t="s">
        <v>600</v>
      </c>
      <c r="G301" s="102">
        <v>0.9</v>
      </c>
      <c r="H301" s="94"/>
      <c r="I301" s="94"/>
      <c r="J301" s="94"/>
      <c r="K301" s="94">
        <v>1</v>
      </c>
      <c r="L301" s="94"/>
      <c r="M301" s="94"/>
      <c r="N301" s="94"/>
      <c r="O301" s="94">
        <v>1</v>
      </c>
      <c r="P301" s="94"/>
    </row>
    <row r="302" spans="1:17" s="201" customFormat="1" ht="45" customHeight="1">
      <c r="A302" s="94">
        <v>2</v>
      </c>
      <c r="B302" s="200" t="s">
        <v>1058</v>
      </c>
      <c r="C302" s="96">
        <v>1962</v>
      </c>
      <c r="D302" s="94">
        <v>1</v>
      </c>
      <c r="E302" s="94"/>
      <c r="F302" s="60" t="s">
        <v>604</v>
      </c>
      <c r="G302" s="102">
        <v>0.3</v>
      </c>
      <c r="H302" s="87"/>
      <c r="I302" s="87"/>
      <c r="J302" s="94"/>
      <c r="K302" s="94">
        <v>1</v>
      </c>
      <c r="L302" s="94"/>
      <c r="M302" s="94"/>
      <c r="N302" s="94"/>
      <c r="O302" s="94">
        <v>1</v>
      </c>
      <c r="P302" s="94"/>
      <c r="Q302" s="201" t="s">
        <v>1124</v>
      </c>
    </row>
    <row r="303" spans="1:17" s="201" customFormat="1" ht="45" customHeight="1">
      <c r="A303" s="94">
        <v>3</v>
      </c>
      <c r="B303" s="200" t="s">
        <v>1059</v>
      </c>
      <c r="C303" s="96">
        <v>1966</v>
      </c>
      <c r="D303" s="94"/>
      <c r="E303" s="94">
        <v>1</v>
      </c>
      <c r="F303" s="60" t="s">
        <v>607</v>
      </c>
      <c r="G303" s="102">
        <v>0.3</v>
      </c>
      <c r="H303" s="94"/>
      <c r="I303" s="94"/>
      <c r="J303" s="94">
        <v>1</v>
      </c>
      <c r="K303" s="94"/>
      <c r="L303" s="94"/>
      <c r="M303" s="94"/>
      <c r="N303" s="94"/>
      <c r="O303" s="94">
        <v>1</v>
      </c>
      <c r="P303" s="94"/>
    </row>
    <row r="304" spans="1:17" s="201" customFormat="1" ht="41.25" customHeight="1">
      <c r="A304" s="94">
        <v>4</v>
      </c>
      <c r="B304" s="200" t="s">
        <v>1012</v>
      </c>
      <c r="C304" s="96" t="s">
        <v>540</v>
      </c>
      <c r="D304" s="94"/>
      <c r="E304" s="94"/>
      <c r="F304" s="60" t="s">
        <v>609</v>
      </c>
      <c r="G304" s="102">
        <v>0.3</v>
      </c>
      <c r="H304" s="87"/>
      <c r="I304" s="87"/>
      <c r="J304" s="94"/>
      <c r="K304" s="94">
        <v>1</v>
      </c>
      <c r="L304" s="94"/>
      <c r="M304" s="94"/>
      <c r="N304" s="94"/>
      <c r="O304" s="94">
        <v>1</v>
      </c>
      <c r="P304" s="94"/>
    </row>
    <row r="305" spans="1:17" s="201" customFormat="1" ht="41.25" customHeight="1">
      <c r="A305" s="94">
        <v>5</v>
      </c>
      <c r="B305" s="200" t="s">
        <v>1060</v>
      </c>
      <c r="C305" s="96" t="s">
        <v>1061</v>
      </c>
      <c r="D305" s="94"/>
      <c r="E305" s="94"/>
      <c r="F305" s="60" t="s">
        <v>612</v>
      </c>
      <c r="G305" s="102">
        <v>0.3</v>
      </c>
      <c r="H305" s="100">
        <v>1</v>
      </c>
      <c r="I305" s="100"/>
      <c r="J305" s="94"/>
      <c r="K305" s="94"/>
      <c r="L305" s="94"/>
      <c r="M305" s="94"/>
      <c r="N305" s="94"/>
      <c r="O305" s="94">
        <v>1</v>
      </c>
      <c r="P305" s="94"/>
    </row>
    <row r="306" spans="1:17" s="201" customFormat="1" ht="41.25" customHeight="1">
      <c r="A306" s="103" t="s">
        <v>569</v>
      </c>
      <c r="B306" s="106" t="s">
        <v>159</v>
      </c>
      <c r="C306" s="101"/>
      <c r="D306" s="87"/>
      <c r="E306" s="87"/>
      <c r="F306" s="60"/>
      <c r="G306" s="102"/>
      <c r="H306" s="100"/>
      <c r="I306" s="100"/>
      <c r="J306" s="87"/>
      <c r="K306" s="87"/>
      <c r="L306" s="87"/>
      <c r="M306" s="87"/>
      <c r="N306" s="87"/>
      <c r="O306" s="87"/>
      <c r="P306" s="87"/>
    </row>
    <row r="307" spans="1:17" s="201" customFormat="1" ht="43.5" customHeight="1">
      <c r="A307" s="94">
        <v>1</v>
      </c>
      <c r="B307" s="200" t="s">
        <v>1062</v>
      </c>
      <c r="C307" s="96" t="s">
        <v>1063</v>
      </c>
      <c r="D307" s="94">
        <v>1</v>
      </c>
      <c r="E307" s="94"/>
      <c r="F307" s="60" t="s">
        <v>600</v>
      </c>
      <c r="G307" s="102">
        <v>0.9</v>
      </c>
      <c r="H307" s="94"/>
      <c r="I307" s="94"/>
      <c r="J307" s="94"/>
      <c r="K307" s="94">
        <v>1</v>
      </c>
      <c r="L307" s="94"/>
      <c r="M307" s="94"/>
      <c r="N307" s="94"/>
      <c r="O307" s="94">
        <v>1</v>
      </c>
      <c r="P307" s="94" t="s">
        <v>1064</v>
      </c>
      <c r="Q307" s="201" t="s">
        <v>1119</v>
      </c>
    </row>
    <row r="308" spans="1:17" s="201" customFormat="1" ht="45" customHeight="1">
      <c r="A308" s="94">
        <v>2</v>
      </c>
      <c r="B308" s="200" t="s">
        <v>1065</v>
      </c>
      <c r="C308" s="96" t="s">
        <v>1066</v>
      </c>
      <c r="D308" s="94">
        <v>1</v>
      </c>
      <c r="E308" s="94"/>
      <c r="F308" s="60" t="s">
        <v>601</v>
      </c>
      <c r="G308" s="102">
        <v>0.3</v>
      </c>
      <c r="H308" s="87"/>
      <c r="I308" s="87"/>
      <c r="J308" s="94"/>
      <c r="K308" s="94">
        <v>1</v>
      </c>
      <c r="L308" s="94"/>
      <c r="M308" s="94"/>
      <c r="N308" s="94"/>
      <c r="O308" s="94">
        <v>1</v>
      </c>
      <c r="P308" s="94" t="s">
        <v>1067</v>
      </c>
      <c r="Q308" s="201" t="s">
        <v>1111</v>
      </c>
    </row>
    <row r="309" spans="1:17" s="201" customFormat="1" ht="41.25" customHeight="1">
      <c r="A309" s="94">
        <v>3</v>
      </c>
      <c r="B309" s="200" t="s">
        <v>1068</v>
      </c>
      <c r="C309" s="96" t="s">
        <v>1069</v>
      </c>
      <c r="D309" s="94"/>
      <c r="E309" s="94"/>
      <c r="F309" s="60" t="s">
        <v>609</v>
      </c>
      <c r="G309" s="102">
        <v>0.3</v>
      </c>
      <c r="H309" s="87"/>
      <c r="I309" s="87"/>
      <c r="J309" s="94"/>
      <c r="K309" s="94">
        <v>1</v>
      </c>
      <c r="L309" s="94"/>
      <c r="M309" s="94"/>
      <c r="N309" s="94"/>
      <c r="O309" s="94">
        <v>1</v>
      </c>
      <c r="P309" s="94"/>
    </row>
    <row r="310" spans="1:17" s="201" customFormat="1" ht="41.25" customHeight="1">
      <c r="A310" s="94">
        <v>4</v>
      </c>
      <c r="B310" s="200" t="s">
        <v>1070</v>
      </c>
      <c r="C310" s="96" t="s">
        <v>1071</v>
      </c>
      <c r="D310" s="94"/>
      <c r="E310" s="94"/>
      <c r="F310" s="60" t="s">
        <v>612</v>
      </c>
      <c r="G310" s="102">
        <v>0.3</v>
      </c>
      <c r="H310" s="100">
        <v>1</v>
      </c>
      <c r="I310" s="100"/>
      <c r="J310" s="87"/>
      <c r="K310" s="87"/>
      <c r="L310" s="87">
        <v>1</v>
      </c>
      <c r="M310" s="87"/>
      <c r="N310" s="87"/>
      <c r="O310" s="87"/>
      <c r="P310" s="87"/>
    </row>
    <row r="311" spans="1:17" s="201" customFormat="1" ht="41.25" customHeight="1">
      <c r="A311" s="103" t="s">
        <v>583</v>
      </c>
      <c r="B311" s="106" t="s">
        <v>135</v>
      </c>
      <c r="C311" s="101"/>
      <c r="D311" s="87"/>
      <c r="E311" s="87"/>
      <c r="F311" s="60"/>
      <c r="G311" s="102"/>
      <c r="H311" s="100"/>
      <c r="I311" s="100"/>
      <c r="J311" s="87"/>
      <c r="K311" s="87"/>
      <c r="L311" s="87"/>
      <c r="M311" s="87"/>
      <c r="N311" s="87"/>
      <c r="O311" s="87"/>
      <c r="P311" s="87"/>
    </row>
    <row r="312" spans="1:17" s="201" customFormat="1" ht="47.25" customHeight="1">
      <c r="A312" s="87">
        <v>1</v>
      </c>
      <c r="B312" s="200" t="s">
        <v>1072</v>
      </c>
      <c r="C312" s="96" t="s">
        <v>1073</v>
      </c>
      <c r="D312" s="94">
        <v>1</v>
      </c>
      <c r="E312" s="87"/>
      <c r="F312" s="60" t="s">
        <v>604</v>
      </c>
      <c r="G312" s="102">
        <v>0.3</v>
      </c>
      <c r="H312" s="100"/>
      <c r="I312" s="100"/>
      <c r="J312" s="87">
        <v>1</v>
      </c>
      <c r="K312" s="87"/>
      <c r="L312" s="87"/>
      <c r="M312" s="87"/>
      <c r="N312" s="87"/>
      <c r="O312" s="87">
        <v>1</v>
      </c>
      <c r="P312" s="87"/>
    </row>
    <row r="313" spans="1:17" s="201" customFormat="1" ht="45" customHeight="1">
      <c r="A313" s="94">
        <v>2</v>
      </c>
      <c r="B313" s="200" t="s">
        <v>1106</v>
      </c>
      <c r="C313" s="96" t="s">
        <v>1074</v>
      </c>
      <c r="D313" s="94"/>
      <c r="E313" s="94">
        <v>1</v>
      </c>
      <c r="F313" s="60" t="s">
        <v>607</v>
      </c>
      <c r="G313" s="102">
        <v>0.3</v>
      </c>
      <c r="H313" s="94"/>
      <c r="I313" s="94"/>
      <c r="J313" s="94"/>
      <c r="K313" s="94">
        <v>1</v>
      </c>
      <c r="L313" s="94"/>
      <c r="M313" s="94"/>
      <c r="N313" s="94"/>
      <c r="O313" s="94">
        <v>1</v>
      </c>
      <c r="P313" s="94"/>
    </row>
    <row r="314" spans="1:17" s="201" customFormat="1" ht="45" customHeight="1">
      <c r="A314" s="87">
        <v>3</v>
      </c>
      <c r="B314" s="200" t="s">
        <v>1075</v>
      </c>
      <c r="C314" s="96" t="s">
        <v>1076</v>
      </c>
      <c r="D314" s="94">
        <v>1</v>
      </c>
      <c r="E314" s="94"/>
      <c r="F314" s="60" t="s">
        <v>623</v>
      </c>
      <c r="G314" s="102">
        <v>0.3</v>
      </c>
      <c r="H314" s="94"/>
      <c r="I314" s="94"/>
      <c r="J314" s="94">
        <v>1</v>
      </c>
      <c r="K314" s="94"/>
      <c r="L314" s="94"/>
      <c r="M314" s="94"/>
      <c r="N314" s="94"/>
      <c r="O314" s="94">
        <v>1</v>
      </c>
      <c r="P314" s="94"/>
    </row>
    <row r="315" spans="1:17" s="201" customFormat="1" ht="41.25" customHeight="1">
      <c r="A315" s="94">
        <v>4</v>
      </c>
      <c r="B315" s="200" t="s">
        <v>1105</v>
      </c>
      <c r="C315" s="96" t="s">
        <v>1077</v>
      </c>
      <c r="D315" s="94"/>
      <c r="E315" s="94"/>
      <c r="F315" s="60" t="s">
        <v>609</v>
      </c>
      <c r="G315" s="102">
        <v>0.3</v>
      </c>
      <c r="H315" s="87"/>
      <c r="I315" s="87"/>
      <c r="J315" s="94"/>
      <c r="K315" s="94">
        <v>1</v>
      </c>
      <c r="L315" s="94"/>
      <c r="M315" s="94"/>
      <c r="N315" s="94"/>
      <c r="O315" s="94">
        <v>1</v>
      </c>
      <c r="P315" s="94"/>
    </row>
    <row r="316" spans="1:17" s="201" customFormat="1" ht="41.25" customHeight="1">
      <c r="A316" s="87">
        <v>5</v>
      </c>
      <c r="B316" s="200" t="s">
        <v>1078</v>
      </c>
      <c r="C316" s="96" t="s">
        <v>1079</v>
      </c>
      <c r="D316" s="87"/>
      <c r="E316" s="87"/>
      <c r="F316" s="60" t="s">
        <v>612</v>
      </c>
      <c r="G316" s="102">
        <v>0.3</v>
      </c>
      <c r="H316" s="100">
        <v>1</v>
      </c>
      <c r="I316" s="100"/>
      <c r="J316" s="87"/>
      <c r="K316" s="87"/>
      <c r="L316" s="87"/>
      <c r="M316" s="87"/>
      <c r="N316" s="87"/>
      <c r="O316" s="87">
        <v>1</v>
      </c>
      <c r="P316" s="87"/>
    </row>
    <row r="317" spans="1:17" s="201" customFormat="1" ht="41.25" customHeight="1">
      <c r="A317" s="91" t="s">
        <v>589</v>
      </c>
      <c r="B317" s="204" t="s">
        <v>157</v>
      </c>
      <c r="C317" s="101"/>
      <c r="D317" s="87"/>
      <c r="E317" s="87"/>
      <c r="F317" s="60"/>
      <c r="G317" s="102"/>
      <c r="H317" s="100"/>
      <c r="I317" s="100"/>
      <c r="J317" s="87"/>
      <c r="K317" s="87"/>
      <c r="L317" s="87"/>
      <c r="M317" s="87"/>
      <c r="N317" s="87"/>
      <c r="O317" s="87"/>
      <c r="P317" s="87"/>
    </row>
    <row r="318" spans="1:17" s="201" customFormat="1" ht="43.5" customHeight="1">
      <c r="A318" s="94">
        <v>1</v>
      </c>
      <c r="B318" s="200" t="s">
        <v>1080</v>
      </c>
      <c r="C318" s="96" t="s">
        <v>1081</v>
      </c>
      <c r="D318" s="94"/>
      <c r="E318" s="94"/>
      <c r="F318" s="60" t="s">
        <v>600</v>
      </c>
      <c r="G318" s="102">
        <v>0.9</v>
      </c>
      <c r="H318" s="94"/>
      <c r="I318" s="94"/>
      <c r="J318" s="94"/>
      <c r="K318" s="94">
        <v>1</v>
      </c>
      <c r="L318" s="94"/>
      <c r="M318" s="94"/>
      <c r="N318" s="94"/>
      <c r="O318" s="94">
        <v>1</v>
      </c>
      <c r="P318" s="94"/>
    </row>
    <row r="319" spans="1:17" s="201" customFormat="1" ht="45" customHeight="1">
      <c r="A319" s="94">
        <v>2</v>
      </c>
      <c r="B319" s="200" t="s">
        <v>1082</v>
      </c>
      <c r="C319" s="96" t="s">
        <v>1083</v>
      </c>
      <c r="D319" s="94">
        <v>1</v>
      </c>
      <c r="E319" s="94"/>
      <c r="F319" s="60" t="s">
        <v>601</v>
      </c>
      <c r="G319" s="102">
        <v>0.3</v>
      </c>
      <c r="H319" s="87"/>
      <c r="I319" s="87"/>
      <c r="J319" s="94"/>
      <c r="K319" s="94">
        <v>1</v>
      </c>
      <c r="L319" s="94"/>
      <c r="M319" s="94"/>
      <c r="N319" s="94"/>
      <c r="O319" s="94">
        <v>1</v>
      </c>
      <c r="P319" s="94"/>
    </row>
    <row r="320" spans="1:17" s="201" customFormat="1" ht="47.25" customHeight="1">
      <c r="A320" s="94">
        <v>3</v>
      </c>
      <c r="B320" s="200" t="s">
        <v>1084</v>
      </c>
      <c r="C320" s="96" t="s">
        <v>1085</v>
      </c>
      <c r="D320" s="94">
        <v>1</v>
      </c>
      <c r="E320" s="87"/>
      <c r="F320" s="60" t="s">
        <v>604</v>
      </c>
      <c r="G320" s="102">
        <v>0.3</v>
      </c>
      <c r="H320" s="100"/>
      <c r="I320" s="100"/>
      <c r="J320" s="87">
        <v>1</v>
      </c>
      <c r="K320" s="87"/>
      <c r="L320" s="87"/>
      <c r="M320" s="87"/>
      <c r="N320" s="87"/>
      <c r="O320" s="87">
        <v>1</v>
      </c>
      <c r="P320" s="87"/>
    </row>
    <row r="321" spans="1:16" s="201" customFormat="1" ht="45" customHeight="1">
      <c r="A321" s="94">
        <v>4</v>
      </c>
      <c r="B321" s="200" t="s">
        <v>594</v>
      </c>
      <c r="C321" s="96" t="s">
        <v>1086</v>
      </c>
      <c r="D321" s="94"/>
      <c r="E321" s="94">
        <v>1</v>
      </c>
      <c r="F321" s="60" t="s">
        <v>607</v>
      </c>
      <c r="G321" s="102">
        <v>0.3</v>
      </c>
      <c r="H321" s="94"/>
      <c r="I321" s="94"/>
      <c r="J321" s="94"/>
      <c r="K321" s="94">
        <v>1</v>
      </c>
      <c r="L321" s="94"/>
      <c r="M321" s="94">
        <v>1</v>
      </c>
      <c r="N321" s="94"/>
      <c r="O321" s="94"/>
      <c r="P321" s="94"/>
    </row>
    <row r="322" spans="1:16" s="201" customFormat="1" ht="45" customHeight="1">
      <c r="A322" s="94">
        <v>5</v>
      </c>
      <c r="B322" s="200" t="s">
        <v>1082</v>
      </c>
      <c r="C322" s="96" t="s">
        <v>1083</v>
      </c>
      <c r="D322" s="94">
        <v>1</v>
      </c>
      <c r="E322" s="94"/>
      <c r="F322" s="60" t="s">
        <v>623</v>
      </c>
      <c r="G322" s="102">
        <v>0.3</v>
      </c>
      <c r="H322" s="94"/>
      <c r="I322" s="94"/>
      <c r="J322" s="94"/>
      <c r="K322" s="94">
        <v>1</v>
      </c>
      <c r="L322" s="94"/>
      <c r="M322" s="94"/>
      <c r="N322" s="94"/>
      <c r="O322" s="94">
        <v>1</v>
      </c>
      <c r="P322" s="94"/>
    </row>
    <row r="323" spans="1:16" s="201" customFormat="1" ht="41.25" customHeight="1">
      <c r="A323" s="94">
        <v>6</v>
      </c>
      <c r="B323" s="200" t="s">
        <v>1087</v>
      </c>
      <c r="C323" s="96" t="s">
        <v>1088</v>
      </c>
      <c r="D323" s="94"/>
      <c r="E323" s="94"/>
      <c r="F323" s="60" t="s">
        <v>609</v>
      </c>
      <c r="G323" s="102">
        <v>0.3</v>
      </c>
      <c r="H323" s="87"/>
      <c r="I323" s="87"/>
      <c r="J323" s="94"/>
      <c r="K323" s="94">
        <v>1</v>
      </c>
      <c r="L323" s="94"/>
      <c r="M323" s="94"/>
      <c r="N323" s="94"/>
      <c r="O323" s="94">
        <v>1</v>
      </c>
      <c r="P323" s="94"/>
    </row>
    <row r="324" spans="1:16" s="201" customFormat="1" ht="41.25" customHeight="1">
      <c r="A324" s="94">
        <v>7</v>
      </c>
      <c r="B324" s="200" t="s">
        <v>1107</v>
      </c>
      <c r="C324" s="96" t="s">
        <v>637</v>
      </c>
      <c r="D324" s="94">
        <v>1</v>
      </c>
      <c r="E324" s="87"/>
      <c r="F324" s="60" t="s">
        <v>612</v>
      </c>
      <c r="G324" s="102">
        <v>0.3</v>
      </c>
      <c r="H324" s="100">
        <v>1</v>
      </c>
      <c r="I324" s="100"/>
      <c r="J324" s="87"/>
      <c r="K324" s="87"/>
      <c r="L324" s="87"/>
      <c r="M324" s="87"/>
      <c r="N324" s="87"/>
      <c r="O324" s="87">
        <v>1</v>
      </c>
      <c r="P324" s="87"/>
    </row>
    <row r="325" spans="1:16" s="181" customFormat="1" ht="36" customHeight="1">
      <c r="A325" s="292" t="s">
        <v>1125</v>
      </c>
      <c r="B325" s="293"/>
      <c r="C325" s="205"/>
      <c r="D325" s="177">
        <f>SUM(D8:D324)</f>
        <v>148</v>
      </c>
      <c r="E325" s="177">
        <f t="shared" ref="E325:P325" si="0">SUM(E8:E324)</f>
        <v>77</v>
      </c>
      <c r="F325" s="177">
        <f t="shared" si="0"/>
        <v>0</v>
      </c>
      <c r="G325" s="177">
        <f>SUM(G8:G324)</f>
        <v>99.199999999999633</v>
      </c>
      <c r="H325" s="177">
        <f t="shared" si="0"/>
        <v>48</v>
      </c>
      <c r="I325" s="177">
        <f t="shared" si="0"/>
        <v>15</v>
      </c>
      <c r="J325" s="177">
        <f t="shared" si="0"/>
        <v>65</v>
      </c>
      <c r="K325" s="177">
        <f t="shared" si="0"/>
        <v>139</v>
      </c>
      <c r="L325" s="177">
        <f t="shared" si="0"/>
        <v>3</v>
      </c>
      <c r="M325" s="177">
        <f t="shared" si="0"/>
        <v>26</v>
      </c>
      <c r="N325" s="177">
        <f t="shared" si="0"/>
        <v>34</v>
      </c>
      <c r="O325" s="177">
        <f t="shared" si="0"/>
        <v>204</v>
      </c>
      <c r="P325" s="177">
        <f t="shared" si="0"/>
        <v>0</v>
      </c>
    </row>
    <row r="326" spans="1:16" s="196" customFormat="1" ht="27.75" customHeight="1">
      <c r="A326" s="172"/>
      <c r="B326" s="206" t="s">
        <v>1089</v>
      </c>
      <c r="C326" s="207"/>
      <c r="D326" s="186"/>
      <c r="E326" s="186"/>
      <c r="F326" s="186"/>
      <c r="G326" s="186"/>
      <c r="H326" s="186"/>
      <c r="I326" s="186"/>
      <c r="J326" s="186"/>
      <c r="K326" s="186"/>
      <c r="L326" s="186"/>
      <c r="M326" s="186"/>
      <c r="N326" s="186"/>
      <c r="O326" s="186"/>
      <c r="P326" s="186"/>
    </row>
    <row r="330" spans="1:16">
      <c r="E330" s="165">
        <f>D325+E325</f>
        <v>225</v>
      </c>
    </row>
  </sheetData>
  <mergeCells count="14">
    <mergeCell ref="H4:K5"/>
    <mergeCell ref="L4:O5"/>
    <mergeCell ref="P4:P6"/>
    <mergeCell ref="A325:B325"/>
    <mergeCell ref="A1:D1"/>
    <mergeCell ref="A2:P2"/>
    <mergeCell ref="A3:P3"/>
    <mergeCell ref="A4:A6"/>
    <mergeCell ref="B4:B6"/>
    <mergeCell ref="C4:C6"/>
    <mergeCell ref="D4:D6"/>
    <mergeCell ref="E4:E6"/>
    <mergeCell ref="F4:F6"/>
    <mergeCell ref="G4:G6"/>
  </mergeCells>
  <conditionalFormatting sqref="C156:C160">
    <cfRule type="iconSet" priority="1">
      <iconSet iconSet="3Arrows">
        <cfvo type="percent" val="0"/>
        <cfvo type="percent" val="33"/>
        <cfvo type="percent" val="67"/>
      </iconSet>
    </cfRule>
  </conditionalFormatting>
  <pageMargins left="0.5" right="0.5" top="0.5" bottom="0.5" header="0.3" footer="0.3"/>
  <pageSetup paperSize="8"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49"/>
  <sheetViews>
    <sheetView zoomScaleNormal="100" workbookViewId="0">
      <selection activeCell="A2" sqref="A2:L2"/>
    </sheetView>
  </sheetViews>
  <sheetFormatPr defaultColWidth="9.109375" defaultRowHeight="18"/>
  <cols>
    <col min="1" max="1" width="6.33203125" style="2" customWidth="1"/>
    <col min="2" max="2" width="22" style="2" customWidth="1"/>
    <col min="3" max="4" width="8" style="2" customWidth="1"/>
    <col min="5" max="5" width="8.88671875" style="2" customWidth="1"/>
    <col min="6" max="6" width="18.88671875" style="2" customWidth="1"/>
    <col min="7" max="7" width="7.33203125" style="2" customWidth="1"/>
    <col min="8" max="8" width="8.5546875" style="2" customWidth="1"/>
    <col min="9" max="9" width="7.33203125" style="2" customWidth="1"/>
    <col min="10" max="10" width="14.44140625" style="2" customWidth="1"/>
    <col min="11" max="11" width="30.109375" style="2" customWidth="1"/>
    <col min="12" max="12" width="16.109375" style="2" customWidth="1"/>
    <col min="13" max="16384" width="9.109375" style="2"/>
  </cols>
  <sheetData>
    <row r="1" spans="1:12" ht="32.25" customHeight="1">
      <c r="A1" s="310" t="s">
        <v>113</v>
      </c>
      <c r="B1" s="311"/>
      <c r="C1" s="311"/>
      <c r="D1" s="311"/>
      <c r="E1" s="311"/>
      <c r="F1" s="311"/>
    </row>
    <row r="2" spans="1:12" ht="58.5" customHeight="1">
      <c r="A2" s="244" t="s">
        <v>1193</v>
      </c>
      <c r="B2" s="244"/>
      <c r="C2" s="244"/>
      <c r="D2" s="244"/>
      <c r="E2" s="244"/>
      <c r="F2" s="244"/>
      <c r="G2" s="244"/>
      <c r="H2" s="244"/>
      <c r="I2" s="244"/>
      <c r="J2" s="244"/>
      <c r="K2" s="244"/>
      <c r="L2" s="244"/>
    </row>
    <row r="3" spans="1:12" ht="21.75" customHeight="1">
      <c r="A3" s="247"/>
      <c r="B3" s="247"/>
      <c r="C3" s="247"/>
      <c r="D3" s="247"/>
      <c r="E3" s="247"/>
      <c r="F3" s="247"/>
      <c r="G3" s="247"/>
      <c r="H3" s="247"/>
      <c r="I3" s="247"/>
      <c r="J3" s="247"/>
      <c r="K3" s="247"/>
      <c r="L3" s="247"/>
    </row>
    <row r="4" spans="1:12" ht="8.25" customHeight="1"/>
    <row r="5" spans="1:12" s="3" customFormat="1" ht="25.5" customHeight="1">
      <c r="A5" s="288" t="s">
        <v>3</v>
      </c>
      <c r="B5" s="262" t="s">
        <v>29</v>
      </c>
      <c r="C5" s="242" t="s">
        <v>30</v>
      </c>
      <c r="D5" s="242" t="s">
        <v>31</v>
      </c>
      <c r="E5" s="242" t="s">
        <v>24</v>
      </c>
      <c r="F5" s="262" t="s">
        <v>46</v>
      </c>
      <c r="G5" s="262"/>
      <c r="H5" s="262"/>
      <c r="I5" s="262"/>
      <c r="J5" s="262"/>
      <c r="K5" s="262"/>
      <c r="L5" s="262" t="s">
        <v>43</v>
      </c>
    </row>
    <row r="6" spans="1:12" s="3" customFormat="1" ht="24.75" customHeight="1">
      <c r="A6" s="288"/>
      <c r="B6" s="262"/>
      <c r="C6" s="300"/>
      <c r="D6" s="300" t="s">
        <v>23</v>
      </c>
      <c r="E6" s="300" t="s">
        <v>24</v>
      </c>
      <c r="F6" s="262" t="s">
        <v>45</v>
      </c>
      <c r="G6" s="262" t="s">
        <v>32</v>
      </c>
      <c r="H6" s="262" t="s">
        <v>33</v>
      </c>
      <c r="I6" s="262" t="s">
        <v>34</v>
      </c>
      <c r="J6" s="262" t="s">
        <v>10</v>
      </c>
      <c r="K6" s="262" t="s">
        <v>9</v>
      </c>
      <c r="L6" s="262"/>
    </row>
    <row r="7" spans="1:12" s="6" customFormat="1" ht="54" customHeight="1">
      <c r="A7" s="288"/>
      <c r="B7" s="262"/>
      <c r="C7" s="243"/>
      <c r="D7" s="243" t="s">
        <v>23</v>
      </c>
      <c r="E7" s="243" t="s">
        <v>24</v>
      </c>
      <c r="F7" s="262"/>
      <c r="G7" s="262"/>
      <c r="H7" s="262"/>
      <c r="I7" s="262"/>
      <c r="J7" s="262"/>
      <c r="K7" s="262"/>
      <c r="L7" s="262"/>
    </row>
    <row r="8" spans="1:12" s="4" customFormat="1" ht="15" customHeight="1">
      <c r="A8" s="232">
        <v>1</v>
      </c>
      <c r="B8" s="232">
        <v>2</v>
      </c>
      <c r="C8" s="232">
        <v>3</v>
      </c>
      <c r="D8" s="232"/>
      <c r="E8" s="232">
        <v>4</v>
      </c>
      <c r="F8" s="232">
        <v>6</v>
      </c>
      <c r="G8" s="232">
        <v>7</v>
      </c>
      <c r="H8" s="232">
        <v>8</v>
      </c>
      <c r="I8" s="232">
        <v>9</v>
      </c>
      <c r="J8" s="232">
        <v>10</v>
      </c>
      <c r="K8" s="232">
        <v>11</v>
      </c>
      <c r="L8" s="232">
        <v>12</v>
      </c>
    </row>
    <row r="9" spans="1:12" s="4" customFormat="1" ht="39" customHeight="1">
      <c r="A9" s="327" t="s">
        <v>216</v>
      </c>
      <c r="B9" s="327"/>
      <c r="C9" s="327"/>
      <c r="D9" s="327"/>
      <c r="E9" s="327"/>
      <c r="F9" s="327"/>
      <c r="G9" s="327"/>
      <c r="H9" s="327"/>
      <c r="I9" s="327"/>
      <c r="J9" s="327"/>
      <c r="K9" s="327"/>
      <c r="L9" s="327"/>
    </row>
    <row r="10" spans="1:12" s="75" customFormat="1" ht="66" customHeight="1">
      <c r="A10" s="312">
        <v>1</v>
      </c>
      <c r="B10" s="9" t="s">
        <v>157</v>
      </c>
      <c r="C10" s="218">
        <v>480</v>
      </c>
      <c r="D10" s="218">
        <v>1623</v>
      </c>
      <c r="E10" s="221">
        <f>I10-E11</f>
        <v>123.00000000000001</v>
      </c>
      <c r="F10" s="313" t="s">
        <v>1126</v>
      </c>
      <c r="G10" s="314">
        <f>C10+C11</f>
        <v>595</v>
      </c>
      <c r="H10" s="314">
        <f>D10+D11</f>
        <v>1988</v>
      </c>
      <c r="I10" s="328">
        <v>152.30000000000001</v>
      </c>
      <c r="J10" s="329" t="s">
        <v>42</v>
      </c>
      <c r="K10" s="304" t="s">
        <v>189</v>
      </c>
      <c r="L10" s="314">
        <f>G10/400*100</f>
        <v>148.75</v>
      </c>
    </row>
    <row r="11" spans="1:12" s="75" customFormat="1" ht="66" customHeight="1">
      <c r="A11" s="312"/>
      <c r="B11" s="9" t="s">
        <v>158</v>
      </c>
      <c r="C11" s="218">
        <v>115</v>
      </c>
      <c r="D11" s="218">
        <v>365</v>
      </c>
      <c r="E11" s="221">
        <v>29.3</v>
      </c>
      <c r="F11" s="313"/>
      <c r="G11" s="314"/>
      <c r="H11" s="314"/>
      <c r="I11" s="328"/>
      <c r="J11" s="329"/>
      <c r="K11" s="306"/>
      <c r="L11" s="314"/>
    </row>
    <row r="12" spans="1:12" s="75" customFormat="1" ht="56.25" customHeight="1">
      <c r="A12" s="315">
        <v>2</v>
      </c>
      <c r="B12" s="9" t="s">
        <v>159</v>
      </c>
      <c r="C12" s="218">
        <v>220</v>
      </c>
      <c r="D12" s="218">
        <v>891</v>
      </c>
      <c r="E12" s="221">
        <v>42.39</v>
      </c>
      <c r="F12" s="318" t="s">
        <v>1127</v>
      </c>
      <c r="G12" s="321">
        <f>C12+C13+C14</f>
        <v>682</v>
      </c>
      <c r="H12" s="321">
        <f>D12+D13+D14</f>
        <v>2480</v>
      </c>
      <c r="I12" s="324">
        <v>118.2</v>
      </c>
      <c r="J12" s="301" t="s">
        <v>44</v>
      </c>
      <c r="K12" s="304" t="s">
        <v>214</v>
      </c>
      <c r="L12" s="307">
        <f>G12/400*100</f>
        <v>170.5</v>
      </c>
    </row>
    <row r="13" spans="1:12" s="75" customFormat="1" ht="56.25" customHeight="1">
      <c r="A13" s="316"/>
      <c r="B13" s="9" t="s">
        <v>160</v>
      </c>
      <c r="C13" s="182">
        <v>220</v>
      </c>
      <c r="D13" s="218">
        <v>778</v>
      </c>
      <c r="E13" s="219">
        <f>I12-E12-E14</f>
        <v>31.950000000000003</v>
      </c>
      <c r="F13" s="319"/>
      <c r="G13" s="322"/>
      <c r="H13" s="322"/>
      <c r="I13" s="325"/>
      <c r="J13" s="302"/>
      <c r="K13" s="305"/>
      <c r="L13" s="308"/>
    </row>
    <row r="14" spans="1:12" s="75" customFormat="1" ht="56.25" customHeight="1">
      <c r="A14" s="317"/>
      <c r="B14" s="9" t="s">
        <v>162</v>
      </c>
      <c r="C14" s="182">
        <v>242</v>
      </c>
      <c r="D14" s="218">
        <v>811</v>
      </c>
      <c r="E14" s="219">
        <v>43.86</v>
      </c>
      <c r="F14" s="320"/>
      <c r="G14" s="323"/>
      <c r="H14" s="323"/>
      <c r="I14" s="326"/>
      <c r="J14" s="303"/>
      <c r="K14" s="306"/>
      <c r="L14" s="309"/>
    </row>
    <row r="15" spans="1:12" s="69" customFormat="1" ht="45" customHeight="1">
      <c r="A15" s="315">
        <v>3</v>
      </c>
      <c r="B15" s="9" t="s">
        <v>171</v>
      </c>
      <c r="C15" s="218">
        <v>155</v>
      </c>
      <c r="D15" s="218">
        <v>595</v>
      </c>
      <c r="E15" s="221">
        <v>47.69</v>
      </c>
      <c r="F15" s="318" t="s">
        <v>172</v>
      </c>
      <c r="G15" s="321">
        <f>C15+C16+C17</f>
        <v>605</v>
      </c>
      <c r="H15" s="321">
        <f>D15+D16+D17</f>
        <v>2220</v>
      </c>
      <c r="I15" s="324">
        <v>168.5</v>
      </c>
      <c r="J15" s="301" t="s">
        <v>44</v>
      </c>
      <c r="K15" s="304" t="s">
        <v>173</v>
      </c>
      <c r="L15" s="307">
        <f>G15/400*100</f>
        <v>151.25</v>
      </c>
    </row>
    <row r="16" spans="1:12" s="69" customFormat="1" ht="45" customHeight="1">
      <c r="A16" s="316"/>
      <c r="B16" s="9" t="s">
        <v>174</v>
      </c>
      <c r="C16" s="182">
        <v>200</v>
      </c>
      <c r="D16" s="218">
        <v>735</v>
      </c>
      <c r="E16" s="219">
        <v>47.2</v>
      </c>
      <c r="F16" s="319"/>
      <c r="G16" s="322"/>
      <c r="H16" s="322"/>
      <c r="I16" s="325"/>
      <c r="J16" s="302"/>
      <c r="K16" s="305"/>
      <c r="L16" s="308"/>
    </row>
    <row r="17" spans="1:12" s="69" customFormat="1" ht="45" customHeight="1">
      <c r="A17" s="317"/>
      <c r="B17" s="9" t="s">
        <v>161</v>
      </c>
      <c r="C17" s="182">
        <v>250</v>
      </c>
      <c r="D17" s="218">
        <v>890</v>
      </c>
      <c r="E17" s="219">
        <f>I15-E15-E16</f>
        <v>73.61</v>
      </c>
      <c r="F17" s="320"/>
      <c r="G17" s="323"/>
      <c r="H17" s="323"/>
      <c r="I17" s="326"/>
      <c r="J17" s="303"/>
      <c r="K17" s="306"/>
      <c r="L17" s="309"/>
    </row>
    <row r="18" spans="1:12" s="69" customFormat="1" ht="45" customHeight="1">
      <c r="A18" s="312">
        <v>4</v>
      </c>
      <c r="B18" s="9" t="s">
        <v>175</v>
      </c>
      <c r="C18" s="218">
        <v>311</v>
      </c>
      <c r="D18" s="218">
        <v>1139</v>
      </c>
      <c r="E18" s="221">
        <v>80.8</v>
      </c>
      <c r="F18" s="313" t="s">
        <v>1128</v>
      </c>
      <c r="G18" s="314">
        <f>C18+C19</f>
        <v>548</v>
      </c>
      <c r="H18" s="314">
        <f>D18+D19</f>
        <v>1950</v>
      </c>
      <c r="I18" s="324">
        <f>164.5+33.3-11.54</f>
        <v>186.26000000000002</v>
      </c>
      <c r="J18" s="329" t="s">
        <v>42</v>
      </c>
      <c r="K18" s="304" t="s">
        <v>176</v>
      </c>
      <c r="L18" s="314">
        <f>G18/400*100</f>
        <v>137</v>
      </c>
    </row>
    <row r="19" spans="1:12" s="69" customFormat="1" ht="45" customHeight="1">
      <c r="A19" s="312"/>
      <c r="B19" s="9" t="s">
        <v>166</v>
      </c>
      <c r="C19" s="218">
        <v>237</v>
      </c>
      <c r="D19" s="218">
        <v>811</v>
      </c>
      <c r="E19" s="221">
        <f>I18-E18</f>
        <v>105.46000000000002</v>
      </c>
      <c r="F19" s="313"/>
      <c r="G19" s="314"/>
      <c r="H19" s="314"/>
      <c r="I19" s="326"/>
      <c r="J19" s="329"/>
      <c r="K19" s="306"/>
      <c r="L19" s="314"/>
    </row>
    <row r="20" spans="1:12" s="69" customFormat="1" ht="45" customHeight="1">
      <c r="A20" s="315">
        <v>5</v>
      </c>
      <c r="B20" s="9" t="s">
        <v>149</v>
      </c>
      <c r="C20" s="218">
        <v>266</v>
      </c>
      <c r="D20" s="218">
        <v>599</v>
      </c>
      <c r="E20" s="221">
        <v>51.6</v>
      </c>
      <c r="F20" s="318" t="s">
        <v>177</v>
      </c>
      <c r="G20" s="321">
        <f>C20+C21+C22</f>
        <v>864</v>
      </c>
      <c r="H20" s="321">
        <f>D20+D21+D22</f>
        <v>2497</v>
      </c>
      <c r="I20" s="324">
        <v>163.4</v>
      </c>
      <c r="J20" s="301" t="s">
        <v>99</v>
      </c>
      <c r="K20" s="304" t="s">
        <v>178</v>
      </c>
      <c r="L20" s="307">
        <f>G20/400*100</f>
        <v>216</v>
      </c>
    </row>
    <row r="21" spans="1:12" s="69" customFormat="1" ht="45" customHeight="1">
      <c r="A21" s="316"/>
      <c r="B21" s="9" t="s">
        <v>150</v>
      </c>
      <c r="C21" s="182">
        <v>243</v>
      </c>
      <c r="D21" s="218">
        <v>832</v>
      </c>
      <c r="E21" s="219">
        <v>57.3</v>
      </c>
      <c r="F21" s="319"/>
      <c r="G21" s="322"/>
      <c r="H21" s="322"/>
      <c r="I21" s="325"/>
      <c r="J21" s="302"/>
      <c r="K21" s="305"/>
      <c r="L21" s="308"/>
    </row>
    <row r="22" spans="1:12" s="69" customFormat="1" ht="45" customHeight="1">
      <c r="A22" s="317"/>
      <c r="B22" s="9" t="s">
        <v>151</v>
      </c>
      <c r="C22" s="182">
        <v>355</v>
      </c>
      <c r="D22" s="218">
        <v>1066</v>
      </c>
      <c r="E22" s="219">
        <f>I20-E20-E21</f>
        <v>54.500000000000014</v>
      </c>
      <c r="F22" s="320"/>
      <c r="G22" s="323"/>
      <c r="H22" s="323"/>
      <c r="I22" s="326"/>
      <c r="J22" s="303"/>
      <c r="K22" s="306"/>
      <c r="L22" s="309"/>
    </row>
    <row r="23" spans="1:12" s="69" customFormat="1" ht="45" customHeight="1">
      <c r="A23" s="315">
        <v>6</v>
      </c>
      <c r="B23" s="9" t="s">
        <v>152</v>
      </c>
      <c r="C23" s="218">
        <v>247</v>
      </c>
      <c r="D23" s="218">
        <v>771</v>
      </c>
      <c r="E23" s="221">
        <v>54.4</v>
      </c>
      <c r="F23" s="318" t="s">
        <v>179</v>
      </c>
      <c r="G23" s="321">
        <f>C23+C24+C25</f>
        <v>675</v>
      </c>
      <c r="H23" s="321">
        <f>D23+D24+D25</f>
        <v>2308</v>
      </c>
      <c r="I23" s="324">
        <f>E23+E24+E25</f>
        <v>85.8</v>
      </c>
      <c r="J23" s="301" t="s">
        <v>99</v>
      </c>
      <c r="K23" s="304" t="s">
        <v>180</v>
      </c>
      <c r="L23" s="307">
        <f>G23/400*100</f>
        <v>168.75</v>
      </c>
    </row>
    <row r="24" spans="1:12" s="69" customFormat="1" ht="45" customHeight="1">
      <c r="A24" s="316"/>
      <c r="B24" s="9" t="s">
        <v>153</v>
      </c>
      <c r="C24" s="182">
        <v>280</v>
      </c>
      <c r="D24" s="218">
        <v>947</v>
      </c>
      <c r="E24" s="219">
        <f>48-21.6-8.8</f>
        <v>17.599999999999998</v>
      </c>
      <c r="F24" s="319"/>
      <c r="G24" s="322"/>
      <c r="H24" s="322"/>
      <c r="I24" s="325"/>
      <c r="J24" s="302"/>
      <c r="K24" s="305"/>
      <c r="L24" s="308"/>
    </row>
    <row r="25" spans="1:12" s="69" customFormat="1" ht="45" customHeight="1">
      <c r="A25" s="317"/>
      <c r="B25" s="9" t="s">
        <v>154</v>
      </c>
      <c r="C25" s="182">
        <v>148</v>
      </c>
      <c r="D25" s="218">
        <v>590</v>
      </c>
      <c r="E25" s="219">
        <v>13.8</v>
      </c>
      <c r="F25" s="320"/>
      <c r="G25" s="323"/>
      <c r="H25" s="323"/>
      <c r="I25" s="326"/>
      <c r="J25" s="303"/>
      <c r="K25" s="306"/>
      <c r="L25" s="309"/>
    </row>
    <row r="26" spans="1:12" s="75" customFormat="1" ht="66" customHeight="1">
      <c r="A26" s="312">
        <v>7</v>
      </c>
      <c r="B26" s="9" t="s">
        <v>155</v>
      </c>
      <c r="C26" s="218">
        <v>153</v>
      </c>
      <c r="D26" s="218">
        <v>528</v>
      </c>
      <c r="E26" s="221">
        <f>I26-E27</f>
        <v>46.9</v>
      </c>
      <c r="F26" s="313" t="s">
        <v>181</v>
      </c>
      <c r="G26" s="314">
        <f>C26+C27</f>
        <v>404</v>
      </c>
      <c r="H26" s="314">
        <f>D26+D27</f>
        <v>1413</v>
      </c>
      <c r="I26" s="328">
        <v>104.3</v>
      </c>
      <c r="J26" s="329" t="s">
        <v>42</v>
      </c>
      <c r="K26" s="304" t="s">
        <v>182</v>
      </c>
      <c r="L26" s="314">
        <f>G26/400*100</f>
        <v>101</v>
      </c>
    </row>
    <row r="27" spans="1:12" s="75" customFormat="1" ht="66" customHeight="1">
      <c r="A27" s="312"/>
      <c r="B27" s="9" t="s">
        <v>156</v>
      </c>
      <c r="C27" s="218">
        <v>251</v>
      </c>
      <c r="D27" s="218">
        <v>885</v>
      </c>
      <c r="E27" s="221">
        <v>57.4</v>
      </c>
      <c r="F27" s="313"/>
      <c r="G27" s="314"/>
      <c r="H27" s="314"/>
      <c r="I27" s="328"/>
      <c r="J27" s="329"/>
      <c r="K27" s="306"/>
      <c r="L27" s="314"/>
    </row>
    <row r="28" spans="1:12" s="69" customFormat="1" ht="45" customHeight="1">
      <c r="A28" s="312">
        <v>8</v>
      </c>
      <c r="B28" s="9" t="s">
        <v>135</v>
      </c>
      <c r="C28" s="218">
        <v>423</v>
      </c>
      <c r="D28" s="218">
        <v>1372</v>
      </c>
      <c r="E28" s="221">
        <v>130.9</v>
      </c>
      <c r="F28" s="313" t="s">
        <v>183</v>
      </c>
      <c r="G28" s="314">
        <f>C28+C29</f>
        <v>639</v>
      </c>
      <c r="H28" s="314">
        <f>D28+D29</f>
        <v>2045</v>
      </c>
      <c r="I28" s="328">
        <f>E28+E29</f>
        <v>190.5</v>
      </c>
      <c r="J28" s="329" t="s">
        <v>42</v>
      </c>
      <c r="K28" s="304" t="s">
        <v>184</v>
      </c>
      <c r="L28" s="314">
        <f>G28/400*100</f>
        <v>159.75</v>
      </c>
    </row>
    <row r="29" spans="1:12" s="69" customFormat="1" ht="66.75" customHeight="1">
      <c r="A29" s="312"/>
      <c r="B29" s="9" t="s">
        <v>136</v>
      </c>
      <c r="C29" s="218">
        <v>216</v>
      </c>
      <c r="D29" s="218">
        <v>673</v>
      </c>
      <c r="E29" s="221">
        <v>59.6</v>
      </c>
      <c r="F29" s="313"/>
      <c r="G29" s="314"/>
      <c r="H29" s="314"/>
      <c r="I29" s="328"/>
      <c r="J29" s="329"/>
      <c r="K29" s="306"/>
      <c r="L29" s="314"/>
    </row>
    <row r="30" spans="1:12" s="69" customFormat="1" ht="45" customHeight="1">
      <c r="A30" s="312">
        <v>9</v>
      </c>
      <c r="B30" s="9" t="s">
        <v>137</v>
      </c>
      <c r="C30" s="218">
        <v>364</v>
      </c>
      <c r="D30" s="218">
        <v>1123</v>
      </c>
      <c r="E30" s="221">
        <v>124.5</v>
      </c>
      <c r="F30" s="313" t="s">
        <v>185</v>
      </c>
      <c r="G30" s="314">
        <f>C30+C31</f>
        <v>719</v>
      </c>
      <c r="H30" s="314">
        <f>D30+D31</f>
        <v>1871</v>
      </c>
      <c r="I30" s="328">
        <f>E30+E31</f>
        <v>190.1</v>
      </c>
      <c r="J30" s="329" t="s">
        <v>42</v>
      </c>
      <c r="K30" s="304" t="s">
        <v>186</v>
      </c>
      <c r="L30" s="314">
        <f>G30/400*100</f>
        <v>179.75</v>
      </c>
    </row>
    <row r="31" spans="1:12" s="69" customFormat="1" ht="66.75" customHeight="1">
      <c r="A31" s="312"/>
      <c r="B31" s="9" t="s">
        <v>138</v>
      </c>
      <c r="C31" s="218">
        <v>355</v>
      </c>
      <c r="D31" s="218">
        <v>748</v>
      </c>
      <c r="E31" s="221">
        <v>65.599999999999994</v>
      </c>
      <c r="F31" s="313"/>
      <c r="G31" s="314"/>
      <c r="H31" s="314"/>
      <c r="I31" s="328"/>
      <c r="J31" s="329"/>
      <c r="K31" s="306"/>
      <c r="L31" s="314"/>
    </row>
    <row r="32" spans="1:12" s="69" customFormat="1" ht="45" customHeight="1">
      <c r="A32" s="312">
        <v>10</v>
      </c>
      <c r="B32" s="9" t="s">
        <v>139</v>
      </c>
      <c r="C32" s="218">
        <v>284</v>
      </c>
      <c r="D32" s="218">
        <v>901</v>
      </c>
      <c r="E32" s="221">
        <v>41.8</v>
      </c>
      <c r="F32" s="313" t="s">
        <v>187</v>
      </c>
      <c r="G32" s="314">
        <f>C32+C33</f>
        <v>704</v>
      </c>
      <c r="H32" s="314">
        <f>D32+D33</f>
        <v>2325</v>
      </c>
      <c r="I32" s="328">
        <f>E32+E33</f>
        <v>159.6</v>
      </c>
      <c r="J32" s="329" t="s">
        <v>42</v>
      </c>
      <c r="K32" s="304" t="s">
        <v>188</v>
      </c>
      <c r="L32" s="314">
        <f>G32/400*100</f>
        <v>176</v>
      </c>
    </row>
    <row r="33" spans="1:12" s="69" customFormat="1" ht="66.75" customHeight="1">
      <c r="A33" s="312"/>
      <c r="B33" s="9" t="s">
        <v>140</v>
      </c>
      <c r="C33" s="218">
        <v>420</v>
      </c>
      <c r="D33" s="218">
        <v>1424</v>
      </c>
      <c r="E33" s="221">
        <v>117.8</v>
      </c>
      <c r="F33" s="313"/>
      <c r="G33" s="314"/>
      <c r="H33" s="314"/>
      <c r="I33" s="328"/>
      <c r="J33" s="329"/>
      <c r="K33" s="306"/>
      <c r="L33" s="314"/>
    </row>
    <row r="34" spans="1:12" s="69" customFormat="1" ht="45" customHeight="1">
      <c r="A34" s="312">
        <v>11</v>
      </c>
      <c r="B34" s="9" t="s">
        <v>134</v>
      </c>
      <c r="C34" s="218">
        <v>456</v>
      </c>
      <c r="D34" s="218">
        <v>1501</v>
      </c>
      <c r="E34" s="221">
        <v>59.56</v>
      </c>
      <c r="F34" s="313" t="s">
        <v>212</v>
      </c>
      <c r="G34" s="314">
        <f>C34+C35</f>
        <v>654</v>
      </c>
      <c r="H34" s="314">
        <f>D34+D35</f>
        <v>2012</v>
      </c>
      <c r="I34" s="328">
        <v>146.6</v>
      </c>
      <c r="J34" s="329" t="s">
        <v>42</v>
      </c>
      <c r="K34" s="304" t="s">
        <v>189</v>
      </c>
      <c r="L34" s="314">
        <f>G34/400*100</f>
        <v>163.5</v>
      </c>
    </row>
    <row r="35" spans="1:12" s="69" customFormat="1" ht="66.75" customHeight="1">
      <c r="A35" s="312"/>
      <c r="B35" s="9" t="s">
        <v>190</v>
      </c>
      <c r="C35" s="218">
        <v>198</v>
      </c>
      <c r="D35" s="218">
        <v>511</v>
      </c>
      <c r="E35" s="221">
        <f>I34-E34</f>
        <v>87.039999999999992</v>
      </c>
      <c r="F35" s="313"/>
      <c r="G35" s="314"/>
      <c r="H35" s="314"/>
      <c r="I35" s="328"/>
      <c r="J35" s="329"/>
      <c r="K35" s="306"/>
      <c r="L35" s="314"/>
    </row>
    <row r="36" spans="1:12" s="69" customFormat="1" ht="45" customHeight="1">
      <c r="A36" s="315">
        <v>12</v>
      </c>
      <c r="B36" s="9" t="s">
        <v>191</v>
      </c>
      <c r="C36" s="218">
        <v>380</v>
      </c>
      <c r="D36" s="218">
        <v>1162</v>
      </c>
      <c r="E36" s="221">
        <v>29.5</v>
      </c>
      <c r="F36" s="318" t="s">
        <v>192</v>
      </c>
      <c r="G36" s="321">
        <f>C36+C37+C38</f>
        <v>452</v>
      </c>
      <c r="H36" s="321">
        <f>D36+D37+D38</f>
        <v>1460</v>
      </c>
      <c r="I36" s="324">
        <v>84.2</v>
      </c>
      <c r="J36" s="301" t="s">
        <v>99</v>
      </c>
      <c r="K36" s="304" t="s">
        <v>193</v>
      </c>
      <c r="L36" s="307">
        <f>G36/400*100</f>
        <v>112.99999999999999</v>
      </c>
    </row>
    <row r="37" spans="1:12" s="69" customFormat="1" ht="45" customHeight="1">
      <c r="A37" s="316"/>
      <c r="B37" s="52" t="s">
        <v>194</v>
      </c>
      <c r="C37" s="182">
        <v>60</v>
      </c>
      <c r="D37" s="218">
        <v>250</v>
      </c>
      <c r="E37" s="330">
        <v>54.7</v>
      </c>
      <c r="F37" s="319"/>
      <c r="G37" s="322"/>
      <c r="H37" s="322"/>
      <c r="I37" s="325"/>
      <c r="J37" s="302"/>
      <c r="K37" s="305"/>
      <c r="L37" s="308"/>
    </row>
    <row r="38" spans="1:12" s="69" customFormat="1" ht="45" customHeight="1">
      <c r="A38" s="317"/>
      <c r="B38" s="52" t="s">
        <v>195</v>
      </c>
      <c r="C38" s="182">
        <v>12</v>
      </c>
      <c r="D38" s="218">
        <v>48</v>
      </c>
      <c r="E38" s="331"/>
      <c r="F38" s="320"/>
      <c r="G38" s="323"/>
      <c r="H38" s="323"/>
      <c r="I38" s="326"/>
      <c r="J38" s="303"/>
      <c r="K38" s="306"/>
      <c r="L38" s="309"/>
    </row>
    <row r="39" spans="1:12" s="69" customFormat="1" ht="45" customHeight="1">
      <c r="A39" s="312">
        <v>13</v>
      </c>
      <c r="B39" s="9" t="s">
        <v>196</v>
      </c>
      <c r="C39" s="218">
        <v>306</v>
      </c>
      <c r="D39" s="218">
        <v>1011</v>
      </c>
      <c r="E39" s="221">
        <f>I39-E40</f>
        <v>38.299999999999997</v>
      </c>
      <c r="F39" s="313" t="s">
        <v>197</v>
      </c>
      <c r="G39" s="314">
        <f>C39+C40</f>
        <v>556</v>
      </c>
      <c r="H39" s="314">
        <f>D39+D40</f>
        <v>1881</v>
      </c>
      <c r="I39" s="328">
        <v>48.8</v>
      </c>
      <c r="J39" s="329" t="s">
        <v>42</v>
      </c>
      <c r="K39" s="304" t="s">
        <v>198</v>
      </c>
      <c r="L39" s="314">
        <f>G39/400*100</f>
        <v>139</v>
      </c>
    </row>
    <row r="40" spans="1:12" s="69" customFormat="1" ht="73.5" customHeight="1">
      <c r="A40" s="312"/>
      <c r="B40" s="9" t="s">
        <v>199</v>
      </c>
      <c r="C40" s="218">
        <v>250</v>
      </c>
      <c r="D40" s="218">
        <v>870</v>
      </c>
      <c r="E40" s="221">
        <v>10.5</v>
      </c>
      <c r="F40" s="313"/>
      <c r="G40" s="314"/>
      <c r="H40" s="314"/>
      <c r="I40" s="328"/>
      <c r="J40" s="329"/>
      <c r="K40" s="306"/>
      <c r="L40" s="314"/>
    </row>
    <row r="41" spans="1:12" s="69" customFormat="1" ht="45" customHeight="1">
      <c r="A41" s="312">
        <v>14</v>
      </c>
      <c r="B41" s="9" t="s">
        <v>129</v>
      </c>
      <c r="C41" s="218">
        <v>368</v>
      </c>
      <c r="D41" s="218">
        <v>1143</v>
      </c>
      <c r="E41" s="221">
        <v>64.5</v>
      </c>
      <c r="F41" s="313" t="s">
        <v>200</v>
      </c>
      <c r="G41" s="314">
        <f>C41+C42</f>
        <v>620</v>
      </c>
      <c r="H41" s="314">
        <f>D41+D42</f>
        <v>1934</v>
      </c>
      <c r="I41" s="328">
        <v>98.8</v>
      </c>
      <c r="J41" s="329" t="s">
        <v>42</v>
      </c>
      <c r="K41" s="304" t="s">
        <v>198</v>
      </c>
      <c r="L41" s="314">
        <f>G41/400*100</f>
        <v>155</v>
      </c>
    </row>
    <row r="42" spans="1:12" s="69" customFormat="1" ht="73.5" customHeight="1">
      <c r="A42" s="312"/>
      <c r="B42" s="9" t="s">
        <v>131</v>
      </c>
      <c r="C42" s="218">
        <v>252</v>
      </c>
      <c r="D42" s="218">
        <v>791</v>
      </c>
      <c r="E42" s="221">
        <f>I41-E41</f>
        <v>34.299999999999997</v>
      </c>
      <c r="F42" s="313"/>
      <c r="G42" s="314"/>
      <c r="H42" s="314"/>
      <c r="I42" s="328"/>
      <c r="J42" s="329"/>
      <c r="K42" s="306"/>
      <c r="L42" s="314"/>
    </row>
    <row r="43" spans="1:12" s="69" customFormat="1" ht="45" customHeight="1">
      <c r="A43" s="312">
        <v>15</v>
      </c>
      <c r="B43" s="9" t="s">
        <v>124</v>
      </c>
      <c r="C43" s="218">
        <v>332</v>
      </c>
      <c r="D43" s="218">
        <v>1166</v>
      </c>
      <c r="E43" s="221">
        <f>I43-E44</f>
        <v>56.3</v>
      </c>
      <c r="F43" s="313" t="s">
        <v>201</v>
      </c>
      <c r="G43" s="314">
        <f>C43+C44</f>
        <v>801</v>
      </c>
      <c r="H43" s="314">
        <f>D43+D44</f>
        <v>2754</v>
      </c>
      <c r="I43" s="328">
        <v>79</v>
      </c>
      <c r="J43" s="329" t="s">
        <v>42</v>
      </c>
      <c r="K43" s="304" t="s">
        <v>188</v>
      </c>
      <c r="L43" s="314">
        <f>G43/400*100</f>
        <v>200.25</v>
      </c>
    </row>
    <row r="44" spans="1:12" s="69" customFormat="1" ht="73.5" customHeight="1">
      <c r="A44" s="312"/>
      <c r="B44" s="9" t="s">
        <v>202</v>
      </c>
      <c r="C44" s="218">
        <v>469</v>
      </c>
      <c r="D44" s="218">
        <v>1588</v>
      </c>
      <c r="E44" s="221">
        <v>22.7</v>
      </c>
      <c r="F44" s="313"/>
      <c r="G44" s="314"/>
      <c r="H44" s="314"/>
      <c r="I44" s="328"/>
      <c r="J44" s="329"/>
      <c r="K44" s="306"/>
      <c r="L44" s="314"/>
    </row>
    <row r="45" spans="1:12" s="69" customFormat="1" ht="45" customHeight="1">
      <c r="A45" s="312">
        <v>16</v>
      </c>
      <c r="B45" s="9" t="s">
        <v>132</v>
      </c>
      <c r="C45" s="218">
        <v>401</v>
      </c>
      <c r="D45" s="218">
        <v>1246</v>
      </c>
      <c r="E45" s="221">
        <v>11.1</v>
      </c>
      <c r="F45" s="313" t="s">
        <v>203</v>
      </c>
      <c r="G45" s="314">
        <f>C45+C46</f>
        <v>623</v>
      </c>
      <c r="H45" s="314">
        <f>D45+D46</f>
        <v>1949</v>
      </c>
      <c r="I45" s="328">
        <v>52.2</v>
      </c>
      <c r="J45" s="329" t="s">
        <v>42</v>
      </c>
      <c r="K45" s="304" t="s">
        <v>204</v>
      </c>
      <c r="L45" s="314">
        <f>G45/400*100</f>
        <v>155.75</v>
      </c>
    </row>
    <row r="46" spans="1:12" s="69" customFormat="1" ht="73.5" customHeight="1">
      <c r="A46" s="312"/>
      <c r="B46" s="9" t="s">
        <v>130</v>
      </c>
      <c r="C46" s="218">
        <v>222</v>
      </c>
      <c r="D46" s="218">
        <v>703</v>
      </c>
      <c r="E46" s="221">
        <f>I45-E45</f>
        <v>41.1</v>
      </c>
      <c r="F46" s="313"/>
      <c r="G46" s="314"/>
      <c r="H46" s="314"/>
      <c r="I46" s="328"/>
      <c r="J46" s="329"/>
      <c r="K46" s="306"/>
      <c r="L46" s="314"/>
    </row>
    <row r="47" spans="1:12" s="69" customFormat="1" ht="45" customHeight="1">
      <c r="A47" s="312">
        <v>17</v>
      </c>
      <c r="B47" s="9" t="s">
        <v>141</v>
      </c>
      <c r="C47" s="218">
        <v>259</v>
      </c>
      <c r="D47" s="218">
        <v>886</v>
      </c>
      <c r="E47" s="221">
        <v>99.79</v>
      </c>
      <c r="F47" s="313" t="s">
        <v>215</v>
      </c>
      <c r="G47" s="314">
        <f>C47+C48</f>
        <v>510</v>
      </c>
      <c r="H47" s="314">
        <f>D47+D48</f>
        <v>1702</v>
      </c>
      <c r="I47" s="328">
        <v>194.1</v>
      </c>
      <c r="J47" s="329" t="s">
        <v>42</v>
      </c>
      <c r="K47" s="304" t="s">
        <v>205</v>
      </c>
      <c r="L47" s="314">
        <f>G47/400*100</f>
        <v>127.49999999999999</v>
      </c>
    </row>
    <row r="48" spans="1:12" s="69" customFormat="1" ht="45" customHeight="1">
      <c r="A48" s="312"/>
      <c r="B48" s="9" t="s">
        <v>142</v>
      </c>
      <c r="C48" s="218">
        <v>251</v>
      </c>
      <c r="D48" s="218">
        <v>816</v>
      </c>
      <c r="E48" s="221">
        <f>I47-E47</f>
        <v>94.309999999999988</v>
      </c>
      <c r="F48" s="313"/>
      <c r="G48" s="314"/>
      <c r="H48" s="314"/>
      <c r="I48" s="328"/>
      <c r="J48" s="329"/>
      <c r="K48" s="306"/>
      <c r="L48" s="314"/>
    </row>
    <row r="49" spans="1:12" s="75" customFormat="1" ht="56.25" customHeight="1">
      <c r="A49" s="315">
        <v>18</v>
      </c>
      <c r="B49" s="9" t="s">
        <v>143</v>
      </c>
      <c r="C49" s="218">
        <v>249</v>
      </c>
      <c r="D49" s="218">
        <v>802</v>
      </c>
      <c r="E49" s="221">
        <v>74.61</v>
      </c>
      <c r="F49" s="318" t="s">
        <v>206</v>
      </c>
      <c r="G49" s="321">
        <f>C49+C50+C51</f>
        <v>639</v>
      </c>
      <c r="H49" s="321">
        <f>D49+D50+D51</f>
        <v>2112</v>
      </c>
      <c r="I49" s="324">
        <f>211.9-7.64</f>
        <v>204.26000000000002</v>
      </c>
      <c r="J49" s="301" t="s">
        <v>44</v>
      </c>
      <c r="K49" s="304" t="s">
        <v>207</v>
      </c>
      <c r="L49" s="307">
        <f>G49/400*100</f>
        <v>159.75</v>
      </c>
    </row>
    <row r="50" spans="1:12" s="75" customFormat="1" ht="56.25" customHeight="1">
      <c r="A50" s="316"/>
      <c r="B50" s="9" t="s">
        <v>144</v>
      </c>
      <c r="C50" s="182">
        <v>210</v>
      </c>
      <c r="D50" s="218">
        <v>688</v>
      </c>
      <c r="E50" s="219">
        <v>75.849999999999994</v>
      </c>
      <c r="F50" s="319"/>
      <c r="G50" s="322"/>
      <c r="H50" s="322"/>
      <c r="I50" s="325"/>
      <c r="J50" s="302"/>
      <c r="K50" s="305"/>
      <c r="L50" s="308"/>
    </row>
    <row r="51" spans="1:12" s="75" customFormat="1" ht="56.25" customHeight="1">
      <c r="A51" s="317"/>
      <c r="B51" s="9" t="s">
        <v>145</v>
      </c>
      <c r="C51" s="182">
        <v>180</v>
      </c>
      <c r="D51" s="218">
        <v>622</v>
      </c>
      <c r="E51" s="219">
        <f>I49-E49-E50</f>
        <v>53.80000000000004</v>
      </c>
      <c r="F51" s="320"/>
      <c r="G51" s="323"/>
      <c r="H51" s="323"/>
      <c r="I51" s="326"/>
      <c r="J51" s="303"/>
      <c r="K51" s="306"/>
      <c r="L51" s="309"/>
    </row>
    <row r="52" spans="1:12" s="69" customFormat="1" ht="45" customHeight="1">
      <c r="A52" s="312">
        <v>19</v>
      </c>
      <c r="B52" s="9" t="s">
        <v>146</v>
      </c>
      <c r="C52" s="218">
        <v>380</v>
      </c>
      <c r="D52" s="218">
        <v>1315</v>
      </c>
      <c r="E52" s="221">
        <f>I52-E53</f>
        <v>106.80999999999999</v>
      </c>
      <c r="F52" s="313" t="s">
        <v>208</v>
      </c>
      <c r="G52" s="314">
        <f>C52+C53</f>
        <v>525</v>
      </c>
      <c r="H52" s="314">
        <f>D52+D53</f>
        <v>1753</v>
      </c>
      <c r="I52" s="328">
        <v>159.19999999999999</v>
      </c>
      <c r="J52" s="329" t="s">
        <v>42</v>
      </c>
      <c r="K52" s="304" t="s">
        <v>209</v>
      </c>
      <c r="L52" s="314">
        <f>G52/400*100</f>
        <v>131.25</v>
      </c>
    </row>
    <row r="53" spans="1:12" s="69" customFormat="1" ht="73.5" customHeight="1">
      <c r="A53" s="312"/>
      <c r="B53" s="9" t="s">
        <v>147</v>
      </c>
      <c r="C53" s="218">
        <v>145</v>
      </c>
      <c r="D53" s="218">
        <v>438</v>
      </c>
      <c r="E53" s="221">
        <v>52.39</v>
      </c>
      <c r="F53" s="313"/>
      <c r="G53" s="314"/>
      <c r="H53" s="314"/>
      <c r="I53" s="328"/>
      <c r="J53" s="329"/>
      <c r="K53" s="306"/>
      <c r="L53" s="314"/>
    </row>
    <row r="54" spans="1:12" s="69" customFormat="1" ht="45" customHeight="1">
      <c r="A54" s="312">
        <v>20</v>
      </c>
      <c r="B54" s="9" t="s">
        <v>114</v>
      </c>
      <c r="C54" s="218">
        <v>99</v>
      </c>
      <c r="D54" s="218">
        <v>332</v>
      </c>
      <c r="E54" s="221">
        <v>21.4</v>
      </c>
      <c r="F54" s="313" t="s">
        <v>1129</v>
      </c>
      <c r="G54" s="314">
        <f>C54+C55</f>
        <v>458</v>
      </c>
      <c r="H54" s="314">
        <f>D54+D55</f>
        <v>1705</v>
      </c>
      <c r="I54" s="328">
        <f>E54+E55</f>
        <v>108.5</v>
      </c>
      <c r="J54" s="329" t="s">
        <v>42</v>
      </c>
      <c r="K54" s="304" t="s">
        <v>210</v>
      </c>
      <c r="L54" s="314">
        <f>G54/400*100</f>
        <v>114.5</v>
      </c>
    </row>
    <row r="55" spans="1:12" s="69" customFormat="1" ht="73.5" customHeight="1">
      <c r="A55" s="312"/>
      <c r="B55" s="9" t="s">
        <v>116</v>
      </c>
      <c r="C55" s="218">
        <v>359</v>
      </c>
      <c r="D55" s="218">
        <v>1373</v>
      </c>
      <c r="E55" s="221">
        <v>87.1</v>
      </c>
      <c r="F55" s="313"/>
      <c r="G55" s="314"/>
      <c r="H55" s="314"/>
      <c r="I55" s="328"/>
      <c r="J55" s="329"/>
      <c r="K55" s="306"/>
      <c r="L55" s="314"/>
    </row>
    <row r="56" spans="1:12" s="75" customFormat="1" ht="56.25" customHeight="1">
      <c r="A56" s="315">
        <v>21</v>
      </c>
      <c r="B56" s="9" t="s">
        <v>120</v>
      </c>
      <c r="C56" s="218">
        <v>351</v>
      </c>
      <c r="D56" s="218">
        <v>1234</v>
      </c>
      <c r="E56" s="221">
        <v>70.3</v>
      </c>
      <c r="F56" s="318" t="s">
        <v>211</v>
      </c>
      <c r="G56" s="321">
        <f>C56+C57+C58</f>
        <v>883</v>
      </c>
      <c r="H56" s="321">
        <f>D56+D57+D58</f>
        <v>3014</v>
      </c>
      <c r="I56" s="324">
        <f>E56+E57+E58</f>
        <v>201.95999999999998</v>
      </c>
      <c r="J56" s="301" t="s">
        <v>44</v>
      </c>
      <c r="K56" s="304" t="s">
        <v>207</v>
      </c>
      <c r="L56" s="307">
        <f>G56/400*100</f>
        <v>220.75</v>
      </c>
    </row>
    <row r="57" spans="1:12" s="75" customFormat="1" ht="56.25" customHeight="1">
      <c r="A57" s="316"/>
      <c r="B57" s="9" t="s">
        <v>122</v>
      </c>
      <c r="C57" s="182">
        <v>248</v>
      </c>
      <c r="D57" s="218">
        <v>851</v>
      </c>
      <c r="E57" s="219">
        <f>69-1.34</f>
        <v>67.66</v>
      </c>
      <c r="F57" s="319"/>
      <c r="G57" s="322"/>
      <c r="H57" s="322"/>
      <c r="I57" s="325"/>
      <c r="J57" s="302"/>
      <c r="K57" s="305"/>
      <c r="L57" s="308"/>
    </row>
    <row r="58" spans="1:12" s="75" customFormat="1" ht="56.25" customHeight="1">
      <c r="A58" s="317"/>
      <c r="B58" s="9" t="s">
        <v>121</v>
      </c>
      <c r="C58" s="182">
        <v>284</v>
      </c>
      <c r="D58" s="218">
        <v>929</v>
      </c>
      <c r="E58" s="219">
        <v>64</v>
      </c>
      <c r="F58" s="320"/>
      <c r="G58" s="323"/>
      <c r="H58" s="323"/>
      <c r="I58" s="326"/>
      <c r="J58" s="303"/>
      <c r="K58" s="306"/>
      <c r="L58" s="309"/>
    </row>
    <row r="59" spans="1:12" s="75" customFormat="1" ht="56.25" customHeight="1">
      <c r="A59" s="315">
        <v>22</v>
      </c>
      <c r="B59" s="9" t="s">
        <v>119</v>
      </c>
      <c r="C59" s="218">
        <v>232</v>
      </c>
      <c r="D59" s="218">
        <v>753</v>
      </c>
      <c r="E59" s="221">
        <v>59.2</v>
      </c>
      <c r="F59" s="318" t="s">
        <v>1189</v>
      </c>
      <c r="G59" s="321">
        <f>C59+C60+C61</f>
        <v>682</v>
      </c>
      <c r="H59" s="321">
        <f>D59+D60+D61</f>
        <v>2292</v>
      </c>
      <c r="I59" s="324">
        <f>E59+E60+E61</f>
        <v>164</v>
      </c>
      <c r="J59" s="301" t="s">
        <v>44</v>
      </c>
      <c r="K59" s="304" t="s">
        <v>207</v>
      </c>
      <c r="L59" s="307">
        <f>G59/400*100</f>
        <v>170.5</v>
      </c>
    </row>
    <row r="60" spans="1:12" s="75" customFormat="1" ht="56.25" customHeight="1">
      <c r="A60" s="316"/>
      <c r="B60" s="9" t="s">
        <v>118</v>
      </c>
      <c r="C60" s="182">
        <v>194</v>
      </c>
      <c r="D60" s="218">
        <v>684</v>
      </c>
      <c r="E60" s="219">
        <v>34.299999999999997</v>
      </c>
      <c r="F60" s="319"/>
      <c r="G60" s="322"/>
      <c r="H60" s="322"/>
      <c r="I60" s="325"/>
      <c r="J60" s="302"/>
      <c r="K60" s="305"/>
      <c r="L60" s="308"/>
    </row>
    <row r="61" spans="1:12" s="75" customFormat="1" ht="56.25" customHeight="1">
      <c r="A61" s="317"/>
      <c r="B61" s="9" t="s">
        <v>117</v>
      </c>
      <c r="C61" s="182">
        <v>256</v>
      </c>
      <c r="D61" s="218">
        <v>855</v>
      </c>
      <c r="E61" s="219">
        <v>70.5</v>
      </c>
      <c r="F61" s="320"/>
      <c r="G61" s="323"/>
      <c r="H61" s="323"/>
      <c r="I61" s="326"/>
      <c r="J61" s="303"/>
      <c r="K61" s="306"/>
      <c r="L61" s="309"/>
    </row>
    <row r="62" spans="1:12" ht="45" customHeight="1"/>
    <row r="63" spans="1:12" ht="45" customHeight="1"/>
    <row r="64" spans="1:12"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4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45" customHeight="1"/>
    <row r="89" ht="45" customHeight="1"/>
    <row r="90" ht="45" customHeight="1"/>
    <row r="91" ht="45" customHeight="1"/>
    <row r="92" ht="45" customHeight="1"/>
    <row r="93" ht="45" customHeight="1"/>
    <row r="94" ht="45" customHeight="1"/>
    <row r="95" ht="45" customHeight="1"/>
    <row r="96" ht="45" customHeight="1"/>
    <row r="97" ht="45" customHeight="1"/>
    <row r="98" ht="45" customHeight="1"/>
    <row r="99" ht="45" customHeight="1"/>
    <row r="100" ht="45" customHeight="1"/>
    <row r="101" ht="45" customHeight="1"/>
    <row r="102" ht="45" customHeight="1"/>
    <row r="103" ht="45" customHeight="1"/>
    <row r="104" ht="45" customHeight="1"/>
    <row r="105" ht="45" customHeight="1"/>
    <row r="106" ht="45" customHeight="1"/>
    <row r="107" ht="45" customHeight="1"/>
    <row r="108" ht="45" customHeight="1"/>
    <row r="109" ht="45" customHeight="1"/>
    <row r="110" ht="45" customHeight="1"/>
    <row r="111" ht="45" customHeight="1"/>
    <row r="112" ht="45" customHeight="1"/>
    <row r="113" ht="45" customHeight="1"/>
    <row r="114" ht="45" customHeight="1"/>
    <row r="115" ht="45" customHeight="1"/>
    <row r="116" ht="45" customHeight="1"/>
    <row r="117" ht="45" customHeight="1"/>
    <row r="118" ht="45" customHeight="1"/>
    <row r="119" ht="45" customHeight="1"/>
    <row r="120" ht="45" customHeight="1"/>
    <row r="121" ht="45" customHeight="1"/>
    <row r="122" ht="45" customHeight="1"/>
    <row r="123" ht="45" customHeight="1"/>
    <row r="124" ht="45" customHeight="1"/>
    <row r="125" ht="45" customHeight="1"/>
    <row r="126" ht="45" customHeight="1"/>
    <row r="127" ht="45" customHeight="1"/>
    <row r="128"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row r="190" ht="45" customHeight="1"/>
    <row r="191" ht="45" customHeight="1"/>
    <row r="192" ht="45" customHeight="1"/>
    <row r="193" ht="45" customHeight="1"/>
    <row r="194" ht="45" customHeight="1"/>
    <row r="195" ht="45" customHeight="1"/>
    <row r="196" ht="45" customHeight="1"/>
    <row r="197" ht="45" customHeight="1"/>
    <row r="198" ht="45" customHeight="1"/>
    <row r="199" ht="45" customHeight="1"/>
    <row r="200" ht="45" customHeight="1"/>
    <row r="201" ht="45" customHeight="1"/>
    <row r="202" ht="45" customHeight="1"/>
    <row r="203" ht="45" customHeight="1"/>
    <row r="204" ht="45" customHeight="1"/>
    <row r="205" ht="45" customHeight="1"/>
    <row r="206" ht="45" customHeight="1"/>
    <row r="207" ht="45" customHeight="1"/>
    <row r="208" ht="45" customHeight="1"/>
    <row r="209" ht="45" customHeight="1"/>
    <row r="210" ht="45" customHeight="1"/>
    <row r="211" ht="45" customHeight="1"/>
    <row r="212" ht="45" customHeight="1"/>
    <row r="213" ht="45" customHeight="1"/>
    <row r="214" ht="45" customHeight="1"/>
    <row r="215" ht="45" customHeight="1"/>
    <row r="216" ht="45" customHeight="1"/>
    <row r="217" ht="45" customHeight="1"/>
    <row r="218" ht="45" customHeight="1"/>
    <row r="219" ht="45" customHeight="1"/>
    <row r="220" ht="45" customHeight="1"/>
    <row r="221" ht="45" customHeight="1"/>
    <row r="222" ht="45" customHeight="1"/>
    <row r="223" ht="45" customHeight="1"/>
    <row r="224" ht="45" customHeight="1"/>
    <row r="225" ht="45" customHeight="1"/>
    <row r="226" ht="45" customHeight="1"/>
    <row r="227" ht="45" customHeight="1"/>
    <row r="228" ht="45" customHeight="1"/>
    <row r="229" ht="45" customHeight="1"/>
    <row r="230" ht="45" customHeight="1"/>
    <row r="231" ht="45" customHeight="1"/>
    <row r="232" ht="45" customHeight="1"/>
    <row r="233" ht="45" customHeight="1"/>
    <row r="234" ht="45" customHeight="1"/>
    <row r="235" ht="45" customHeight="1"/>
    <row r="236" ht="45" customHeight="1"/>
    <row r="237" ht="45" customHeight="1"/>
    <row r="238" ht="45" customHeight="1"/>
    <row r="239" ht="45" customHeight="1"/>
    <row r="240" ht="45" customHeight="1"/>
    <row r="241" ht="45" customHeight="1"/>
    <row r="242" ht="45" customHeight="1"/>
    <row r="243" ht="45" customHeight="1"/>
    <row r="244" ht="45" customHeight="1"/>
    <row r="245" ht="45" customHeight="1"/>
    <row r="246" ht="45" customHeight="1"/>
    <row r="247" ht="45" customHeight="1"/>
    <row r="248" ht="45" customHeight="1"/>
    <row r="249" ht="45" customHeight="1"/>
    <row r="250" ht="45" customHeight="1"/>
    <row r="251" ht="45" customHeight="1"/>
    <row r="252" ht="45" customHeight="1"/>
    <row r="253" ht="45" customHeight="1"/>
    <row r="254" ht="45" customHeight="1"/>
    <row r="255" ht="45" customHeight="1"/>
    <row r="256" ht="45" customHeight="1"/>
    <row r="257" ht="45" customHeight="1"/>
    <row r="258" ht="45" customHeight="1"/>
    <row r="259" ht="45" customHeight="1"/>
    <row r="260" ht="45" customHeight="1"/>
    <row r="261" ht="45" customHeight="1"/>
    <row r="262" ht="45" customHeight="1"/>
    <row r="263" ht="45" customHeight="1"/>
    <row r="264" ht="45" customHeight="1"/>
    <row r="265" ht="45" customHeight="1"/>
    <row r="266" ht="45" customHeight="1"/>
    <row r="267" ht="45" customHeight="1"/>
    <row r="268" ht="45" customHeight="1"/>
    <row r="269" ht="45" customHeight="1"/>
    <row r="270" ht="45" customHeight="1"/>
    <row r="271" ht="45" customHeight="1"/>
    <row r="272" ht="45" customHeight="1"/>
    <row r="273" ht="45" customHeight="1"/>
    <row r="274" ht="45" customHeight="1"/>
    <row r="275" ht="45" customHeight="1"/>
    <row r="276" ht="45" customHeight="1"/>
    <row r="277" ht="45" customHeight="1"/>
    <row r="278" ht="45" customHeight="1"/>
    <row r="279" ht="45" customHeight="1"/>
    <row r="280" ht="45" customHeight="1"/>
    <row r="281" ht="45" customHeight="1"/>
    <row r="282" ht="45" customHeight="1"/>
    <row r="283" ht="45" customHeight="1"/>
    <row r="284" ht="45" customHeight="1"/>
    <row r="285" ht="45" customHeight="1"/>
    <row r="286" ht="45" customHeight="1"/>
    <row r="287" ht="45" customHeight="1"/>
    <row r="288" ht="45" customHeight="1"/>
    <row r="289" ht="45" customHeight="1"/>
    <row r="290" ht="45" customHeight="1"/>
    <row r="291" ht="45" customHeight="1"/>
    <row r="292" ht="45" customHeight="1"/>
    <row r="293" ht="45" customHeight="1"/>
    <row r="294" ht="45" customHeight="1"/>
    <row r="295" ht="45" customHeight="1"/>
    <row r="296" ht="45" customHeight="1"/>
    <row r="297" ht="45" customHeight="1"/>
    <row r="298" ht="45" customHeight="1"/>
    <row r="299" ht="45" customHeight="1"/>
    <row r="300" ht="45" customHeight="1"/>
    <row r="301" ht="45" customHeight="1"/>
    <row r="302" ht="45" customHeight="1"/>
    <row r="303" ht="45" customHeight="1"/>
    <row r="304" ht="45" customHeight="1"/>
    <row r="305" ht="45" customHeight="1"/>
    <row r="306" ht="45" customHeight="1"/>
    <row r="307" ht="45" customHeight="1"/>
    <row r="308" ht="45" customHeight="1"/>
    <row r="309" ht="45" customHeight="1"/>
    <row r="310" ht="45" customHeight="1"/>
    <row r="311" ht="45" customHeight="1"/>
    <row r="312" ht="45" customHeight="1"/>
    <row r="313" ht="45" customHeight="1"/>
    <row r="314" ht="45" customHeight="1"/>
    <row r="315" ht="45" customHeight="1"/>
    <row r="316" ht="45" customHeight="1"/>
    <row r="317" ht="45" customHeight="1"/>
    <row r="318" ht="45" customHeight="1"/>
    <row r="319" ht="45" customHeight="1"/>
    <row r="320" ht="45" customHeight="1"/>
    <row r="321" ht="45" customHeight="1"/>
    <row r="322" ht="45" customHeight="1"/>
    <row r="323" ht="45" customHeight="1"/>
    <row r="324" ht="45" customHeight="1"/>
    <row r="325" ht="45" customHeight="1"/>
    <row r="326" ht="45" customHeight="1"/>
    <row r="327" ht="45" customHeight="1"/>
    <row r="328" ht="45" customHeight="1"/>
    <row r="329" ht="45" customHeight="1"/>
    <row r="330" ht="45" customHeight="1"/>
    <row r="331" ht="45" customHeight="1"/>
    <row r="332" ht="45" customHeight="1"/>
    <row r="333" ht="45" customHeight="1"/>
    <row r="334" ht="45" customHeight="1"/>
    <row r="335" ht="45" customHeight="1"/>
    <row r="336" ht="45" customHeight="1"/>
    <row r="337" ht="45" customHeight="1"/>
    <row r="338" ht="45" customHeight="1"/>
    <row r="339" ht="45" customHeight="1"/>
    <row r="340" ht="45" customHeight="1"/>
    <row r="341" ht="45" customHeight="1"/>
    <row r="342" ht="45" customHeight="1"/>
    <row r="343" ht="45" customHeight="1"/>
    <row r="344" ht="45" customHeight="1"/>
    <row r="345" ht="45" customHeight="1"/>
    <row r="346" ht="45" customHeight="1"/>
    <row r="347" ht="45" customHeight="1"/>
    <row r="348" ht="45" customHeight="1"/>
    <row r="349" ht="45" customHeight="1"/>
    <row r="350" ht="45" customHeight="1"/>
    <row r="351" ht="45" customHeight="1"/>
    <row r="352" ht="45" customHeight="1"/>
    <row r="353" ht="45" customHeight="1"/>
    <row r="354" ht="45" customHeight="1"/>
    <row r="355" ht="45" customHeight="1"/>
    <row r="356" ht="45" customHeight="1"/>
    <row r="357" ht="45" customHeight="1"/>
    <row r="358" ht="45" customHeight="1"/>
    <row r="359" ht="45" customHeight="1"/>
    <row r="360" ht="45" customHeight="1"/>
    <row r="361" ht="45" customHeight="1"/>
    <row r="362" ht="45" customHeight="1"/>
    <row r="363" ht="45" customHeight="1"/>
    <row r="364" ht="45" customHeight="1"/>
    <row r="365" ht="45" customHeight="1"/>
    <row r="366" ht="45" customHeight="1"/>
    <row r="367" ht="45" customHeight="1"/>
    <row r="368" ht="45" customHeight="1"/>
    <row r="369" ht="45" customHeight="1"/>
    <row r="370" ht="45" customHeight="1"/>
    <row r="371" ht="45" customHeight="1"/>
    <row r="372" ht="45" customHeight="1"/>
    <row r="373" ht="45" customHeight="1"/>
    <row r="374" ht="45" customHeight="1"/>
    <row r="375" ht="45" customHeight="1"/>
    <row r="376" ht="45" customHeight="1"/>
    <row r="377" ht="45" customHeight="1"/>
    <row r="378" ht="45" customHeight="1"/>
    <row r="379" ht="45" customHeight="1"/>
    <row r="380" ht="45" customHeight="1"/>
    <row r="381" ht="45" customHeight="1"/>
    <row r="382" ht="45" customHeight="1"/>
    <row r="383" ht="45" customHeight="1"/>
    <row r="384" ht="45" customHeight="1"/>
    <row r="385" ht="45" customHeight="1"/>
    <row r="386" ht="45" customHeight="1"/>
    <row r="387" ht="45" customHeight="1"/>
    <row r="388" ht="45" customHeight="1"/>
    <row r="389" ht="45" customHeight="1"/>
    <row r="390" ht="45" customHeight="1"/>
    <row r="391" ht="45" customHeight="1"/>
    <row r="392" ht="45" customHeight="1"/>
    <row r="393" ht="45" customHeight="1"/>
    <row r="394" ht="45" customHeight="1"/>
    <row r="395" ht="45" customHeight="1"/>
    <row r="396" ht="45" customHeight="1"/>
    <row r="397" ht="45" customHeight="1"/>
    <row r="398" ht="45" customHeight="1"/>
    <row r="399" ht="45" customHeight="1"/>
    <row r="400" ht="45" customHeight="1"/>
    <row r="401" ht="45" customHeight="1"/>
    <row r="402" ht="45" customHeight="1"/>
    <row r="403" ht="45" customHeight="1"/>
    <row r="404" ht="45" customHeight="1"/>
    <row r="405" ht="45" customHeight="1"/>
    <row r="406" ht="45" customHeight="1"/>
    <row r="407" ht="45" customHeight="1"/>
    <row r="408" ht="45" customHeight="1"/>
    <row r="409" ht="45" customHeight="1"/>
    <row r="410" ht="45" customHeight="1"/>
    <row r="411" ht="45" customHeight="1"/>
    <row r="412" ht="45" customHeight="1"/>
    <row r="413" ht="45" customHeight="1"/>
    <row r="414" ht="45" customHeight="1"/>
    <row r="415" ht="45" customHeight="1"/>
    <row r="416" ht="45" customHeight="1"/>
    <row r="417" ht="45" customHeight="1"/>
    <row r="418" ht="45" customHeight="1"/>
    <row r="419" ht="45" customHeight="1"/>
    <row r="420" ht="45" customHeight="1"/>
    <row r="421" ht="45" customHeight="1"/>
    <row r="422" ht="45" customHeight="1"/>
    <row r="423" ht="45" customHeight="1"/>
    <row r="424" ht="45" customHeight="1"/>
    <row r="425" ht="45" customHeight="1"/>
    <row r="426" ht="45" customHeight="1"/>
    <row r="427" ht="45" customHeight="1"/>
    <row r="428" ht="45" customHeight="1"/>
    <row r="429" ht="45" customHeight="1"/>
    <row r="430" ht="45" customHeight="1"/>
    <row r="431" ht="45" customHeight="1"/>
    <row r="432" ht="45" customHeight="1"/>
    <row r="433" ht="45" customHeight="1"/>
    <row r="434" ht="45" customHeight="1"/>
    <row r="435" ht="45" customHeight="1"/>
    <row r="436" ht="45" customHeight="1"/>
    <row r="437" ht="45" customHeight="1"/>
    <row r="438" ht="45" customHeight="1"/>
    <row r="439" ht="45" customHeight="1"/>
    <row r="440" ht="45" customHeight="1"/>
    <row r="441" ht="45" customHeight="1"/>
    <row r="442" ht="45" customHeight="1"/>
    <row r="443" ht="45" customHeight="1"/>
    <row r="444" ht="45" customHeight="1"/>
    <row r="445" ht="45" customHeight="1"/>
    <row r="446" ht="45" customHeight="1"/>
    <row r="447" ht="45" customHeight="1"/>
    <row r="448" ht="45" customHeight="1"/>
    <row r="449" ht="45" customHeight="1"/>
    <row r="450" ht="45" customHeight="1"/>
    <row r="451" ht="45" customHeight="1"/>
    <row r="452" ht="45" customHeight="1"/>
    <row r="453" ht="45" customHeight="1"/>
    <row r="454" ht="45" customHeight="1"/>
    <row r="455" ht="45" customHeight="1"/>
    <row r="456" ht="45" customHeight="1"/>
    <row r="457" ht="45" customHeight="1"/>
    <row r="458" ht="45" customHeight="1"/>
    <row r="459" ht="45" customHeight="1"/>
    <row r="460" ht="45" customHeight="1"/>
    <row r="461" ht="45" customHeight="1"/>
    <row r="462" ht="45" customHeight="1"/>
    <row r="463" ht="45" customHeight="1"/>
    <row r="464" ht="45" customHeight="1"/>
    <row r="465" ht="45" customHeight="1"/>
    <row r="466" ht="45" customHeight="1"/>
    <row r="467" ht="45" customHeight="1"/>
    <row r="468" ht="45" customHeight="1"/>
    <row r="469" ht="45" customHeight="1"/>
    <row r="470" ht="45" customHeight="1"/>
    <row r="471" ht="45" customHeight="1"/>
    <row r="472" ht="45" customHeight="1"/>
    <row r="473" ht="45" customHeight="1"/>
    <row r="474" ht="45" customHeight="1"/>
    <row r="475" ht="45" customHeight="1"/>
    <row r="476" ht="45" customHeight="1"/>
    <row r="477" ht="45" customHeight="1"/>
    <row r="478" ht="45" customHeight="1"/>
    <row r="479" ht="45" customHeight="1"/>
    <row r="480" ht="45" customHeight="1"/>
    <row r="481" ht="45" customHeight="1"/>
    <row r="482" ht="45" customHeight="1"/>
    <row r="483" ht="45" customHeight="1"/>
    <row r="484" ht="45" customHeight="1"/>
    <row r="485" ht="45" customHeight="1"/>
    <row r="486" ht="45" customHeight="1"/>
    <row r="487" ht="45" customHeight="1"/>
    <row r="488" ht="45" customHeight="1"/>
    <row r="489" ht="45" customHeight="1"/>
    <row r="490" ht="45" customHeight="1"/>
    <row r="491" ht="45" customHeight="1"/>
    <row r="492" ht="45" customHeight="1"/>
    <row r="493" ht="45" customHeight="1"/>
    <row r="494" ht="45" customHeight="1"/>
    <row r="495" ht="45" customHeight="1"/>
    <row r="496" ht="45" customHeight="1"/>
    <row r="497" ht="45" customHeight="1"/>
    <row r="498" ht="45" customHeight="1"/>
    <row r="499" ht="45" customHeight="1"/>
    <row r="500" ht="45" customHeight="1"/>
    <row r="501" ht="45" customHeight="1"/>
    <row r="502" ht="45" customHeight="1"/>
    <row r="503" ht="45" customHeight="1"/>
    <row r="504" ht="45" customHeight="1"/>
    <row r="505" ht="45" customHeight="1"/>
    <row r="506" ht="45" customHeight="1"/>
    <row r="507" ht="45" customHeight="1"/>
    <row r="508" ht="45" customHeight="1"/>
    <row r="509" ht="45" customHeight="1"/>
    <row r="510" ht="45" customHeight="1"/>
    <row r="511" ht="45" customHeight="1"/>
    <row r="512" ht="45" customHeight="1"/>
    <row r="513" ht="45" customHeight="1"/>
    <row r="514" ht="45" customHeight="1"/>
    <row r="515" ht="45" customHeight="1"/>
    <row r="516" ht="45" customHeight="1"/>
    <row r="517" ht="45" customHeight="1"/>
    <row r="518" ht="45" customHeight="1"/>
    <row r="519" ht="45" customHeight="1"/>
    <row r="520" ht="45" customHeight="1"/>
    <row r="521" ht="45" customHeight="1"/>
    <row r="522" ht="45" customHeight="1"/>
    <row r="523" ht="45" customHeight="1"/>
    <row r="524" ht="45" customHeight="1"/>
    <row r="525" ht="45" customHeight="1"/>
    <row r="526" ht="45" customHeight="1"/>
    <row r="527" ht="45" customHeight="1"/>
    <row r="528" ht="45" customHeight="1"/>
    <row r="529" ht="45" customHeight="1"/>
    <row r="530" ht="45" customHeight="1"/>
    <row r="531" ht="45" customHeight="1"/>
    <row r="532" ht="45" customHeight="1"/>
    <row r="533" ht="45" customHeight="1"/>
    <row r="534" ht="45" customHeight="1"/>
    <row r="535" ht="45" customHeight="1"/>
    <row r="536" ht="45" customHeight="1"/>
    <row r="537" ht="45" customHeight="1"/>
    <row r="538" ht="45" customHeight="1"/>
    <row r="539" ht="45" customHeight="1"/>
    <row r="540" ht="45" customHeight="1"/>
    <row r="541" ht="45" customHeight="1"/>
    <row r="542" ht="45" customHeight="1"/>
    <row r="543" ht="45" customHeight="1"/>
    <row r="544" ht="45" customHeight="1"/>
    <row r="545" ht="45" customHeight="1"/>
    <row r="546" ht="45" customHeight="1"/>
    <row r="547" ht="45" customHeight="1"/>
    <row r="548" ht="45" customHeight="1"/>
    <row r="549" ht="45" customHeight="1"/>
    <row r="550" ht="45" customHeight="1"/>
    <row r="551" ht="45" customHeight="1"/>
    <row r="552" ht="45" customHeight="1"/>
    <row r="553" ht="45" customHeight="1"/>
    <row r="554" ht="45" customHeight="1"/>
    <row r="555" ht="45" customHeight="1"/>
    <row r="556" ht="45" customHeight="1"/>
    <row r="557" ht="45" customHeight="1"/>
    <row r="558" ht="45" customHeight="1"/>
    <row r="559" ht="45" customHeight="1"/>
    <row r="560" ht="45" customHeight="1"/>
    <row r="561" ht="45" customHeight="1"/>
    <row r="562" ht="45" customHeight="1"/>
    <row r="563" ht="45" customHeight="1"/>
    <row r="564" ht="45" customHeight="1"/>
    <row r="565" ht="45" customHeight="1"/>
    <row r="566" ht="45" customHeight="1"/>
    <row r="567" ht="45" customHeight="1"/>
    <row r="568" ht="45" customHeight="1"/>
    <row r="569" ht="45" customHeight="1"/>
    <row r="570" ht="45" customHeight="1"/>
    <row r="571" ht="45" customHeight="1"/>
    <row r="572" ht="45" customHeight="1"/>
    <row r="573" ht="45" customHeight="1"/>
    <row r="574" ht="45" customHeight="1"/>
    <row r="575" ht="45" customHeight="1"/>
    <row r="576" ht="45" customHeight="1"/>
    <row r="577" ht="45" customHeight="1"/>
    <row r="578" ht="45" customHeight="1"/>
    <row r="579" ht="45" customHeight="1"/>
    <row r="580" ht="45" customHeight="1"/>
    <row r="581" ht="45" customHeight="1"/>
    <row r="582" ht="45" customHeight="1"/>
    <row r="583" ht="45" customHeight="1"/>
    <row r="584" ht="45" customHeight="1"/>
    <row r="585" ht="45" customHeight="1"/>
    <row r="586" ht="45" customHeight="1"/>
    <row r="587" ht="45" customHeight="1"/>
    <row r="588" ht="45" customHeight="1"/>
    <row r="589" ht="45" customHeight="1"/>
    <row r="590" ht="45" customHeight="1"/>
    <row r="591" ht="45" customHeight="1"/>
    <row r="592" ht="45" customHeight="1"/>
    <row r="593" ht="45" customHeight="1"/>
    <row r="594" ht="45" customHeight="1"/>
    <row r="595" ht="45" customHeight="1"/>
    <row r="596" ht="45" customHeight="1"/>
    <row r="597" ht="45" customHeight="1"/>
    <row r="598" ht="45" customHeight="1"/>
    <row r="599" ht="45" customHeight="1"/>
    <row r="600" ht="45" customHeight="1"/>
    <row r="601" ht="45" customHeight="1"/>
    <row r="602" ht="45" customHeight="1"/>
    <row r="603" ht="45" customHeight="1"/>
    <row r="604" ht="45" customHeight="1"/>
    <row r="605" ht="45" customHeight="1"/>
    <row r="606" ht="45" customHeight="1"/>
    <row r="607" ht="45" customHeight="1"/>
    <row r="608" ht="45" customHeight="1"/>
    <row r="609" ht="45" customHeight="1"/>
    <row r="610" ht="45" customHeight="1"/>
    <row r="611" ht="45" customHeight="1"/>
    <row r="612" ht="45" customHeight="1"/>
    <row r="613" ht="45" customHeight="1"/>
    <row r="614" ht="45" customHeight="1"/>
    <row r="615" ht="45" customHeight="1"/>
    <row r="616" ht="45" customHeight="1"/>
    <row r="617" ht="45" customHeight="1"/>
    <row r="618" ht="45" customHeight="1"/>
    <row r="619" ht="45" customHeight="1"/>
    <row r="620" ht="45" customHeight="1"/>
    <row r="621" ht="45" customHeight="1"/>
    <row r="622" ht="45" customHeight="1"/>
    <row r="623" ht="45" customHeight="1"/>
    <row r="624" ht="45" customHeight="1"/>
    <row r="625" ht="45" customHeight="1"/>
    <row r="626" ht="45" customHeight="1"/>
    <row r="627" ht="45" customHeight="1"/>
    <row r="628" ht="45" customHeight="1"/>
    <row r="629" ht="45" customHeight="1"/>
    <row r="630" ht="45" customHeight="1"/>
    <row r="631" ht="45" customHeight="1"/>
    <row r="632" ht="45" customHeight="1"/>
    <row r="633" ht="45" customHeight="1"/>
    <row r="634" ht="45" customHeight="1"/>
    <row r="635" ht="45" customHeight="1"/>
    <row r="636" ht="45" customHeight="1"/>
    <row r="637" ht="45" customHeight="1"/>
    <row r="638" ht="45" customHeight="1"/>
    <row r="639" ht="45" customHeight="1"/>
    <row r="640" ht="45" customHeight="1"/>
    <row r="641" ht="45" customHeight="1"/>
    <row r="642" ht="45" customHeight="1"/>
    <row r="643" ht="45" customHeight="1"/>
    <row r="644" ht="45" customHeight="1"/>
    <row r="645" ht="45" customHeight="1"/>
    <row r="646" ht="45" customHeight="1"/>
    <row r="647" ht="45" customHeight="1"/>
    <row r="648" ht="45" customHeight="1"/>
    <row r="649" ht="45" customHeight="1"/>
    <row r="650" ht="45" customHeight="1"/>
    <row r="651" ht="45" customHeight="1"/>
    <row r="652" ht="45" customHeight="1"/>
    <row r="653" ht="45" customHeight="1"/>
    <row r="654" ht="45" customHeight="1"/>
    <row r="655" ht="45" customHeight="1"/>
    <row r="656" ht="45" customHeight="1"/>
    <row r="657" ht="45" customHeight="1"/>
    <row r="658" ht="45" customHeight="1"/>
    <row r="659" ht="45" customHeight="1"/>
    <row r="660" ht="45" customHeight="1"/>
    <row r="661" ht="45" customHeight="1"/>
    <row r="662" ht="45" customHeight="1"/>
    <row r="663" ht="45" customHeight="1"/>
    <row r="664" ht="45" customHeight="1"/>
    <row r="665" ht="45" customHeight="1"/>
    <row r="666" ht="45" customHeight="1"/>
    <row r="667" ht="45" customHeight="1"/>
    <row r="668" ht="45" customHeight="1"/>
    <row r="669" ht="45" customHeight="1"/>
    <row r="670" ht="45" customHeight="1"/>
    <row r="671" ht="45" customHeight="1"/>
    <row r="672" ht="45" customHeight="1"/>
    <row r="673" ht="45" customHeight="1"/>
    <row r="674" ht="45" customHeight="1"/>
    <row r="675" ht="45" customHeight="1"/>
    <row r="676" ht="45" customHeight="1"/>
    <row r="677" ht="45" customHeight="1"/>
    <row r="678" ht="45" customHeight="1"/>
    <row r="679" ht="45" customHeight="1"/>
    <row r="680" ht="45" customHeight="1"/>
    <row r="681" ht="45" customHeight="1"/>
    <row r="682" ht="45" customHeight="1"/>
    <row r="683" ht="45" customHeight="1"/>
    <row r="684" ht="45" customHeight="1"/>
    <row r="685" ht="45" customHeight="1"/>
    <row r="686" ht="45" customHeight="1"/>
    <row r="687" ht="45" customHeight="1"/>
    <row r="688" ht="45" customHeight="1"/>
    <row r="689" ht="45" customHeight="1"/>
    <row r="690" ht="45" customHeight="1"/>
    <row r="691" ht="45" customHeight="1"/>
    <row r="692" ht="45" customHeight="1"/>
    <row r="693" ht="45" customHeight="1"/>
    <row r="694" ht="45" customHeight="1"/>
    <row r="695" ht="45" customHeight="1"/>
    <row r="696" ht="45" customHeight="1"/>
    <row r="697" ht="45" customHeight="1"/>
    <row r="698" ht="45" customHeight="1"/>
    <row r="699" ht="45" customHeight="1"/>
    <row r="700" ht="45" customHeight="1"/>
    <row r="701" ht="45" customHeight="1"/>
    <row r="702" ht="45" customHeight="1"/>
    <row r="703" ht="45" customHeight="1"/>
    <row r="704" ht="45" customHeight="1"/>
    <row r="705" ht="45" customHeight="1"/>
    <row r="706" ht="45" customHeight="1"/>
    <row r="707" ht="45" customHeight="1"/>
    <row r="708" ht="45" customHeight="1"/>
    <row r="709" ht="45" customHeight="1"/>
    <row r="710" ht="45" customHeight="1"/>
    <row r="711" ht="45" customHeight="1"/>
    <row r="712" ht="45" customHeight="1"/>
    <row r="713" ht="45" customHeight="1"/>
    <row r="714" ht="45" customHeight="1"/>
    <row r="715" ht="45" customHeight="1"/>
    <row r="716" ht="45" customHeight="1"/>
    <row r="717" ht="45" customHeight="1"/>
    <row r="718" ht="45" customHeight="1"/>
    <row r="719" ht="45" customHeight="1"/>
    <row r="720" ht="45" customHeight="1"/>
    <row r="721" ht="45" customHeight="1"/>
    <row r="722" ht="45" customHeight="1"/>
    <row r="723" ht="45" customHeight="1"/>
    <row r="724" ht="45" customHeight="1"/>
    <row r="725" ht="45" customHeight="1"/>
    <row r="726" ht="45" customHeight="1"/>
    <row r="727" ht="45" customHeight="1"/>
    <row r="728" ht="45" customHeight="1"/>
    <row r="729" ht="45" customHeight="1"/>
    <row r="730" ht="45" customHeight="1"/>
    <row r="731" ht="45" customHeight="1"/>
    <row r="732" ht="45" customHeight="1"/>
    <row r="733" ht="45" customHeight="1"/>
    <row r="734" ht="45" customHeight="1"/>
    <row r="735" ht="45" customHeight="1"/>
    <row r="736" ht="45" customHeight="1"/>
    <row r="737" ht="45" customHeight="1"/>
    <row r="738" ht="45" customHeight="1"/>
    <row r="739" ht="45" customHeight="1"/>
    <row r="740" ht="45" customHeight="1"/>
    <row r="741" ht="45" customHeight="1"/>
    <row r="742" ht="45" customHeight="1"/>
    <row r="743" ht="45" customHeight="1"/>
    <row r="744" ht="45" customHeight="1"/>
    <row r="745" ht="45" customHeight="1"/>
    <row r="746" ht="45" customHeight="1"/>
    <row r="747" s="5" customFormat="1" ht="45" customHeight="1"/>
    <row r="748" ht="45" customHeight="1"/>
    <row r="749" ht="45" customHeight="1"/>
  </sheetData>
  <mergeCells count="194">
    <mergeCell ref="J56:J58"/>
    <mergeCell ref="K56:K58"/>
    <mergeCell ref="L56:L58"/>
    <mergeCell ref="A59:A61"/>
    <mergeCell ref="F59:F61"/>
    <mergeCell ref="G59:G61"/>
    <mergeCell ref="H59:H61"/>
    <mergeCell ref="I59:I61"/>
    <mergeCell ref="J59:J61"/>
    <mergeCell ref="K59:K61"/>
    <mergeCell ref="L59:L61"/>
    <mergeCell ref="A56:A58"/>
    <mergeCell ref="F56:F58"/>
    <mergeCell ref="G56:G58"/>
    <mergeCell ref="H56:H58"/>
    <mergeCell ref="I56:I58"/>
    <mergeCell ref="J52:J53"/>
    <mergeCell ref="K52:K53"/>
    <mergeCell ref="L52:L53"/>
    <mergeCell ref="A54:A55"/>
    <mergeCell ref="F54:F55"/>
    <mergeCell ref="G54:G55"/>
    <mergeCell ref="H54:H55"/>
    <mergeCell ref="I54:I55"/>
    <mergeCell ref="J54:J55"/>
    <mergeCell ref="K54:K55"/>
    <mergeCell ref="L54:L55"/>
    <mergeCell ref="A52:A53"/>
    <mergeCell ref="F52:F53"/>
    <mergeCell ref="G52:G53"/>
    <mergeCell ref="H52:H53"/>
    <mergeCell ref="I52:I53"/>
    <mergeCell ref="J47:J48"/>
    <mergeCell ref="K47:K48"/>
    <mergeCell ref="L47:L48"/>
    <mergeCell ref="A49:A51"/>
    <mergeCell ref="F49:F51"/>
    <mergeCell ref="G49:G51"/>
    <mergeCell ref="H49:H51"/>
    <mergeCell ref="I49:I51"/>
    <mergeCell ref="J49:J51"/>
    <mergeCell ref="K49:K51"/>
    <mergeCell ref="L49:L51"/>
    <mergeCell ref="A47:A48"/>
    <mergeCell ref="F47:F48"/>
    <mergeCell ref="G47:G48"/>
    <mergeCell ref="H47:H48"/>
    <mergeCell ref="I47:I48"/>
    <mergeCell ref="J43:J44"/>
    <mergeCell ref="K43:K44"/>
    <mergeCell ref="L43:L44"/>
    <mergeCell ref="A45:A46"/>
    <mergeCell ref="F45:F46"/>
    <mergeCell ref="G45:G46"/>
    <mergeCell ref="H45:H46"/>
    <mergeCell ref="I45:I46"/>
    <mergeCell ref="J45:J46"/>
    <mergeCell ref="K45:K46"/>
    <mergeCell ref="L45:L46"/>
    <mergeCell ref="A43:A44"/>
    <mergeCell ref="F43:F44"/>
    <mergeCell ref="G43:G44"/>
    <mergeCell ref="H43:H44"/>
    <mergeCell ref="I43:I44"/>
    <mergeCell ref="J39:J40"/>
    <mergeCell ref="K39:K40"/>
    <mergeCell ref="L39:L40"/>
    <mergeCell ref="A41:A42"/>
    <mergeCell ref="F41:F42"/>
    <mergeCell ref="G41:G42"/>
    <mergeCell ref="H41:H42"/>
    <mergeCell ref="I41:I42"/>
    <mergeCell ref="J41:J42"/>
    <mergeCell ref="K41:K42"/>
    <mergeCell ref="L41:L42"/>
    <mergeCell ref="A39:A40"/>
    <mergeCell ref="F39:F40"/>
    <mergeCell ref="G39:G40"/>
    <mergeCell ref="H39:H40"/>
    <mergeCell ref="I39:I40"/>
    <mergeCell ref="J34:J35"/>
    <mergeCell ref="K34:K35"/>
    <mergeCell ref="L34:L35"/>
    <mergeCell ref="A36:A38"/>
    <mergeCell ref="F36:F38"/>
    <mergeCell ref="G36:G38"/>
    <mergeCell ref="H36:H38"/>
    <mergeCell ref="I36:I38"/>
    <mergeCell ref="J36:J38"/>
    <mergeCell ref="K36:K38"/>
    <mergeCell ref="L36:L38"/>
    <mergeCell ref="A34:A35"/>
    <mergeCell ref="F34:F35"/>
    <mergeCell ref="G34:G35"/>
    <mergeCell ref="H34:H35"/>
    <mergeCell ref="I34:I35"/>
    <mergeCell ref="E37:E38"/>
    <mergeCell ref="J30:J31"/>
    <mergeCell ref="K30:K31"/>
    <mergeCell ref="L30:L31"/>
    <mergeCell ref="A32:A33"/>
    <mergeCell ref="F32:F33"/>
    <mergeCell ref="G32:G33"/>
    <mergeCell ref="H32:H33"/>
    <mergeCell ref="I32:I33"/>
    <mergeCell ref="J32:J33"/>
    <mergeCell ref="K32:K33"/>
    <mergeCell ref="L32:L33"/>
    <mergeCell ref="A30:A31"/>
    <mergeCell ref="F30:F31"/>
    <mergeCell ref="G30:G31"/>
    <mergeCell ref="H30:H31"/>
    <mergeCell ref="I30:I31"/>
    <mergeCell ref="J26:J27"/>
    <mergeCell ref="K26:K27"/>
    <mergeCell ref="L26:L27"/>
    <mergeCell ref="A28:A29"/>
    <mergeCell ref="F28:F29"/>
    <mergeCell ref="G28:G29"/>
    <mergeCell ref="H28:H29"/>
    <mergeCell ref="I28:I29"/>
    <mergeCell ref="J28:J29"/>
    <mergeCell ref="K28:K29"/>
    <mergeCell ref="L28:L29"/>
    <mergeCell ref="A26:A27"/>
    <mergeCell ref="F26:F27"/>
    <mergeCell ref="G26:G27"/>
    <mergeCell ref="H26:H27"/>
    <mergeCell ref="I26:I27"/>
    <mergeCell ref="A23:A25"/>
    <mergeCell ref="F23:F25"/>
    <mergeCell ref="G23:G25"/>
    <mergeCell ref="H23:H25"/>
    <mergeCell ref="I23:I25"/>
    <mergeCell ref="A20:A22"/>
    <mergeCell ref="F20:F22"/>
    <mergeCell ref="G20:G22"/>
    <mergeCell ref="H20:H22"/>
    <mergeCell ref="I20:I22"/>
    <mergeCell ref="J15:J17"/>
    <mergeCell ref="K15:K17"/>
    <mergeCell ref="L15:L17"/>
    <mergeCell ref="A18:A19"/>
    <mergeCell ref="F18:F19"/>
    <mergeCell ref="G18:G19"/>
    <mergeCell ref="H18:H19"/>
    <mergeCell ref="I18:I19"/>
    <mergeCell ref="J18:J19"/>
    <mergeCell ref="K18:K19"/>
    <mergeCell ref="L18:L19"/>
    <mergeCell ref="A15:A17"/>
    <mergeCell ref="F15:F17"/>
    <mergeCell ref="G15:G17"/>
    <mergeCell ref="H15:H17"/>
    <mergeCell ref="I15:I17"/>
    <mergeCell ref="J20:J22"/>
    <mergeCell ref="K20:K22"/>
    <mergeCell ref="L20:L22"/>
    <mergeCell ref="J23:J25"/>
    <mergeCell ref="K23:K25"/>
    <mergeCell ref="L23:L25"/>
    <mergeCell ref="A1:F1"/>
    <mergeCell ref="J12:J14"/>
    <mergeCell ref="K12:K14"/>
    <mergeCell ref="L12:L14"/>
    <mergeCell ref="A10:A11"/>
    <mergeCell ref="F10:F11"/>
    <mergeCell ref="G10:G11"/>
    <mergeCell ref="H10:H11"/>
    <mergeCell ref="A12:A14"/>
    <mergeCell ref="F12:F14"/>
    <mergeCell ref="G12:G14"/>
    <mergeCell ref="H12:H14"/>
    <mergeCell ref="I12:I14"/>
    <mergeCell ref="A9:L9"/>
    <mergeCell ref="I10:I11"/>
    <mergeCell ref="J10:J11"/>
    <mergeCell ref="K10:K11"/>
    <mergeCell ref="L10:L11"/>
    <mergeCell ref="A2:L2"/>
    <mergeCell ref="F6:F7"/>
    <mergeCell ref="G6:G7"/>
    <mergeCell ref="H6:H7"/>
    <mergeCell ref="I6:I7"/>
    <mergeCell ref="J6:J7"/>
    <mergeCell ref="K6:K7"/>
    <mergeCell ref="A3:L3"/>
    <mergeCell ref="F5:K5"/>
    <mergeCell ref="L5:L7"/>
    <mergeCell ref="A5:A7"/>
    <mergeCell ref="B5:B7"/>
    <mergeCell ref="C5:C7"/>
    <mergeCell ref="E5:E7"/>
    <mergeCell ref="D5:D7"/>
  </mergeCells>
  <phoneticPr fontId="20" type="noConversion"/>
  <printOptions horizontalCentered="1"/>
  <pageMargins left="0" right="0" top="0.35433070866141703" bottom="0.15748031496063" header="0.31496062992126" footer="0.31496062992126"/>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FEB3-53B8-410D-B02A-5A682CE280EA}">
  <dimension ref="A1:I9"/>
  <sheetViews>
    <sheetView topLeftCell="A2" workbookViewId="0">
      <selection activeCell="B9" sqref="B9"/>
    </sheetView>
  </sheetViews>
  <sheetFormatPr defaultColWidth="9.109375" defaultRowHeight="33" customHeight="1"/>
  <cols>
    <col min="1" max="1" width="6.33203125" style="43" customWidth="1"/>
    <col min="2" max="2" width="23.88671875" style="43" customWidth="1"/>
    <col min="3" max="4" width="10.88671875" style="43" customWidth="1"/>
    <col min="5" max="5" width="9" style="43" customWidth="1"/>
    <col min="6" max="6" width="10" style="43" customWidth="1"/>
    <col min="7" max="7" width="21.109375" style="42" customWidth="1"/>
    <col min="8" max="8" width="47.109375" style="43" customWidth="1"/>
    <col min="9" max="16384" width="9.109375" style="43"/>
  </cols>
  <sheetData>
    <row r="1" spans="1:9" ht="44.25" customHeight="1">
      <c r="A1" s="234" t="s">
        <v>49</v>
      </c>
      <c r="B1" s="234"/>
      <c r="C1" s="234"/>
      <c r="D1" s="234"/>
      <c r="E1" s="41"/>
      <c r="F1" s="41"/>
    </row>
    <row r="2" spans="1:9" ht="81.75" customHeight="1">
      <c r="A2" s="332" t="s">
        <v>1194</v>
      </c>
      <c r="B2" s="295"/>
      <c r="C2" s="295"/>
      <c r="D2" s="295"/>
      <c r="E2" s="295"/>
      <c r="F2" s="295"/>
      <c r="G2" s="295"/>
      <c r="H2" s="295"/>
      <c r="I2" s="40"/>
    </row>
    <row r="3" spans="1:9" ht="33" customHeight="1">
      <c r="A3" s="238" t="s">
        <v>22</v>
      </c>
      <c r="B3" s="238" t="s">
        <v>26</v>
      </c>
      <c r="C3" s="238" t="s">
        <v>28</v>
      </c>
      <c r="D3" s="238"/>
      <c r="E3" s="238"/>
      <c r="F3" s="238"/>
      <c r="G3" s="238"/>
      <c r="H3" s="238" t="s">
        <v>97</v>
      </c>
    </row>
    <row r="4" spans="1:9" ht="54" customHeight="1">
      <c r="A4" s="238"/>
      <c r="B4" s="238"/>
      <c r="C4" s="44" t="s">
        <v>8</v>
      </c>
      <c r="D4" s="44" t="s">
        <v>40</v>
      </c>
      <c r="E4" s="44" t="s">
        <v>23</v>
      </c>
      <c r="F4" s="44" t="s">
        <v>24</v>
      </c>
      <c r="G4" s="44" t="s">
        <v>25</v>
      </c>
      <c r="H4" s="238"/>
    </row>
    <row r="5" spans="1:9" ht="33" customHeight="1">
      <c r="A5" s="45" t="s">
        <v>4</v>
      </c>
      <c r="B5" s="45">
        <v>1</v>
      </c>
      <c r="C5" s="45">
        <v>2</v>
      </c>
      <c r="D5" s="45">
        <v>3</v>
      </c>
      <c r="E5" s="45">
        <v>4</v>
      </c>
      <c r="F5" s="45">
        <v>5</v>
      </c>
      <c r="G5" s="45">
        <v>6</v>
      </c>
      <c r="H5" s="45">
        <v>9</v>
      </c>
    </row>
    <row r="6" spans="1:9" ht="33" customHeight="1">
      <c r="A6" s="47">
        <v>1</v>
      </c>
      <c r="B6" s="48" t="s">
        <v>1195</v>
      </c>
      <c r="C6" s="50"/>
      <c r="D6" s="25"/>
      <c r="E6" s="50"/>
      <c r="F6" s="51"/>
      <c r="G6" s="51"/>
      <c r="H6" s="52"/>
    </row>
    <row r="7" spans="1:9" s="46" customFormat="1" ht="33" customHeight="1">
      <c r="A7" s="47">
        <v>2</v>
      </c>
      <c r="B7" s="48"/>
      <c r="C7" s="50"/>
      <c r="D7" s="25"/>
      <c r="E7" s="50"/>
      <c r="F7" s="51"/>
      <c r="G7" s="51"/>
      <c r="H7" s="52"/>
    </row>
    <row r="8" spans="1:9" ht="33" customHeight="1">
      <c r="A8" s="47">
        <v>3</v>
      </c>
      <c r="B8" s="48"/>
      <c r="C8" s="50"/>
      <c r="D8" s="25"/>
      <c r="E8" s="50"/>
      <c r="F8" s="51"/>
      <c r="G8" s="51"/>
      <c r="H8" s="52"/>
    </row>
    <row r="9" spans="1:9" s="55" customFormat="1" ht="33" customHeight="1">
      <c r="G9" s="56"/>
    </row>
  </sheetData>
  <mergeCells count="6">
    <mergeCell ref="A1:D1"/>
    <mergeCell ref="A2:H2"/>
    <mergeCell ref="A3:A4"/>
    <mergeCell ref="B3:B4"/>
    <mergeCell ref="C3:G3"/>
    <mergeCell ref="H3:H4"/>
  </mergeCells>
  <pageMargins left="0.7" right="0.37" top="0.5" bottom="0.75" header="0.3" footer="0.3"/>
  <pageSetup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
  <sheetViews>
    <sheetView topLeftCell="A7" zoomScaleNormal="100" workbookViewId="0">
      <selection activeCell="A2" sqref="A2:V2"/>
    </sheetView>
  </sheetViews>
  <sheetFormatPr defaultRowHeight="14.4"/>
  <cols>
    <col min="1" max="1" width="4.88671875" customWidth="1"/>
    <col min="2" max="2" width="10.33203125" customWidth="1"/>
    <col min="3" max="3" width="7.33203125" style="18" customWidth="1"/>
    <col min="4" max="4" width="6.6640625" customWidth="1"/>
    <col min="5" max="5" width="6.5546875" customWidth="1"/>
    <col min="6" max="6" width="6.44140625" customWidth="1"/>
    <col min="7" max="7" width="6.6640625" customWidth="1"/>
    <col min="8" max="8" width="6.109375" customWidth="1"/>
    <col min="9" max="10" width="6.5546875" customWidth="1"/>
    <col min="11" max="11" width="7.109375" customWidth="1"/>
    <col min="12" max="12" width="6.5546875" customWidth="1"/>
    <col min="13" max="13" width="5.6640625" customWidth="1"/>
    <col min="14" max="14" width="8" customWidth="1"/>
    <col min="15" max="15" width="8.44140625" customWidth="1"/>
    <col min="16" max="16" width="10" customWidth="1"/>
    <col min="17" max="17" width="11.44140625" customWidth="1"/>
    <col min="21" max="21" width="15.44140625" customWidth="1"/>
    <col min="22" max="22" width="10.33203125" customWidth="1"/>
  </cols>
  <sheetData>
    <row r="1" spans="1:22" ht="31.5" customHeight="1">
      <c r="A1" s="337" t="s">
        <v>113</v>
      </c>
      <c r="B1" s="338"/>
      <c r="C1" s="338"/>
      <c r="D1" s="338"/>
      <c r="E1" s="338"/>
      <c r="F1" s="338"/>
    </row>
    <row r="2" spans="1:22" ht="47.4" customHeight="1">
      <c r="A2" s="345" t="s">
        <v>1196</v>
      </c>
      <c r="B2" s="345"/>
      <c r="C2" s="345"/>
      <c r="D2" s="345"/>
      <c r="E2" s="345"/>
      <c r="F2" s="345"/>
      <c r="G2" s="345"/>
      <c r="H2" s="345"/>
      <c r="I2" s="345"/>
      <c r="J2" s="345"/>
      <c r="K2" s="345"/>
      <c r="L2" s="345"/>
      <c r="M2" s="345"/>
      <c r="N2" s="345"/>
      <c r="O2" s="345"/>
      <c r="P2" s="345"/>
      <c r="Q2" s="345"/>
      <c r="R2" s="345"/>
      <c r="S2" s="345"/>
      <c r="T2" s="345"/>
      <c r="U2" s="345"/>
      <c r="V2" s="345"/>
    </row>
    <row r="3" spans="1:22" ht="18">
      <c r="A3" s="1"/>
      <c r="B3" s="1"/>
      <c r="C3" s="16"/>
      <c r="D3" s="1"/>
      <c r="E3" s="1"/>
      <c r="F3" s="1"/>
      <c r="G3" s="1"/>
      <c r="H3" s="1"/>
      <c r="I3" s="1"/>
      <c r="J3" s="1"/>
      <c r="K3" s="1"/>
      <c r="L3" s="1"/>
      <c r="M3" s="1"/>
      <c r="N3" s="1"/>
      <c r="O3" s="1"/>
      <c r="P3" s="1"/>
      <c r="Q3" s="1"/>
      <c r="R3" s="1"/>
      <c r="S3" s="1"/>
      <c r="T3" s="1"/>
      <c r="U3" s="1"/>
      <c r="V3" s="1"/>
    </row>
    <row r="4" spans="1:22" ht="36" customHeight="1">
      <c r="A4" s="346" t="s">
        <v>3</v>
      </c>
      <c r="B4" s="333" t="s">
        <v>35</v>
      </c>
      <c r="C4" s="334" t="s">
        <v>21</v>
      </c>
      <c r="D4" s="347" t="s">
        <v>36</v>
      </c>
      <c r="E4" s="348"/>
      <c r="F4" s="348"/>
      <c r="G4" s="348"/>
      <c r="H4" s="349"/>
      <c r="I4" s="346" t="s">
        <v>37</v>
      </c>
      <c r="J4" s="346"/>
      <c r="K4" s="346"/>
      <c r="L4" s="346"/>
      <c r="M4" s="346"/>
      <c r="N4" s="339" t="s">
        <v>50</v>
      </c>
      <c r="O4" s="340"/>
      <c r="P4" s="341"/>
      <c r="Q4" s="334" t="s">
        <v>55</v>
      </c>
      <c r="R4" s="333" t="s">
        <v>20</v>
      </c>
      <c r="S4" s="333" t="s">
        <v>12</v>
      </c>
      <c r="T4" s="334" t="s">
        <v>41</v>
      </c>
      <c r="U4" s="334" t="s">
        <v>47</v>
      </c>
      <c r="V4" s="346" t="s">
        <v>0</v>
      </c>
    </row>
    <row r="5" spans="1:22" ht="21" customHeight="1">
      <c r="A5" s="346"/>
      <c r="B5" s="346"/>
      <c r="C5" s="335"/>
      <c r="D5" s="334" t="s">
        <v>2</v>
      </c>
      <c r="E5" s="333" t="s">
        <v>11</v>
      </c>
      <c r="F5" s="333"/>
      <c r="G5" s="333"/>
      <c r="H5" s="333"/>
      <c r="I5" s="333" t="s">
        <v>1</v>
      </c>
      <c r="J5" s="333" t="s">
        <v>11</v>
      </c>
      <c r="K5" s="333"/>
      <c r="L5" s="333"/>
      <c r="M5" s="333"/>
      <c r="N5" s="342"/>
      <c r="O5" s="343"/>
      <c r="P5" s="344"/>
      <c r="Q5" s="335"/>
      <c r="R5" s="333"/>
      <c r="S5" s="333"/>
      <c r="T5" s="335"/>
      <c r="U5" s="335"/>
      <c r="V5" s="346"/>
    </row>
    <row r="6" spans="1:22" ht="82.5" customHeight="1">
      <c r="A6" s="346"/>
      <c r="B6" s="346"/>
      <c r="C6" s="336"/>
      <c r="D6" s="336"/>
      <c r="E6" s="17" t="s">
        <v>13</v>
      </c>
      <c r="F6" s="17" t="s">
        <v>14</v>
      </c>
      <c r="G6" s="17" t="s">
        <v>15</v>
      </c>
      <c r="H6" s="17" t="s">
        <v>16</v>
      </c>
      <c r="I6" s="346"/>
      <c r="J6" s="17" t="s">
        <v>17</v>
      </c>
      <c r="K6" s="17" t="s">
        <v>18</v>
      </c>
      <c r="L6" s="17" t="s">
        <v>19</v>
      </c>
      <c r="M6" s="17" t="s">
        <v>54</v>
      </c>
      <c r="N6" s="17" t="s">
        <v>51</v>
      </c>
      <c r="O6" s="17" t="s">
        <v>52</v>
      </c>
      <c r="P6" s="17" t="s">
        <v>53</v>
      </c>
      <c r="Q6" s="336"/>
      <c r="R6" s="333"/>
      <c r="S6" s="333"/>
      <c r="T6" s="336"/>
      <c r="U6" s="336"/>
      <c r="V6" s="346"/>
    </row>
    <row r="7" spans="1:22">
      <c r="A7" s="7" t="s">
        <v>4</v>
      </c>
      <c r="B7" s="7" t="s">
        <v>7</v>
      </c>
      <c r="C7" s="17">
        <v>1</v>
      </c>
      <c r="D7" s="7">
        <v>2</v>
      </c>
      <c r="E7" s="7">
        <v>3</v>
      </c>
      <c r="F7" s="7">
        <v>4</v>
      </c>
      <c r="G7" s="7">
        <v>5</v>
      </c>
      <c r="H7" s="7">
        <v>6</v>
      </c>
      <c r="I7" s="7">
        <v>7</v>
      </c>
      <c r="J7" s="7">
        <v>8</v>
      </c>
      <c r="K7" s="7">
        <v>9</v>
      </c>
      <c r="L7" s="7">
        <v>10</v>
      </c>
      <c r="M7" s="7">
        <v>11</v>
      </c>
      <c r="N7" s="7">
        <v>12</v>
      </c>
      <c r="O7" s="7">
        <v>13</v>
      </c>
      <c r="P7" s="7">
        <v>14</v>
      </c>
      <c r="Q7" s="7">
        <v>15</v>
      </c>
      <c r="R7" s="7">
        <v>16</v>
      </c>
      <c r="S7" s="7">
        <v>17</v>
      </c>
      <c r="T7" s="7">
        <v>18</v>
      </c>
      <c r="U7" s="7">
        <v>19</v>
      </c>
      <c r="V7" s="7">
        <v>20</v>
      </c>
    </row>
    <row r="8" spans="1:22" ht="90" customHeight="1">
      <c r="A8" s="12">
        <v>1</v>
      </c>
      <c r="B8" s="13" t="s">
        <v>169</v>
      </c>
      <c r="C8" s="15">
        <v>50</v>
      </c>
      <c r="D8" s="20">
        <v>50</v>
      </c>
      <c r="E8" s="14">
        <v>9</v>
      </c>
      <c r="F8" s="14">
        <v>21</v>
      </c>
      <c r="G8" s="14">
        <v>14</v>
      </c>
      <c r="H8" s="14">
        <v>6</v>
      </c>
      <c r="I8" s="10">
        <v>22</v>
      </c>
      <c r="J8" s="12">
        <v>0</v>
      </c>
      <c r="K8" s="12">
        <v>0</v>
      </c>
      <c r="L8" s="12">
        <v>0</v>
      </c>
      <c r="M8" s="12">
        <v>22</v>
      </c>
      <c r="N8" s="12">
        <v>14</v>
      </c>
      <c r="O8" s="12">
        <v>8</v>
      </c>
      <c r="P8" s="12">
        <v>0</v>
      </c>
      <c r="Q8" s="12">
        <v>0</v>
      </c>
      <c r="R8" s="14">
        <v>28</v>
      </c>
      <c r="S8" s="65">
        <v>76</v>
      </c>
      <c r="T8" s="65">
        <v>113</v>
      </c>
      <c r="U8" s="19" t="s">
        <v>48</v>
      </c>
      <c r="V8" s="11"/>
    </row>
  </sheetData>
  <mergeCells count="18">
    <mergeCell ref="J5:M5"/>
    <mergeCell ref="R4:R6"/>
    <mergeCell ref="S4:S6"/>
    <mergeCell ref="T4:T6"/>
    <mergeCell ref="Q4:Q6"/>
    <mergeCell ref="U4:U6"/>
    <mergeCell ref="A1:F1"/>
    <mergeCell ref="N4:P5"/>
    <mergeCell ref="A2:V2"/>
    <mergeCell ref="A4:A6"/>
    <mergeCell ref="B4:B6"/>
    <mergeCell ref="C4:C6"/>
    <mergeCell ref="D4:H4"/>
    <mergeCell ref="I4:M4"/>
    <mergeCell ref="V4:V6"/>
    <mergeCell ref="D5:D6"/>
    <mergeCell ref="E5:H5"/>
    <mergeCell ref="I5:I6"/>
  </mergeCells>
  <printOptions horizontalCentered="1"/>
  <pageMargins left="0" right="0" top="0.5" bottom="0.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1a</vt:lpstr>
      <vt:lpstr>1b</vt:lpstr>
      <vt:lpstr>2</vt:lpstr>
      <vt:lpstr>3A</vt:lpstr>
      <vt:lpstr>3B</vt:lpstr>
      <vt:lpstr>4</vt:lpstr>
      <vt:lpstr>5</vt:lpstr>
      <vt:lpstr>6A</vt:lpstr>
      <vt:lpstr>6B</vt:lpstr>
      <vt:lpstr>7</vt:lpstr>
      <vt:lpstr>'1a'!Print_Titles</vt:lpstr>
      <vt:lpstr>'1b'!Print_Titles</vt:lpstr>
      <vt:lpstr>'3A'!Print_Titles</vt:lpstr>
      <vt:lpstr>'3B'!Print_Titles</vt:lpstr>
      <vt:lpstr>'4'!Print_Titles</vt:lpstr>
    </vt:vector>
  </TitlesOfParts>
  <Company>QuangNam IT Forum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DELL</cp:lastModifiedBy>
  <cp:lastPrinted>2026-05-29T09:32:56Z</cp:lastPrinted>
  <dcterms:created xsi:type="dcterms:W3CDTF">2010-09-10T02:37:28Z</dcterms:created>
  <dcterms:modified xsi:type="dcterms:W3CDTF">2026-05-31T16:19:21Z</dcterms:modified>
</cp:coreProperties>
</file>