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15" yWindow="-15" windowWidth="14400" windowHeight="12795" tabRatio="599"/>
  </bookViews>
  <sheets>
    <sheet name="Chi tiết TD" sheetId="1" r:id="rId1"/>
  </sheets>
  <definedNames>
    <definedName name="_xlnm._FilterDatabase" localSheetId="0" hidden="1">'Chi tiết TD'!$A$3:$AC$45</definedName>
    <definedName name="_xlnm.Print_Area" localSheetId="0">'Chi tiết TD'!$A$1:$AC$45</definedName>
    <definedName name="_xlnm.Print_Titles" localSheetId="0">'Chi tiết TD'!$2:$3</definedName>
  </definedNames>
  <calcPr calcId="144525"/>
</workbook>
</file>

<file path=xl/calcChain.xml><?xml version="1.0" encoding="utf-8"?>
<calcChain xmlns="http://schemas.openxmlformats.org/spreadsheetml/2006/main">
  <c r="G13" i="1" l="1"/>
  <c r="H13" i="1"/>
  <c r="I13" i="1"/>
  <c r="J13" i="1"/>
  <c r="K13" i="1"/>
  <c r="L13" i="1"/>
  <c r="M13" i="1"/>
  <c r="N13" i="1"/>
  <c r="O13" i="1"/>
  <c r="P13" i="1"/>
  <c r="Q13" i="1"/>
  <c r="R13" i="1"/>
  <c r="F13" i="1"/>
  <c r="E13" i="1"/>
  <c r="F45" i="1"/>
  <c r="J39" i="1" l="1"/>
  <c r="K39" i="1"/>
  <c r="L39" i="1"/>
  <c r="M39" i="1"/>
  <c r="N39" i="1"/>
  <c r="O39" i="1"/>
  <c r="P39" i="1"/>
  <c r="Q39" i="1"/>
  <c r="R39" i="1"/>
  <c r="I9" i="1" l="1"/>
  <c r="I10" i="1"/>
  <c r="I11" i="1"/>
  <c r="I12" i="1"/>
  <c r="I14" i="1"/>
  <c r="I5" i="1"/>
  <c r="G4" i="1"/>
  <c r="H4" i="1"/>
  <c r="J4" i="1"/>
  <c r="K4" i="1"/>
  <c r="L4" i="1"/>
  <c r="M4" i="1"/>
  <c r="N4" i="1"/>
  <c r="O4" i="1"/>
  <c r="P4" i="1"/>
  <c r="Q4" i="1"/>
  <c r="R4" i="1"/>
  <c r="F4" i="1"/>
  <c r="E4" i="1"/>
  <c r="G21" i="1" l="1"/>
  <c r="H21" i="1"/>
  <c r="J21" i="1"/>
  <c r="K21" i="1"/>
  <c r="L21" i="1"/>
  <c r="M21" i="1"/>
  <c r="N21" i="1"/>
  <c r="O21" i="1"/>
  <c r="P21" i="1"/>
  <c r="Q21" i="1"/>
  <c r="R21" i="1"/>
  <c r="F21" i="1"/>
  <c r="I38" i="1"/>
  <c r="R37" i="1"/>
  <c r="Q37" i="1"/>
  <c r="P37" i="1"/>
  <c r="O37" i="1"/>
  <c r="N37" i="1"/>
  <c r="M37" i="1"/>
  <c r="L37" i="1"/>
  <c r="K37" i="1"/>
  <c r="J37" i="1"/>
  <c r="I37" i="1"/>
  <c r="H37" i="1"/>
  <c r="G37" i="1"/>
  <c r="F37" i="1"/>
  <c r="E37" i="1"/>
  <c r="I40" i="1"/>
  <c r="G39" i="1"/>
  <c r="H39" i="1"/>
  <c r="F39" i="1"/>
  <c r="E39" i="1"/>
  <c r="I36" i="1"/>
  <c r="I35" i="1" s="1"/>
  <c r="R35" i="1"/>
  <c r="Q35" i="1"/>
  <c r="P35" i="1"/>
  <c r="O35" i="1"/>
  <c r="N35" i="1"/>
  <c r="M35" i="1"/>
  <c r="L35" i="1"/>
  <c r="K35" i="1"/>
  <c r="J35" i="1"/>
  <c r="H35" i="1"/>
  <c r="G35" i="1"/>
  <c r="F35" i="1"/>
  <c r="E35" i="1"/>
  <c r="I32" i="1"/>
  <c r="R31" i="1"/>
  <c r="Q31" i="1"/>
  <c r="P31" i="1"/>
  <c r="O31" i="1"/>
  <c r="N31" i="1"/>
  <c r="M31" i="1"/>
  <c r="L31" i="1"/>
  <c r="K31" i="1"/>
  <c r="J31" i="1"/>
  <c r="H31" i="1"/>
  <c r="G31" i="1"/>
  <c r="F31" i="1"/>
  <c r="E31" i="1"/>
  <c r="I44" i="1"/>
  <c r="I29" i="1"/>
  <c r="I30" i="1"/>
  <c r="I31" i="1" l="1"/>
  <c r="I23" i="1"/>
  <c r="I22" i="1"/>
  <c r="E21" i="1"/>
  <c r="I25" i="1"/>
  <c r="I26" i="1"/>
  <c r="I27" i="1"/>
  <c r="I41" i="1" l="1"/>
  <c r="I39" i="1" s="1"/>
  <c r="I43" i="1"/>
  <c r="G42" i="1" l="1"/>
  <c r="H42" i="1"/>
  <c r="J42" i="1"/>
  <c r="K42" i="1"/>
  <c r="L42" i="1"/>
  <c r="M42" i="1"/>
  <c r="N42" i="1"/>
  <c r="O42" i="1"/>
  <c r="P42" i="1"/>
  <c r="Q42" i="1"/>
  <c r="R42" i="1"/>
  <c r="F42" i="1"/>
  <c r="E42" i="1"/>
  <c r="I34" i="1" l="1"/>
  <c r="G28" i="1"/>
  <c r="H28" i="1"/>
  <c r="J28" i="1"/>
  <c r="K28" i="1"/>
  <c r="L28" i="1"/>
  <c r="M28" i="1"/>
  <c r="N28" i="1"/>
  <c r="O28" i="1"/>
  <c r="P28" i="1"/>
  <c r="Q28" i="1"/>
  <c r="R28" i="1"/>
  <c r="F28" i="1"/>
  <c r="E28" i="1"/>
  <c r="G33" i="1"/>
  <c r="H33" i="1"/>
  <c r="J33" i="1"/>
  <c r="K33" i="1"/>
  <c r="L33" i="1"/>
  <c r="M33" i="1"/>
  <c r="N33" i="1"/>
  <c r="O33" i="1"/>
  <c r="P33" i="1"/>
  <c r="Q33" i="1"/>
  <c r="R33" i="1"/>
  <c r="F33" i="1"/>
  <c r="E33" i="1"/>
  <c r="I28" i="1" l="1"/>
  <c r="I33" i="1"/>
  <c r="I21" i="1" l="1"/>
  <c r="G24" i="1"/>
  <c r="H24" i="1"/>
  <c r="J24" i="1"/>
  <c r="K24" i="1"/>
  <c r="L24" i="1"/>
  <c r="M24" i="1"/>
  <c r="N24" i="1"/>
  <c r="O24" i="1"/>
  <c r="P24" i="1"/>
  <c r="Q24" i="1"/>
  <c r="R24" i="1"/>
  <c r="F24" i="1"/>
  <c r="E24" i="1"/>
  <c r="I18" i="1"/>
  <c r="I19" i="1"/>
  <c r="I20" i="1"/>
  <c r="I17" i="1"/>
  <c r="G16" i="1"/>
  <c r="H16" i="1"/>
  <c r="J16" i="1"/>
  <c r="K16" i="1"/>
  <c r="L16" i="1"/>
  <c r="M16" i="1"/>
  <c r="N16" i="1"/>
  <c r="O16" i="1"/>
  <c r="P16" i="1"/>
  <c r="Q16" i="1"/>
  <c r="R16" i="1"/>
  <c r="F16" i="1"/>
  <c r="E16" i="1"/>
  <c r="I16" i="1" l="1"/>
  <c r="I24" i="1"/>
  <c r="J7" i="1"/>
  <c r="J45" i="1" l="1"/>
  <c r="I42" i="1"/>
  <c r="I15" i="1"/>
  <c r="I8" i="1"/>
  <c r="G7" i="1"/>
  <c r="G45" i="1" s="1"/>
  <c r="H7" i="1"/>
  <c r="H45" i="1" s="1"/>
  <c r="K7" i="1"/>
  <c r="L7" i="1"/>
  <c r="L45" i="1" s="1"/>
  <c r="M7" i="1"/>
  <c r="N7" i="1"/>
  <c r="N45" i="1" s="1"/>
  <c r="O7" i="1"/>
  <c r="P7" i="1"/>
  <c r="P45" i="1" s="1"/>
  <c r="Q7" i="1"/>
  <c r="R7" i="1"/>
  <c r="R45" i="1" s="1"/>
  <c r="F7" i="1"/>
  <c r="E7" i="1"/>
  <c r="E45" i="1" s="1"/>
  <c r="I6" i="1"/>
  <c r="I4" i="1" s="1"/>
  <c r="Q45" i="1" l="1"/>
  <c r="O45" i="1"/>
  <c r="M45" i="1"/>
  <c r="K45" i="1"/>
  <c r="I7" i="1"/>
  <c r="I45" i="1" l="1"/>
</calcChain>
</file>

<file path=xl/sharedStrings.xml><?xml version="1.0" encoding="utf-8"?>
<sst xmlns="http://schemas.openxmlformats.org/spreadsheetml/2006/main" count="393" uniqueCount="306">
  <si>
    <t>Khu công nghiệp</t>
  </si>
  <si>
    <t xml:space="preserve">Tên doanh nghiệp </t>
  </si>
  <si>
    <t>Ngành nghề sản xuất, 
kinh doanh</t>
  </si>
  <si>
    <t>Phân loại ngành sản xuất, kinh doanh</t>
  </si>
  <si>
    <t>Tổng số lao động công ty muốn tuyển dụng thêm (tính đến nay)</t>
  </si>
  <si>
    <t>Số lao động công ty muốn tuyển dụng thêm chia theo vị trí việc làm</t>
  </si>
  <si>
    <t xml:space="preserve">Mức lương chia theo vị trí 
(đơn vị tính: Triệu đồng) </t>
  </si>
  <si>
    <t xml:space="preserve">Tổng thu nhập chia theo vị trí
 (đơn vị tính: Triệu đồng) </t>
  </si>
  <si>
    <t xml:space="preserve">Họ tên người phụ trách tuyển dụng, đào tạo của Công ty </t>
  </si>
  <si>
    <t xml:space="preserve">Phòng/Ban/Đơn vị phụ trách tuyển dụng, đào tạo của Công ty </t>
  </si>
  <si>
    <t xml:space="preserve">Số điện thoại liên hệ của người phụ trách tuyển dụng, đào tạo </t>
  </si>
  <si>
    <t>Nhà quản lý</t>
  </si>
  <si>
    <t xml:space="preserve">Chuyên môn kỹ thuật bậc cao </t>
  </si>
  <si>
    <t>Chuyên môn kỹ thuật bậc trung</t>
  </si>
  <si>
    <t>Việc làm khác</t>
  </si>
  <si>
    <t xml:space="preserve">Đại học và trên đại học </t>
  </si>
  <si>
    <t>Cao đẳng</t>
  </si>
  <si>
    <t>Trung cấp</t>
  </si>
  <si>
    <t>Bằng nghề, chứng chỉ đào tạo</t>
  </si>
  <si>
    <t>Trình độ khác</t>
  </si>
  <si>
    <t>I</t>
  </si>
  <si>
    <t>Khác</t>
  </si>
  <si>
    <t>III</t>
  </si>
  <si>
    <t>Tổng KCN, KKT</t>
  </si>
  <si>
    <t>STT</t>
  </si>
  <si>
    <t>V</t>
  </si>
  <si>
    <t>Số lao động công ty đã tuyển từ 01/01/2025</t>
  </si>
  <si>
    <t>Số lao động có bằng cấp, chứng chỉ công ty đã tuyển từ 01/01/2025</t>
  </si>
  <si>
    <t>KCN TRÀNG DUỆ</t>
  </si>
  <si>
    <t>Số lao động công ty muốn tuyển dụng thêm chia theo trình độ</t>
  </si>
  <si>
    <t>Tràng Duệ</t>
  </si>
  <si>
    <t>II</t>
  </si>
  <si>
    <t>IV</t>
  </si>
  <si>
    <t>Nhật Bản - Hải Phòng</t>
  </si>
  <si>
    <t>KCN NHẬT BẢN - HẢI PHÒNG</t>
  </si>
  <si>
    <t>VI</t>
  </si>
  <si>
    <t>Sản xuất điện thoại, điện tử, máy tính và các vender</t>
  </si>
  <si>
    <t>Kế hoạch tuyển dụng trong năm 2025</t>
  </si>
  <si>
    <t xml:space="preserve"> Ghi chú (Khó khăn, vướng mắc trong quá trình tuyển dụng nếu có,...)</t>
  </si>
  <si>
    <t>Phòng Nhân sự</t>
  </si>
  <si>
    <t>KCN VSIP Hải Phòng</t>
  </si>
  <si>
    <t>VSIP Hải Phòng</t>
  </si>
  <si>
    <t>Dệt may, da giày và các sản phẩm từ dệt may, da giày</t>
  </si>
  <si>
    <t>VII</t>
  </si>
  <si>
    <t>Phòng Hành chính nhân sự</t>
  </si>
  <si>
    <t>Cơ khí</t>
  </si>
  <si>
    <t>VIII</t>
  </si>
  <si>
    <t>Chế tạo ô tô - xe máy; máy móc thiết bị dụng cụ phụ tùng khác</t>
  </si>
  <si>
    <t>Phòng hành chính nhân sự</t>
  </si>
  <si>
    <t>15 đến 20</t>
  </si>
  <si>
    <t>Hành chính nhân sự</t>
  </si>
  <si>
    <t>Nhân sự</t>
  </si>
  <si>
    <t>IX</t>
  </si>
  <si>
    <t>X</t>
  </si>
  <si>
    <t>KCN Cẩm Điền - Lương Điền (VSIP)</t>
  </si>
  <si>
    <t>Cẩm Điền - Lương Điền (VSIP)</t>
  </si>
  <si>
    <t>Hành chính Nhân sự</t>
  </si>
  <si>
    <t>15-20</t>
  </si>
  <si>
    <t>KCN Đại An</t>
  </si>
  <si>
    <t>Đại An</t>
  </si>
  <si>
    <t>Công ty Cổ phần Chemilens Việt Nam</t>
  </si>
  <si>
    <t>Phạm Thị Hậu</t>
  </si>
  <si>
    <t>KCN Đại An mở rộng</t>
  </si>
  <si>
    <t>10 đến 15</t>
  </si>
  <si>
    <t>KCN Nam Sách</t>
  </si>
  <si>
    <t>Nam Sách</t>
  </si>
  <si>
    <t>KCN Phú Thái</t>
  </si>
  <si>
    <t>Phú Thái</t>
  </si>
  <si>
    <t>XI</t>
  </si>
  <si>
    <t>XII</t>
  </si>
  <si>
    <t>Công ty TNHH Regina Miracle International Việt Nam</t>
  </si>
  <si>
    <t>từ 40 đến 146</t>
  </si>
  <si>
    <t>từ 14 đến 33</t>
  </si>
  <si>
    <t>từ 7 đến 16</t>
  </si>
  <si>
    <t>từ 6 đến 43</t>
  </si>
  <si>
    <t>Nguyễn Thị Ngọc Bích</t>
  </si>
  <si>
    <t>Công ty TNHH Guo Xiang Hải Phòng</t>
  </si>
  <si>
    <t>Công ty TNHH Sumirubber Việt Nam</t>
  </si>
  <si>
    <t>0364035266</t>
  </si>
  <si>
    <t>thiếu nguồn lao động</t>
  </si>
  <si>
    <t>Từ 9 đến 10</t>
  </si>
  <si>
    <t>Từ 7 đến 8</t>
  </si>
  <si>
    <t>Từ 6 đến 7</t>
  </si>
  <si>
    <t>Từ 10 đến 11</t>
  </si>
  <si>
    <t>Từ 8 đến 9</t>
  </si>
  <si>
    <t>0943777390</t>
  </si>
  <si>
    <t>Khó tuyển lao động phổ thông</t>
  </si>
  <si>
    <t xml:space="preserve">Công ty TNHH Jemmtec Việt Nam </t>
  </si>
  <si>
    <t>10-20</t>
  </si>
  <si>
    <t>15-30</t>
  </si>
  <si>
    <t>10-12</t>
  </si>
  <si>
    <t>Nguyễn Thị Thủy</t>
  </si>
  <si>
    <t>0333913395</t>
  </si>
  <si>
    <t>7-13</t>
  </si>
  <si>
    <t>8-10</t>
  </si>
  <si>
    <t>6-8</t>
  </si>
  <si>
    <t>20-30</t>
  </si>
  <si>
    <t>9-12</t>
  </si>
  <si>
    <t>10-15</t>
  </si>
  <si>
    <t>Công ty TNHH Koyo Việt Nam</t>
  </si>
  <si>
    <t>20 đến 30</t>
  </si>
  <si>
    <t>0964025826</t>
  </si>
  <si>
    <t>PHÒNG HÀNH CHÍNH NHÂN SỰ</t>
  </si>
  <si>
    <t>Công ty TNHH Vina Okamoto</t>
  </si>
  <si>
    <t>15tr</t>
  </si>
  <si>
    <t>20tr</t>
  </si>
  <si>
    <t>10tr</t>
  </si>
  <si>
    <t>17tr</t>
  </si>
  <si>
    <t>12tr</t>
  </si>
  <si>
    <t>0368979180</t>
  </si>
  <si>
    <t>Thùy Dương</t>
  </si>
  <si>
    <t>0974744858</t>
  </si>
  <si>
    <t>Công ty TNHH Kintex Elastic</t>
  </si>
  <si>
    <t>Sản xuất dây dệt</t>
  </si>
  <si>
    <t>không</t>
  </si>
  <si>
    <t>12-15</t>
  </si>
  <si>
    <t>Bộ phận HCNS</t>
  </si>
  <si>
    <t>02203952166</t>
  </si>
  <si>
    <t>KCN Deep C2B</t>
  </si>
  <si>
    <t>CÔNG TY TNHH ECOLUX VEKO</t>
  </si>
  <si>
    <t>Sản xuất thiết bị điện chiếu sáng</t>
  </si>
  <si>
    <t>PHẠM THỊ CHUỐT/ VŨ ĐỨC KHÔI</t>
  </si>
  <si>
    <t>02252636686</t>
  </si>
  <si>
    <t>10-15tr</t>
  </si>
  <si>
    <t>KCN Đình Vũ</t>
  </si>
  <si>
    <t>Đình Vũ</t>
  </si>
  <si>
    <t>XIII</t>
  </si>
  <si>
    <t>KCN Phúc Điền mở rộng</t>
  </si>
  <si>
    <t>Phúc Điền mở rộng</t>
  </si>
  <si>
    <t>16tr</t>
  </si>
  <si>
    <t xml:space="preserve">Sản xuất các loại áo lót, quần lót nữ, giày, quần áo các loại, gia công hàng may mặc; 
Sản xuất khẩu trang vải các loại và quần áo bảo hộ; 
</t>
  </si>
  <si>
    <t>CÔNG TY TNHH JASAN VIỆT NAM</t>
  </si>
  <si>
    <t>Sản xuất trang phục dệt kim, đan móc</t>
  </si>
  <si>
    <t>từ 65 đến 154</t>
  </si>
  <si>
    <t>từ 17 đến 41</t>
  </si>
  <si>
    <t>từ 11 đến 26</t>
  </si>
  <si>
    <t>từ 6 đến 53</t>
  </si>
  <si>
    <t xml:space="preserve">+, Thiếu lao động phổ thông, lao động có khả năng sử dụng tiếng Trung
+, Cạnh tranh nhân sự giữa các công ty ngày càng cao
+, Chi phí tuyển dụng tăng cao
</t>
  </si>
  <si>
    <t>25 đến 30</t>
  </si>
  <si>
    <t>20 đến 25</t>
  </si>
  <si>
    <t>8 đến 15</t>
  </si>
  <si>
    <t>Trần Thị Thanh</t>
  </si>
  <si>
    <t>Phòng Hành chính - Nhân sự</t>
  </si>
  <si>
    <t>0868097088</t>
  </si>
  <si>
    <t>Thiếu hụt lao động trầm trọng, nguồn lao động không đủ để cung ứng cho nhu cầu của người sử dụng lao dộng</t>
  </si>
  <si>
    <t>TNHH DONGDO ELECTRONICS HAI PHONG</t>
  </si>
  <si>
    <t>Vỉ mạch điện tử</t>
  </si>
  <si>
    <t>Công ty TNHH Primzen Electronics Việt Nam</t>
  </si>
  <si>
    <t>Sản xuất thiết bị đầu nối dây điện</t>
  </si>
  <si>
    <t>Ngoc Lan</t>
  </si>
  <si>
    <t>HR</t>
  </si>
  <si>
    <t>02258830801</t>
  </si>
  <si>
    <t>Không tuyển được công nhân sản xuất</t>
  </si>
  <si>
    <t>Lã Thị Tâm</t>
  </si>
  <si>
    <t>0396145587</t>
  </si>
  <si>
    <t>in ấn</t>
  </si>
  <si>
    <t>Túi khí và vô lăng xe ô tô</t>
  </si>
  <si>
    <t>Công ty TNHH Hi-lex Việt Nam</t>
  </si>
  <si>
    <t>Sản xuất dây cáp điều khiển</t>
  </si>
  <si>
    <t>Sản xuất và lắp ráp linh kiện cao su chính xác cho máy văn phòng</t>
  </si>
  <si>
    <t>Công ty TNHH Tetsugen VN</t>
  </si>
  <si>
    <t>Sản xuất hoá chất xử lý nước</t>
  </si>
  <si>
    <t>Nguyễn Thị Mai</t>
  </si>
  <si>
    <t>Nguyễn Thị Hà Phương</t>
  </si>
  <si>
    <t>Phòng Nhân sự- Tuyển dụng</t>
  </si>
  <si>
    <t>0904600128</t>
  </si>
  <si>
    <t>Không tuyển được lao động phổ thông</t>
  </si>
  <si>
    <t>15~20</t>
  </si>
  <si>
    <t>12~15</t>
  </si>
  <si>
    <t>9~12</t>
  </si>
  <si>
    <t>Nguyễn Thị Thúy Lan</t>
  </si>
  <si>
    <t>0904 086 140</t>
  </si>
  <si>
    <t>Hiện tại không có lao động phổ thông để tuyển dụng</t>
  </si>
  <si>
    <t>NGuyễn Đức Cảnh</t>
  </si>
  <si>
    <t>HCNS</t>
  </si>
  <si>
    <t>8 triệu</t>
  </si>
  <si>
    <t>9,75 triệu</t>
  </si>
  <si>
    <t>Bùi Đức Khanh</t>
  </si>
  <si>
    <t>Sản xuất</t>
  </si>
  <si>
    <t>CÔNG TY TNHH THE GAUSS VINA</t>
  </si>
  <si>
    <t>Sản xuất và gia công phần cảm điện(cuộn cảm kháng, cuộn dây, bộ chuyển) cho đồ điện gia dụng và ô tô</t>
  </si>
  <si>
    <t>CÔNG TY TNHH TRUSTTAG VIỆT NAM</t>
  </si>
  <si>
    <t>Sản xuất thiết bị truyền thông</t>
  </si>
  <si>
    <t>Công ty cổ phần Airtech Thế Long</t>
  </si>
  <si>
    <t>Sản xuất buồng thổi khí, Sản xuất và lắp ráp các thiết bị máy móc dùng cho phòng thí nghiệm, y tế gồm: tủ hút khí độc, tủ an toàn sinh học, tủ cấy vi sinh, tủ đựng hóa chất, bàn thí nghiệm. Sản xuất các thiết bị phục vụ lọc không khí các loại</t>
  </si>
  <si>
    <t>Công ty TNHH Jointak Labels VN</t>
  </si>
  <si>
    <t>chuyên sản xuất phụ kiện nghành may</t>
  </si>
  <si>
    <t>NGUYỄN THỊ HỒNG</t>
  </si>
  <si>
    <t>HÀNH CHÍNH NHÂN SỰ</t>
  </si>
  <si>
    <t>0978463802</t>
  </si>
  <si>
    <t>Công ty ít tăng ca nên khó tuyển dụng</t>
  </si>
  <si>
    <t>La Thị Hường</t>
  </si>
  <si>
    <t>0989274506</t>
  </si>
  <si>
    <t>15 triệu</t>
  </si>
  <si>
    <t>12 triệu</t>
  </si>
  <si>
    <t>10 triệu</t>
  </si>
  <si>
    <t>17 triệu</t>
  </si>
  <si>
    <t>13 triệu</t>
  </si>
  <si>
    <t>11 triệu</t>
  </si>
  <si>
    <t>9 triệu</t>
  </si>
  <si>
    <t>Nguyễn Thị Phượng</t>
  </si>
  <si>
    <t>0989404689</t>
  </si>
  <si>
    <t>Khó tuyển lao động phổ thông có tay nghề</t>
  </si>
  <si>
    <t>Hoàng Thị Mỵ</t>
  </si>
  <si>
    <t>0399595875</t>
  </si>
  <si>
    <t>công ty nằm trong  vùng khuất, khu công nghiệp không có sơ đồ các công ty nằm trong KCN</t>
  </si>
  <si>
    <t>16 đến 18</t>
  </si>
  <si>
    <t>12 đến 15</t>
  </si>
  <si>
    <t>18 đến 20</t>
  </si>
  <si>
    <t>8 đến 12</t>
  </si>
  <si>
    <t>Sản xuất gốm công nghiệp chịu nhiệt; viên xúc tác</t>
  </si>
  <si>
    <t>Sản xuất và kinh doanh mắt kính, mắt kính thuốc và khuôn</t>
  </si>
  <si>
    <t>Công ty TNHH Taishodo Việt Nam</t>
  </si>
  <si>
    <t>gia công lắp ráp bản mạch điện tử và thiết bị y tế</t>
  </si>
  <si>
    <t>01</t>
  </si>
  <si>
    <t>250-300</t>
  </si>
  <si>
    <t xml:space="preserve"> 50-60</t>
  </si>
  <si>
    <t xml:space="preserve"> 30-50</t>
  </si>
  <si>
    <t>50-60</t>
  </si>
  <si>
    <t>30-50</t>
  </si>
  <si>
    <t>Phòng Hành chính</t>
  </si>
  <si>
    <t>Tuyển dụng lao động phổ năm nay khó tuyển , lao động khan hiếm, ít hồ sơ ứng tuyển</t>
  </si>
  <si>
    <t>15/25</t>
  </si>
  <si>
    <t>25 - 40 triệu</t>
  </si>
  <si>
    <t>12 - 16 triệu</t>
  </si>
  <si>
    <t>12 - 18 triệu</t>
  </si>
  <si>
    <t>Nguyễn Thị Thúy Nga</t>
  </si>
  <si>
    <t xml:space="preserve"> Phòng Hành chính - nhân sự</t>
  </si>
  <si>
    <t>0383 788 621</t>
  </si>
  <si>
    <t>Hải dương cũ không thu hút được nguồn lao động</t>
  </si>
  <si>
    <t>Đại An Mở rộng</t>
  </si>
  <si>
    <t>Gia công cơ khí chính xác</t>
  </si>
  <si>
    <t>Công ty TNHH PCC Lục Xương Việt Nam</t>
  </si>
  <si>
    <t>Sản xuất và kinh doanh bột Oxit đồng, bột Cacbonat đồng.</t>
  </si>
  <si>
    <t>Mai Quốc Đạt</t>
  </si>
  <si>
    <t>nguồn lao động phổ thông còn ít, chất lượng không cao, dễ nghỉ việc</t>
  </si>
  <si>
    <t>Nguyễn Thị Minh Huệ</t>
  </si>
  <si>
    <t>0378942990</t>
  </si>
  <si>
    <t>Tuyển dụng công nhân các khu vực lân cận rất khó, cho nên phải tuyển công nhân ở xa như Lào Cai, Yên Bái....</t>
  </si>
  <si>
    <t>Công ty cổ phần thức ăn chăn nuôi Vina</t>
  </si>
  <si>
    <t>Sản xuất thức ăn chăn nuôi</t>
  </si>
  <si>
    <t>Sản xuất ủng cao su, đai thắt lưng hông bằng cao su...</t>
  </si>
  <si>
    <t>15 tr</t>
  </si>
  <si>
    <t>13tr</t>
  </si>
  <si>
    <t>11tr</t>
  </si>
  <si>
    <t>Hoàng Thị Huệ</t>
  </si>
  <si>
    <t>Phòng nhân sự</t>
  </si>
  <si>
    <t>không tuyển</t>
  </si>
  <si>
    <t>5.5-6.0</t>
  </si>
  <si>
    <t>12-17</t>
  </si>
  <si>
    <t>6.5-7.0</t>
  </si>
  <si>
    <t>Deep C2B</t>
  </si>
  <si>
    <t>120-300</t>
  </si>
  <si>
    <t>30-300</t>
  </si>
  <si>
    <t>17-30</t>
  </si>
  <si>
    <t xml:space="preserve">KHÔNG TUYỂN ĐƯỢC CÔNG NHÂN - XE ĐƯA ĐÓN KHÔNG CÓ TỪ CÁC TUYẾN NGOẠI TỈNH </t>
  </si>
  <si>
    <t>CÔNG TY TNHH CƠ KHÍ RK</t>
  </si>
  <si>
    <t>Sản xuất các loại bình, bồn chứa chịu áp lực bằng kim loại</t>
  </si>
  <si>
    <t>Tạ Thị Huế</t>
  </si>
  <si>
    <t>phòng hành chính tổng hợp</t>
  </si>
  <si>
    <t>0974 463 498</t>
  </si>
  <si>
    <t>KCN Lai Cách</t>
  </si>
  <si>
    <t>Lai Cách</t>
  </si>
  <si>
    <t xml:space="preserve">CÔNG TY TNHH KHOA LIÊN VIỆT NAM </t>
  </si>
  <si>
    <t>Sản xuất ,gia công chế tạo, cơ khí máy bơm chìm, máy lọc nước, các sản phẩm trang trí bể thủy tinh, tiểu cảnh, các phụ kiện bể cá, phụ kiện trang trí...</t>
  </si>
  <si>
    <t>16-30</t>
  </si>
  <si>
    <t>12-20</t>
  </si>
  <si>
    <t>14-20</t>
  </si>
  <si>
    <t>NGUYỄN THỊ THÚY</t>
  </si>
  <si>
    <t>0326905444</t>
  </si>
  <si>
    <t>Nam Cầu Kiền</t>
  </si>
  <si>
    <t>Công ty TNHH Việt Nam United</t>
  </si>
  <si>
    <t>Sản xuất dao kéo, dụng cụ cầm tay và đồ kim loại thông dụng</t>
  </si>
  <si>
    <t>Công ty TNHH Shop vac Việt Nam</t>
  </si>
  <si>
    <t>Sản xuất máy hút bụi, linh kiện máy hút bụi, dụng cụ điện cầm tay,...</t>
  </si>
  <si>
    <t>KCN Nam Cầu Kiền</t>
  </si>
  <si>
    <t>Vũ Thị Xuân Anh</t>
  </si>
  <si>
    <t>Bộ phận nhân sự</t>
  </si>
  <si>
    <t>0766.46.5514</t>
  </si>
  <si>
    <t>khó tuyển lao động phổ thông, hạn chế tiếp cận người lao động</t>
  </si>
  <si>
    <t>10-16tr</t>
  </si>
  <si>
    <t>10-13tr</t>
  </si>
  <si>
    <t>8-12tr</t>
  </si>
  <si>
    <t>12-14tr</t>
  </si>
  <si>
    <t>Lê Thị Thu Nguyệt</t>
  </si>
  <si>
    <t>0843012069</t>
  </si>
  <si>
    <t>Tuyển Công nhân hiện đang khá khó khăn vì ít người đến tuyển dụng và lao động.</t>
  </si>
  <si>
    <t>CÔNG TY TNHH FANTASTIC INTERNATIONAL</t>
  </si>
  <si>
    <t xml:space="preserve">SẢN XUẤT ĐỒ CHƠI TRẺ EM </t>
  </si>
  <si>
    <t>6,7-25</t>
  </si>
  <si>
    <t>Nguyễn Thị Mừng</t>
  </si>
  <si>
    <t>Phạm Thị Thu Hường</t>
  </si>
  <si>
    <t xml:space="preserve">Phòng Hành chính nhân sự </t>
  </si>
  <si>
    <t>0989772430</t>
  </si>
  <si>
    <t>Nguồn lực lao động khan hiếm nên việc tuyển dụng lao động gặp nhiều khó khăn</t>
  </si>
  <si>
    <t>CÔNG TY TNHH CHẾ TẠO THÔNG MINH BURLEY ( VIỆT NAM)</t>
  </si>
  <si>
    <t>SẢN XUẤT MÁY KHOAN, MÁY CHÀ, MÁY ĐÁNH BÓNG, ...</t>
  </si>
  <si>
    <t>Nguyễn Thị Thùy Dương</t>
  </si>
  <si>
    <t>Phòng HCNS (tuyển dụng), Bộ phận sản xuất (đào tạo)</t>
  </si>
  <si>
    <t>0336647706</t>
  </si>
  <si>
    <t>Do hiện tại nằm trong KCN mới, nên nhiều người vẫn chưa biết tới. Dẫn đến tuyển dụng khó khăn</t>
  </si>
  <si>
    <t>15 đến 18</t>
  </si>
  <si>
    <t>10 đến 13</t>
  </si>
  <si>
    <t>6,8 đến 9</t>
  </si>
  <si>
    <t>CHI TIẾT NHU CẦU TUYỂN DỤNG CỦA CÁC DOANH NGHIỆP KHU CÔNG NGHIỆP, KHU KINH TẾ
(Đợt 1 Tháng 9/2025)</t>
  </si>
  <si>
    <t>Công ty TNHH Toyoda Gosei Hải Phòng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</si>
</sst>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4"/>
      <color theme="1"/>
      <name val="Times New Roman"/>
      <family val="2"/>
      <charset val="163"/>
    </font>
    <font>
      <sz val="11"/>
      <color theme="1"/>
      <name val="Calibri"/>
      <family val="2"/>
      <scheme val="minor"/>
    </font>
    <font>
      <sz val="11"/>
      <color theme="1"/>
      <name val="Calibri"/>
      <family val="2"/>
      <scheme val="minor"/>
    </font>
    <font>
      <sz val="10"/>
      <color rgb="FF000000"/>
      <name val="Calibri"/>
      <family val="2"/>
      <charset val="163"/>
      <scheme val="minor"/>
    </font>
    <font>
      <sz val="10"/>
      <color rgb="FF000000"/>
      <name val="Calibri"/>
      <family val="2"/>
      <scheme val="minor"/>
    </font>
    <font>
      <sz val="10"/>
      <color rgb="FF000000"/>
      <name val="Times New Roman"/>
      <family val="1"/>
    </font>
    <font>
      <sz val="11"/>
      <color rgb="FF000000"/>
      <name val="Times New Roman"/>
      <family val="1"/>
      <charset val="163"/>
    </font>
    <font>
      <b/>
      <sz val="14"/>
      <color rgb="FF000000"/>
      <name val="Times New Roman"/>
      <family val="1"/>
      <charset val="163"/>
    </font>
    <font>
      <sz val="12"/>
      <name val="Times New Roman"/>
      <family val="1"/>
      <charset val="163"/>
    </font>
    <font>
      <b/>
      <sz val="12"/>
      <color theme="1"/>
      <name val="Times New Roman"/>
      <family val="1"/>
      <charset val="163"/>
    </font>
    <font>
      <b/>
      <sz val="12"/>
      <color rgb="FF000000"/>
      <name val="Times New Roman"/>
      <family val="1"/>
      <charset val="163"/>
    </font>
    <font>
      <sz val="12"/>
      <color rgb="FF000000"/>
      <name val="Times New Roman"/>
      <family val="1"/>
      <charset val="163"/>
    </font>
    <font>
      <sz val="12"/>
      <color theme="1"/>
      <name val="Times New Roman"/>
      <family val="1"/>
      <charset val="163"/>
    </font>
    <font>
      <b/>
      <sz val="12"/>
      <color rgb="FF000000"/>
      <name val="Times New Roman"/>
      <family val="1"/>
    </font>
    <font>
      <sz val="12"/>
      <color theme="1"/>
      <name val="Times New Roman"/>
      <family val="1"/>
    </font>
    <font>
      <sz val="12"/>
      <color rgb="FF000000"/>
      <name val="Times New Roman"/>
      <family val="1"/>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xf numFmtId="0" fontId="4" fillId="0" borderId="0"/>
    <xf numFmtId="0" fontId="2" fillId="0" borderId="0"/>
    <xf numFmtId="0" fontId="1" fillId="0" borderId="0"/>
  </cellStyleXfs>
  <cellXfs count="82">
    <xf numFmtId="0" fontId="0" fillId="0" borderId="0" xfId="0"/>
    <xf numFmtId="0" fontId="3" fillId="0" borderId="0" xfId="1" applyFont="1" applyAlignment="1">
      <alignment horizontal="center" vertical="center"/>
    </xf>
    <xf numFmtId="0" fontId="3" fillId="0" borderId="0" xfId="1" applyFont="1" applyAlignment="1"/>
    <xf numFmtId="0" fontId="3" fillId="0" borderId="0" xfId="1" applyFont="1" applyAlignment="1">
      <alignment horizontal="left" vertical="center" wrapText="1"/>
    </xf>
    <xf numFmtId="3" fontId="3" fillId="0" borderId="0" xfId="1" applyNumberFormat="1" applyFont="1" applyAlignment="1">
      <alignment horizontal="right" vertical="center" wrapText="1"/>
    </xf>
    <xf numFmtId="0" fontId="3" fillId="0" borderId="0" xfId="1" applyFont="1" applyAlignment="1">
      <alignment horizontal="left" vertical="center"/>
    </xf>
    <xf numFmtId="0" fontId="5" fillId="0" borderId="0" xfId="1" applyFont="1" applyAlignment="1">
      <alignment horizontal="left" vertical="center" wrapText="1"/>
    </xf>
    <xf numFmtId="0" fontId="3" fillId="0" borderId="0" xfId="1" applyFont="1" applyAlignment="1">
      <alignment horizontal="center" vertical="center" wrapText="1"/>
    </xf>
    <xf numFmtId="3" fontId="5" fillId="0" borderId="0" xfId="1" applyNumberFormat="1" applyFont="1" applyAlignment="1">
      <alignment horizontal="left" vertical="center" wrapText="1"/>
    </xf>
    <xf numFmtId="0" fontId="6" fillId="0" borderId="0" xfId="1" applyFont="1" applyAlignment="1"/>
    <xf numFmtId="0" fontId="5" fillId="0" borderId="0" xfId="1" applyFont="1" applyFill="1" applyAlignment="1">
      <alignment horizontal="left" vertical="center" wrapText="1"/>
    </xf>
    <xf numFmtId="3" fontId="9" fillId="0" borderId="2" xfId="1" applyNumberFormat="1" applyFont="1" applyBorder="1" applyAlignment="1">
      <alignment horizontal="center" vertical="center" wrapText="1"/>
    </xf>
    <xf numFmtId="0" fontId="9" fillId="0" borderId="2" xfId="1" applyFont="1" applyBorder="1" applyAlignment="1">
      <alignment horizontal="center" vertical="center" wrapText="1"/>
    </xf>
    <xf numFmtId="0" fontId="10" fillId="0" borderId="0" xfId="1" applyFont="1" applyAlignment="1">
      <alignment horizontal="center" vertical="center" wrapText="1"/>
    </xf>
    <xf numFmtId="0" fontId="11" fillId="0" borderId="2" xfId="1" applyFont="1" applyFill="1" applyBorder="1" applyAlignment="1">
      <alignment horizontal="center" vertical="center" wrapText="1"/>
    </xf>
    <xf numFmtId="0" fontId="12" fillId="0" borderId="2" xfId="1" applyFont="1" applyFill="1" applyBorder="1" applyAlignment="1">
      <alignment horizontal="left" vertical="center" wrapText="1"/>
    </xf>
    <xf numFmtId="0" fontId="12" fillId="0" borderId="2" xfId="0" applyFont="1" applyFill="1" applyBorder="1" applyAlignment="1">
      <alignment vertical="center" wrapText="1"/>
    </xf>
    <xf numFmtId="0" fontId="12" fillId="0" borderId="2" xfId="0" applyFont="1" applyFill="1" applyBorder="1" applyAlignment="1">
      <alignment horizontal="center" vertical="center"/>
    </xf>
    <xf numFmtId="0" fontId="10" fillId="0" borderId="0" xfId="1" applyFont="1" applyFill="1" applyAlignment="1">
      <alignment horizontal="center" vertical="center" wrapText="1"/>
    </xf>
    <xf numFmtId="0" fontId="12" fillId="0" borderId="2" xfId="0" applyFont="1" applyFill="1" applyBorder="1" applyAlignment="1">
      <alignment horizontal="center" vertical="center" wrapText="1"/>
    </xf>
    <xf numFmtId="0" fontId="12" fillId="0" borderId="2" xfId="0" quotePrefix="1" applyFont="1" applyFill="1" applyBorder="1" applyAlignment="1">
      <alignment vertical="center" wrapText="1"/>
    </xf>
    <xf numFmtId="0" fontId="12" fillId="0" borderId="2" xfId="0" applyFont="1" applyFill="1" applyBorder="1" applyAlignment="1">
      <alignment horizontal="left" vertical="center" wrapText="1"/>
    </xf>
    <xf numFmtId="0" fontId="8" fillId="0" borderId="2" xfId="3" applyFont="1" applyFill="1" applyBorder="1" applyAlignment="1">
      <alignment horizontal="center" vertical="center" wrapText="1"/>
    </xf>
    <xf numFmtId="0" fontId="8" fillId="0" borderId="2" xfId="3" quotePrefix="1" applyFont="1" applyFill="1" applyBorder="1" applyAlignment="1">
      <alignment horizontal="center" vertical="center" wrapText="1"/>
    </xf>
    <xf numFmtId="3" fontId="8" fillId="0" borderId="2" xfId="3" quotePrefix="1" applyNumberFormat="1" applyFont="1" applyFill="1" applyBorder="1" applyAlignment="1">
      <alignment horizontal="center" vertical="center" wrapText="1"/>
    </xf>
    <xf numFmtId="3" fontId="8" fillId="0" borderId="2" xfId="3" quotePrefix="1" applyNumberFormat="1" applyFont="1" applyFill="1" applyBorder="1" applyAlignment="1">
      <alignment horizontal="left" vertical="center" wrapText="1"/>
    </xf>
    <xf numFmtId="3" fontId="8" fillId="0" borderId="2" xfId="3" applyNumberFormat="1" applyFont="1" applyFill="1" applyBorder="1" applyAlignment="1">
      <alignment horizontal="center" vertical="center" wrapText="1"/>
    </xf>
    <xf numFmtId="164" fontId="8" fillId="0" borderId="2" xfId="3" quotePrefix="1" applyNumberFormat="1" applyFont="1" applyFill="1" applyBorder="1" applyAlignment="1">
      <alignment horizontal="center" vertical="center" wrapText="1"/>
    </xf>
    <xf numFmtId="3" fontId="10" fillId="0" borderId="2" xfId="1" applyNumberFormat="1" applyFont="1" applyBorder="1" applyAlignment="1">
      <alignment horizontal="center" vertical="center" wrapText="1"/>
    </xf>
    <xf numFmtId="0" fontId="10" fillId="0" borderId="2" xfId="1" applyFont="1" applyBorder="1" applyAlignment="1">
      <alignment horizontal="center" vertical="center" wrapText="1"/>
    </xf>
    <xf numFmtId="0" fontId="10" fillId="0" borderId="2" xfId="1" applyFont="1" applyBorder="1" applyAlignment="1">
      <alignment horizontal="left" vertical="center" wrapText="1"/>
    </xf>
    <xf numFmtId="0" fontId="10" fillId="0" borderId="2" xfId="1" applyFont="1" applyBorder="1" applyAlignment="1">
      <alignment horizontal="left" vertical="center"/>
    </xf>
    <xf numFmtId="0" fontId="10" fillId="0" borderId="0" xfId="1" applyFont="1" applyAlignment="1"/>
    <xf numFmtId="0" fontId="12" fillId="0" borderId="2" xfId="1" applyFont="1" applyFill="1" applyBorder="1" applyAlignment="1">
      <alignment horizontal="center" vertical="center" wrapText="1"/>
    </xf>
    <xf numFmtId="3" fontId="14" fillId="0" borderId="2" xfId="1" applyNumberFormat="1" applyFont="1" applyFill="1" applyBorder="1" applyAlignment="1">
      <alignment horizontal="left" vertical="center" wrapText="1"/>
    </xf>
    <xf numFmtId="0" fontId="10" fillId="2" borderId="2" xfId="1" applyFont="1" applyFill="1" applyBorder="1" applyAlignment="1">
      <alignment horizontal="center" vertical="center" wrapText="1"/>
    </xf>
    <xf numFmtId="0" fontId="9" fillId="2" borderId="5" xfId="1" applyFont="1" applyFill="1" applyBorder="1" applyAlignment="1">
      <alignment horizontal="left" vertical="center"/>
    </xf>
    <xf numFmtId="0" fontId="9" fillId="2" borderId="6" xfId="1" applyFont="1" applyFill="1" applyBorder="1" applyAlignment="1">
      <alignment horizontal="left" vertical="center"/>
    </xf>
    <xf numFmtId="0" fontId="9" fillId="2" borderId="7" xfId="1" applyFont="1" applyFill="1" applyBorder="1" applyAlignment="1">
      <alignment horizontal="left" vertical="center"/>
    </xf>
    <xf numFmtId="3" fontId="9" fillId="2" borderId="2" xfId="1" applyNumberFormat="1" applyFont="1" applyFill="1" applyBorder="1" applyAlignment="1">
      <alignment horizontal="left" vertical="center" wrapText="1"/>
    </xf>
    <xf numFmtId="3" fontId="9" fillId="2" borderId="2" xfId="1" applyNumberFormat="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2" xfId="1" applyFont="1" applyFill="1" applyBorder="1" applyAlignment="1">
      <alignment horizontal="left" vertical="center" wrapText="1"/>
    </xf>
    <xf numFmtId="0" fontId="10" fillId="2" borderId="0" xfId="1" applyFont="1" applyFill="1" applyAlignment="1">
      <alignment horizontal="center" vertical="center" wrapText="1"/>
    </xf>
    <xf numFmtId="0" fontId="15" fillId="0" borderId="2" xfId="1" applyFont="1" applyFill="1" applyBorder="1" applyAlignment="1">
      <alignment horizontal="center" vertical="center" wrapText="1"/>
    </xf>
    <xf numFmtId="0" fontId="14" fillId="0" borderId="2" xfId="1" applyFont="1" applyFill="1" applyBorder="1" applyAlignment="1">
      <alignment horizontal="left" vertical="center" wrapText="1"/>
    </xf>
    <xf numFmtId="3" fontId="14" fillId="0" borderId="2" xfId="1"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1" applyFont="1" applyFill="1" applyBorder="1" applyAlignment="1">
      <alignment horizontal="center" vertical="center" wrapText="1"/>
    </xf>
    <xf numFmtId="0" fontId="15" fillId="0" borderId="0" xfId="1" applyFont="1" applyFill="1" applyAlignment="1">
      <alignment horizontal="center" vertical="center" wrapText="1"/>
    </xf>
    <xf numFmtId="0" fontId="14" fillId="0" borderId="2" xfId="0" applyFont="1" applyFill="1" applyBorder="1" applyAlignment="1">
      <alignment horizontal="center" vertical="center"/>
    </xf>
    <xf numFmtId="0" fontId="14" fillId="0" borderId="6"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2" xfId="1" applyFont="1" applyFill="1" applyBorder="1" applyAlignment="1">
      <alignment horizontal="left" vertical="center"/>
    </xf>
    <xf numFmtId="0" fontId="13" fillId="2" borderId="2" xfId="1" applyFont="1" applyFill="1" applyBorder="1" applyAlignment="1">
      <alignment horizontal="center" vertical="center" wrapText="1"/>
    </xf>
    <xf numFmtId="0" fontId="9" fillId="2" borderId="2" xfId="1" applyFont="1" applyFill="1" applyBorder="1" applyAlignment="1">
      <alignment horizontal="left" vertical="center"/>
    </xf>
    <xf numFmtId="0" fontId="12" fillId="2" borderId="2" xfId="0" applyFont="1" applyFill="1" applyBorder="1" applyAlignment="1">
      <alignment vertical="center" wrapText="1"/>
    </xf>
    <xf numFmtId="3" fontId="8" fillId="2" borderId="2" xfId="3" applyNumberFormat="1" applyFont="1" applyFill="1" applyBorder="1" applyAlignment="1">
      <alignment horizontal="center" vertical="center" wrapText="1"/>
    </xf>
    <xf numFmtId="164" fontId="8" fillId="2" borderId="2" xfId="3" applyNumberFormat="1" applyFont="1" applyFill="1" applyBorder="1" applyAlignment="1">
      <alignment horizontal="center" vertical="center" wrapText="1"/>
    </xf>
    <xf numFmtId="3" fontId="8" fillId="2" borderId="2" xfId="3" quotePrefix="1" applyNumberFormat="1" applyFont="1" applyFill="1" applyBorder="1" applyAlignment="1">
      <alignment horizontal="center" vertical="center" wrapText="1"/>
    </xf>
    <xf numFmtId="164" fontId="8" fillId="2" borderId="2" xfId="3" quotePrefix="1" applyNumberFormat="1" applyFont="1" applyFill="1" applyBorder="1" applyAlignment="1">
      <alignment horizontal="center" vertical="center" wrapText="1"/>
    </xf>
    <xf numFmtId="0" fontId="8" fillId="2" borderId="2" xfId="3" applyFont="1" applyFill="1" applyBorder="1" applyAlignment="1">
      <alignment horizontal="center" vertical="center" wrapText="1"/>
    </xf>
    <xf numFmtId="3" fontId="8" fillId="2" borderId="2" xfId="3" quotePrefix="1" applyNumberFormat="1" applyFont="1" applyFill="1" applyBorder="1" applyAlignment="1">
      <alignment horizontal="left" vertical="center" wrapText="1"/>
    </xf>
    <xf numFmtId="3" fontId="9" fillId="0" borderId="5" xfId="1" applyNumberFormat="1" applyFont="1" applyBorder="1" applyAlignment="1">
      <alignment horizontal="center" vertical="center" wrapText="1"/>
    </xf>
    <xf numFmtId="3" fontId="9" fillId="0" borderId="6" xfId="1" applyNumberFormat="1" applyFont="1" applyBorder="1" applyAlignment="1">
      <alignment horizontal="center" vertical="center" wrapText="1"/>
    </xf>
    <xf numFmtId="3" fontId="9" fillId="0" borderId="7" xfId="1" applyNumberFormat="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9" fillId="0" borderId="2" xfId="1" applyFont="1" applyBorder="1" applyAlignment="1">
      <alignment horizontal="center" vertical="center" wrapText="1"/>
    </xf>
    <xf numFmtId="0" fontId="7" fillId="0" borderId="1"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center" vertical="center" wrapText="1"/>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3" fontId="9" fillId="0" borderId="3" xfId="1" applyNumberFormat="1" applyFont="1" applyBorder="1" applyAlignment="1">
      <alignment horizontal="center" vertical="center" wrapText="1"/>
    </xf>
    <xf numFmtId="3" fontId="9" fillId="0" borderId="4" xfId="1" applyNumberFormat="1" applyFont="1" applyBorder="1" applyAlignment="1">
      <alignment horizontal="center" vertical="center" wrapText="1"/>
    </xf>
  </cellXfs>
  <cellStyles count="5">
    <cellStyle name="Normal" xfId="0" builtinId="0"/>
    <cellStyle name="Normal 2" xfId="1"/>
    <cellStyle name="Normal 3" xfId="2"/>
    <cellStyle name="Normal 4" xfId="3"/>
    <cellStyle name="Normal 5" xfId="4"/>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defaultTableStyle="TableStyleMedium2" defaultPivotStyle="PivotStyleLight16">
    <tableStyle name="Câu trả lời biểu mẫu 1-style" pivot="0" count="3">
      <tableStyleElement type="headerRow" dxfId="18"/>
      <tableStyleElement type="firstRowStripe" dxfId="17"/>
      <tableStyleElement type="secondRowStripe" dxfId="16"/>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D45"/>
  <sheetViews>
    <sheetView tabSelected="1" zoomScale="70" zoomScaleNormal="70" zoomScaleSheetLayoutView="100" workbookViewId="0">
      <pane xSplit="3" ySplit="3" topLeftCell="D10" activePane="bottomRight" state="frozen"/>
      <selection pane="topRight" activeCell="D1" sqref="D1"/>
      <selection pane="bottomLeft" activeCell="A5" sqref="A5"/>
      <selection pane="bottomRight" activeCell="I15" sqref="I15"/>
    </sheetView>
  </sheetViews>
  <sheetFormatPr defaultRowHeight="15" x14ac:dyDescent="0.25"/>
  <cols>
    <col min="1" max="1" width="4.5546875" style="9" customWidth="1"/>
    <col min="2" max="2" width="9.33203125" style="6" customWidth="1"/>
    <col min="3" max="3" width="19.109375" style="10" customWidth="1"/>
    <col min="4" max="4" width="36.77734375" style="6" customWidth="1"/>
    <col min="5" max="5" width="14.77734375" style="8" customWidth="1"/>
    <col min="6" max="7" width="10.21875" style="4" customWidth="1"/>
    <col min="8" max="8" width="9.44140625" style="5" customWidth="1"/>
    <col min="9" max="9" width="10.5546875" style="4" customWidth="1"/>
    <col min="10" max="10" width="7.21875" style="4" customWidth="1"/>
    <col min="11" max="11" width="8.6640625" style="4" customWidth="1"/>
    <col min="12" max="12" width="9.21875" style="4" customWidth="1"/>
    <col min="13" max="13" width="6.88671875" style="4" customWidth="1"/>
    <col min="14" max="14" width="8" style="4" customWidth="1"/>
    <col min="15" max="15" width="7.5546875" style="4" customWidth="1"/>
    <col min="16" max="16" width="7.88671875" style="4" customWidth="1"/>
    <col min="17" max="17" width="9.44140625" style="4" customWidth="1"/>
    <col min="18" max="18" width="6.77734375" style="4" customWidth="1"/>
    <col min="19" max="19" width="8.21875" style="7" customWidth="1"/>
    <col min="20" max="21" width="10.44140625" style="7" customWidth="1"/>
    <col min="22" max="22" width="8.88671875" style="7" customWidth="1"/>
    <col min="23" max="23" width="6.44140625" style="7" customWidth="1"/>
    <col min="24" max="25" width="9.88671875" style="7" customWidth="1"/>
    <col min="26" max="26" width="10.109375" style="7" customWidth="1"/>
    <col min="27" max="27" width="13.44140625" style="7" customWidth="1"/>
    <col min="28" max="28" width="2.44140625" style="3" hidden="1" customWidth="1"/>
    <col min="29" max="29" width="12" style="5" customWidth="1"/>
    <col min="30" max="30" width="61.21875" style="5" customWidth="1"/>
    <col min="31" max="31" width="8.88671875" style="2" customWidth="1"/>
    <col min="32" max="16384" width="8.88671875" style="2"/>
  </cols>
  <sheetData>
    <row r="1" spans="1:30" s="1" customFormat="1" ht="42.75" customHeight="1" x14ac:dyDescent="0.3">
      <c r="A1" s="72" t="s">
        <v>304</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row>
    <row r="2" spans="1:30" s="13" customFormat="1" ht="54" customHeight="1" x14ac:dyDescent="0.3">
      <c r="A2" s="76" t="s">
        <v>24</v>
      </c>
      <c r="B2" s="66" t="s">
        <v>0</v>
      </c>
      <c r="C2" s="78" t="s">
        <v>1</v>
      </c>
      <c r="D2" s="66" t="s">
        <v>2</v>
      </c>
      <c r="E2" s="80" t="s">
        <v>3</v>
      </c>
      <c r="F2" s="80" t="s">
        <v>26</v>
      </c>
      <c r="G2" s="80" t="s">
        <v>27</v>
      </c>
      <c r="H2" s="66" t="s">
        <v>37</v>
      </c>
      <c r="I2" s="80" t="s">
        <v>4</v>
      </c>
      <c r="J2" s="63" t="s">
        <v>5</v>
      </c>
      <c r="K2" s="64"/>
      <c r="L2" s="64"/>
      <c r="M2" s="65"/>
      <c r="N2" s="63" t="s">
        <v>29</v>
      </c>
      <c r="O2" s="64"/>
      <c r="P2" s="64"/>
      <c r="Q2" s="64"/>
      <c r="R2" s="65"/>
      <c r="S2" s="73" t="s">
        <v>6</v>
      </c>
      <c r="T2" s="74"/>
      <c r="U2" s="74"/>
      <c r="V2" s="75"/>
      <c r="W2" s="73" t="s">
        <v>7</v>
      </c>
      <c r="X2" s="74"/>
      <c r="Y2" s="74"/>
      <c r="Z2" s="75"/>
      <c r="AA2" s="66" t="s">
        <v>8</v>
      </c>
      <c r="AB2" s="66" t="s">
        <v>9</v>
      </c>
      <c r="AC2" s="66" t="s">
        <v>10</v>
      </c>
      <c r="AD2" s="71" t="s">
        <v>38</v>
      </c>
    </row>
    <row r="3" spans="1:30" s="13" customFormat="1" ht="73.5" customHeight="1" x14ac:dyDescent="0.3">
      <c r="A3" s="77"/>
      <c r="B3" s="67"/>
      <c r="C3" s="79"/>
      <c r="D3" s="67"/>
      <c r="E3" s="81"/>
      <c r="F3" s="81"/>
      <c r="G3" s="81"/>
      <c r="H3" s="67"/>
      <c r="I3" s="81"/>
      <c r="J3" s="11" t="s">
        <v>11</v>
      </c>
      <c r="K3" s="11" t="s">
        <v>12</v>
      </c>
      <c r="L3" s="11" t="s">
        <v>13</v>
      </c>
      <c r="M3" s="11" t="s">
        <v>14</v>
      </c>
      <c r="N3" s="11" t="s">
        <v>15</v>
      </c>
      <c r="O3" s="11" t="s">
        <v>16</v>
      </c>
      <c r="P3" s="11" t="s">
        <v>17</v>
      </c>
      <c r="Q3" s="11" t="s">
        <v>18</v>
      </c>
      <c r="R3" s="11" t="s">
        <v>19</v>
      </c>
      <c r="S3" s="12" t="s">
        <v>11</v>
      </c>
      <c r="T3" s="12" t="s">
        <v>12</v>
      </c>
      <c r="U3" s="12" t="s">
        <v>13</v>
      </c>
      <c r="V3" s="12" t="s">
        <v>14</v>
      </c>
      <c r="W3" s="12" t="s">
        <v>11</v>
      </c>
      <c r="X3" s="12" t="s">
        <v>12</v>
      </c>
      <c r="Y3" s="12" t="s">
        <v>13</v>
      </c>
      <c r="Z3" s="12" t="s">
        <v>14</v>
      </c>
      <c r="AA3" s="67"/>
      <c r="AB3" s="67"/>
      <c r="AC3" s="67"/>
      <c r="AD3" s="71"/>
    </row>
    <row r="4" spans="1:30" s="43" customFormat="1" ht="23.25" customHeight="1" x14ac:dyDescent="0.3">
      <c r="A4" s="35" t="s">
        <v>20</v>
      </c>
      <c r="B4" s="36" t="s">
        <v>40</v>
      </c>
      <c r="C4" s="37"/>
      <c r="D4" s="38"/>
      <c r="E4" s="39">
        <f>COUNTA(E5:E6)</f>
        <v>2</v>
      </c>
      <c r="F4" s="40">
        <f>SUM(F5:F6)</f>
        <v>6869</v>
      </c>
      <c r="G4" s="40">
        <f t="shared" ref="G4:R4" si="0">SUM(G5:G6)</f>
        <v>247</v>
      </c>
      <c r="H4" s="40">
        <f t="shared" si="0"/>
        <v>12500</v>
      </c>
      <c r="I4" s="40">
        <f t="shared" si="0"/>
        <v>1533</v>
      </c>
      <c r="J4" s="40">
        <f t="shared" si="0"/>
        <v>50</v>
      </c>
      <c r="K4" s="40">
        <f t="shared" si="0"/>
        <v>31</v>
      </c>
      <c r="L4" s="40">
        <f t="shared" si="0"/>
        <v>52</v>
      </c>
      <c r="M4" s="40">
        <f t="shared" si="0"/>
        <v>1400</v>
      </c>
      <c r="N4" s="40">
        <f t="shared" si="0"/>
        <v>53</v>
      </c>
      <c r="O4" s="40">
        <f t="shared" si="0"/>
        <v>41</v>
      </c>
      <c r="P4" s="40">
        <f t="shared" si="0"/>
        <v>25</v>
      </c>
      <c r="Q4" s="40">
        <f t="shared" si="0"/>
        <v>0</v>
      </c>
      <c r="R4" s="40">
        <f t="shared" si="0"/>
        <v>1414</v>
      </c>
      <c r="S4" s="41"/>
      <c r="T4" s="41"/>
      <c r="U4" s="41"/>
      <c r="V4" s="41"/>
      <c r="W4" s="41"/>
      <c r="X4" s="41"/>
      <c r="Y4" s="41"/>
      <c r="Z4" s="41"/>
      <c r="AA4" s="41"/>
      <c r="AB4" s="42"/>
      <c r="AC4" s="42"/>
      <c r="AD4" s="42"/>
    </row>
    <row r="5" spans="1:30" s="49" customFormat="1" ht="126" x14ac:dyDescent="0.3">
      <c r="A5" s="44">
        <v>1</v>
      </c>
      <c r="B5" s="45" t="s">
        <v>41</v>
      </c>
      <c r="C5" s="51" t="s">
        <v>70</v>
      </c>
      <c r="D5" s="52" t="s">
        <v>130</v>
      </c>
      <c r="E5" s="34" t="s">
        <v>42</v>
      </c>
      <c r="F5" s="46">
        <v>5566</v>
      </c>
      <c r="G5" s="46">
        <v>213</v>
      </c>
      <c r="H5" s="46">
        <v>11800</v>
      </c>
      <c r="I5" s="47">
        <f>SUM(J5:M5)</f>
        <v>833</v>
      </c>
      <c r="J5" s="46">
        <v>0</v>
      </c>
      <c r="K5" s="46">
        <v>1</v>
      </c>
      <c r="L5" s="46">
        <v>32</v>
      </c>
      <c r="M5" s="46">
        <v>800</v>
      </c>
      <c r="N5" s="46">
        <v>3</v>
      </c>
      <c r="O5" s="46">
        <v>11</v>
      </c>
      <c r="P5" s="46">
        <v>5</v>
      </c>
      <c r="Q5" s="46">
        <v>0</v>
      </c>
      <c r="R5" s="46">
        <v>814</v>
      </c>
      <c r="S5" s="48" t="s">
        <v>71</v>
      </c>
      <c r="T5" s="48" t="s">
        <v>72</v>
      </c>
      <c r="U5" s="48" t="s">
        <v>73</v>
      </c>
      <c r="V5" s="48" t="s">
        <v>74</v>
      </c>
      <c r="W5" s="48" t="s">
        <v>133</v>
      </c>
      <c r="X5" s="48" t="s">
        <v>134</v>
      </c>
      <c r="Y5" s="48" t="s">
        <v>135</v>
      </c>
      <c r="Z5" s="48" t="s">
        <v>136</v>
      </c>
      <c r="AA5" s="48" t="s">
        <v>75</v>
      </c>
      <c r="AB5" s="45" t="s">
        <v>39</v>
      </c>
      <c r="AC5" s="45">
        <v>936882298</v>
      </c>
      <c r="AD5" s="45" t="s">
        <v>137</v>
      </c>
    </row>
    <row r="6" spans="1:30" s="18" customFormat="1" ht="61.5" customHeight="1" x14ac:dyDescent="0.3">
      <c r="A6" s="14">
        <v>2</v>
      </c>
      <c r="B6" s="15" t="s">
        <v>41</v>
      </c>
      <c r="C6" s="16" t="s">
        <v>131</v>
      </c>
      <c r="D6" s="16" t="s">
        <v>132</v>
      </c>
      <c r="E6" s="16" t="s">
        <v>42</v>
      </c>
      <c r="F6" s="19">
        <v>1303</v>
      </c>
      <c r="G6" s="19">
        <v>34</v>
      </c>
      <c r="H6" s="19">
        <v>700</v>
      </c>
      <c r="I6" s="19">
        <f>SUM(J6:M6)</f>
        <v>700</v>
      </c>
      <c r="J6" s="19">
        <v>50</v>
      </c>
      <c r="K6" s="19">
        <v>30</v>
      </c>
      <c r="L6" s="19">
        <v>20</v>
      </c>
      <c r="M6" s="19">
        <v>600</v>
      </c>
      <c r="N6" s="19">
        <v>50</v>
      </c>
      <c r="O6" s="19">
        <v>30</v>
      </c>
      <c r="P6" s="19">
        <v>20</v>
      </c>
      <c r="Q6" s="19">
        <v>0</v>
      </c>
      <c r="R6" s="19">
        <v>600</v>
      </c>
      <c r="S6" s="19" t="s">
        <v>138</v>
      </c>
      <c r="T6" s="19" t="s">
        <v>139</v>
      </c>
      <c r="U6" s="19" t="s">
        <v>49</v>
      </c>
      <c r="V6" s="19" t="s">
        <v>140</v>
      </c>
      <c r="W6" s="19" t="s">
        <v>138</v>
      </c>
      <c r="X6" s="19" t="s">
        <v>139</v>
      </c>
      <c r="Y6" s="19" t="s">
        <v>49</v>
      </c>
      <c r="Z6" s="19" t="s">
        <v>140</v>
      </c>
      <c r="AA6" s="19" t="s">
        <v>141</v>
      </c>
      <c r="AB6" s="16" t="s">
        <v>142</v>
      </c>
      <c r="AC6" s="20" t="s">
        <v>143</v>
      </c>
      <c r="AD6" s="20" t="s">
        <v>144</v>
      </c>
    </row>
    <row r="7" spans="1:30" s="43" customFormat="1" ht="23.25" customHeight="1" x14ac:dyDescent="0.3">
      <c r="A7" s="35" t="s">
        <v>31</v>
      </c>
      <c r="B7" s="36" t="s">
        <v>34</v>
      </c>
      <c r="C7" s="37"/>
      <c r="D7" s="38"/>
      <c r="E7" s="39">
        <f>COUNTA(E8:E12)</f>
        <v>5</v>
      </c>
      <c r="F7" s="40">
        <f t="shared" ref="F7:R7" si="1">SUM(F8:F12)</f>
        <v>946</v>
      </c>
      <c r="G7" s="40">
        <f t="shared" si="1"/>
        <v>632</v>
      </c>
      <c r="H7" s="40">
        <f t="shared" si="1"/>
        <v>1451</v>
      </c>
      <c r="I7" s="40">
        <f t="shared" si="1"/>
        <v>236</v>
      </c>
      <c r="J7" s="40">
        <f t="shared" si="1"/>
        <v>1</v>
      </c>
      <c r="K7" s="40">
        <f t="shared" si="1"/>
        <v>2</v>
      </c>
      <c r="L7" s="40">
        <f t="shared" si="1"/>
        <v>11</v>
      </c>
      <c r="M7" s="40">
        <f t="shared" si="1"/>
        <v>222</v>
      </c>
      <c r="N7" s="40">
        <f t="shared" si="1"/>
        <v>4</v>
      </c>
      <c r="O7" s="40">
        <f t="shared" si="1"/>
        <v>3</v>
      </c>
      <c r="P7" s="40">
        <f t="shared" si="1"/>
        <v>4</v>
      </c>
      <c r="Q7" s="40">
        <f t="shared" si="1"/>
        <v>2</v>
      </c>
      <c r="R7" s="40">
        <f t="shared" si="1"/>
        <v>223</v>
      </c>
      <c r="S7" s="41"/>
      <c r="T7" s="41"/>
      <c r="U7" s="41"/>
      <c r="V7" s="41"/>
      <c r="W7" s="41"/>
      <c r="X7" s="41"/>
      <c r="Y7" s="41"/>
      <c r="Z7" s="41"/>
      <c r="AA7" s="41"/>
      <c r="AB7" s="42"/>
      <c r="AC7" s="42"/>
      <c r="AD7" s="42"/>
    </row>
    <row r="8" spans="1:30" s="18" customFormat="1" ht="51.75" customHeight="1" x14ac:dyDescent="0.3">
      <c r="A8" s="14">
        <v>1</v>
      </c>
      <c r="B8" s="15" t="s">
        <v>33</v>
      </c>
      <c r="C8" s="16" t="s">
        <v>76</v>
      </c>
      <c r="D8" s="16" t="s">
        <v>155</v>
      </c>
      <c r="E8" s="21" t="s">
        <v>21</v>
      </c>
      <c r="F8" s="17">
        <v>80</v>
      </c>
      <c r="G8" s="17">
        <v>3</v>
      </c>
      <c r="H8" s="17">
        <v>20</v>
      </c>
      <c r="I8" s="17">
        <f>SUM(J8:M8)</f>
        <v>20</v>
      </c>
      <c r="J8" s="17">
        <v>0</v>
      </c>
      <c r="K8" s="17">
        <v>0</v>
      </c>
      <c r="L8" s="22">
        <v>0</v>
      </c>
      <c r="M8" s="22">
        <v>20</v>
      </c>
      <c r="N8" s="22">
        <v>0</v>
      </c>
      <c r="O8" s="22">
        <v>0</v>
      </c>
      <c r="P8" s="22">
        <v>0</v>
      </c>
      <c r="Q8" s="22">
        <v>0</v>
      </c>
      <c r="R8" s="22">
        <v>20</v>
      </c>
      <c r="S8" s="22">
        <v>15</v>
      </c>
      <c r="T8" s="22">
        <v>15</v>
      </c>
      <c r="U8" s="22">
        <v>12</v>
      </c>
      <c r="V8" s="23">
        <v>10</v>
      </c>
      <c r="W8" s="23">
        <v>20</v>
      </c>
      <c r="X8" s="23">
        <v>15</v>
      </c>
      <c r="Y8" s="23">
        <v>15</v>
      </c>
      <c r="Z8" s="23" t="s">
        <v>90</v>
      </c>
      <c r="AA8" s="22" t="s">
        <v>162</v>
      </c>
      <c r="AB8" s="22" t="s">
        <v>51</v>
      </c>
      <c r="AC8" s="24" t="s">
        <v>78</v>
      </c>
      <c r="AD8" s="25" t="s">
        <v>79</v>
      </c>
    </row>
    <row r="9" spans="1:30" s="18" customFormat="1" ht="82.5" customHeight="1" x14ac:dyDescent="0.3">
      <c r="A9" s="14">
        <v>2</v>
      </c>
      <c r="B9" s="15" t="s">
        <v>33</v>
      </c>
      <c r="C9" s="16" t="s">
        <v>305</v>
      </c>
      <c r="D9" s="16" t="s">
        <v>156</v>
      </c>
      <c r="E9" s="21" t="s">
        <v>47</v>
      </c>
      <c r="F9" s="17">
        <v>600</v>
      </c>
      <c r="G9" s="17">
        <v>600</v>
      </c>
      <c r="H9" s="17">
        <v>1000</v>
      </c>
      <c r="I9" s="17">
        <f t="shared" ref="I9:I12" si="2">SUM(J9:M9)</f>
        <v>5</v>
      </c>
      <c r="J9" s="17">
        <v>0</v>
      </c>
      <c r="K9" s="17">
        <v>0</v>
      </c>
      <c r="L9" s="22">
        <v>5</v>
      </c>
      <c r="M9" s="22">
        <v>0</v>
      </c>
      <c r="N9" s="22">
        <v>2</v>
      </c>
      <c r="O9" s="22">
        <v>0</v>
      </c>
      <c r="P9" s="22">
        <v>0</v>
      </c>
      <c r="Q9" s="22">
        <v>0</v>
      </c>
      <c r="R9" s="22">
        <v>3</v>
      </c>
      <c r="S9" s="22">
        <v>0</v>
      </c>
      <c r="T9" s="22">
        <v>0</v>
      </c>
      <c r="U9" s="22">
        <v>15</v>
      </c>
      <c r="V9" s="23">
        <v>0</v>
      </c>
      <c r="W9" s="23">
        <v>0</v>
      </c>
      <c r="X9" s="23">
        <v>0</v>
      </c>
      <c r="Y9" s="23">
        <v>15</v>
      </c>
      <c r="Z9" s="23">
        <v>0</v>
      </c>
      <c r="AA9" s="22" t="s">
        <v>163</v>
      </c>
      <c r="AB9" s="22" t="s">
        <v>164</v>
      </c>
      <c r="AC9" s="24" t="s">
        <v>165</v>
      </c>
      <c r="AD9" s="25" t="s">
        <v>166</v>
      </c>
    </row>
    <row r="10" spans="1:30" s="18" customFormat="1" ht="51.75" customHeight="1" x14ac:dyDescent="0.3">
      <c r="A10" s="14">
        <v>2</v>
      </c>
      <c r="B10" s="15" t="s">
        <v>33</v>
      </c>
      <c r="C10" s="16" t="s">
        <v>157</v>
      </c>
      <c r="D10" s="16" t="s">
        <v>158</v>
      </c>
      <c r="E10" s="21" t="s">
        <v>21</v>
      </c>
      <c r="F10" s="17">
        <v>140</v>
      </c>
      <c r="G10" s="17">
        <v>5</v>
      </c>
      <c r="H10" s="17">
        <v>30</v>
      </c>
      <c r="I10" s="17">
        <f t="shared" si="2"/>
        <v>6</v>
      </c>
      <c r="J10" s="17">
        <v>1</v>
      </c>
      <c r="K10" s="17">
        <v>0</v>
      </c>
      <c r="L10" s="22">
        <v>4</v>
      </c>
      <c r="M10" s="22">
        <v>1</v>
      </c>
      <c r="N10" s="22">
        <v>0</v>
      </c>
      <c r="O10" s="22">
        <v>1</v>
      </c>
      <c r="P10" s="22">
        <v>2</v>
      </c>
      <c r="Q10" s="22">
        <v>2</v>
      </c>
      <c r="R10" s="22">
        <v>1</v>
      </c>
      <c r="S10" s="22" t="s">
        <v>167</v>
      </c>
      <c r="T10" s="22" t="s">
        <v>168</v>
      </c>
      <c r="U10" s="22" t="s">
        <v>169</v>
      </c>
      <c r="V10" s="23" t="s">
        <v>169</v>
      </c>
      <c r="W10" s="23" t="s">
        <v>167</v>
      </c>
      <c r="X10" s="23" t="s">
        <v>168</v>
      </c>
      <c r="Y10" s="23" t="s">
        <v>169</v>
      </c>
      <c r="Z10" s="23" t="s">
        <v>169</v>
      </c>
      <c r="AA10" s="22" t="s">
        <v>170</v>
      </c>
      <c r="AB10" s="22" t="s">
        <v>44</v>
      </c>
      <c r="AC10" s="24" t="s">
        <v>171</v>
      </c>
      <c r="AD10" s="25" t="s">
        <v>172</v>
      </c>
    </row>
    <row r="11" spans="1:30" s="18" customFormat="1" ht="60.75" customHeight="1" x14ac:dyDescent="0.3">
      <c r="A11" s="14">
        <v>3</v>
      </c>
      <c r="B11" s="15" t="s">
        <v>33</v>
      </c>
      <c r="C11" s="16" t="s">
        <v>77</v>
      </c>
      <c r="D11" s="16" t="s">
        <v>159</v>
      </c>
      <c r="E11" s="21" t="s">
        <v>21</v>
      </c>
      <c r="F11" s="17">
        <v>126</v>
      </c>
      <c r="G11" s="17">
        <v>24</v>
      </c>
      <c r="H11" s="17">
        <v>400</v>
      </c>
      <c r="I11" s="17">
        <f t="shared" si="2"/>
        <v>204</v>
      </c>
      <c r="J11" s="17">
        <v>0</v>
      </c>
      <c r="K11" s="17">
        <v>2</v>
      </c>
      <c r="L11" s="22">
        <v>2</v>
      </c>
      <c r="M11" s="22">
        <v>200</v>
      </c>
      <c r="N11" s="22">
        <v>2</v>
      </c>
      <c r="O11" s="22">
        <v>2</v>
      </c>
      <c r="P11" s="22">
        <v>2</v>
      </c>
      <c r="Q11" s="22">
        <v>0</v>
      </c>
      <c r="R11" s="22">
        <v>198</v>
      </c>
      <c r="S11" s="22">
        <v>0</v>
      </c>
      <c r="T11" s="22" t="s">
        <v>80</v>
      </c>
      <c r="U11" s="22" t="s">
        <v>81</v>
      </c>
      <c r="V11" s="23" t="s">
        <v>82</v>
      </c>
      <c r="W11" s="23">
        <v>0</v>
      </c>
      <c r="X11" s="23" t="s">
        <v>83</v>
      </c>
      <c r="Y11" s="23" t="s">
        <v>84</v>
      </c>
      <c r="Z11" s="23" t="s">
        <v>81</v>
      </c>
      <c r="AA11" s="22" t="s">
        <v>173</v>
      </c>
      <c r="AB11" s="22" t="s">
        <v>174</v>
      </c>
      <c r="AC11" s="24" t="s">
        <v>85</v>
      </c>
      <c r="AD11" s="25" t="s">
        <v>86</v>
      </c>
    </row>
    <row r="12" spans="1:30" s="18" customFormat="1" ht="60.75" customHeight="1" x14ac:dyDescent="0.3">
      <c r="A12" s="14">
        <v>4</v>
      </c>
      <c r="B12" s="15" t="s">
        <v>33</v>
      </c>
      <c r="C12" s="16" t="s">
        <v>160</v>
      </c>
      <c r="D12" s="16" t="s">
        <v>161</v>
      </c>
      <c r="E12" s="21" t="s">
        <v>21</v>
      </c>
      <c r="F12" s="17">
        <v>0</v>
      </c>
      <c r="G12" s="17">
        <v>0</v>
      </c>
      <c r="H12" s="17">
        <v>1</v>
      </c>
      <c r="I12" s="17">
        <f t="shared" si="2"/>
        <v>1</v>
      </c>
      <c r="J12" s="17">
        <v>0</v>
      </c>
      <c r="K12" s="17">
        <v>0</v>
      </c>
      <c r="L12" s="22">
        <v>0</v>
      </c>
      <c r="M12" s="22">
        <v>1</v>
      </c>
      <c r="N12" s="22">
        <v>0</v>
      </c>
      <c r="O12" s="22">
        <v>0</v>
      </c>
      <c r="P12" s="22">
        <v>0</v>
      </c>
      <c r="Q12" s="22">
        <v>0</v>
      </c>
      <c r="R12" s="22">
        <v>1</v>
      </c>
      <c r="S12" s="22">
        <v>0</v>
      </c>
      <c r="T12" s="22">
        <v>0</v>
      </c>
      <c r="U12" s="22">
        <v>0</v>
      </c>
      <c r="V12" s="23" t="s">
        <v>175</v>
      </c>
      <c r="W12" s="23">
        <v>0</v>
      </c>
      <c r="X12" s="23">
        <v>0</v>
      </c>
      <c r="Y12" s="23">
        <v>0</v>
      </c>
      <c r="Z12" s="23" t="s">
        <v>176</v>
      </c>
      <c r="AA12" s="22" t="s">
        <v>177</v>
      </c>
      <c r="AB12" s="22" t="s">
        <v>178</v>
      </c>
      <c r="AC12" s="24">
        <v>904276308</v>
      </c>
      <c r="AD12" s="25"/>
    </row>
    <row r="13" spans="1:30" s="43" customFormat="1" ht="23.25" customHeight="1" x14ac:dyDescent="0.3">
      <c r="A13" s="35" t="s">
        <v>22</v>
      </c>
      <c r="B13" s="36" t="s">
        <v>28</v>
      </c>
      <c r="C13" s="37"/>
      <c r="D13" s="38"/>
      <c r="E13" s="39">
        <f>COUNTA(E14:E15)</f>
        <v>2</v>
      </c>
      <c r="F13" s="40">
        <f>SUM(F14:F15)</f>
        <v>280</v>
      </c>
      <c r="G13" s="40">
        <f t="shared" ref="G13:R13" si="3">SUM(G14:G15)</f>
        <v>50</v>
      </c>
      <c r="H13" s="40">
        <f t="shared" si="3"/>
        <v>280</v>
      </c>
      <c r="I13" s="40">
        <f t="shared" si="3"/>
        <v>230</v>
      </c>
      <c r="J13" s="40">
        <f t="shared" si="3"/>
        <v>5</v>
      </c>
      <c r="K13" s="40">
        <f t="shared" si="3"/>
        <v>20</v>
      </c>
      <c r="L13" s="40">
        <f t="shared" si="3"/>
        <v>50</v>
      </c>
      <c r="M13" s="40">
        <f t="shared" si="3"/>
        <v>155</v>
      </c>
      <c r="N13" s="40">
        <f t="shared" si="3"/>
        <v>51</v>
      </c>
      <c r="O13" s="40">
        <f t="shared" si="3"/>
        <v>30</v>
      </c>
      <c r="P13" s="40">
        <f t="shared" si="3"/>
        <v>10</v>
      </c>
      <c r="Q13" s="40">
        <f t="shared" si="3"/>
        <v>0</v>
      </c>
      <c r="R13" s="40">
        <f t="shared" si="3"/>
        <v>139</v>
      </c>
      <c r="S13" s="41"/>
      <c r="T13" s="41"/>
      <c r="U13" s="41"/>
      <c r="V13" s="41"/>
      <c r="W13" s="41"/>
      <c r="X13" s="41"/>
      <c r="Y13" s="41"/>
      <c r="Z13" s="41"/>
      <c r="AA13" s="41"/>
      <c r="AB13" s="42"/>
      <c r="AC13" s="42"/>
      <c r="AD13" s="42"/>
    </row>
    <row r="14" spans="1:30" s="49" customFormat="1" ht="47.25" x14ac:dyDescent="0.3">
      <c r="A14" s="44">
        <v>1</v>
      </c>
      <c r="B14" s="53" t="s">
        <v>30</v>
      </c>
      <c r="C14" s="45" t="s">
        <v>145</v>
      </c>
      <c r="D14" s="45" t="s">
        <v>146</v>
      </c>
      <c r="E14" s="34" t="s">
        <v>36</v>
      </c>
      <c r="F14" s="46">
        <v>200</v>
      </c>
      <c r="G14" s="46">
        <v>50</v>
      </c>
      <c r="H14" s="46">
        <v>200</v>
      </c>
      <c r="I14" s="50">
        <f t="shared" ref="I14:I15" si="4">SUM(J14:M14)</f>
        <v>200</v>
      </c>
      <c r="J14" s="46">
        <v>5</v>
      </c>
      <c r="K14" s="46">
        <v>20</v>
      </c>
      <c r="L14" s="46">
        <v>50</v>
      </c>
      <c r="M14" s="46">
        <v>125</v>
      </c>
      <c r="N14" s="46">
        <v>50</v>
      </c>
      <c r="O14" s="46">
        <v>30</v>
      </c>
      <c r="P14" s="46">
        <v>10</v>
      </c>
      <c r="Q14" s="46">
        <v>0</v>
      </c>
      <c r="R14" s="46">
        <v>110</v>
      </c>
      <c r="S14" s="48">
        <v>100</v>
      </c>
      <c r="T14" s="48">
        <v>70</v>
      </c>
      <c r="U14" s="48">
        <v>30</v>
      </c>
      <c r="V14" s="48">
        <v>15</v>
      </c>
      <c r="W14" s="48">
        <v>150</v>
      </c>
      <c r="X14" s="48">
        <v>70</v>
      </c>
      <c r="Y14" s="48">
        <v>30</v>
      </c>
      <c r="Z14" s="48">
        <v>20</v>
      </c>
      <c r="AA14" s="48" t="s">
        <v>149</v>
      </c>
      <c r="AB14" s="45" t="s">
        <v>150</v>
      </c>
      <c r="AC14" s="45" t="s">
        <v>151</v>
      </c>
      <c r="AD14" s="45" t="s">
        <v>152</v>
      </c>
    </row>
    <row r="15" spans="1:30" s="18" customFormat="1" ht="101.25" customHeight="1" x14ac:dyDescent="0.3">
      <c r="A15" s="14">
        <v>2</v>
      </c>
      <c r="B15" s="15" t="s">
        <v>30</v>
      </c>
      <c r="C15" s="16" t="s">
        <v>147</v>
      </c>
      <c r="D15" s="16" t="s">
        <v>148</v>
      </c>
      <c r="E15" s="16" t="s">
        <v>36</v>
      </c>
      <c r="F15" s="19">
        <v>80</v>
      </c>
      <c r="G15" s="19">
        <v>0</v>
      </c>
      <c r="H15" s="19">
        <v>80</v>
      </c>
      <c r="I15" s="17">
        <f t="shared" si="4"/>
        <v>30</v>
      </c>
      <c r="J15" s="17">
        <v>0</v>
      </c>
      <c r="K15" s="17">
        <v>0</v>
      </c>
      <c r="L15" s="22">
        <v>0</v>
      </c>
      <c r="M15" s="22">
        <v>30</v>
      </c>
      <c r="N15" s="22">
        <v>1</v>
      </c>
      <c r="O15" s="22">
        <v>0</v>
      </c>
      <c r="P15" s="22">
        <v>0</v>
      </c>
      <c r="Q15" s="22">
        <v>0</v>
      </c>
      <c r="R15" s="22">
        <v>29</v>
      </c>
      <c r="S15" s="26">
        <v>5.6219999999999999</v>
      </c>
      <c r="T15" s="26">
        <v>5.6219999999999999</v>
      </c>
      <c r="U15" s="26">
        <v>5.6219999999999999</v>
      </c>
      <c r="V15" s="24">
        <v>5.3074000000000003</v>
      </c>
      <c r="W15" s="24">
        <v>15</v>
      </c>
      <c r="X15" s="24">
        <v>13</v>
      </c>
      <c r="Y15" s="24">
        <v>10</v>
      </c>
      <c r="Z15" s="24">
        <v>9</v>
      </c>
      <c r="AA15" s="22" t="s">
        <v>153</v>
      </c>
      <c r="AB15" s="22" t="s">
        <v>48</v>
      </c>
      <c r="AC15" s="24" t="s">
        <v>154</v>
      </c>
      <c r="AD15" s="25"/>
    </row>
    <row r="16" spans="1:30" s="43" customFormat="1" ht="29.25" customHeight="1" x14ac:dyDescent="0.3">
      <c r="A16" s="54" t="s">
        <v>32</v>
      </c>
      <c r="B16" s="55" t="s">
        <v>54</v>
      </c>
      <c r="C16" s="56"/>
      <c r="D16" s="56"/>
      <c r="E16" s="39">
        <f>COUNTA(E17:E20)</f>
        <v>4</v>
      </c>
      <c r="F16" s="40">
        <f t="shared" ref="F16:R16" si="5">SUM(F17:F20)</f>
        <v>54</v>
      </c>
      <c r="G16" s="40">
        <f t="shared" si="5"/>
        <v>11</v>
      </c>
      <c r="H16" s="40">
        <f t="shared" si="5"/>
        <v>86</v>
      </c>
      <c r="I16" s="40">
        <f t="shared" si="5"/>
        <v>61</v>
      </c>
      <c r="J16" s="40">
        <f t="shared" si="5"/>
        <v>0</v>
      </c>
      <c r="K16" s="40">
        <f t="shared" si="5"/>
        <v>5</v>
      </c>
      <c r="L16" s="40">
        <f t="shared" si="5"/>
        <v>4</v>
      </c>
      <c r="M16" s="40">
        <f t="shared" si="5"/>
        <v>52</v>
      </c>
      <c r="N16" s="40">
        <f t="shared" si="5"/>
        <v>5</v>
      </c>
      <c r="O16" s="40">
        <f t="shared" si="5"/>
        <v>1</v>
      </c>
      <c r="P16" s="40">
        <f t="shared" si="5"/>
        <v>3</v>
      </c>
      <c r="Q16" s="40">
        <f t="shared" si="5"/>
        <v>10</v>
      </c>
      <c r="R16" s="40">
        <f t="shared" si="5"/>
        <v>42</v>
      </c>
      <c r="S16" s="57"/>
      <c r="T16" s="58"/>
      <c r="U16" s="58"/>
      <c r="V16" s="59"/>
      <c r="W16" s="59"/>
      <c r="X16" s="60"/>
      <c r="Y16" s="60"/>
      <c r="Z16" s="60"/>
      <c r="AA16" s="61"/>
      <c r="AB16" s="61"/>
      <c r="AC16" s="59"/>
      <c r="AD16" s="62"/>
    </row>
    <row r="17" spans="1:30" s="18" customFormat="1" ht="70.5" customHeight="1" x14ac:dyDescent="0.3">
      <c r="A17" s="14">
        <v>1</v>
      </c>
      <c r="B17" s="15" t="s">
        <v>55</v>
      </c>
      <c r="C17" s="16" t="s">
        <v>179</v>
      </c>
      <c r="D17" s="16" t="s">
        <v>180</v>
      </c>
      <c r="E17" s="16" t="s">
        <v>36</v>
      </c>
      <c r="F17" s="19">
        <v>2</v>
      </c>
      <c r="G17" s="19">
        <v>0</v>
      </c>
      <c r="H17" s="19">
        <v>5</v>
      </c>
      <c r="I17" s="17">
        <f t="shared" ref="I17:I23" si="6">SUM(J17:M17)</f>
        <v>2</v>
      </c>
      <c r="J17" s="17">
        <v>0</v>
      </c>
      <c r="K17" s="17">
        <v>1</v>
      </c>
      <c r="L17" s="22">
        <v>0</v>
      </c>
      <c r="M17" s="22">
        <v>1</v>
      </c>
      <c r="N17" s="22">
        <v>0</v>
      </c>
      <c r="O17" s="22">
        <v>0</v>
      </c>
      <c r="P17" s="22">
        <v>0</v>
      </c>
      <c r="Q17" s="22">
        <v>0</v>
      </c>
      <c r="R17" s="22">
        <v>2</v>
      </c>
      <c r="S17" s="26">
        <v>25</v>
      </c>
      <c r="T17" s="26">
        <v>18</v>
      </c>
      <c r="U17" s="26">
        <v>14</v>
      </c>
      <c r="V17" s="27">
        <v>8</v>
      </c>
      <c r="W17" s="24">
        <v>33</v>
      </c>
      <c r="X17" s="24">
        <v>26</v>
      </c>
      <c r="Y17" s="24">
        <v>14</v>
      </c>
      <c r="Z17" s="27">
        <v>6.5</v>
      </c>
      <c r="AA17" s="22" t="s">
        <v>187</v>
      </c>
      <c r="AB17" s="22" t="s">
        <v>188</v>
      </c>
      <c r="AC17" s="24" t="s">
        <v>189</v>
      </c>
      <c r="AD17" s="25" t="s">
        <v>190</v>
      </c>
    </row>
    <row r="18" spans="1:30" s="18" customFormat="1" ht="70.5" customHeight="1" x14ac:dyDescent="0.3">
      <c r="A18" s="14">
        <v>2</v>
      </c>
      <c r="B18" s="15" t="s">
        <v>55</v>
      </c>
      <c r="C18" s="16" t="s">
        <v>181</v>
      </c>
      <c r="D18" s="16" t="s">
        <v>182</v>
      </c>
      <c r="E18" s="16" t="s">
        <v>21</v>
      </c>
      <c r="F18" s="19">
        <v>5</v>
      </c>
      <c r="G18" s="19">
        <v>3</v>
      </c>
      <c r="H18" s="19">
        <v>15</v>
      </c>
      <c r="I18" s="17">
        <f t="shared" si="6"/>
        <v>15</v>
      </c>
      <c r="J18" s="17">
        <v>0</v>
      </c>
      <c r="K18" s="17">
        <v>0</v>
      </c>
      <c r="L18" s="22">
        <v>1</v>
      </c>
      <c r="M18" s="22">
        <v>14</v>
      </c>
      <c r="N18" s="22">
        <v>1</v>
      </c>
      <c r="O18" s="22">
        <v>0</v>
      </c>
      <c r="P18" s="22">
        <v>0</v>
      </c>
      <c r="Q18" s="22">
        <v>5</v>
      </c>
      <c r="R18" s="22">
        <v>9</v>
      </c>
      <c r="S18" s="26" t="s">
        <v>206</v>
      </c>
      <c r="T18" s="26">
        <v>15</v>
      </c>
      <c r="U18" s="26" t="s">
        <v>207</v>
      </c>
      <c r="V18" s="27" t="s">
        <v>63</v>
      </c>
      <c r="W18" s="24">
        <v>18</v>
      </c>
      <c r="X18" s="24">
        <v>16</v>
      </c>
      <c r="Y18" s="24">
        <v>15</v>
      </c>
      <c r="Z18" s="27">
        <v>12</v>
      </c>
      <c r="AA18" s="22" t="s">
        <v>191</v>
      </c>
      <c r="AB18" s="22" t="s">
        <v>56</v>
      </c>
      <c r="AC18" s="24" t="s">
        <v>192</v>
      </c>
      <c r="AD18" s="25" t="s">
        <v>114</v>
      </c>
    </row>
    <row r="19" spans="1:30" s="18" customFormat="1" ht="123" customHeight="1" x14ac:dyDescent="0.3">
      <c r="A19" s="14">
        <v>3</v>
      </c>
      <c r="B19" s="15" t="s">
        <v>55</v>
      </c>
      <c r="C19" s="16" t="s">
        <v>183</v>
      </c>
      <c r="D19" s="16" t="s">
        <v>184</v>
      </c>
      <c r="E19" s="16" t="s">
        <v>45</v>
      </c>
      <c r="F19" s="19">
        <v>12</v>
      </c>
      <c r="G19" s="19">
        <v>6</v>
      </c>
      <c r="H19" s="19">
        <v>16</v>
      </c>
      <c r="I19" s="17">
        <f t="shared" si="6"/>
        <v>12</v>
      </c>
      <c r="J19" s="17">
        <v>0</v>
      </c>
      <c r="K19" s="17">
        <v>4</v>
      </c>
      <c r="L19" s="22">
        <v>3</v>
      </c>
      <c r="M19" s="22">
        <v>5</v>
      </c>
      <c r="N19" s="22">
        <v>4</v>
      </c>
      <c r="O19" s="22">
        <v>0</v>
      </c>
      <c r="P19" s="22">
        <v>2</v>
      </c>
      <c r="Q19" s="22">
        <v>3</v>
      </c>
      <c r="R19" s="22">
        <v>3</v>
      </c>
      <c r="S19" s="26" t="s">
        <v>193</v>
      </c>
      <c r="T19" s="26" t="s">
        <v>194</v>
      </c>
      <c r="U19" s="26" t="s">
        <v>195</v>
      </c>
      <c r="V19" s="27" t="s">
        <v>175</v>
      </c>
      <c r="W19" s="24" t="s">
        <v>196</v>
      </c>
      <c r="X19" s="24" t="s">
        <v>197</v>
      </c>
      <c r="Y19" s="24" t="s">
        <v>198</v>
      </c>
      <c r="Z19" s="27" t="s">
        <v>199</v>
      </c>
      <c r="AA19" s="22" t="s">
        <v>200</v>
      </c>
      <c r="AB19" s="22" t="s">
        <v>50</v>
      </c>
      <c r="AC19" s="24" t="s">
        <v>201</v>
      </c>
      <c r="AD19" s="25" t="s">
        <v>202</v>
      </c>
    </row>
    <row r="20" spans="1:30" s="18" customFormat="1" ht="70.5" customHeight="1" x14ac:dyDescent="0.3">
      <c r="A20" s="14">
        <v>5</v>
      </c>
      <c r="B20" s="15" t="s">
        <v>55</v>
      </c>
      <c r="C20" s="16" t="s">
        <v>185</v>
      </c>
      <c r="D20" s="16" t="s">
        <v>186</v>
      </c>
      <c r="E20" s="16" t="s">
        <v>21</v>
      </c>
      <c r="F20" s="19">
        <v>35</v>
      </c>
      <c r="G20" s="19">
        <v>2</v>
      </c>
      <c r="H20" s="19">
        <v>50</v>
      </c>
      <c r="I20" s="17">
        <f t="shared" si="6"/>
        <v>32</v>
      </c>
      <c r="J20" s="17">
        <v>0</v>
      </c>
      <c r="K20" s="17">
        <v>0</v>
      </c>
      <c r="L20" s="22">
        <v>0</v>
      </c>
      <c r="M20" s="22">
        <v>32</v>
      </c>
      <c r="N20" s="22">
        <v>0</v>
      </c>
      <c r="O20" s="22">
        <v>1</v>
      </c>
      <c r="P20" s="22">
        <v>1</v>
      </c>
      <c r="Q20" s="22">
        <v>2</v>
      </c>
      <c r="R20" s="22">
        <v>28</v>
      </c>
      <c r="S20" s="26">
        <v>15</v>
      </c>
      <c r="T20" s="26">
        <v>12</v>
      </c>
      <c r="U20" s="26">
        <v>10</v>
      </c>
      <c r="V20" s="27">
        <v>8</v>
      </c>
      <c r="W20" s="24" t="s">
        <v>208</v>
      </c>
      <c r="X20" s="24" t="s">
        <v>207</v>
      </c>
      <c r="Y20" s="24" t="s">
        <v>209</v>
      </c>
      <c r="Z20" s="27">
        <v>10</v>
      </c>
      <c r="AA20" s="22" t="s">
        <v>203</v>
      </c>
      <c r="AB20" s="22" t="s">
        <v>174</v>
      </c>
      <c r="AC20" s="24" t="s">
        <v>204</v>
      </c>
      <c r="AD20" s="25" t="s">
        <v>205</v>
      </c>
    </row>
    <row r="21" spans="1:30" s="43" customFormat="1" ht="15.75" x14ac:dyDescent="0.3">
      <c r="A21" s="35" t="s">
        <v>25</v>
      </c>
      <c r="B21" s="55" t="s">
        <v>62</v>
      </c>
      <c r="C21" s="55"/>
      <c r="D21" s="55"/>
      <c r="E21" s="39">
        <f>COUNTA(E22:E23)</f>
        <v>2</v>
      </c>
      <c r="F21" s="40">
        <f t="shared" ref="F21:R21" si="7">SUM(F22:F23)</f>
        <v>55</v>
      </c>
      <c r="G21" s="40">
        <f t="shared" si="7"/>
        <v>6</v>
      </c>
      <c r="H21" s="40">
        <f t="shared" si="7"/>
        <v>35</v>
      </c>
      <c r="I21" s="40">
        <f t="shared" si="7"/>
        <v>8</v>
      </c>
      <c r="J21" s="40">
        <f t="shared" si="7"/>
        <v>0</v>
      </c>
      <c r="K21" s="40">
        <f t="shared" si="7"/>
        <v>2</v>
      </c>
      <c r="L21" s="40">
        <f t="shared" si="7"/>
        <v>0</v>
      </c>
      <c r="M21" s="40">
        <f t="shared" si="7"/>
        <v>6</v>
      </c>
      <c r="N21" s="40">
        <f t="shared" si="7"/>
        <v>2</v>
      </c>
      <c r="O21" s="40">
        <f t="shared" si="7"/>
        <v>0</v>
      </c>
      <c r="P21" s="40">
        <f t="shared" si="7"/>
        <v>0</v>
      </c>
      <c r="Q21" s="40">
        <f t="shared" si="7"/>
        <v>0</v>
      </c>
      <c r="R21" s="40">
        <f t="shared" si="7"/>
        <v>6</v>
      </c>
      <c r="S21" s="41"/>
      <c r="T21" s="41"/>
      <c r="U21" s="41"/>
      <c r="V21" s="41"/>
      <c r="W21" s="41"/>
      <c r="X21" s="41"/>
      <c r="Y21" s="41"/>
      <c r="Z21" s="41"/>
      <c r="AA21" s="41"/>
      <c r="AB21" s="42"/>
      <c r="AC21" s="42"/>
      <c r="AD21" s="42"/>
    </row>
    <row r="22" spans="1:30" s="18" customFormat="1" ht="49.5" customHeight="1" x14ac:dyDescent="0.3">
      <c r="A22" s="14">
        <v>1</v>
      </c>
      <c r="B22" s="33" t="s">
        <v>230</v>
      </c>
      <c r="C22" s="16" t="s">
        <v>99</v>
      </c>
      <c r="D22" s="16" t="s">
        <v>231</v>
      </c>
      <c r="E22" s="16" t="s">
        <v>45</v>
      </c>
      <c r="F22" s="19">
        <v>31</v>
      </c>
      <c r="G22" s="19">
        <v>2</v>
      </c>
      <c r="H22" s="19">
        <v>5</v>
      </c>
      <c r="I22" s="17">
        <f t="shared" si="6"/>
        <v>5</v>
      </c>
      <c r="J22" s="17">
        <v>0</v>
      </c>
      <c r="K22" s="17">
        <v>0</v>
      </c>
      <c r="L22" s="22">
        <v>0</v>
      </c>
      <c r="M22" s="22">
        <v>5</v>
      </c>
      <c r="N22" s="22">
        <v>0</v>
      </c>
      <c r="O22" s="22">
        <v>0</v>
      </c>
      <c r="P22" s="22">
        <v>0</v>
      </c>
      <c r="Q22" s="22">
        <v>0</v>
      </c>
      <c r="R22" s="22">
        <v>5</v>
      </c>
      <c r="S22" s="26">
        <v>0</v>
      </c>
      <c r="T22" s="26">
        <v>0</v>
      </c>
      <c r="U22" s="26">
        <v>0</v>
      </c>
      <c r="V22" s="27">
        <v>5278000</v>
      </c>
      <c r="W22" s="24">
        <v>0</v>
      </c>
      <c r="X22" s="24">
        <v>0</v>
      </c>
      <c r="Y22" s="24">
        <v>0</v>
      </c>
      <c r="Z22" s="27">
        <v>6378000</v>
      </c>
      <c r="AA22" s="22" t="s">
        <v>234</v>
      </c>
      <c r="AB22" s="22" t="s">
        <v>51</v>
      </c>
      <c r="AC22" s="24" t="s">
        <v>101</v>
      </c>
      <c r="AD22" s="25" t="s">
        <v>235</v>
      </c>
    </row>
    <row r="23" spans="1:30" s="18" customFormat="1" ht="38.25" customHeight="1" x14ac:dyDescent="0.3">
      <c r="A23" s="14">
        <v>2</v>
      </c>
      <c r="B23" s="33" t="s">
        <v>230</v>
      </c>
      <c r="C23" s="16" t="s">
        <v>232</v>
      </c>
      <c r="D23" s="16" t="s">
        <v>233</v>
      </c>
      <c r="E23" s="16" t="s">
        <v>21</v>
      </c>
      <c r="F23" s="19">
        <v>24</v>
      </c>
      <c r="G23" s="19">
        <v>4</v>
      </c>
      <c r="H23" s="19">
        <v>30</v>
      </c>
      <c r="I23" s="17">
        <f t="shared" si="6"/>
        <v>3</v>
      </c>
      <c r="J23" s="17">
        <v>0</v>
      </c>
      <c r="K23" s="17">
        <v>2</v>
      </c>
      <c r="L23" s="22">
        <v>0</v>
      </c>
      <c r="M23" s="22">
        <v>1</v>
      </c>
      <c r="N23" s="22">
        <v>2</v>
      </c>
      <c r="O23" s="22">
        <v>0</v>
      </c>
      <c r="P23" s="22">
        <v>0</v>
      </c>
      <c r="Q23" s="22">
        <v>0</v>
      </c>
      <c r="R23" s="22">
        <v>1</v>
      </c>
      <c r="S23" s="26" t="s">
        <v>57</v>
      </c>
      <c r="T23" s="26" t="s">
        <v>96</v>
      </c>
      <c r="U23" s="26">
        <v>10</v>
      </c>
      <c r="V23" s="27">
        <v>8</v>
      </c>
      <c r="W23" s="24">
        <v>32</v>
      </c>
      <c r="X23" s="24">
        <v>20</v>
      </c>
      <c r="Y23" s="24">
        <v>18</v>
      </c>
      <c r="Z23" s="27">
        <v>15</v>
      </c>
      <c r="AA23" s="22" t="s">
        <v>236</v>
      </c>
      <c r="AB23" s="22" t="s">
        <v>51</v>
      </c>
      <c r="AC23" s="24" t="s">
        <v>237</v>
      </c>
      <c r="AD23" s="25" t="s">
        <v>238</v>
      </c>
    </row>
    <row r="24" spans="1:30" s="43" customFormat="1" ht="22.5" customHeight="1" x14ac:dyDescent="0.3">
      <c r="A24" s="35" t="s">
        <v>35</v>
      </c>
      <c r="B24" s="55" t="s">
        <v>58</v>
      </c>
      <c r="C24" s="55"/>
      <c r="D24" s="55"/>
      <c r="E24" s="39">
        <f>COUNTA(E25:E27)</f>
        <v>3</v>
      </c>
      <c r="F24" s="40">
        <f t="shared" ref="F24:R24" si="8">SUM(F25:F27)</f>
        <v>608</v>
      </c>
      <c r="G24" s="40">
        <f t="shared" si="8"/>
        <v>572</v>
      </c>
      <c r="H24" s="40">
        <f t="shared" si="8"/>
        <v>215</v>
      </c>
      <c r="I24" s="40">
        <f t="shared" si="8"/>
        <v>113</v>
      </c>
      <c r="J24" s="40">
        <f t="shared" si="8"/>
        <v>2</v>
      </c>
      <c r="K24" s="40">
        <f t="shared" si="8"/>
        <v>29</v>
      </c>
      <c r="L24" s="40">
        <f t="shared" si="8"/>
        <v>40</v>
      </c>
      <c r="M24" s="40">
        <f t="shared" si="8"/>
        <v>42</v>
      </c>
      <c r="N24" s="40">
        <f t="shared" si="8"/>
        <v>41</v>
      </c>
      <c r="O24" s="40">
        <f t="shared" si="8"/>
        <v>4</v>
      </c>
      <c r="P24" s="40">
        <f t="shared" si="8"/>
        <v>27</v>
      </c>
      <c r="Q24" s="40">
        <f t="shared" si="8"/>
        <v>0</v>
      </c>
      <c r="R24" s="40">
        <f t="shared" si="8"/>
        <v>41</v>
      </c>
      <c r="S24" s="41"/>
      <c r="T24" s="41"/>
      <c r="U24" s="41"/>
      <c r="V24" s="41"/>
      <c r="W24" s="41"/>
      <c r="X24" s="41"/>
      <c r="Y24" s="41"/>
      <c r="Z24" s="41"/>
      <c r="AA24" s="41"/>
      <c r="AB24" s="42"/>
      <c r="AC24" s="42"/>
      <c r="AD24" s="42"/>
    </row>
    <row r="25" spans="1:30" s="18" customFormat="1" ht="69" customHeight="1" x14ac:dyDescent="0.3">
      <c r="A25" s="14">
        <v>1</v>
      </c>
      <c r="B25" s="15" t="s">
        <v>59</v>
      </c>
      <c r="C25" s="16" t="s">
        <v>87</v>
      </c>
      <c r="D25" s="16" t="s">
        <v>210</v>
      </c>
      <c r="E25" s="16" t="s">
        <v>21</v>
      </c>
      <c r="F25" s="19">
        <v>2</v>
      </c>
      <c r="G25" s="19" t="s">
        <v>214</v>
      </c>
      <c r="H25" s="19">
        <v>15</v>
      </c>
      <c r="I25" s="17">
        <f t="shared" ref="I25:I27" si="9">SUM(J25:M25)</f>
        <v>16</v>
      </c>
      <c r="J25" s="17">
        <v>0</v>
      </c>
      <c r="K25" s="17">
        <v>1</v>
      </c>
      <c r="L25" s="22">
        <v>0</v>
      </c>
      <c r="M25" s="22">
        <v>15</v>
      </c>
      <c r="N25" s="22">
        <v>1</v>
      </c>
      <c r="O25" s="22">
        <v>0</v>
      </c>
      <c r="P25" s="22">
        <v>0</v>
      </c>
      <c r="Q25" s="22">
        <v>0</v>
      </c>
      <c r="R25" s="22">
        <v>15</v>
      </c>
      <c r="S25" s="26" t="s">
        <v>216</v>
      </c>
      <c r="T25" s="26" t="s">
        <v>217</v>
      </c>
      <c r="U25" s="26" t="s">
        <v>96</v>
      </c>
      <c r="V25" s="27" t="s">
        <v>88</v>
      </c>
      <c r="W25" s="24" t="s">
        <v>218</v>
      </c>
      <c r="X25" s="24" t="s">
        <v>219</v>
      </c>
      <c r="Y25" s="24" t="s">
        <v>96</v>
      </c>
      <c r="Z25" s="27" t="s">
        <v>88</v>
      </c>
      <c r="AA25" s="22" t="s">
        <v>91</v>
      </c>
      <c r="AB25" s="22" t="s">
        <v>220</v>
      </c>
      <c r="AC25" s="24" t="s">
        <v>92</v>
      </c>
      <c r="AD25" s="25" t="s">
        <v>221</v>
      </c>
    </row>
    <row r="26" spans="1:30" s="18" customFormat="1" ht="70.5" customHeight="1" x14ac:dyDescent="0.3">
      <c r="A26" s="14">
        <v>2</v>
      </c>
      <c r="B26" s="15" t="s">
        <v>59</v>
      </c>
      <c r="C26" s="16" t="s">
        <v>60</v>
      </c>
      <c r="D26" s="16" t="s">
        <v>211</v>
      </c>
      <c r="E26" s="16" t="s">
        <v>21</v>
      </c>
      <c r="F26" s="19">
        <v>217</v>
      </c>
      <c r="G26" s="19">
        <v>183</v>
      </c>
      <c r="H26" s="19" t="s">
        <v>215</v>
      </c>
      <c r="I26" s="17">
        <f t="shared" si="9"/>
        <v>33</v>
      </c>
      <c r="J26" s="17">
        <v>0</v>
      </c>
      <c r="K26" s="17">
        <v>2</v>
      </c>
      <c r="L26" s="22">
        <v>4</v>
      </c>
      <c r="M26" s="22">
        <v>27</v>
      </c>
      <c r="N26" s="22">
        <v>2</v>
      </c>
      <c r="O26" s="22">
        <v>4</v>
      </c>
      <c r="P26" s="22">
        <v>27</v>
      </c>
      <c r="Q26" s="22">
        <v>0</v>
      </c>
      <c r="R26" s="22">
        <v>0</v>
      </c>
      <c r="S26" s="26">
        <v>0</v>
      </c>
      <c r="T26" s="26" t="s">
        <v>222</v>
      </c>
      <c r="U26" s="26" t="s">
        <v>94</v>
      </c>
      <c r="V26" s="27" t="s">
        <v>95</v>
      </c>
      <c r="W26" s="24">
        <v>0</v>
      </c>
      <c r="X26" s="24" t="s">
        <v>96</v>
      </c>
      <c r="Y26" s="24" t="s">
        <v>97</v>
      </c>
      <c r="Z26" s="27" t="s">
        <v>98</v>
      </c>
      <c r="AA26" s="22" t="s">
        <v>61</v>
      </c>
      <c r="AB26" s="22" t="s">
        <v>50</v>
      </c>
      <c r="AC26" s="24">
        <v>2203559260</v>
      </c>
      <c r="AD26" s="25"/>
    </row>
    <row r="27" spans="1:30" s="18" customFormat="1" ht="59.25" customHeight="1" x14ac:dyDescent="0.3">
      <c r="A27" s="14">
        <v>3</v>
      </c>
      <c r="B27" s="15" t="s">
        <v>59</v>
      </c>
      <c r="C27" s="16" t="s">
        <v>212</v>
      </c>
      <c r="D27" s="16" t="s">
        <v>213</v>
      </c>
      <c r="E27" s="16" t="s">
        <v>21</v>
      </c>
      <c r="F27" s="19">
        <v>389</v>
      </c>
      <c r="G27" s="19">
        <v>389</v>
      </c>
      <c r="H27" s="19">
        <v>200</v>
      </c>
      <c r="I27" s="17">
        <f t="shared" si="9"/>
        <v>64</v>
      </c>
      <c r="J27" s="17">
        <v>2</v>
      </c>
      <c r="K27" s="17">
        <v>26</v>
      </c>
      <c r="L27" s="22">
        <v>36</v>
      </c>
      <c r="M27" s="22">
        <v>0</v>
      </c>
      <c r="N27" s="22">
        <v>38</v>
      </c>
      <c r="O27" s="22">
        <v>0</v>
      </c>
      <c r="P27" s="22">
        <v>0</v>
      </c>
      <c r="Q27" s="22">
        <v>0</v>
      </c>
      <c r="R27" s="22">
        <v>26</v>
      </c>
      <c r="S27" s="26" t="s">
        <v>223</v>
      </c>
      <c r="T27" s="26" t="s">
        <v>224</v>
      </c>
      <c r="U27" s="26">
        <v>0</v>
      </c>
      <c r="V27" s="27">
        <v>0</v>
      </c>
      <c r="W27" s="24" t="s">
        <v>223</v>
      </c>
      <c r="X27" s="24" t="s">
        <v>225</v>
      </c>
      <c r="Y27" s="24">
        <v>0</v>
      </c>
      <c r="Z27" s="27">
        <v>0</v>
      </c>
      <c r="AA27" s="22" t="s">
        <v>226</v>
      </c>
      <c r="AB27" s="22" t="s">
        <v>227</v>
      </c>
      <c r="AC27" s="24" t="s">
        <v>228</v>
      </c>
      <c r="AD27" s="25" t="s">
        <v>229</v>
      </c>
    </row>
    <row r="28" spans="1:30" s="43" customFormat="1" ht="22.5" customHeight="1" x14ac:dyDescent="0.3">
      <c r="A28" s="35" t="s">
        <v>43</v>
      </c>
      <c r="B28" s="55" t="s">
        <v>64</v>
      </c>
      <c r="C28" s="55"/>
      <c r="D28" s="55"/>
      <c r="E28" s="39">
        <f>COUNTA(E29:E30)</f>
        <v>2</v>
      </c>
      <c r="F28" s="40">
        <f t="shared" ref="F28:R28" si="10">SUM(F29:F30)</f>
        <v>11</v>
      </c>
      <c r="G28" s="40">
        <f t="shared" si="10"/>
        <v>4</v>
      </c>
      <c r="H28" s="40">
        <f t="shared" si="10"/>
        <v>25</v>
      </c>
      <c r="I28" s="40">
        <f t="shared" si="10"/>
        <v>19</v>
      </c>
      <c r="J28" s="40">
        <f t="shared" si="10"/>
        <v>0</v>
      </c>
      <c r="K28" s="40">
        <f t="shared" si="10"/>
        <v>0</v>
      </c>
      <c r="L28" s="40">
        <f t="shared" si="10"/>
        <v>4</v>
      </c>
      <c r="M28" s="40">
        <f t="shared" si="10"/>
        <v>15</v>
      </c>
      <c r="N28" s="40">
        <f t="shared" si="10"/>
        <v>3</v>
      </c>
      <c r="O28" s="40">
        <f t="shared" si="10"/>
        <v>2</v>
      </c>
      <c r="P28" s="40">
        <f t="shared" si="10"/>
        <v>2</v>
      </c>
      <c r="Q28" s="40">
        <f t="shared" si="10"/>
        <v>2</v>
      </c>
      <c r="R28" s="40">
        <f t="shared" si="10"/>
        <v>10</v>
      </c>
      <c r="S28" s="41"/>
      <c r="T28" s="41"/>
      <c r="U28" s="41"/>
      <c r="V28" s="41"/>
      <c r="W28" s="41"/>
      <c r="X28" s="41"/>
      <c r="Y28" s="41"/>
      <c r="Z28" s="41"/>
      <c r="AA28" s="41"/>
      <c r="AB28" s="42"/>
      <c r="AC28" s="42"/>
      <c r="AD28" s="42"/>
    </row>
    <row r="29" spans="1:30" s="18" customFormat="1" ht="51" customHeight="1" x14ac:dyDescent="0.3">
      <c r="A29" s="14">
        <v>1</v>
      </c>
      <c r="B29" s="15" t="s">
        <v>65</v>
      </c>
      <c r="C29" s="16" t="s">
        <v>239</v>
      </c>
      <c r="D29" s="16" t="s">
        <v>240</v>
      </c>
      <c r="E29" s="16" t="s">
        <v>21</v>
      </c>
      <c r="F29" s="19">
        <v>6</v>
      </c>
      <c r="G29" s="19">
        <v>3</v>
      </c>
      <c r="H29" s="19">
        <v>15</v>
      </c>
      <c r="I29" s="17">
        <f t="shared" ref="I29:I41" si="11">SUM(J29:M29)</f>
        <v>14</v>
      </c>
      <c r="J29" s="17">
        <v>0</v>
      </c>
      <c r="K29" s="17">
        <v>0</v>
      </c>
      <c r="L29" s="22">
        <v>4</v>
      </c>
      <c r="M29" s="22">
        <v>10</v>
      </c>
      <c r="N29" s="22">
        <v>2</v>
      </c>
      <c r="O29" s="22">
        <v>2</v>
      </c>
      <c r="P29" s="22">
        <v>2</v>
      </c>
      <c r="Q29" s="22">
        <v>2</v>
      </c>
      <c r="R29" s="22">
        <v>6</v>
      </c>
      <c r="S29" s="26" t="s">
        <v>242</v>
      </c>
      <c r="T29" s="26" t="s">
        <v>243</v>
      </c>
      <c r="U29" s="26" t="s">
        <v>244</v>
      </c>
      <c r="V29" s="27" t="s">
        <v>106</v>
      </c>
      <c r="W29" s="24" t="s">
        <v>107</v>
      </c>
      <c r="X29" s="24" t="s">
        <v>104</v>
      </c>
      <c r="Y29" s="24" t="s">
        <v>108</v>
      </c>
      <c r="Z29" s="27" t="s">
        <v>244</v>
      </c>
      <c r="AA29" s="22" t="s">
        <v>245</v>
      </c>
      <c r="AB29" s="22" t="s">
        <v>246</v>
      </c>
      <c r="AC29" s="24" t="s">
        <v>109</v>
      </c>
      <c r="AD29" s="25"/>
    </row>
    <row r="30" spans="1:30" s="18" customFormat="1" ht="80.25" customHeight="1" x14ac:dyDescent="0.3">
      <c r="A30" s="14">
        <v>2</v>
      </c>
      <c r="B30" s="15" t="s">
        <v>65</v>
      </c>
      <c r="C30" s="16" t="s">
        <v>103</v>
      </c>
      <c r="D30" s="16" t="s">
        <v>241</v>
      </c>
      <c r="E30" s="16" t="s">
        <v>21</v>
      </c>
      <c r="F30" s="19">
        <v>5</v>
      </c>
      <c r="G30" s="19">
        <v>1</v>
      </c>
      <c r="H30" s="19">
        <v>10</v>
      </c>
      <c r="I30" s="17">
        <f t="shared" si="11"/>
        <v>5</v>
      </c>
      <c r="J30" s="17">
        <v>0</v>
      </c>
      <c r="K30" s="17">
        <v>0</v>
      </c>
      <c r="L30" s="22">
        <v>0</v>
      </c>
      <c r="M30" s="22">
        <v>5</v>
      </c>
      <c r="N30" s="22">
        <v>1</v>
      </c>
      <c r="O30" s="22">
        <v>0</v>
      </c>
      <c r="P30" s="22">
        <v>0</v>
      </c>
      <c r="Q30" s="22">
        <v>0</v>
      </c>
      <c r="R30" s="22">
        <v>4</v>
      </c>
      <c r="S30" s="26" t="s">
        <v>247</v>
      </c>
      <c r="T30" s="26" t="s">
        <v>98</v>
      </c>
      <c r="U30" s="26" t="s">
        <v>247</v>
      </c>
      <c r="V30" s="27" t="s">
        <v>248</v>
      </c>
      <c r="W30" s="24" t="s">
        <v>247</v>
      </c>
      <c r="X30" s="24" t="s">
        <v>249</v>
      </c>
      <c r="Y30" s="24" t="s">
        <v>247</v>
      </c>
      <c r="Z30" s="27" t="s">
        <v>250</v>
      </c>
      <c r="AA30" s="22" t="s">
        <v>110</v>
      </c>
      <c r="AB30" s="22" t="s">
        <v>51</v>
      </c>
      <c r="AC30" s="24" t="s">
        <v>111</v>
      </c>
      <c r="AD30" s="25"/>
    </row>
    <row r="31" spans="1:30" s="43" customFormat="1" ht="22.5" customHeight="1" x14ac:dyDescent="0.3">
      <c r="A31" s="35" t="s">
        <v>46</v>
      </c>
      <c r="B31" s="55" t="s">
        <v>124</v>
      </c>
      <c r="C31" s="55"/>
      <c r="D31" s="55"/>
      <c r="E31" s="39">
        <f>COUNTA(E32:E32)</f>
        <v>1</v>
      </c>
      <c r="F31" s="40">
        <f t="shared" ref="F31:R31" si="12">SUM(F32:F32)</f>
        <v>3</v>
      </c>
      <c r="G31" s="40">
        <f t="shared" si="12"/>
        <v>3</v>
      </c>
      <c r="H31" s="40">
        <f t="shared" si="12"/>
        <v>9</v>
      </c>
      <c r="I31" s="40">
        <f t="shared" si="12"/>
        <v>9</v>
      </c>
      <c r="J31" s="40">
        <f t="shared" si="12"/>
        <v>0</v>
      </c>
      <c r="K31" s="40">
        <f t="shared" si="12"/>
        <v>1</v>
      </c>
      <c r="L31" s="40">
        <f t="shared" si="12"/>
        <v>6</v>
      </c>
      <c r="M31" s="40">
        <f t="shared" si="12"/>
        <v>2</v>
      </c>
      <c r="N31" s="40">
        <f t="shared" si="12"/>
        <v>1</v>
      </c>
      <c r="O31" s="40">
        <f t="shared" si="12"/>
        <v>0</v>
      </c>
      <c r="P31" s="40">
        <f t="shared" si="12"/>
        <v>6</v>
      </c>
      <c r="Q31" s="40">
        <f t="shared" si="12"/>
        <v>0</v>
      </c>
      <c r="R31" s="40">
        <f t="shared" si="12"/>
        <v>2</v>
      </c>
      <c r="S31" s="41"/>
      <c r="T31" s="41"/>
      <c r="U31" s="41"/>
      <c r="V31" s="41"/>
      <c r="W31" s="41"/>
      <c r="X31" s="41"/>
      <c r="Y31" s="41"/>
      <c r="Z31" s="41"/>
      <c r="AA31" s="41"/>
      <c r="AB31" s="42"/>
      <c r="AC31" s="42"/>
      <c r="AD31" s="42"/>
    </row>
    <row r="32" spans="1:30" s="18" customFormat="1" ht="45" customHeight="1" x14ac:dyDescent="0.3">
      <c r="A32" s="14">
        <v>1</v>
      </c>
      <c r="B32" s="15" t="s">
        <v>125</v>
      </c>
      <c r="C32" s="16" t="s">
        <v>256</v>
      </c>
      <c r="D32" s="16" t="s">
        <v>257</v>
      </c>
      <c r="E32" s="16" t="s">
        <v>45</v>
      </c>
      <c r="F32" s="19">
        <v>3</v>
      </c>
      <c r="G32" s="19">
        <v>3</v>
      </c>
      <c r="H32" s="19">
        <v>9</v>
      </c>
      <c r="I32" s="17">
        <f t="shared" ref="I32" si="13">SUM(J32:M32)</f>
        <v>9</v>
      </c>
      <c r="J32" s="17">
        <v>0</v>
      </c>
      <c r="K32" s="17">
        <v>1</v>
      </c>
      <c r="L32" s="22">
        <v>6</v>
      </c>
      <c r="M32" s="22">
        <v>2</v>
      </c>
      <c r="N32" s="22">
        <v>1</v>
      </c>
      <c r="O32" s="22">
        <v>0</v>
      </c>
      <c r="P32" s="22">
        <v>6</v>
      </c>
      <c r="Q32" s="22">
        <v>0</v>
      </c>
      <c r="R32" s="22">
        <v>2</v>
      </c>
      <c r="S32" s="26">
        <v>0</v>
      </c>
      <c r="T32" s="26">
        <v>15</v>
      </c>
      <c r="U32" s="26">
        <v>12</v>
      </c>
      <c r="V32" s="24">
        <v>9</v>
      </c>
      <c r="W32" s="24">
        <v>0</v>
      </c>
      <c r="X32" s="24">
        <v>1</v>
      </c>
      <c r="Y32" s="24">
        <v>6</v>
      </c>
      <c r="Z32" s="24">
        <v>2</v>
      </c>
      <c r="AA32" s="22" t="s">
        <v>258</v>
      </c>
      <c r="AB32" s="22" t="s">
        <v>259</v>
      </c>
      <c r="AC32" s="24" t="s">
        <v>260</v>
      </c>
      <c r="AD32" s="25"/>
    </row>
    <row r="33" spans="1:30" s="43" customFormat="1" ht="22.5" customHeight="1" x14ac:dyDescent="0.3">
      <c r="A33" s="35" t="s">
        <v>52</v>
      </c>
      <c r="B33" s="55" t="s">
        <v>118</v>
      </c>
      <c r="C33" s="55"/>
      <c r="D33" s="55"/>
      <c r="E33" s="39">
        <f>COUNTA(E34:E34)</f>
        <v>1</v>
      </c>
      <c r="F33" s="40">
        <f t="shared" ref="F33:R33" si="14">SUM(F34:F34)</f>
        <v>20</v>
      </c>
      <c r="G33" s="40">
        <f t="shared" si="14"/>
        <v>1</v>
      </c>
      <c r="H33" s="40">
        <f t="shared" si="14"/>
        <v>30</v>
      </c>
      <c r="I33" s="40">
        <f t="shared" si="14"/>
        <v>30</v>
      </c>
      <c r="J33" s="40">
        <f t="shared" si="14"/>
        <v>0</v>
      </c>
      <c r="K33" s="40">
        <f t="shared" si="14"/>
        <v>1</v>
      </c>
      <c r="L33" s="40">
        <f t="shared" si="14"/>
        <v>2</v>
      </c>
      <c r="M33" s="40">
        <f t="shared" si="14"/>
        <v>27</v>
      </c>
      <c r="N33" s="40">
        <f t="shared" si="14"/>
        <v>1</v>
      </c>
      <c r="O33" s="40">
        <f t="shared" si="14"/>
        <v>2</v>
      </c>
      <c r="P33" s="40">
        <f t="shared" si="14"/>
        <v>0</v>
      </c>
      <c r="Q33" s="40">
        <f t="shared" si="14"/>
        <v>0</v>
      </c>
      <c r="R33" s="40">
        <f t="shared" si="14"/>
        <v>27</v>
      </c>
      <c r="S33" s="41"/>
      <c r="T33" s="41"/>
      <c r="U33" s="41"/>
      <c r="V33" s="41"/>
      <c r="W33" s="41"/>
      <c r="X33" s="41"/>
      <c r="Y33" s="41"/>
      <c r="Z33" s="41"/>
      <c r="AA33" s="41"/>
      <c r="AB33" s="42"/>
      <c r="AC33" s="42"/>
      <c r="AD33" s="42"/>
    </row>
    <row r="34" spans="1:30" s="18" customFormat="1" ht="60.75" customHeight="1" x14ac:dyDescent="0.3">
      <c r="A34" s="14">
        <v>2</v>
      </c>
      <c r="B34" s="15" t="s">
        <v>251</v>
      </c>
      <c r="C34" s="16" t="s">
        <v>119</v>
      </c>
      <c r="D34" s="16" t="s">
        <v>120</v>
      </c>
      <c r="E34" s="16" t="s">
        <v>21</v>
      </c>
      <c r="F34" s="19">
        <v>20</v>
      </c>
      <c r="G34" s="19">
        <v>1</v>
      </c>
      <c r="H34" s="19">
        <v>30</v>
      </c>
      <c r="I34" s="17">
        <f t="shared" si="11"/>
        <v>30</v>
      </c>
      <c r="J34" s="17">
        <v>0</v>
      </c>
      <c r="K34" s="17">
        <v>1</v>
      </c>
      <c r="L34" s="22">
        <v>2</v>
      </c>
      <c r="M34" s="22">
        <v>27</v>
      </c>
      <c r="N34" s="22">
        <v>1</v>
      </c>
      <c r="O34" s="22">
        <v>2</v>
      </c>
      <c r="P34" s="22">
        <v>0</v>
      </c>
      <c r="Q34" s="22">
        <v>0</v>
      </c>
      <c r="R34" s="22">
        <v>27</v>
      </c>
      <c r="S34" s="26" t="s">
        <v>252</v>
      </c>
      <c r="T34" s="26" t="s">
        <v>89</v>
      </c>
      <c r="U34" s="26" t="s">
        <v>115</v>
      </c>
      <c r="V34" s="24" t="s">
        <v>93</v>
      </c>
      <c r="W34" s="24" t="s">
        <v>253</v>
      </c>
      <c r="X34" s="24" t="s">
        <v>254</v>
      </c>
      <c r="Y34" s="24" t="s">
        <v>249</v>
      </c>
      <c r="Z34" s="24" t="s">
        <v>115</v>
      </c>
      <c r="AA34" s="22" t="s">
        <v>121</v>
      </c>
      <c r="AB34" s="22" t="s">
        <v>150</v>
      </c>
      <c r="AC34" s="24" t="s">
        <v>122</v>
      </c>
      <c r="AD34" s="25" t="s">
        <v>255</v>
      </c>
    </row>
    <row r="35" spans="1:30" s="43" customFormat="1" ht="22.5" customHeight="1" x14ac:dyDescent="0.3">
      <c r="A35" s="35" t="s">
        <v>53</v>
      </c>
      <c r="B35" s="55" t="s">
        <v>261</v>
      </c>
      <c r="C35" s="55"/>
      <c r="D35" s="55"/>
      <c r="E35" s="39">
        <f>COUNTA(E36:E36)</f>
        <v>1</v>
      </c>
      <c r="F35" s="40">
        <f t="shared" ref="F35:R35" si="15">SUM(F36:F36)</f>
        <v>100</v>
      </c>
      <c r="G35" s="40">
        <f t="shared" si="15"/>
        <v>6</v>
      </c>
      <c r="H35" s="40">
        <f t="shared" si="15"/>
        <v>100</v>
      </c>
      <c r="I35" s="40">
        <f t="shared" si="15"/>
        <v>19</v>
      </c>
      <c r="J35" s="40">
        <f t="shared" si="15"/>
        <v>1</v>
      </c>
      <c r="K35" s="40">
        <f t="shared" si="15"/>
        <v>1</v>
      </c>
      <c r="L35" s="40">
        <f t="shared" si="15"/>
        <v>15</v>
      </c>
      <c r="M35" s="40">
        <f t="shared" si="15"/>
        <v>2</v>
      </c>
      <c r="N35" s="40">
        <f t="shared" si="15"/>
        <v>5</v>
      </c>
      <c r="O35" s="40">
        <f t="shared" si="15"/>
        <v>3</v>
      </c>
      <c r="P35" s="40">
        <f t="shared" si="15"/>
        <v>2</v>
      </c>
      <c r="Q35" s="40">
        <f t="shared" si="15"/>
        <v>2</v>
      </c>
      <c r="R35" s="40">
        <f t="shared" si="15"/>
        <v>7</v>
      </c>
      <c r="S35" s="41"/>
      <c r="T35" s="41"/>
      <c r="U35" s="41"/>
      <c r="V35" s="41"/>
      <c r="W35" s="41"/>
      <c r="X35" s="41"/>
      <c r="Y35" s="41"/>
      <c r="Z35" s="41"/>
      <c r="AA35" s="41"/>
      <c r="AB35" s="42"/>
      <c r="AC35" s="42"/>
      <c r="AD35" s="42"/>
    </row>
    <row r="36" spans="1:30" s="18" customFormat="1" ht="66" customHeight="1" x14ac:dyDescent="0.3">
      <c r="A36" s="14">
        <v>1</v>
      </c>
      <c r="B36" s="15" t="s">
        <v>262</v>
      </c>
      <c r="C36" s="16" t="s">
        <v>263</v>
      </c>
      <c r="D36" s="16" t="s">
        <v>264</v>
      </c>
      <c r="E36" s="16" t="s">
        <v>21</v>
      </c>
      <c r="F36" s="19">
        <v>100</v>
      </c>
      <c r="G36" s="19">
        <v>6</v>
      </c>
      <c r="H36" s="19">
        <v>100</v>
      </c>
      <c r="I36" s="17">
        <f t="shared" ref="I36" si="16">SUM(J36:M36)</f>
        <v>19</v>
      </c>
      <c r="J36" s="17">
        <v>1</v>
      </c>
      <c r="K36" s="17">
        <v>1</v>
      </c>
      <c r="L36" s="22">
        <v>15</v>
      </c>
      <c r="M36" s="22">
        <v>2</v>
      </c>
      <c r="N36" s="22">
        <v>5</v>
      </c>
      <c r="O36" s="22">
        <v>3</v>
      </c>
      <c r="P36" s="22">
        <v>2</v>
      </c>
      <c r="Q36" s="22">
        <v>2</v>
      </c>
      <c r="R36" s="22">
        <v>7</v>
      </c>
      <c r="S36" s="26" t="s">
        <v>265</v>
      </c>
      <c r="T36" s="26" t="s">
        <v>266</v>
      </c>
      <c r="U36" s="26" t="s">
        <v>57</v>
      </c>
      <c r="V36" s="24" t="s">
        <v>98</v>
      </c>
      <c r="W36" s="24" t="s">
        <v>265</v>
      </c>
      <c r="X36" s="24" t="s">
        <v>57</v>
      </c>
      <c r="Y36" s="24" t="s">
        <v>267</v>
      </c>
      <c r="Z36" s="24" t="s">
        <v>266</v>
      </c>
      <c r="AA36" s="22" t="s">
        <v>268</v>
      </c>
      <c r="AB36" s="22" t="s">
        <v>102</v>
      </c>
      <c r="AC36" s="24" t="s">
        <v>269</v>
      </c>
      <c r="AD36" s="25"/>
    </row>
    <row r="37" spans="1:30" s="43" customFormat="1" ht="22.5" customHeight="1" x14ac:dyDescent="0.3">
      <c r="A37" s="35" t="s">
        <v>68</v>
      </c>
      <c r="B37" s="55" t="s">
        <v>127</v>
      </c>
      <c r="C37" s="55"/>
      <c r="D37" s="55"/>
      <c r="E37" s="39">
        <f>COUNTA(E38:E38)</f>
        <v>1</v>
      </c>
      <c r="F37" s="40">
        <f t="shared" ref="F37:R37" si="17">SUM(F38:F38)</f>
        <v>100</v>
      </c>
      <c r="G37" s="40">
        <f t="shared" si="17"/>
        <v>16</v>
      </c>
      <c r="H37" s="40">
        <f t="shared" si="17"/>
        <v>150</v>
      </c>
      <c r="I37" s="40">
        <f t="shared" si="17"/>
        <v>92</v>
      </c>
      <c r="J37" s="40">
        <f t="shared" si="17"/>
        <v>1</v>
      </c>
      <c r="K37" s="40">
        <f t="shared" si="17"/>
        <v>7</v>
      </c>
      <c r="L37" s="40">
        <f t="shared" si="17"/>
        <v>4</v>
      </c>
      <c r="M37" s="40">
        <f t="shared" si="17"/>
        <v>80</v>
      </c>
      <c r="N37" s="40">
        <f t="shared" si="17"/>
        <v>8</v>
      </c>
      <c r="O37" s="40">
        <f t="shared" si="17"/>
        <v>0</v>
      </c>
      <c r="P37" s="40">
        <f t="shared" si="17"/>
        <v>0</v>
      </c>
      <c r="Q37" s="40">
        <f t="shared" si="17"/>
        <v>2</v>
      </c>
      <c r="R37" s="40">
        <f t="shared" si="17"/>
        <v>50</v>
      </c>
      <c r="S37" s="41"/>
      <c r="T37" s="41"/>
      <c r="U37" s="41"/>
      <c r="V37" s="41"/>
      <c r="W37" s="41"/>
      <c r="X37" s="41"/>
      <c r="Y37" s="41"/>
      <c r="Z37" s="41"/>
      <c r="AA37" s="41"/>
      <c r="AB37" s="42"/>
      <c r="AC37" s="42"/>
      <c r="AD37" s="42"/>
    </row>
    <row r="38" spans="1:30" s="18" customFormat="1" ht="66" customHeight="1" x14ac:dyDescent="0.3">
      <c r="A38" s="14">
        <v>1</v>
      </c>
      <c r="B38" s="15" t="s">
        <v>128</v>
      </c>
      <c r="C38" s="16" t="s">
        <v>295</v>
      </c>
      <c r="D38" s="16" t="s">
        <v>296</v>
      </c>
      <c r="E38" s="16" t="s">
        <v>21</v>
      </c>
      <c r="F38" s="19">
        <v>100</v>
      </c>
      <c r="G38" s="19">
        <v>16</v>
      </c>
      <c r="H38" s="19">
        <v>150</v>
      </c>
      <c r="I38" s="17">
        <f t="shared" ref="I38" si="18">SUM(J38:M38)</f>
        <v>92</v>
      </c>
      <c r="J38" s="17">
        <v>1</v>
      </c>
      <c r="K38" s="17">
        <v>7</v>
      </c>
      <c r="L38" s="22">
        <v>4</v>
      </c>
      <c r="M38" s="22">
        <v>80</v>
      </c>
      <c r="N38" s="22">
        <v>8</v>
      </c>
      <c r="O38" s="22">
        <v>0</v>
      </c>
      <c r="P38" s="22">
        <v>0</v>
      </c>
      <c r="Q38" s="22">
        <v>2</v>
      </c>
      <c r="R38" s="22">
        <v>50</v>
      </c>
      <c r="S38" s="26" t="s">
        <v>100</v>
      </c>
      <c r="T38" s="26" t="s">
        <v>301</v>
      </c>
      <c r="U38" s="26" t="s">
        <v>302</v>
      </c>
      <c r="V38" s="24" t="s">
        <v>303</v>
      </c>
      <c r="W38" s="24">
        <v>30</v>
      </c>
      <c r="X38" s="24">
        <v>15</v>
      </c>
      <c r="Y38" s="24" t="s">
        <v>302</v>
      </c>
      <c r="Z38" s="24" t="s">
        <v>303</v>
      </c>
      <c r="AA38" s="22" t="s">
        <v>297</v>
      </c>
      <c r="AB38" s="22" t="s">
        <v>298</v>
      </c>
      <c r="AC38" s="24" t="s">
        <v>299</v>
      </c>
      <c r="AD38" s="25" t="s">
        <v>300</v>
      </c>
    </row>
    <row r="39" spans="1:30" s="43" customFormat="1" ht="22.5" customHeight="1" x14ac:dyDescent="0.3">
      <c r="A39" s="35" t="s">
        <v>69</v>
      </c>
      <c r="B39" s="55" t="s">
        <v>275</v>
      </c>
      <c r="C39" s="55"/>
      <c r="D39" s="55"/>
      <c r="E39" s="39">
        <f>COUNTA(E40:E41)</f>
        <v>2</v>
      </c>
      <c r="F39" s="40">
        <f>SUM(F40:F41)</f>
        <v>399</v>
      </c>
      <c r="G39" s="40">
        <f t="shared" ref="G39:R39" si="19">SUM(G40:G41)</f>
        <v>28</v>
      </c>
      <c r="H39" s="40">
        <f t="shared" si="19"/>
        <v>350</v>
      </c>
      <c r="I39" s="40">
        <f t="shared" si="19"/>
        <v>262</v>
      </c>
      <c r="J39" s="40">
        <f t="shared" si="19"/>
        <v>18</v>
      </c>
      <c r="K39" s="40">
        <f t="shared" si="19"/>
        <v>8</v>
      </c>
      <c r="L39" s="40">
        <f t="shared" si="19"/>
        <v>17</v>
      </c>
      <c r="M39" s="40">
        <f t="shared" si="19"/>
        <v>219</v>
      </c>
      <c r="N39" s="40">
        <f t="shared" si="19"/>
        <v>15</v>
      </c>
      <c r="O39" s="40">
        <f t="shared" si="19"/>
        <v>6</v>
      </c>
      <c r="P39" s="40">
        <f t="shared" si="19"/>
        <v>12</v>
      </c>
      <c r="Q39" s="40">
        <f t="shared" si="19"/>
        <v>7</v>
      </c>
      <c r="R39" s="40">
        <f t="shared" si="19"/>
        <v>222</v>
      </c>
      <c r="S39" s="41"/>
      <c r="T39" s="41"/>
      <c r="U39" s="41"/>
      <c r="V39" s="41"/>
      <c r="W39" s="41"/>
      <c r="X39" s="41"/>
      <c r="Y39" s="41"/>
      <c r="Z39" s="41"/>
      <c r="AA39" s="41"/>
      <c r="AB39" s="42"/>
      <c r="AC39" s="42"/>
      <c r="AD39" s="42"/>
    </row>
    <row r="40" spans="1:30" s="18" customFormat="1" ht="102.75" customHeight="1" x14ac:dyDescent="0.3">
      <c r="A40" s="14">
        <v>1</v>
      </c>
      <c r="B40" s="15" t="s">
        <v>270</v>
      </c>
      <c r="C40" s="16" t="s">
        <v>271</v>
      </c>
      <c r="D40" s="16" t="s">
        <v>272</v>
      </c>
      <c r="E40" s="16" t="s">
        <v>21</v>
      </c>
      <c r="F40" s="19">
        <v>71</v>
      </c>
      <c r="G40" s="19">
        <v>5</v>
      </c>
      <c r="H40" s="19">
        <v>150</v>
      </c>
      <c r="I40" s="17">
        <f t="shared" si="11"/>
        <v>150</v>
      </c>
      <c r="J40" s="17">
        <v>3</v>
      </c>
      <c r="K40" s="17">
        <v>2</v>
      </c>
      <c r="L40" s="22">
        <v>1</v>
      </c>
      <c r="M40" s="22">
        <v>144</v>
      </c>
      <c r="N40" s="22">
        <v>0</v>
      </c>
      <c r="O40" s="22">
        <v>0</v>
      </c>
      <c r="P40" s="22">
        <v>0</v>
      </c>
      <c r="Q40" s="22">
        <v>3</v>
      </c>
      <c r="R40" s="22">
        <v>147</v>
      </c>
      <c r="S40" s="26" t="s">
        <v>49</v>
      </c>
      <c r="T40" s="26">
        <v>15</v>
      </c>
      <c r="U40" s="26">
        <v>12</v>
      </c>
      <c r="V40" s="24">
        <v>10</v>
      </c>
      <c r="W40" s="24">
        <v>23</v>
      </c>
      <c r="X40" s="24">
        <v>18</v>
      </c>
      <c r="Y40" s="24">
        <v>15</v>
      </c>
      <c r="Z40" s="24">
        <v>12</v>
      </c>
      <c r="AA40" s="22" t="s">
        <v>276</v>
      </c>
      <c r="AB40" s="22" t="s">
        <v>277</v>
      </c>
      <c r="AC40" s="24" t="s">
        <v>278</v>
      </c>
      <c r="AD40" s="25" t="s">
        <v>279</v>
      </c>
    </row>
    <row r="41" spans="1:30" s="18" customFormat="1" ht="66" customHeight="1" x14ac:dyDescent="0.3">
      <c r="A41" s="14">
        <v>2</v>
      </c>
      <c r="B41" s="15" t="s">
        <v>270</v>
      </c>
      <c r="C41" s="16" t="s">
        <v>273</v>
      </c>
      <c r="D41" s="16" t="s">
        <v>274</v>
      </c>
      <c r="E41" s="16" t="s">
        <v>21</v>
      </c>
      <c r="F41" s="19">
        <v>328</v>
      </c>
      <c r="G41" s="19">
        <v>23</v>
      </c>
      <c r="H41" s="19">
        <v>200</v>
      </c>
      <c r="I41" s="17">
        <f t="shared" si="11"/>
        <v>112</v>
      </c>
      <c r="J41" s="17">
        <v>15</v>
      </c>
      <c r="K41" s="17">
        <v>6</v>
      </c>
      <c r="L41" s="22">
        <v>16</v>
      </c>
      <c r="M41" s="22">
        <v>75</v>
      </c>
      <c r="N41" s="22">
        <v>15</v>
      </c>
      <c r="O41" s="22">
        <v>6</v>
      </c>
      <c r="P41" s="22">
        <v>12</v>
      </c>
      <c r="Q41" s="22">
        <v>4</v>
      </c>
      <c r="R41" s="22">
        <v>75</v>
      </c>
      <c r="S41" s="26" t="s">
        <v>280</v>
      </c>
      <c r="T41" s="26" t="s">
        <v>123</v>
      </c>
      <c r="U41" s="26" t="s">
        <v>281</v>
      </c>
      <c r="V41" s="24" t="s">
        <v>282</v>
      </c>
      <c r="W41" s="24" t="s">
        <v>105</v>
      </c>
      <c r="X41" s="24" t="s">
        <v>129</v>
      </c>
      <c r="Y41" s="24" t="s">
        <v>104</v>
      </c>
      <c r="Z41" s="24" t="s">
        <v>283</v>
      </c>
      <c r="AA41" s="22" t="s">
        <v>284</v>
      </c>
      <c r="AB41" s="22" t="s">
        <v>116</v>
      </c>
      <c r="AC41" s="24" t="s">
        <v>285</v>
      </c>
      <c r="AD41" s="25" t="s">
        <v>286</v>
      </c>
    </row>
    <row r="42" spans="1:30" s="43" customFormat="1" ht="25.5" customHeight="1" x14ac:dyDescent="0.3">
      <c r="A42" s="35" t="s">
        <v>126</v>
      </c>
      <c r="B42" s="55" t="s">
        <v>66</v>
      </c>
      <c r="C42" s="55"/>
      <c r="D42" s="55"/>
      <c r="E42" s="39">
        <f>COUNTA(E43:E44)</f>
        <v>2</v>
      </c>
      <c r="F42" s="40">
        <f t="shared" ref="F42:R42" si="20">SUM(F43:F44)</f>
        <v>1164</v>
      </c>
      <c r="G42" s="40">
        <f t="shared" si="20"/>
        <v>184</v>
      </c>
      <c r="H42" s="40">
        <f t="shared" si="20"/>
        <v>811</v>
      </c>
      <c r="I42" s="40">
        <f t="shared" si="20"/>
        <v>313</v>
      </c>
      <c r="J42" s="40">
        <f t="shared" si="20"/>
        <v>2</v>
      </c>
      <c r="K42" s="40">
        <f t="shared" si="20"/>
        <v>0</v>
      </c>
      <c r="L42" s="40">
        <f t="shared" si="20"/>
        <v>0</v>
      </c>
      <c r="M42" s="40">
        <f t="shared" si="20"/>
        <v>311</v>
      </c>
      <c r="N42" s="40">
        <f t="shared" si="20"/>
        <v>6</v>
      </c>
      <c r="O42" s="40">
        <f t="shared" si="20"/>
        <v>0</v>
      </c>
      <c r="P42" s="40">
        <f t="shared" si="20"/>
        <v>0</v>
      </c>
      <c r="Q42" s="40">
        <f t="shared" si="20"/>
        <v>0</v>
      </c>
      <c r="R42" s="40">
        <f t="shared" si="20"/>
        <v>307</v>
      </c>
      <c r="S42" s="41"/>
      <c r="T42" s="41"/>
      <c r="U42" s="41"/>
      <c r="V42" s="41"/>
      <c r="W42" s="41"/>
      <c r="X42" s="41"/>
      <c r="Y42" s="41"/>
      <c r="Z42" s="41"/>
      <c r="AA42" s="41"/>
      <c r="AB42" s="42"/>
      <c r="AC42" s="42"/>
      <c r="AD42" s="42"/>
    </row>
    <row r="43" spans="1:30" s="18" customFormat="1" ht="59.25" customHeight="1" x14ac:dyDescent="0.3">
      <c r="A43" s="14">
        <v>1</v>
      </c>
      <c r="B43" s="15" t="s">
        <v>67</v>
      </c>
      <c r="C43" s="16" t="s">
        <v>112</v>
      </c>
      <c r="D43" s="16" t="s">
        <v>113</v>
      </c>
      <c r="E43" s="16" t="s">
        <v>42</v>
      </c>
      <c r="F43" s="19">
        <v>26</v>
      </c>
      <c r="G43" s="19">
        <v>3</v>
      </c>
      <c r="H43" s="19">
        <v>11</v>
      </c>
      <c r="I43" s="17">
        <f t="shared" ref="I43:I44" si="21">SUM(J43:M43)</f>
        <v>11</v>
      </c>
      <c r="J43" s="17">
        <v>0</v>
      </c>
      <c r="K43" s="17">
        <v>0</v>
      </c>
      <c r="L43" s="22">
        <v>0</v>
      </c>
      <c r="M43" s="22">
        <v>11</v>
      </c>
      <c r="N43" s="22">
        <v>0</v>
      </c>
      <c r="O43" s="22">
        <v>0</v>
      </c>
      <c r="P43" s="22">
        <v>0</v>
      </c>
      <c r="Q43" s="22">
        <v>0</v>
      </c>
      <c r="R43" s="22">
        <v>11</v>
      </c>
      <c r="S43" s="26">
        <v>32</v>
      </c>
      <c r="T43" s="26">
        <v>20</v>
      </c>
      <c r="U43" s="26">
        <v>15</v>
      </c>
      <c r="V43" s="27" t="s">
        <v>289</v>
      </c>
      <c r="W43" s="24">
        <v>32</v>
      </c>
      <c r="X43" s="24">
        <v>20</v>
      </c>
      <c r="Y43" s="24">
        <v>15</v>
      </c>
      <c r="Z43" s="27" t="s">
        <v>94</v>
      </c>
      <c r="AA43" s="22" t="s">
        <v>290</v>
      </c>
      <c r="AB43" s="22" t="s">
        <v>48</v>
      </c>
      <c r="AC43" s="24" t="s">
        <v>117</v>
      </c>
      <c r="AD43" s="25"/>
    </row>
    <row r="44" spans="1:30" s="18" customFormat="1" ht="59.25" customHeight="1" x14ac:dyDescent="0.3">
      <c r="A44" s="14">
        <v>2</v>
      </c>
      <c r="B44" s="15" t="s">
        <v>67</v>
      </c>
      <c r="C44" s="16" t="s">
        <v>287</v>
      </c>
      <c r="D44" s="16" t="s">
        <v>288</v>
      </c>
      <c r="E44" s="16" t="s">
        <v>21</v>
      </c>
      <c r="F44" s="19">
        <v>1138</v>
      </c>
      <c r="G44" s="19">
        <v>181</v>
      </c>
      <c r="H44" s="19">
        <v>800</v>
      </c>
      <c r="I44" s="17">
        <f t="shared" si="21"/>
        <v>302</v>
      </c>
      <c r="J44" s="17">
        <v>2</v>
      </c>
      <c r="K44" s="17">
        <v>0</v>
      </c>
      <c r="L44" s="22">
        <v>0</v>
      </c>
      <c r="M44" s="22">
        <v>300</v>
      </c>
      <c r="N44" s="22">
        <v>6</v>
      </c>
      <c r="O44" s="22">
        <v>0</v>
      </c>
      <c r="P44" s="22">
        <v>0</v>
      </c>
      <c r="Q44" s="22">
        <v>0</v>
      </c>
      <c r="R44" s="22">
        <v>296</v>
      </c>
      <c r="S44" s="26">
        <v>14</v>
      </c>
      <c r="T44" s="26">
        <v>9.5</v>
      </c>
      <c r="U44" s="26">
        <v>8.8000000000000007</v>
      </c>
      <c r="V44" s="27">
        <v>6</v>
      </c>
      <c r="W44" s="24">
        <v>16.8</v>
      </c>
      <c r="X44" s="24">
        <v>11</v>
      </c>
      <c r="Y44" s="24">
        <v>12</v>
      </c>
      <c r="Z44" s="27">
        <v>10</v>
      </c>
      <c r="AA44" s="22" t="s">
        <v>291</v>
      </c>
      <c r="AB44" s="22" t="s">
        <v>292</v>
      </c>
      <c r="AC44" s="24" t="s">
        <v>293</v>
      </c>
      <c r="AD44" s="25" t="s">
        <v>294</v>
      </c>
    </row>
    <row r="45" spans="1:30" s="32" customFormat="1" ht="30" customHeight="1" x14ac:dyDescent="0.25">
      <c r="A45" s="68" t="s">
        <v>23</v>
      </c>
      <c r="B45" s="69"/>
      <c r="C45" s="69"/>
      <c r="D45" s="70"/>
      <c r="E45" s="28">
        <f>E4+E7+E13+E16+E21+E24+E28+E31+E33+E35+E39+E42+E37</f>
        <v>28</v>
      </c>
      <c r="F45" s="28">
        <f>F4+F7+F13+F16+F21+F24+F28+F31+F33+F35+F39+F42+F37</f>
        <v>10609</v>
      </c>
      <c r="G45" s="28">
        <f t="shared" ref="G45:R45" si="22">G4+G7+G13+G16+G21+G24+G28+G31+G33+G35+G39+G42+G37</f>
        <v>1760</v>
      </c>
      <c r="H45" s="28">
        <f t="shared" si="22"/>
        <v>16042</v>
      </c>
      <c r="I45" s="28">
        <f t="shared" si="22"/>
        <v>2925</v>
      </c>
      <c r="J45" s="28">
        <f t="shared" si="22"/>
        <v>80</v>
      </c>
      <c r="K45" s="28">
        <f t="shared" si="22"/>
        <v>107</v>
      </c>
      <c r="L45" s="28">
        <f t="shared" si="22"/>
        <v>205</v>
      </c>
      <c r="M45" s="28">
        <f t="shared" si="22"/>
        <v>2533</v>
      </c>
      <c r="N45" s="28">
        <f t="shared" si="22"/>
        <v>195</v>
      </c>
      <c r="O45" s="28">
        <f t="shared" si="22"/>
        <v>92</v>
      </c>
      <c r="P45" s="28">
        <f t="shared" si="22"/>
        <v>91</v>
      </c>
      <c r="Q45" s="28">
        <f t="shared" si="22"/>
        <v>25</v>
      </c>
      <c r="R45" s="28">
        <f t="shared" si="22"/>
        <v>2490</v>
      </c>
      <c r="S45" s="28"/>
      <c r="T45" s="28"/>
      <c r="U45" s="28"/>
      <c r="V45" s="28"/>
      <c r="W45" s="29"/>
      <c r="X45" s="29"/>
      <c r="Y45" s="29"/>
      <c r="Z45" s="29"/>
      <c r="AA45" s="29"/>
      <c r="AB45" s="30"/>
      <c r="AC45" s="31"/>
      <c r="AD45" s="31"/>
    </row>
  </sheetData>
  <autoFilter ref="A3:AC45"/>
  <mergeCells count="19">
    <mergeCell ref="AD2:AD3"/>
    <mergeCell ref="A1:AD1"/>
    <mergeCell ref="N2:R2"/>
    <mergeCell ref="S2:V2"/>
    <mergeCell ref="W2:Z2"/>
    <mergeCell ref="A2:A3"/>
    <mergeCell ref="B2:B3"/>
    <mergeCell ref="C2:C3"/>
    <mergeCell ref="D2:D3"/>
    <mergeCell ref="E2:E3"/>
    <mergeCell ref="F2:F3"/>
    <mergeCell ref="G2:G3"/>
    <mergeCell ref="I2:I3"/>
    <mergeCell ref="J2:M2"/>
    <mergeCell ref="AC2:AC3"/>
    <mergeCell ref="AA2:AA3"/>
    <mergeCell ref="AB2:AB3"/>
    <mergeCell ref="A45:D45"/>
    <mergeCell ref="H2:H3"/>
  </mergeCells>
  <conditionalFormatting sqref="C46:C1048576 C2">
    <cfRule type="duplicateValues" dxfId="15" priority="170"/>
  </conditionalFormatting>
  <conditionalFormatting sqref="C16">
    <cfRule type="duplicateValues" dxfId="14" priority="225"/>
  </conditionalFormatting>
  <conditionalFormatting sqref="C8:C12">
    <cfRule type="duplicateValues" dxfId="13" priority="34"/>
  </conditionalFormatting>
  <conditionalFormatting sqref="C15">
    <cfRule type="duplicateValues" dxfId="12" priority="25"/>
  </conditionalFormatting>
  <conditionalFormatting sqref="C34">
    <cfRule type="duplicateValues" dxfId="11" priority="22"/>
  </conditionalFormatting>
  <conditionalFormatting sqref="C41">
    <cfRule type="duplicateValues" dxfId="10" priority="13"/>
  </conditionalFormatting>
  <conditionalFormatting sqref="C6">
    <cfRule type="duplicateValues" dxfId="9" priority="230"/>
  </conditionalFormatting>
  <conditionalFormatting sqref="C29:C30">
    <cfRule type="duplicateValues" dxfId="8" priority="240"/>
  </conditionalFormatting>
  <conditionalFormatting sqref="C32">
    <cfRule type="duplicateValues" dxfId="7" priority="9"/>
  </conditionalFormatting>
  <conditionalFormatting sqref="C36">
    <cfRule type="duplicateValues" dxfId="6" priority="5"/>
  </conditionalFormatting>
  <conditionalFormatting sqref="C40">
    <cfRule type="duplicateValues" dxfId="5" priority="3"/>
  </conditionalFormatting>
  <conditionalFormatting sqref="C38">
    <cfRule type="duplicateValues" dxfId="4" priority="2"/>
  </conditionalFormatting>
  <conditionalFormatting sqref="C17:C20">
    <cfRule type="duplicateValues" dxfId="3" priority="251"/>
  </conditionalFormatting>
  <conditionalFormatting sqref="C22:C23">
    <cfRule type="duplicateValues" dxfId="2" priority="256"/>
  </conditionalFormatting>
  <conditionalFormatting sqref="C25:C27">
    <cfRule type="duplicateValues" dxfId="1" priority="258"/>
  </conditionalFormatting>
  <conditionalFormatting sqref="C43:C44">
    <cfRule type="duplicateValues" dxfId="0" priority="260"/>
  </conditionalFormatting>
  <pageMargins left="0.25" right="0.25" top="0.5" bottom="0.25" header="0.3" footer="0.3"/>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Chi tiết TD</vt:lpstr>
      <vt:lpstr>'Chi tiết TD'!Print_Area</vt:lpstr>
      <vt:lpstr>'Chi tiết TD'!Print_Titles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21AK22</dc:creator>
  <cp:lastModifiedBy>TRAN MINH TUAN</cp:lastModifiedBy>
  <cp:lastPrinted>2025-08-20T01:24:07Z</cp:lastPrinted>
  <dcterms:created xsi:type="dcterms:W3CDTF">2024-06-12T11:12:33Z</dcterms:created>
  <dcterms:modified xsi:type="dcterms:W3CDTF">2025-09-15T09:14:16Z</dcterms:modified>
</cp:coreProperties>
</file>