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15" yWindow="-15" windowWidth="14400" windowHeight="12780" tabRatio="599"/>
  </bookViews>
  <sheets>
    <sheet name="Chi tiết TD" sheetId="1" r:id="rId1"/>
  </sheets>
  <definedNames>
    <definedName name="_xlnm._FilterDatabase" localSheetId="0" hidden="1">'Chi tiết TD'!$A$3:$AC$59</definedName>
    <definedName name="_xlnm.Print_Area" localSheetId="0">'Chi tiết TD'!$A$1:$AC$59</definedName>
    <definedName name="_xlnm.Print_Titles" localSheetId="0">'Chi tiết TD'!$2:$3</definedName>
  </definedNames>
  <calcPr calcId="144525"/>
</workbook>
</file>

<file path=xl/calcChain.xml><?xml version="1.0" encoding="utf-8"?>
<calcChain xmlns="http://schemas.openxmlformats.org/spreadsheetml/2006/main">
  <c r="I41" i="1" l="1"/>
  <c r="I52" i="1"/>
  <c r="G51" i="1"/>
  <c r="H51" i="1"/>
  <c r="J51" i="1"/>
  <c r="K51" i="1"/>
  <c r="L51" i="1"/>
  <c r="M51" i="1"/>
  <c r="N51" i="1"/>
  <c r="O51" i="1"/>
  <c r="P51" i="1"/>
  <c r="Q51" i="1"/>
  <c r="R51" i="1"/>
  <c r="F51" i="1"/>
  <c r="E51" i="1"/>
  <c r="I56" i="1"/>
  <c r="I57" i="1"/>
  <c r="I55" i="1"/>
  <c r="G54" i="1" l="1"/>
  <c r="H54" i="1"/>
  <c r="J54" i="1"/>
  <c r="K54" i="1"/>
  <c r="L54" i="1"/>
  <c r="M54" i="1"/>
  <c r="N54" i="1"/>
  <c r="O54" i="1"/>
  <c r="P54" i="1"/>
  <c r="Q54" i="1"/>
  <c r="R54" i="1"/>
  <c r="F54" i="1"/>
  <c r="E54" i="1"/>
  <c r="I31" i="1"/>
  <c r="I53" i="1" l="1"/>
  <c r="I51" i="1" s="1"/>
  <c r="I48" i="1"/>
  <c r="I8" i="1"/>
  <c r="I44" i="1"/>
  <c r="G43" i="1"/>
  <c r="H43" i="1"/>
  <c r="J43" i="1"/>
  <c r="K43" i="1"/>
  <c r="L43" i="1"/>
  <c r="M43" i="1"/>
  <c r="N43" i="1"/>
  <c r="O43" i="1"/>
  <c r="P43" i="1"/>
  <c r="Q43" i="1"/>
  <c r="R43" i="1"/>
  <c r="F43" i="1"/>
  <c r="E43" i="1"/>
  <c r="I49" i="1"/>
  <c r="I47" i="1"/>
  <c r="G46" i="1"/>
  <c r="H46" i="1"/>
  <c r="J46" i="1"/>
  <c r="K46" i="1"/>
  <c r="L46" i="1"/>
  <c r="M46" i="1"/>
  <c r="N46" i="1"/>
  <c r="O46" i="1"/>
  <c r="P46" i="1"/>
  <c r="Q46" i="1"/>
  <c r="R46" i="1"/>
  <c r="F46" i="1"/>
  <c r="E46" i="1"/>
  <c r="I37" i="1"/>
  <c r="I36" i="1"/>
  <c r="R35" i="1"/>
  <c r="Q35" i="1"/>
  <c r="P35" i="1"/>
  <c r="O35" i="1"/>
  <c r="N35" i="1"/>
  <c r="M35" i="1"/>
  <c r="L35" i="1"/>
  <c r="K35" i="1"/>
  <c r="J35" i="1"/>
  <c r="H35" i="1"/>
  <c r="G35" i="1"/>
  <c r="F35" i="1"/>
  <c r="E35" i="1"/>
  <c r="I50" i="1"/>
  <c r="I45" i="1"/>
  <c r="I43" i="1" l="1"/>
  <c r="I46" i="1"/>
  <c r="I35" i="1"/>
  <c r="I34" i="1" l="1"/>
  <c r="R33" i="1"/>
  <c r="Q33" i="1"/>
  <c r="P33" i="1"/>
  <c r="O33" i="1"/>
  <c r="N33" i="1"/>
  <c r="M33" i="1"/>
  <c r="L33" i="1"/>
  <c r="K33" i="1"/>
  <c r="J33" i="1"/>
  <c r="I33" i="1"/>
  <c r="H33" i="1"/>
  <c r="G33" i="1"/>
  <c r="F33" i="1"/>
  <c r="E33" i="1"/>
  <c r="I40" i="1"/>
  <c r="I42" i="1"/>
  <c r="I39" i="1"/>
  <c r="G38" i="1"/>
  <c r="H38" i="1"/>
  <c r="J38" i="1"/>
  <c r="K38" i="1"/>
  <c r="L38" i="1"/>
  <c r="M38" i="1"/>
  <c r="N38" i="1"/>
  <c r="O38" i="1"/>
  <c r="P38" i="1"/>
  <c r="Q38" i="1"/>
  <c r="R38" i="1"/>
  <c r="F38" i="1"/>
  <c r="E38" i="1"/>
  <c r="I18" i="1"/>
  <c r="I19" i="1"/>
  <c r="I20" i="1"/>
  <c r="I21" i="1"/>
  <c r="I22" i="1"/>
  <c r="I23" i="1"/>
  <c r="I24" i="1"/>
  <c r="I25" i="1"/>
  <c r="I26" i="1"/>
  <c r="I27" i="1"/>
  <c r="I28" i="1"/>
  <c r="I29" i="1"/>
  <c r="I30" i="1"/>
  <c r="I32" i="1"/>
  <c r="I17" i="1"/>
  <c r="G16" i="1"/>
  <c r="H16" i="1"/>
  <c r="J16" i="1"/>
  <c r="K16" i="1"/>
  <c r="L16" i="1"/>
  <c r="M16" i="1"/>
  <c r="N16" i="1"/>
  <c r="O16" i="1"/>
  <c r="P16" i="1"/>
  <c r="Q16" i="1"/>
  <c r="R16" i="1"/>
  <c r="F16" i="1"/>
  <c r="E16" i="1"/>
  <c r="I16" i="1" l="1"/>
  <c r="I38" i="1"/>
  <c r="J10" i="1"/>
  <c r="I58" i="1" l="1"/>
  <c r="I54" i="1" s="1"/>
  <c r="I15" i="1"/>
  <c r="I14" i="1"/>
  <c r="G13" i="1"/>
  <c r="H13" i="1"/>
  <c r="J13" i="1"/>
  <c r="K13" i="1"/>
  <c r="L13" i="1"/>
  <c r="M13" i="1"/>
  <c r="N13" i="1"/>
  <c r="O13" i="1"/>
  <c r="P13" i="1"/>
  <c r="Q13" i="1"/>
  <c r="R13" i="1"/>
  <c r="F13" i="1"/>
  <c r="E13" i="1"/>
  <c r="I12" i="1"/>
  <c r="I11" i="1"/>
  <c r="G10" i="1"/>
  <c r="H10" i="1"/>
  <c r="K10" i="1"/>
  <c r="L10" i="1"/>
  <c r="M10" i="1"/>
  <c r="N10" i="1"/>
  <c r="O10" i="1"/>
  <c r="P10" i="1"/>
  <c r="Q10" i="1"/>
  <c r="R10" i="1"/>
  <c r="F10" i="1"/>
  <c r="E10" i="1"/>
  <c r="G6" i="1"/>
  <c r="H6" i="1"/>
  <c r="J6" i="1"/>
  <c r="K6" i="1"/>
  <c r="L6" i="1"/>
  <c r="M6" i="1"/>
  <c r="N6" i="1"/>
  <c r="O6" i="1"/>
  <c r="P6" i="1"/>
  <c r="Q6" i="1"/>
  <c r="R6" i="1"/>
  <c r="F6" i="1"/>
  <c r="E6" i="1"/>
  <c r="I7" i="1"/>
  <c r="G4" i="1"/>
  <c r="G59" i="1" s="1"/>
  <c r="H4" i="1"/>
  <c r="J4" i="1"/>
  <c r="J59" i="1" s="1"/>
  <c r="K4" i="1"/>
  <c r="L4" i="1"/>
  <c r="L59" i="1" s="1"/>
  <c r="M4" i="1"/>
  <c r="N4" i="1"/>
  <c r="N59" i="1" s="1"/>
  <c r="O4" i="1"/>
  <c r="P4" i="1"/>
  <c r="P59" i="1" s="1"/>
  <c r="Q4" i="1"/>
  <c r="R4" i="1"/>
  <c r="R59" i="1" s="1"/>
  <c r="F4" i="1"/>
  <c r="E4" i="1"/>
  <c r="E59" i="1" s="1"/>
  <c r="F59" i="1" l="1"/>
  <c r="Q59" i="1"/>
  <c r="O59" i="1"/>
  <c r="M59" i="1"/>
  <c r="K59" i="1"/>
  <c r="H59" i="1"/>
  <c r="I5" i="1"/>
  <c r="I4" i="1" s="1"/>
  <c r="I10" i="1" l="1"/>
  <c r="I9" i="1" l="1"/>
  <c r="I6" i="1" s="1"/>
  <c r="I13" i="1" l="1"/>
  <c r="I59" i="1" s="1"/>
</calcChain>
</file>

<file path=xl/sharedStrings.xml><?xml version="1.0" encoding="utf-8"?>
<sst xmlns="http://schemas.openxmlformats.org/spreadsheetml/2006/main" count="484" uniqueCount="358">
  <si>
    <t>Khu công nghiệp</t>
  </si>
  <si>
    <t xml:space="preserve">Tên doanh nghiệp </t>
  </si>
  <si>
    <t>Ngành nghề sản xuất, 
kinh doanh</t>
  </si>
  <si>
    <t>Phân loại ngành sản xuất, kinh doanh</t>
  </si>
  <si>
    <t>Tổng số lao động công ty muốn tuyển dụng thêm (tính đến nay)</t>
  </si>
  <si>
    <t>Số lao động công ty muốn tuyển dụng thêm chia theo vị trí việc làm</t>
  </si>
  <si>
    <t xml:space="preserve">Mức lương chia theo vị trí 
(đơn vị tính: Triệu đồng) </t>
  </si>
  <si>
    <t xml:space="preserve">Tổng thu nhập chia theo vị trí
 (đơn vị tính: Triệu đồng) </t>
  </si>
  <si>
    <t xml:space="preserve">Họ tên người phụ trách tuyển dụng, đào tạo của Công ty </t>
  </si>
  <si>
    <t xml:space="preserve">Phòng/Ban/Đơn vị phụ trách tuyển dụng, đào tạo của Công ty </t>
  </si>
  <si>
    <t xml:space="preserve">Số điện thoại liên hệ của người phụ trách tuyển dụng, đào tạo </t>
  </si>
  <si>
    <t>Nhà quản lý</t>
  </si>
  <si>
    <t xml:space="preserve">Chuyên môn kỹ thuật bậc cao </t>
  </si>
  <si>
    <t>Chuyên môn kỹ thuật bậc trung</t>
  </si>
  <si>
    <t>Việc làm khác</t>
  </si>
  <si>
    <t xml:space="preserve">Đại học và trên đại học </t>
  </si>
  <si>
    <t>Cao đẳng</t>
  </si>
  <si>
    <t>Trung cấp</t>
  </si>
  <si>
    <t>Bằng nghề, chứng chỉ đào tạo</t>
  </si>
  <si>
    <t>Trình độ khác</t>
  </si>
  <si>
    <t>I</t>
  </si>
  <si>
    <t>Khác</t>
  </si>
  <si>
    <t>III</t>
  </si>
  <si>
    <t>Tổng KCN, KKT</t>
  </si>
  <si>
    <t>STT</t>
  </si>
  <si>
    <t>Nhựa, bao bì</t>
  </si>
  <si>
    <t>V</t>
  </si>
  <si>
    <t>Số lao động công ty đã tuyển từ 01/01/2025</t>
  </si>
  <si>
    <t>Số lao động có bằng cấp, chứng chỉ công ty đã tuyển từ 01/01/2025</t>
  </si>
  <si>
    <t>KCN TRÀNG DUỆ</t>
  </si>
  <si>
    <t>Số lao động công ty muốn tuyển dụng thêm chia theo trình độ</t>
  </si>
  <si>
    <t>Tràng Duệ</t>
  </si>
  <si>
    <t>II</t>
  </si>
  <si>
    <t>IV</t>
  </si>
  <si>
    <t>Nhật Bản - Hải Phòng</t>
  </si>
  <si>
    <t>KCN NHẬT BẢN - HẢI PHÒNG</t>
  </si>
  <si>
    <t>VI</t>
  </si>
  <si>
    <t>Sản xuất điện thoại, điện tử, máy tính và các vender</t>
  </si>
  <si>
    <t>Nam Cầu Kiền</t>
  </si>
  <si>
    <t>KCN NAM CẦU KIỀN</t>
  </si>
  <si>
    <t>Kế hoạch tuyển dụng trong năm 2025</t>
  </si>
  <si>
    <t xml:space="preserve"> Ghi chú (Khó khăn, vướng mắc trong quá trình tuyển dụng nếu có,...)</t>
  </si>
  <si>
    <t>Phòng Nhân sự</t>
  </si>
  <si>
    <t>KCN VSIP Hải Phòng</t>
  </si>
  <si>
    <t>VSIP Hải Phòng</t>
  </si>
  <si>
    <t>Dệt may, da giày và các sản phẩm từ dệt may, da giày</t>
  </si>
  <si>
    <t>VII</t>
  </si>
  <si>
    <t>15-25</t>
  </si>
  <si>
    <t>Phòng Hành chính nhân sự</t>
  </si>
  <si>
    <t>Hoàng Thị Mai</t>
  </si>
  <si>
    <t>Cơ khí</t>
  </si>
  <si>
    <t>0936799141</t>
  </si>
  <si>
    <t>VIII</t>
  </si>
  <si>
    <t>In bao bì, tem mác</t>
  </si>
  <si>
    <t>Chế tạo ô tô - xe máy; máy móc thiết bị dụng cụ phụ tùng khác</t>
  </si>
  <si>
    <t>Phòng Hành chính Nhân sự</t>
  </si>
  <si>
    <t>Phòng hành chính nhân sự</t>
  </si>
  <si>
    <t>15 đến 20</t>
  </si>
  <si>
    <t>12 đến 15</t>
  </si>
  <si>
    <t>Phòng Hành chính - Nhân sự</t>
  </si>
  <si>
    <t>Hành chính nhân sự</t>
  </si>
  <si>
    <t>Nhân sự</t>
  </si>
  <si>
    <t>Tuyển dụng</t>
  </si>
  <si>
    <t>Phòng HCNS</t>
  </si>
  <si>
    <t>10 đến 12</t>
  </si>
  <si>
    <t>IX</t>
  </si>
  <si>
    <t>X</t>
  </si>
  <si>
    <t>Chế biến nông, lâm, thủy sản</t>
  </si>
  <si>
    <t>Phòng nhân sự</t>
  </si>
  <si>
    <t>KCN Cẩm Điền - Lương Điền (VSIP)</t>
  </si>
  <si>
    <t>Cẩm Điền - Lương Điền (VSIP)</t>
  </si>
  <si>
    <t>Công ty TNHH Nhựa Ta Ting (Hải Dương)</t>
  </si>
  <si>
    <t>CÔNG TY TNHH CÔNG NGHỆ THÔNG MINH RONNIE (VN)</t>
  </si>
  <si>
    <t>CÔNG  TY TNHH FULUHASHI VIỆT NAM</t>
  </si>
  <si>
    <t>Công ty TNHH Best Pacific Việt Nam</t>
  </si>
  <si>
    <t>CÔNG TY TNHH VẬT LIỆU ĐÓNG GÓI LINGBO</t>
  </si>
  <si>
    <t>CÔNG TY TNHH MORTENG VIỆT NAM</t>
  </si>
  <si>
    <t>Công ty TNHH điện tử SHDC</t>
  </si>
  <si>
    <t>CÔNG TY TNHH THE GAUSS VINA</t>
  </si>
  <si>
    <t>CÔNG TY TNHH SABLE ELECTRONICS (VIỆT NAM)</t>
  </si>
  <si>
    <t>Công Ty TNHH TRUSTTAG VIỆT NAM</t>
  </si>
  <si>
    <t>Công ty TNHH High Tek Harness</t>
  </si>
  <si>
    <t>công ty TNHH sản xuất HARTING Việt Nam</t>
  </si>
  <si>
    <t>CÔNG TY TNHH SUPERIOR EMS (VIỆT NAM)</t>
  </si>
  <si>
    <t>Công Ty TNHH JOINTAK LABELS( VIỆT NAM)</t>
  </si>
  <si>
    <t>Công ty TNHH Etron Vietnam Technologies</t>
  </si>
  <si>
    <t>Sản xuất, gia công túi nhựa màng nhựa</t>
  </si>
  <si>
    <t>Gia công các sản phẩm cơ khí (không bao gồm công đoạn mạ sản phẩm): sản phẩm gia công tiện, sản phẩm gia công dập và sản phẩm gia công CNC</t>
  </si>
  <si>
    <t>Pa-lét gỗ: 200.000 sản phẩm/năm; Pa-lét thép: 20.000 sản phẩm/năm; Hộp bìa tấm các-tông: 30.0000 sản phẩm/năm; Vụn gỗ sinh học (viên nén gỗ, dăm gỗ, mùn cưa): 10.000 tấn/năm; Doanh thu từ việc thực hiện quyền xuất khẩu, nhập khẩu và quyền phân phối buôn bán hàng hóa:5.000.000 USD/năm</t>
  </si>
  <si>
    <t>Dệt may</t>
  </si>
  <si>
    <t>SẢN XUẤT BAO BÌ VÀ MÀNG ĐÓNG GÓI TỪ PLASTIC</t>
  </si>
  <si>
    <t>Ống nước cao áp</t>
  </si>
  <si>
    <t>Bảng mạch điện tử</t>
  </si>
  <si>
    <t xml:space="preserve">Sản xuất cuộn cảm cho tô tô </t>
  </si>
  <si>
    <t>Sản xuất linh kiện điện tử: Sản xuất, gia công, lắp ráp loa siêu nhỏ sử dụng trong máy tính và máy tính xách tay</t>
  </si>
  <si>
    <t>Sản xuất thiết bị truyền thông</t>
  </si>
  <si>
    <t>Sản xuất dây cáp điện tử</t>
  </si>
  <si>
    <t>sản xuất các loại đầu nối có công suất lớn dùng cho các loại đầu nối trong ngành điện và điện tử cũng như các loại đầu nối cáp quang và các phụ kiện kèm theo bao gồm cả dây cáp</t>
  </si>
  <si>
    <t>NHÀ MÁY SẢN XUẤT ĐỒ ĐIỆN GIA DỤNG VÀ ĐỒ CHƠI</t>
  </si>
  <si>
    <t>Sản xuất tem nhãn mác phụ kiện nghành may</t>
  </si>
  <si>
    <t>Sản xuất, gia công, lắp ráp bảng mạch điện tử PCBA</t>
  </si>
  <si>
    <t>35-30 triệu</t>
  </si>
  <si>
    <t>10-15 triệu</t>
  </si>
  <si>
    <t>10 triệu</t>
  </si>
  <si>
    <t>6 triệu</t>
  </si>
  <si>
    <t>30-35 triệu</t>
  </si>
  <si>
    <t>6-8 triệu</t>
  </si>
  <si>
    <t>Bùi Quốc An</t>
  </si>
  <si>
    <t>0354132456</t>
  </si>
  <si>
    <t>Môi trường làm việc nóng nên người lao động không gắn bó lâu dài. Mức lương cạnh tranh với các công ty khác trong khu công nghiệp, nhiều công ty cũng tuyển dụng nên cạnh tranh về người ứng tuyển.</t>
  </si>
  <si>
    <t>Vũ Thị Oanh</t>
  </si>
  <si>
    <t>0369009402</t>
  </si>
  <si>
    <t>0334 609082</t>
  </si>
  <si>
    <t>20 đến 100</t>
  </si>
  <si>
    <t>15 đến 30</t>
  </si>
  <si>
    <t>10 đến 20</t>
  </si>
  <si>
    <t>5 đến 15</t>
  </si>
  <si>
    <t>15 đến 40</t>
  </si>
  <si>
    <t>8 đến 20</t>
  </si>
  <si>
    <t>Dương Trà Giang</t>
  </si>
  <si>
    <t>0971262886</t>
  </si>
  <si>
    <t>Hà Thị Thủy</t>
  </si>
  <si>
    <t xml:space="preserve">Hành chính nhân sự </t>
  </si>
  <si>
    <t>0967164267</t>
  </si>
  <si>
    <t>Đỗ Thị Thanh Hợp</t>
  </si>
  <si>
    <t>HCNS</t>
  </si>
  <si>
    <t>0394946615</t>
  </si>
  <si>
    <t>nhiều đơn vị cạnh tranh</t>
  </si>
  <si>
    <t>Thoả thuận</t>
  </si>
  <si>
    <t>Vũ Thị Sao</t>
  </si>
  <si>
    <t>0973705723</t>
  </si>
  <si>
    <t>Khó tuyển công nhân</t>
  </si>
  <si>
    <t>Nguyễn Thị Hồng</t>
  </si>
  <si>
    <t>Nguyễn Thị Đài Trang</t>
  </si>
  <si>
    <t>Bộ phận Tổng vụ</t>
  </si>
  <si>
    <t>09687875194/0988601076</t>
  </si>
  <si>
    <t>Lượng lao động phổ thông hiện tại rất khó tuyển dụng, hàng tháng tuyển số lượng trên dưới 10 người</t>
  </si>
  <si>
    <t>La Thị Hường</t>
  </si>
  <si>
    <t>Hành chính Nhân sự</t>
  </si>
  <si>
    <t>Nguyễn Thị Xoan</t>
  </si>
  <si>
    <t>0 (điều chuyển nội bộ)</t>
  </si>
  <si>
    <t>28 đến 35</t>
  </si>
  <si>
    <t>9 đến 15</t>
  </si>
  <si>
    <t>10 đến 25</t>
  </si>
  <si>
    <t>25 đến 27</t>
  </si>
  <si>
    <t>16 đến 25</t>
  </si>
  <si>
    <t>9 đến 23</t>
  </si>
  <si>
    <t>Cao Thị Bích Liên</t>
  </si>
  <si>
    <t>Thiếu nguồn nhân lực chất lượng cao có trình độ ngoại ngữ và chuyên môn kỹ thuật</t>
  </si>
  <si>
    <t>25-30</t>
  </si>
  <si>
    <t>15-20</t>
  </si>
  <si>
    <t>Nguyễn Thị Miền</t>
  </si>
  <si>
    <t>Hoàng Thị Mỵ</t>
  </si>
  <si>
    <t>Công ty nằm trong vùng khuất ( lô 15.1,đường 10, KCN Vsip), trong KCN ko có biển hướng dẫn hoặc sơ đồ chỉ đường nên công nhân gặp khó khăn trong việc tìm nhà máy, hoặc phỏng vấn xong không nhớ đường vào công ty...</t>
  </si>
  <si>
    <t>từ 10 đến 60</t>
  </si>
  <si>
    <t>từ 16 đến 30</t>
  </si>
  <si>
    <t>từ 10 đến 15</t>
  </si>
  <si>
    <t>từ 10 đến 30</t>
  </si>
  <si>
    <t>từ 15 đến 60</t>
  </si>
  <si>
    <t>từ 20 đến 40</t>
  </si>
  <si>
    <t>từ 15 đến 25</t>
  </si>
  <si>
    <t>từ 15 đến 35</t>
  </si>
  <si>
    <t>Nguyễn Thị Phương Thảo</t>
  </si>
  <si>
    <t>0862 645 699</t>
  </si>
  <si>
    <t>1. Người lao động ngoại tỉnh phải đến trực tiếp chính quyền nơi cư trú để xin xác nhận, không thể làm qua app hoặc online, gây khó khăn khi hoàn thiện hồ sơ xin việc.
2. Nguồn lao động tại địa phương không đủ đáp ứng nhu cầu tuyển dụng.
3. Người lao động có kinh và ngoại ngữ chưa nhiều</t>
  </si>
  <si>
    <t>KCN Đại An</t>
  </si>
  <si>
    <t>Đại An</t>
  </si>
  <si>
    <t>Công ty TNHH Taishodo Việt Nam</t>
  </si>
  <si>
    <t>Sản xuất, gia công, lắp ráp bản mạch và thiết bị y tế</t>
  </si>
  <si>
    <t>Công ty Cổ phần Chemilens Việt Nam</t>
  </si>
  <si>
    <t>Sản xuất và kinh doanh mắt kính, mắt kính thuốc và khuôn</t>
  </si>
  <si>
    <t>CÔNG TY TNHH FIT VOLTAIRA VIỆT NAM</t>
  </si>
  <si>
    <t>Sản xuất, gia công, lắp ráp phụ tùng và bộ phận phụ trợ cho xe ô tô và xe có động cơ khác</t>
  </si>
  <si>
    <t>250-300</t>
  </si>
  <si>
    <t>20 - 40 triệu</t>
  </si>
  <si>
    <t>15 - 20 triệu</t>
  </si>
  <si>
    <t>10 - 15 triệu</t>
  </si>
  <si>
    <t>9 - 12 triệu</t>
  </si>
  <si>
    <t>8 - 12 triệu</t>
  </si>
  <si>
    <t>Nguyễn Thị Thuý Nga</t>
  </si>
  <si>
    <t>0933223118 hoặc 0383788621</t>
  </si>
  <si>
    <t xml:space="preserve">Hải dương đang không thu hút nguồn lao động </t>
  </si>
  <si>
    <t>Phạm Thị Hậu</t>
  </si>
  <si>
    <t>Nguồn nhân lực ít</t>
  </si>
  <si>
    <t>Nguyễn Thị Oanh / Nguyễn Đình Sơn</t>
  </si>
  <si>
    <t>0369 228 218 (Oanh)/ 0865365655 (Sơn)</t>
  </si>
  <si>
    <t>KCN Đại An mở rộng</t>
  </si>
  <si>
    <t>CÔNG TY TNHH SAMSONG VINA</t>
  </si>
  <si>
    <t>Sản xuất, lắp ráp dây đai an toàn ô tô</t>
  </si>
  <si>
    <t>Đại An mở rộng</t>
  </si>
  <si>
    <t>9 đến 13</t>
  </si>
  <si>
    <t>15 đến 18</t>
  </si>
  <si>
    <t>10 đến 15</t>
  </si>
  <si>
    <t>Đỗ Hồng Hạnh</t>
  </si>
  <si>
    <t>Phòng Hành Chính Nhân sự</t>
  </si>
  <si>
    <t>0868 464 222</t>
  </si>
  <si>
    <t>Các khó khăn thường gặp :  Người lao động tự ý nghỉ việc không báo trước, Gây khó khăn trong việc xác định nhu cầu tuyển dụng. 
Công ty có nhiều lao động ở tỉnh xa,Kỳ vọng về mức thu nhập của người lao động đang cao hơn mức tiền lương hiện tại của công ty, nên có nhiều biến động hàng tháng. Đặc biệt là khối lao động phổ thông,</t>
  </si>
  <si>
    <t>Sản xuất phôi thép và thép các loại</t>
  </si>
  <si>
    <t>20 đến 25</t>
  </si>
  <si>
    <t>30 đến 35</t>
  </si>
  <si>
    <t>18 đến 20</t>
  </si>
  <si>
    <t>14 đến 16</t>
  </si>
  <si>
    <t>Đặng Lệ Dung</t>
  </si>
  <si>
    <t>Phòng hành chính Nhân sự</t>
  </si>
  <si>
    <t>Do công ty là nghành sản xuất công nghiệp nặng nên nguồn ứng viên tham gia ứng tuyển không nhiều và ứng viên tham gia phỏng vấn xong thì không đến nhận việc do công việc không phù hợp.</t>
  </si>
  <si>
    <t>Công ty Cổ phần luyện thép cao cấp Việt Nhật</t>
  </si>
  <si>
    <t>KCN Nam Sách</t>
  </si>
  <si>
    <t>Nam Sách</t>
  </si>
  <si>
    <t>Công Ty Cổ Phần Nhựa An Phát Xanh</t>
  </si>
  <si>
    <t>Bao bì màng mỏng</t>
  </si>
  <si>
    <t>Nguyễn Thành Long</t>
  </si>
  <si>
    <t>Phòng Đào tạo và Phát triển nguồn nhân lực</t>
  </si>
  <si>
    <t>Nhiều doanh nghiệp tuyển dụng, khan hiếm nguồn nhân lực</t>
  </si>
  <si>
    <t>0931567576</t>
  </si>
  <si>
    <t xml:space="preserve">Công ty TNHH Toyoda Gosei Hải Phòng </t>
  </si>
  <si>
    <t>Sản xuất phụ tùng và linh kiện xe ô tô</t>
  </si>
  <si>
    <t>Công ty TNHH Korg Việt Nam</t>
  </si>
  <si>
    <t>Sản xuất các dụng cụ âm nhạc và linh kiện bộ phận phụ tùng liên quan</t>
  </si>
  <si>
    <t>Nguyen Thi Ha Phuong</t>
  </si>
  <si>
    <t>0904600128</t>
  </si>
  <si>
    <t>Không tuyển vị trí này</t>
  </si>
  <si>
    <t>0904258559</t>
  </si>
  <si>
    <t>Không tuyển được công nhân nam</t>
  </si>
  <si>
    <t>KCN Phú Thái</t>
  </si>
  <si>
    <t>Phú Thái</t>
  </si>
  <si>
    <t>CÔNG TY QUỐC TẾ TNHH ĐÔNG TÀI VIỆT NAM</t>
  </si>
  <si>
    <t>Sản xuất, gia công, kinh doanh xuất nhập khẩu hàng may mặc và thêu ren; kinh doanh xuất nhập khẩu máy móc, thiết bị ngành may; sản xuất, kinh doanh phụ liệu may mặc; giao nhận, vận chuyển hàng may mặc, hàng tiêu dùng trong và ngoài nước.</t>
  </si>
  <si>
    <t>Vũ Văn Quảng</t>
  </si>
  <si>
    <t>Hành chính - Nhân sự</t>
  </si>
  <si>
    <t>1. Rất khó khăn trong việc tuyển dụng công nhân lao động trực tiếp (may, ủi..)</t>
  </si>
  <si>
    <t>0904568559</t>
  </si>
  <si>
    <t>KCN Phúc Điền</t>
  </si>
  <si>
    <t>Phúc Điền</t>
  </si>
  <si>
    <t>Công ty TNHH Điện Tử Leo Việt Nam</t>
  </si>
  <si>
    <t>Nhà máy sản xuất, chế tạo, thiết kế và lắp ráp các loại khuôn mẫu, sản phẩm, chi tiết, bộ phận, kinh kiện kim loại ép dập và công nghệ cao, các loại sản phẩm cơ khí, điện và điện tử</t>
  </si>
  <si>
    <t>Hồ Thị Ngân</t>
  </si>
  <si>
    <t>Bộ phận MGT</t>
  </si>
  <si>
    <t>0984214531</t>
  </si>
  <si>
    <t>KCN Tân Trường</t>
  </si>
  <si>
    <t>Tân Trường</t>
  </si>
  <si>
    <t>Công ty TNHH Proterial Việt Nam</t>
  </si>
  <si>
    <t>Dây điện, dây cáo điện ….</t>
  </si>
  <si>
    <t>Công ty TNHH Mascot Việt Nam</t>
  </si>
  <si>
    <t>May mặc</t>
  </si>
  <si>
    <t>Vũ T Ánh</t>
  </si>
  <si>
    <t>02203570280</t>
  </si>
  <si>
    <t>Công nhân dễ dàng thay đổi cv, không gắn bó lâu dài</t>
  </si>
  <si>
    <t>40-60</t>
  </si>
  <si>
    <t>17-20</t>
  </si>
  <si>
    <t>18-22</t>
  </si>
  <si>
    <t>13-16</t>
  </si>
  <si>
    <t>Lê Thị Vân</t>
  </si>
  <si>
    <t>Thiếu nguồn lao động. Nhiều công ty không tuân thủ luật họ tổ chức làm thêm giờ nhiều dẫn đến tổng thu nhập của nld cao, cạnh tranh không lành mạnh với các cty tuân thủ luật.</t>
  </si>
  <si>
    <t>Công ty TNHH In Baoshen Việt nam</t>
  </si>
  <si>
    <t>CÔNG TY TNHH GODA INTERNATIONAL VIỆT NAM</t>
  </si>
  <si>
    <t xml:space="preserve">Sản xuất máy vi tính và thiết bị ngoại vi máy vi tính </t>
  </si>
  <si>
    <t>Phòng HCNS - Tổng vụ</t>
  </si>
  <si>
    <t>Không tìm được lao động phổ thông</t>
  </si>
  <si>
    <t xml:space="preserve">Nguyễn Thị Hiền </t>
  </si>
  <si>
    <t xml:space="preserve">Phòng Quản lý nhân sự </t>
  </si>
  <si>
    <t>0368160468</t>
  </si>
  <si>
    <t>Công ty CP trung tâm gia công Posco Việt Nam</t>
  </si>
  <si>
    <t>Gia công thép</t>
  </si>
  <si>
    <t>CHI NHÁNH CÔNG TY TNHH VẬN TẢI VIỆT NHẬT TẠI HẢI DƯƠNG</t>
  </si>
  <si>
    <t>Logistics, xây dựng kinh doanh kho bãi</t>
  </si>
  <si>
    <t>Logistics, xây dựng, kinh doanh cơ sở hạ tầng</t>
  </si>
  <si>
    <t>Nguyễn Thị Thu Hường</t>
  </si>
  <si>
    <t>0334460331</t>
  </si>
  <si>
    <t>Không có</t>
  </si>
  <si>
    <t>Đỗ Thị Mây</t>
  </si>
  <si>
    <t xml:space="preserve">Phòng hành chính nhân sự </t>
  </si>
  <si>
    <t>0862800699</t>
  </si>
  <si>
    <t>Công ty TNHH sản xuất và xuất khẩu Nam Tiến</t>
  </si>
  <si>
    <t>sản xuất gỗ ván ép, ván công nghiệp</t>
  </si>
  <si>
    <t>12-18 triệu</t>
  </si>
  <si>
    <t>9 đến 12</t>
  </si>
  <si>
    <t>Đỗ Thị Nhài</t>
  </si>
  <si>
    <t>Phòng hành chính nhân sự công ty Nam Tiến</t>
  </si>
  <si>
    <t>Người lao động ngại đi làm xa.</t>
  </si>
  <si>
    <t>Công ty TNHH Dynapac (Hải Phòng)</t>
  </si>
  <si>
    <t>Sản xuất bao bì bìa carton</t>
  </si>
  <si>
    <t>Công ty TNHH công nghệ Amtran Việt Nam</t>
  </si>
  <si>
    <t>Lắp ráp điện tử</t>
  </si>
  <si>
    <t>CÔNG TY TNHH JASAN VIỆT NAM</t>
  </si>
  <si>
    <t>Sản xuất và xuất khẩu tất cao cấp</t>
  </si>
  <si>
    <t>7.5-12tr</t>
  </si>
  <si>
    <t>Mai Thị Nhung</t>
  </si>
  <si>
    <t>02252299986</t>
  </si>
  <si>
    <t>NLĐ khó gắn bó với công ty</t>
  </si>
  <si>
    <t>Nguyễn Thị Bích Liên</t>
  </si>
  <si>
    <t>Phòng quản lý tuyển dụng</t>
  </si>
  <si>
    <t>Trần Thị Thanh</t>
  </si>
  <si>
    <t>Công ty TNHH Công nghiệp Brother Việt Nam</t>
  </si>
  <si>
    <t>Sản xuất các loại máy in, máy fax, các thiết bị điện tử và đa chức năng, các loại phụ kiện, phụ tùng thay thế, bộ phận, chi tiết cho các sản phẩm trên...</t>
  </si>
  <si>
    <t>Phạm Thị Hoài</t>
  </si>
  <si>
    <t>0982585218</t>
  </si>
  <si>
    <t>Công ty TNHH Sản xuất Công nghệ Biel Crystal</t>
  </si>
  <si>
    <t>SX thuỷ tinh và các sp từ thuỷ tinh</t>
  </si>
  <si>
    <t>Theo năng lực</t>
  </si>
  <si>
    <t>NGUYỄN THỊ HƯỜNG</t>
  </si>
  <si>
    <t>TRƯỞNG BỘ PHẬN TUYỂN DỤNG</t>
  </si>
  <si>
    <t>nhân lực trong tỉnh không đáp ứng đủ</t>
  </si>
  <si>
    <t>13 đến 30</t>
  </si>
  <si>
    <t>20 đến 50</t>
  </si>
  <si>
    <t>30 đến 50</t>
  </si>
  <si>
    <t>034664995</t>
  </si>
  <si>
    <t>0352280457</t>
  </si>
  <si>
    <t>0986646747</t>
  </si>
  <si>
    <t>0989274506</t>
  </si>
  <si>
    <t>0978463802</t>
  </si>
  <si>
    <t>0859584338</t>
  </si>
  <si>
    <t>0906092119</t>
  </si>
  <si>
    <t>0904169599</t>
  </si>
  <si>
    <t>0399595875</t>
  </si>
  <si>
    <t>0904860312</t>
  </si>
  <si>
    <t>02203559260</t>
  </si>
  <si>
    <t>0339507439</t>
  </si>
  <si>
    <t>0359969888</t>
  </si>
  <si>
    <t>KCN An Phát 1</t>
  </si>
  <si>
    <t>Công ty TNHH A-tech Automotive Việt Nam</t>
  </si>
  <si>
    <t>Sản xuất, lắp ráp và gia công lắp ráp module động cơ ô tô và xe có động cơ khác</t>
  </si>
  <si>
    <t>0813102246</t>
  </si>
  <si>
    <t>Công ty TNHH Blue Tec Vina</t>
  </si>
  <si>
    <t>Sản xuất linh kiện điện tử</t>
  </si>
  <si>
    <t>Công ty TNHH Điện tử Poyun Việt Nam</t>
  </si>
  <si>
    <t>Sản xuất cuộn âm loa (Voice coil)</t>
  </si>
  <si>
    <t>CÔNG TY TNHH FANTASTIC INTERNATIONAL</t>
  </si>
  <si>
    <t>SẢN XUẤT GIA CÔNG CÁC LOẠI SẢN PHẨM ĐỒ CHƠI TRẺ EM BẰNG ĐIỆN TỬ, NHỰA, NHỒI BÔNG</t>
  </si>
  <si>
    <t>Dương Thị Hà</t>
  </si>
  <si>
    <t>Phòng hành chính - nhân sự</t>
  </si>
  <si>
    <t>Hà Thị Thúy Hồng</t>
  </si>
  <si>
    <t>Nguồn lao động ít, khó khăn.</t>
  </si>
  <si>
    <t>Phạm Thị Thu Hường</t>
  </si>
  <si>
    <t>Phòng Hành Chính Nhân Sự</t>
  </si>
  <si>
    <t>Hiện tại có rất nhiều doanh nghiệp mới thành lập nên thị trường lao động rất khan hiếm.</t>
  </si>
  <si>
    <t>An Phát 1</t>
  </si>
  <si>
    <t>XI</t>
  </si>
  <si>
    <t>XII</t>
  </si>
  <si>
    <t>CÔNG TY TNHH CE LINK HẢI DƯƠNG VIỆT NAM</t>
  </si>
  <si>
    <t>DÂY CÁP SẠC, ROBOT LAU NHÀ THÔNG MINH</t>
  </si>
  <si>
    <t>25~30</t>
  </si>
  <si>
    <t>20~30</t>
  </si>
  <si>
    <t>20~25</t>
  </si>
  <si>
    <t>18~25</t>
  </si>
  <si>
    <t>~30</t>
  </si>
  <si>
    <t>~35</t>
  </si>
  <si>
    <t>~27</t>
  </si>
  <si>
    <t>~25</t>
  </si>
  <si>
    <t>NGUYỄN THỊ CẨM THÚY</t>
  </si>
  <si>
    <t>PHÒNG NHÂN SỰ</t>
  </si>
  <si>
    <t>Dây dẫn điện cho xe ô tô và các thiết bị điện tử</t>
  </si>
  <si>
    <t>CÔNG TY TNHH SUMIDENSO VIỆT NAM</t>
  </si>
  <si>
    <t>Nguyễn Quốc Trung</t>
  </si>
  <si>
    <t>Phòng Hành chính tổng hợp</t>
  </si>
  <si>
    <t>Cạnh tranh lao động</t>
  </si>
  <si>
    <t>12,6 đến 31,78</t>
  </si>
  <si>
    <t>24 đến 50</t>
  </si>
  <si>
    <t>CHI TIẾT NHU CẦU TUYỂN DỤNG CỦA CÁC DOANH NGHIỆP KHU CÔNG NGHIỆP, KHU KINH TẾ ĐÌNH VŨ - CÁT HẢI
(Đợt 2 Tháng 7/2025)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</si>
</sst>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4"/>
      <color theme="1"/>
      <name val="Times New Roman"/>
      <family val="2"/>
      <charset val="163"/>
    </font>
    <font>
      <sz val="11"/>
      <color theme="1"/>
      <name val="Calibri"/>
      <family val="2"/>
      <scheme val="minor"/>
    </font>
    <font>
      <sz val="10"/>
      <color rgb="FF000000"/>
      <name val="Calibri"/>
      <family val="2"/>
      <charset val="163"/>
      <scheme val="minor"/>
    </font>
    <font>
      <sz val="10"/>
      <color rgb="FF000000"/>
      <name val="Calibri"/>
      <family val="2"/>
      <scheme val="minor"/>
    </font>
    <font>
      <sz val="10"/>
      <color rgb="FF000000"/>
      <name val="Times New Roman"/>
      <family val="1"/>
    </font>
    <font>
      <sz val="11"/>
      <color rgb="FF000000"/>
      <name val="Times New Roman"/>
      <family val="1"/>
      <charset val="163"/>
    </font>
    <font>
      <b/>
      <sz val="14"/>
      <color rgb="FF000000"/>
      <name val="Times New Roman"/>
      <family val="1"/>
      <charset val="163"/>
    </font>
    <font>
      <sz val="12"/>
      <name val="Times New Roman"/>
      <family val="1"/>
      <charset val="163"/>
    </font>
    <font>
      <b/>
      <sz val="12"/>
      <color theme="1"/>
      <name val="Times New Roman"/>
      <family val="1"/>
      <charset val="163"/>
    </font>
    <font>
      <b/>
      <sz val="12"/>
      <color rgb="FF000000"/>
      <name val="Times New Roman"/>
      <family val="1"/>
      <charset val="163"/>
    </font>
    <font>
      <sz val="12"/>
      <color rgb="FF000000"/>
      <name val="Times New Roman"/>
      <family val="1"/>
      <charset val="163"/>
    </font>
    <font>
      <sz val="12"/>
      <color theme="1"/>
      <name val="Times New Roman"/>
      <family val="1"/>
      <charset val="163"/>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3" fillId="0" borderId="0"/>
    <xf numFmtId="0" fontId="1" fillId="0" borderId="0"/>
  </cellStyleXfs>
  <cellXfs count="72">
    <xf numFmtId="0" fontId="0" fillId="0" borderId="0" xfId="0"/>
    <xf numFmtId="0" fontId="2" fillId="0" borderId="0" xfId="1" applyFont="1" applyAlignment="1">
      <alignment horizontal="center" vertical="center"/>
    </xf>
    <xf numFmtId="0" fontId="2" fillId="0" borderId="0" xfId="1" applyFont="1" applyAlignment="1"/>
    <xf numFmtId="0" fontId="2" fillId="0" borderId="0" xfId="1" applyFont="1" applyAlignment="1">
      <alignment horizontal="left" vertical="center" wrapText="1"/>
    </xf>
    <xf numFmtId="3" fontId="2" fillId="0" borderId="0" xfId="1" applyNumberFormat="1" applyFont="1" applyAlignment="1">
      <alignment horizontal="right" vertical="center" wrapText="1"/>
    </xf>
    <xf numFmtId="0" fontId="2" fillId="0" borderId="0" xfId="1" applyFont="1" applyAlignment="1">
      <alignment horizontal="left" vertical="center"/>
    </xf>
    <xf numFmtId="0" fontId="4" fillId="0" borderId="0" xfId="1" applyFont="1" applyAlignment="1">
      <alignment horizontal="left" vertical="center" wrapText="1"/>
    </xf>
    <xf numFmtId="0" fontId="2" fillId="0" borderId="0" xfId="1" applyFont="1" applyAlignment="1">
      <alignment horizontal="center" vertical="center" wrapText="1"/>
    </xf>
    <xf numFmtId="3" fontId="4" fillId="0" borderId="0" xfId="1" applyNumberFormat="1" applyFont="1" applyAlignment="1">
      <alignment horizontal="left" vertical="center" wrapText="1"/>
    </xf>
    <xf numFmtId="0" fontId="5" fillId="0" borderId="0" xfId="1" applyFont="1" applyAlignment="1"/>
    <xf numFmtId="0" fontId="4" fillId="0" borderId="0" xfId="1" applyFont="1" applyFill="1" applyAlignment="1">
      <alignment horizontal="left" vertical="center" wrapText="1"/>
    </xf>
    <xf numFmtId="3" fontId="8" fillId="0" borderId="2" xfId="1" applyNumberFormat="1" applyFont="1" applyBorder="1" applyAlignment="1">
      <alignment horizontal="center" vertical="center" wrapText="1"/>
    </xf>
    <xf numFmtId="0" fontId="8" fillId="0" borderId="2" xfId="1" applyFont="1" applyBorder="1" applyAlignment="1">
      <alignment horizontal="center" vertical="center" wrapText="1"/>
    </xf>
    <xf numFmtId="0" fontId="9" fillId="0" borderId="0" xfId="1" applyFont="1" applyAlignment="1">
      <alignment horizontal="center" vertical="center" wrapText="1"/>
    </xf>
    <xf numFmtId="0" fontId="9" fillId="2" borderId="2" xfId="1" applyFont="1" applyFill="1" applyBorder="1" applyAlignment="1">
      <alignment horizontal="center" vertical="center" wrapText="1"/>
    </xf>
    <xf numFmtId="0" fontId="8" fillId="2" borderId="5" xfId="1" applyFont="1" applyFill="1" applyBorder="1" applyAlignment="1">
      <alignment horizontal="left" vertical="center"/>
    </xf>
    <xf numFmtId="0" fontId="8" fillId="2" borderId="6" xfId="1" applyFont="1" applyFill="1" applyBorder="1" applyAlignment="1">
      <alignment horizontal="left" vertical="center"/>
    </xf>
    <xf numFmtId="0" fontId="8" fillId="2" borderId="7" xfId="1" applyFont="1" applyFill="1" applyBorder="1" applyAlignment="1">
      <alignment horizontal="left" vertical="center"/>
    </xf>
    <xf numFmtId="3" fontId="8" fillId="2" borderId="2" xfId="1" applyNumberFormat="1" applyFont="1" applyFill="1" applyBorder="1" applyAlignment="1">
      <alignment horizontal="left" vertical="center" wrapText="1"/>
    </xf>
    <xf numFmtId="3" fontId="8" fillId="2" borderId="2" xfId="1" applyNumberFormat="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2" xfId="1" applyFont="1" applyFill="1" applyBorder="1" applyAlignment="1">
      <alignment horizontal="left" vertical="center" wrapText="1"/>
    </xf>
    <xf numFmtId="0" fontId="9" fillId="2" borderId="0" xfId="1" applyFont="1" applyFill="1" applyAlignment="1">
      <alignment horizontal="center" vertical="center" wrapText="1"/>
    </xf>
    <xf numFmtId="0" fontId="10" fillId="0" borderId="2" xfId="1" applyFont="1" applyFill="1" applyBorder="1" applyAlignment="1">
      <alignment horizontal="center" vertical="center" wrapText="1"/>
    </xf>
    <xf numFmtId="0" fontId="11" fillId="0" borderId="2" xfId="1" applyFont="1" applyFill="1" applyBorder="1" applyAlignment="1">
      <alignment horizontal="left" vertical="center" wrapText="1"/>
    </xf>
    <xf numFmtId="0" fontId="11" fillId="0" borderId="2" xfId="0" applyFont="1" applyFill="1" applyBorder="1" applyAlignment="1">
      <alignment vertical="center" wrapText="1"/>
    </xf>
    <xf numFmtId="0" fontId="11" fillId="0" borderId="2" xfId="0" applyFont="1" applyFill="1" applyBorder="1" applyAlignment="1">
      <alignment horizontal="center" vertical="center"/>
    </xf>
    <xf numFmtId="0" fontId="11" fillId="0" borderId="2" xfId="0" applyFont="1" applyFill="1" applyBorder="1" applyAlignment="1">
      <alignment vertical="center"/>
    </xf>
    <xf numFmtId="0" fontId="11" fillId="0" borderId="2" xfId="0" quotePrefix="1" applyFont="1" applyFill="1" applyBorder="1" applyAlignment="1">
      <alignment vertical="center"/>
    </xf>
    <xf numFmtId="0" fontId="9" fillId="0" borderId="0" xfId="1" applyFont="1" applyFill="1" applyAlignment="1">
      <alignment horizontal="center" vertical="center" wrapText="1"/>
    </xf>
    <xf numFmtId="0" fontId="11" fillId="0" borderId="2" xfId="0" applyFont="1" applyFill="1" applyBorder="1" applyAlignment="1">
      <alignment horizontal="center" vertical="center" wrapText="1"/>
    </xf>
    <xf numFmtId="0" fontId="11" fillId="0" borderId="2" xfId="0" quotePrefix="1" applyFont="1" applyFill="1" applyBorder="1" applyAlignment="1">
      <alignment vertical="center" wrapText="1"/>
    </xf>
    <xf numFmtId="0" fontId="11" fillId="0" borderId="2" xfId="0" applyFont="1" applyFill="1" applyBorder="1" applyAlignment="1">
      <alignment horizontal="left" vertical="center" wrapText="1"/>
    </xf>
    <xf numFmtId="0" fontId="7" fillId="0" borderId="2" xfId="3" applyFont="1" applyFill="1" applyBorder="1" applyAlignment="1">
      <alignment horizontal="center" vertical="center" wrapText="1"/>
    </xf>
    <xf numFmtId="0" fontId="7" fillId="0" borderId="2" xfId="3" quotePrefix="1" applyFont="1" applyFill="1" applyBorder="1" applyAlignment="1">
      <alignment horizontal="center" vertical="center" wrapText="1"/>
    </xf>
    <xf numFmtId="3" fontId="7" fillId="0" borderId="2" xfId="3" quotePrefix="1" applyNumberFormat="1" applyFont="1" applyFill="1" applyBorder="1" applyAlignment="1">
      <alignment horizontal="center" vertical="center" wrapText="1"/>
    </xf>
    <xf numFmtId="3" fontId="7" fillId="0" borderId="2" xfId="3" quotePrefix="1" applyNumberFormat="1" applyFont="1" applyFill="1" applyBorder="1" applyAlignment="1">
      <alignment horizontal="left" vertical="center" wrapText="1"/>
    </xf>
    <xf numFmtId="0" fontId="8" fillId="2" borderId="2" xfId="1" applyFont="1" applyFill="1" applyBorder="1" applyAlignment="1">
      <alignment horizontal="left" vertical="center"/>
    </xf>
    <xf numFmtId="3" fontId="7" fillId="0" borderId="2" xfId="3" applyNumberFormat="1" applyFont="1" applyFill="1" applyBorder="1" applyAlignment="1">
      <alignment horizontal="center" vertical="center" wrapText="1"/>
    </xf>
    <xf numFmtId="164" fontId="7" fillId="0" borderId="2" xfId="3" quotePrefix="1" applyNumberFormat="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1" fillId="2" borderId="2" xfId="0" applyFont="1" applyFill="1" applyBorder="1" applyAlignment="1">
      <alignment vertical="center" wrapText="1"/>
    </xf>
    <xf numFmtId="3" fontId="7" fillId="2" borderId="2" xfId="3" applyNumberFormat="1" applyFont="1" applyFill="1" applyBorder="1" applyAlignment="1">
      <alignment horizontal="center" vertical="center" wrapText="1"/>
    </xf>
    <xf numFmtId="164" fontId="7" fillId="2" borderId="2" xfId="3" applyNumberFormat="1" applyFont="1" applyFill="1" applyBorder="1" applyAlignment="1">
      <alignment horizontal="center" vertical="center" wrapText="1"/>
    </xf>
    <xf numFmtId="3" fontId="7" fillId="2" borderId="2" xfId="3" quotePrefix="1" applyNumberFormat="1" applyFont="1" applyFill="1" applyBorder="1" applyAlignment="1">
      <alignment horizontal="center" vertical="center" wrapText="1"/>
    </xf>
    <xf numFmtId="164" fontId="7" fillId="2" borderId="2" xfId="3" quotePrefix="1" applyNumberFormat="1" applyFont="1" applyFill="1" applyBorder="1" applyAlignment="1">
      <alignment horizontal="center" vertical="center" wrapText="1"/>
    </xf>
    <xf numFmtId="0" fontId="7" fillId="2" borderId="2" xfId="3" applyFont="1" applyFill="1" applyBorder="1" applyAlignment="1">
      <alignment horizontal="center" vertical="center" wrapText="1"/>
    </xf>
    <xf numFmtId="3" fontId="7" fillId="2" borderId="2" xfId="3" quotePrefix="1" applyNumberFormat="1" applyFont="1" applyFill="1" applyBorder="1" applyAlignment="1">
      <alignment horizontal="left" vertical="center" wrapText="1"/>
    </xf>
    <xf numFmtId="3" fontId="9" fillId="0" borderId="2" xfId="1" applyNumberFormat="1" applyFont="1" applyBorder="1" applyAlignment="1">
      <alignment horizontal="center" vertical="center" wrapText="1"/>
    </xf>
    <xf numFmtId="0" fontId="9" fillId="0" borderId="2" xfId="1" applyFont="1" applyBorder="1" applyAlignment="1">
      <alignment horizontal="center" vertical="center" wrapText="1"/>
    </xf>
    <xf numFmtId="0" fontId="9" fillId="0" borderId="2" xfId="1" applyFont="1" applyBorder="1" applyAlignment="1">
      <alignment horizontal="left" vertical="center" wrapText="1"/>
    </xf>
    <xf numFmtId="0" fontId="9" fillId="0" borderId="2" xfId="1" applyFont="1" applyBorder="1" applyAlignment="1">
      <alignment horizontal="left" vertical="center"/>
    </xf>
    <xf numFmtId="0" fontId="9" fillId="0" borderId="0" xfId="1" applyFont="1" applyAlignment="1"/>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8" fillId="0" borderId="2" xfId="1" applyFont="1" applyBorder="1" applyAlignment="1">
      <alignment horizontal="center" vertical="center" wrapText="1"/>
    </xf>
    <xf numFmtId="0" fontId="6" fillId="0" borderId="1" xfId="1" applyFont="1" applyBorder="1" applyAlignment="1">
      <alignment horizontal="center" vertical="center" wrapText="1"/>
    </xf>
    <xf numFmtId="3" fontId="8" fillId="0" borderId="5" xfId="1" applyNumberFormat="1" applyFont="1" applyBorder="1" applyAlignment="1">
      <alignment horizontal="center" vertical="center" wrapText="1"/>
    </xf>
    <xf numFmtId="3" fontId="8" fillId="0" borderId="6" xfId="1" applyNumberFormat="1" applyFont="1" applyBorder="1" applyAlignment="1">
      <alignment horizontal="center" vertical="center" wrapText="1"/>
    </xf>
    <xf numFmtId="3" fontId="8" fillId="0" borderId="7" xfId="1" applyNumberFormat="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3" fontId="8" fillId="0" borderId="3" xfId="1" applyNumberFormat="1" applyFont="1" applyBorder="1" applyAlignment="1">
      <alignment horizontal="center" vertical="center" wrapText="1"/>
    </xf>
    <xf numFmtId="3" fontId="8" fillId="0" borderId="4" xfId="1" applyNumberFormat="1" applyFont="1" applyBorder="1" applyAlignment="1">
      <alignment horizontal="center" vertical="center" wrapText="1"/>
    </xf>
  </cellXfs>
  <cellStyles count="4">
    <cellStyle name="Normal" xfId="0" builtinId="0"/>
    <cellStyle name="Normal 2" xfId="1"/>
    <cellStyle name="Normal 3" xfId="2"/>
    <cellStyle name="Normal 4" xfId="3"/>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defaultTableStyle="TableStyleMedium2" defaultPivotStyle="PivotStyleLight16">
    <tableStyle name="Câu trả lời biểu mẫu 1-style" pivot="0" count="3">
      <tableStyleElement type="headerRow" dxfId="24"/>
      <tableStyleElement type="firstRowStripe" dxfId="23"/>
      <tableStyleElement type="secondRowStripe" dxfId="22"/>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D59"/>
  <sheetViews>
    <sheetView tabSelected="1" zoomScaleNormal="100" zoomScaleSheetLayoutView="100" workbookViewId="0">
      <pane xSplit="3" ySplit="3" topLeftCell="E49" activePane="bottomRight" state="frozen"/>
      <selection pane="topRight" activeCell="D1" sqref="D1"/>
      <selection pane="bottomLeft" activeCell="A5" sqref="A5"/>
      <selection pane="bottomRight" sqref="A1:AD1"/>
    </sheetView>
  </sheetViews>
  <sheetFormatPr defaultRowHeight="15" x14ac:dyDescent="0.25"/>
  <cols>
    <col min="1" max="1" width="4.5546875" style="9" customWidth="1"/>
    <col min="2" max="2" width="9.33203125" style="6" customWidth="1"/>
    <col min="3" max="3" width="17.21875" style="10" customWidth="1"/>
    <col min="4" max="4" width="22.109375" style="6" customWidth="1"/>
    <col min="5" max="5" width="14.77734375" style="8" customWidth="1"/>
    <col min="6" max="7" width="10.21875" style="4" customWidth="1"/>
    <col min="8" max="8" width="9.44140625" style="5" customWidth="1"/>
    <col min="9" max="9" width="10.5546875" style="4" customWidth="1"/>
    <col min="10" max="10" width="5.109375" style="4" customWidth="1"/>
    <col min="11" max="11" width="7.21875" style="4" customWidth="1"/>
    <col min="12" max="12" width="8.109375" style="4" customWidth="1"/>
    <col min="13" max="13" width="6.21875" style="4" customWidth="1"/>
    <col min="14" max="14" width="6.77734375" style="4" customWidth="1"/>
    <col min="15" max="15" width="5.33203125" style="4" customWidth="1"/>
    <col min="16" max="16" width="5.109375" style="4" customWidth="1"/>
    <col min="17" max="17" width="8" style="4" customWidth="1"/>
    <col min="18" max="18" width="6.77734375" style="4" customWidth="1"/>
    <col min="19" max="19" width="6.33203125" style="7" customWidth="1"/>
    <col min="20" max="20" width="7.88671875" style="7" customWidth="1"/>
    <col min="21" max="21" width="8.21875" style="7" customWidth="1"/>
    <col min="22" max="22" width="5.44140625" style="7" customWidth="1"/>
    <col min="23" max="23" width="6.44140625" style="7" customWidth="1"/>
    <col min="24" max="25" width="7.77734375" style="7" customWidth="1"/>
    <col min="26" max="26" width="5.88671875" style="7" customWidth="1"/>
    <col min="27" max="27" width="13.44140625" style="7" customWidth="1"/>
    <col min="28" max="28" width="2.44140625" style="3" hidden="1" customWidth="1"/>
    <col min="29" max="29" width="12" style="5" customWidth="1"/>
    <col min="30" max="30" width="48.33203125" style="5" customWidth="1"/>
    <col min="31" max="31" width="8.88671875" style="2" customWidth="1"/>
    <col min="32" max="16384" width="8.88671875" style="2"/>
  </cols>
  <sheetData>
    <row r="1" spans="1:30" s="1" customFormat="1" ht="42.75" customHeight="1" x14ac:dyDescent="0.3">
      <c r="A1" s="59" t="s">
        <v>357</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row>
    <row r="2" spans="1:30" s="13" customFormat="1" ht="54" customHeight="1" x14ac:dyDescent="0.3">
      <c r="A2" s="66" t="s">
        <v>24</v>
      </c>
      <c r="B2" s="53" t="s">
        <v>0</v>
      </c>
      <c r="C2" s="68" t="s">
        <v>1</v>
      </c>
      <c r="D2" s="53" t="s">
        <v>2</v>
      </c>
      <c r="E2" s="70" t="s">
        <v>3</v>
      </c>
      <c r="F2" s="70" t="s">
        <v>27</v>
      </c>
      <c r="G2" s="70" t="s">
        <v>28</v>
      </c>
      <c r="H2" s="53" t="s">
        <v>40</v>
      </c>
      <c r="I2" s="70" t="s">
        <v>4</v>
      </c>
      <c r="J2" s="60" t="s">
        <v>5</v>
      </c>
      <c r="K2" s="61"/>
      <c r="L2" s="61"/>
      <c r="M2" s="62"/>
      <c r="N2" s="60" t="s">
        <v>30</v>
      </c>
      <c r="O2" s="61"/>
      <c r="P2" s="61"/>
      <c r="Q2" s="61"/>
      <c r="R2" s="62"/>
      <c r="S2" s="63" t="s">
        <v>6</v>
      </c>
      <c r="T2" s="64"/>
      <c r="U2" s="64"/>
      <c r="V2" s="65"/>
      <c r="W2" s="63" t="s">
        <v>7</v>
      </c>
      <c r="X2" s="64"/>
      <c r="Y2" s="64"/>
      <c r="Z2" s="65"/>
      <c r="AA2" s="53" t="s">
        <v>8</v>
      </c>
      <c r="AB2" s="53" t="s">
        <v>9</v>
      </c>
      <c r="AC2" s="53" t="s">
        <v>10</v>
      </c>
      <c r="AD2" s="58" t="s">
        <v>41</v>
      </c>
    </row>
    <row r="3" spans="1:30" s="13" customFormat="1" ht="63" x14ac:dyDescent="0.3">
      <c r="A3" s="67"/>
      <c r="B3" s="54"/>
      <c r="C3" s="69"/>
      <c r="D3" s="54"/>
      <c r="E3" s="71"/>
      <c r="F3" s="71"/>
      <c r="G3" s="71"/>
      <c r="H3" s="54"/>
      <c r="I3" s="71"/>
      <c r="J3" s="11" t="s">
        <v>11</v>
      </c>
      <c r="K3" s="11" t="s">
        <v>12</v>
      </c>
      <c r="L3" s="11" t="s">
        <v>13</v>
      </c>
      <c r="M3" s="11" t="s">
        <v>14</v>
      </c>
      <c r="N3" s="11" t="s">
        <v>15</v>
      </c>
      <c r="O3" s="11" t="s">
        <v>16</v>
      </c>
      <c r="P3" s="11" t="s">
        <v>17</v>
      </c>
      <c r="Q3" s="11" t="s">
        <v>18</v>
      </c>
      <c r="R3" s="11" t="s">
        <v>19</v>
      </c>
      <c r="S3" s="12" t="s">
        <v>11</v>
      </c>
      <c r="T3" s="12" t="s">
        <v>12</v>
      </c>
      <c r="U3" s="12" t="s">
        <v>13</v>
      </c>
      <c r="V3" s="12" t="s">
        <v>14</v>
      </c>
      <c r="W3" s="12" t="s">
        <v>11</v>
      </c>
      <c r="X3" s="12" t="s">
        <v>12</v>
      </c>
      <c r="Y3" s="12" t="s">
        <v>13</v>
      </c>
      <c r="Z3" s="12" t="s">
        <v>14</v>
      </c>
      <c r="AA3" s="54"/>
      <c r="AB3" s="54"/>
      <c r="AC3" s="54"/>
      <c r="AD3" s="58"/>
    </row>
    <row r="4" spans="1:30" s="22" customFormat="1" ht="23.25" customHeight="1" x14ac:dyDescent="0.3">
      <c r="A4" s="14" t="s">
        <v>20</v>
      </c>
      <c r="B4" s="15" t="s">
        <v>39</v>
      </c>
      <c r="C4" s="16"/>
      <c r="D4" s="17"/>
      <c r="E4" s="18">
        <f>COUNTA(E5:E5)</f>
        <v>1</v>
      </c>
      <c r="F4" s="19">
        <f t="shared" ref="F4:R4" si="0">SUM(F5:F5)</f>
        <v>26</v>
      </c>
      <c r="G4" s="19">
        <f t="shared" si="0"/>
        <v>10</v>
      </c>
      <c r="H4" s="19">
        <f t="shared" si="0"/>
        <v>35</v>
      </c>
      <c r="I4" s="19">
        <f t="shared" si="0"/>
        <v>13</v>
      </c>
      <c r="J4" s="19">
        <f t="shared" si="0"/>
        <v>0</v>
      </c>
      <c r="K4" s="19">
        <f t="shared" si="0"/>
        <v>0</v>
      </c>
      <c r="L4" s="19">
        <f t="shared" si="0"/>
        <v>8</v>
      </c>
      <c r="M4" s="19">
        <f t="shared" si="0"/>
        <v>5</v>
      </c>
      <c r="N4" s="19">
        <f t="shared" si="0"/>
        <v>0</v>
      </c>
      <c r="O4" s="19">
        <f t="shared" si="0"/>
        <v>0</v>
      </c>
      <c r="P4" s="19">
        <f t="shared" si="0"/>
        <v>2</v>
      </c>
      <c r="Q4" s="19">
        <f t="shared" si="0"/>
        <v>5</v>
      </c>
      <c r="R4" s="19">
        <f t="shared" si="0"/>
        <v>6</v>
      </c>
      <c r="S4" s="20"/>
      <c r="T4" s="20"/>
      <c r="U4" s="20"/>
      <c r="V4" s="20"/>
      <c r="W4" s="20"/>
      <c r="X4" s="20"/>
      <c r="Y4" s="20"/>
      <c r="Z4" s="20"/>
      <c r="AA4" s="20"/>
      <c r="AB4" s="21"/>
      <c r="AC4" s="21"/>
      <c r="AD4" s="21"/>
    </row>
    <row r="5" spans="1:30" s="29" customFormat="1" ht="51" customHeight="1" x14ac:dyDescent="0.3">
      <c r="A5" s="23">
        <v>1</v>
      </c>
      <c r="B5" s="24" t="s">
        <v>38</v>
      </c>
      <c r="C5" s="25" t="s">
        <v>205</v>
      </c>
      <c r="D5" s="25" t="s">
        <v>197</v>
      </c>
      <c r="E5" s="25" t="s">
        <v>21</v>
      </c>
      <c r="F5" s="26">
        <v>26</v>
      </c>
      <c r="G5" s="26">
        <v>10</v>
      </c>
      <c r="H5" s="26">
        <v>35</v>
      </c>
      <c r="I5" s="26">
        <f>SUM(J5:M5)</f>
        <v>13</v>
      </c>
      <c r="J5" s="26">
        <v>0</v>
      </c>
      <c r="K5" s="26">
        <v>0</v>
      </c>
      <c r="L5" s="26">
        <v>8</v>
      </c>
      <c r="M5" s="26">
        <v>5</v>
      </c>
      <c r="N5" s="26">
        <v>0</v>
      </c>
      <c r="O5" s="26">
        <v>0</v>
      </c>
      <c r="P5" s="26">
        <v>2</v>
      </c>
      <c r="Q5" s="26">
        <v>5</v>
      </c>
      <c r="R5" s="26">
        <v>6</v>
      </c>
      <c r="S5" s="30" t="s">
        <v>198</v>
      </c>
      <c r="T5" s="30" t="s">
        <v>192</v>
      </c>
      <c r="U5" s="30">
        <v>8</v>
      </c>
      <c r="V5" s="30">
        <v>8</v>
      </c>
      <c r="W5" s="30" t="s">
        <v>199</v>
      </c>
      <c r="X5" s="30" t="s">
        <v>200</v>
      </c>
      <c r="Y5" s="30" t="s">
        <v>201</v>
      </c>
      <c r="Z5" s="30" t="s">
        <v>58</v>
      </c>
      <c r="AA5" s="27" t="s">
        <v>202</v>
      </c>
      <c r="AB5" s="27" t="s">
        <v>203</v>
      </c>
      <c r="AC5" s="28" t="s">
        <v>307</v>
      </c>
      <c r="AD5" s="27" t="s">
        <v>204</v>
      </c>
    </row>
    <row r="6" spans="1:30" s="22" customFormat="1" ht="24.75" customHeight="1" x14ac:dyDescent="0.3">
      <c r="A6" s="14" t="s">
        <v>32</v>
      </c>
      <c r="B6" s="15" t="s">
        <v>43</v>
      </c>
      <c r="C6" s="16"/>
      <c r="D6" s="17"/>
      <c r="E6" s="18">
        <f>COUNTA(E7:E9)</f>
        <v>3</v>
      </c>
      <c r="F6" s="19">
        <f>SUM(F7:F9)</f>
        <v>3698</v>
      </c>
      <c r="G6" s="19">
        <f t="shared" ref="G6:R6" si="1">SUM(G7:G9)</f>
        <v>320</v>
      </c>
      <c r="H6" s="19">
        <f t="shared" si="1"/>
        <v>6000</v>
      </c>
      <c r="I6" s="19">
        <f t="shared" si="1"/>
        <v>3860</v>
      </c>
      <c r="J6" s="19">
        <f t="shared" si="1"/>
        <v>30</v>
      </c>
      <c r="K6" s="19">
        <f t="shared" si="1"/>
        <v>60</v>
      </c>
      <c r="L6" s="19">
        <f t="shared" si="1"/>
        <v>60</v>
      </c>
      <c r="M6" s="19">
        <f t="shared" si="1"/>
        <v>3710</v>
      </c>
      <c r="N6" s="19">
        <f t="shared" si="1"/>
        <v>80</v>
      </c>
      <c r="O6" s="19">
        <f t="shared" si="1"/>
        <v>40</v>
      </c>
      <c r="P6" s="19">
        <f t="shared" si="1"/>
        <v>30</v>
      </c>
      <c r="Q6" s="19">
        <f t="shared" si="1"/>
        <v>10</v>
      </c>
      <c r="R6" s="19">
        <f t="shared" si="1"/>
        <v>3700</v>
      </c>
      <c r="S6" s="20"/>
      <c r="T6" s="20"/>
      <c r="U6" s="20"/>
      <c r="V6" s="20"/>
      <c r="W6" s="20"/>
      <c r="X6" s="20"/>
      <c r="Y6" s="20"/>
      <c r="Z6" s="20"/>
      <c r="AA6" s="20"/>
      <c r="AB6" s="21"/>
      <c r="AC6" s="21"/>
      <c r="AD6" s="21"/>
    </row>
    <row r="7" spans="1:30" s="29" customFormat="1" ht="48.75" customHeight="1" x14ac:dyDescent="0.3">
      <c r="A7" s="23">
        <v>1</v>
      </c>
      <c r="B7" s="24" t="s">
        <v>44</v>
      </c>
      <c r="C7" s="25" t="s">
        <v>279</v>
      </c>
      <c r="D7" s="25" t="s">
        <v>280</v>
      </c>
      <c r="E7" s="25" t="s">
        <v>25</v>
      </c>
      <c r="F7" s="30">
        <v>93</v>
      </c>
      <c r="G7" s="30">
        <v>93</v>
      </c>
      <c r="H7" s="30">
        <v>200</v>
      </c>
      <c r="I7" s="30">
        <f>SUM(J7:M7)</f>
        <v>30</v>
      </c>
      <c r="J7" s="30">
        <v>0</v>
      </c>
      <c r="K7" s="30">
        <v>0</v>
      </c>
      <c r="L7" s="30">
        <v>0</v>
      </c>
      <c r="M7" s="30">
        <v>30</v>
      </c>
      <c r="N7" s="30">
        <v>0</v>
      </c>
      <c r="O7" s="30">
        <v>0</v>
      </c>
      <c r="P7" s="30">
        <v>0</v>
      </c>
      <c r="Q7" s="30">
        <v>0</v>
      </c>
      <c r="R7" s="30">
        <v>30</v>
      </c>
      <c r="S7" s="30" t="s">
        <v>128</v>
      </c>
      <c r="T7" s="30" t="s">
        <v>128</v>
      </c>
      <c r="U7" s="30" t="s">
        <v>128</v>
      </c>
      <c r="V7" s="30">
        <v>5.54</v>
      </c>
      <c r="W7" s="30" t="s">
        <v>128</v>
      </c>
      <c r="X7" s="30" t="s">
        <v>128</v>
      </c>
      <c r="Y7" s="30" t="s">
        <v>128</v>
      </c>
      <c r="Z7" s="30" t="s">
        <v>285</v>
      </c>
      <c r="AA7" s="25" t="s">
        <v>286</v>
      </c>
      <c r="AB7" s="25" t="s">
        <v>63</v>
      </c>
      <c r="AC7" s="31" t="s">
        <v>287</v>
      </c>
      <c r="AD7" s="25" t="s">
        <v>288</v>
      </c>
    </row>
    <row r="8" spans="1:30" s="29" customFormat="1" ht="77.25" customHeight="1" x14ac:dyDescent="0.3">
      <c r="A8" s="23">
        <v>2</v>
      </c>
      <c r="B8" s="24" t="s">
        <v>44</v>
      </c>
      <c r="C8" s="25" t="s">
        <v>281</v>
      </c>
      <c r="D8" s="25" t="s">
        <v>282</v>
      </c>
      <c r="E8" s="25" t="s">
        <v>37</v>
      </c>
      <c r="F8" s="30">
        <v>2500</v>
      </c>
      <c r="G8" s="30">
        <v>200</v>
      </c>
      <c r="H8" s="30">
        <v>5000</v>
      </c>
      <c r="I8" s="30">
        <f>SUM(J8:M8)</f>
        <v>3030</v>
      </c>
      <c r="J8" s="30">
        <v>10</v>
      </c>
      <c r="K8" s="30">
        <v>10</v>
      </c>
      <c r="L8" s="30">
        <v>10</v>
      </c>
      <c r="M8" s="30">
        <v>3000</v>
      </c>
      <c r="N8" s="30">
        <v>10</v>
      </c>
      <c r="O8" s="30">
        <v>10</v>
      </c>
      <c r="P8" s="30">
        <v>10</v>
      </c>
      <c r="Q8" s="30">
        <v>10</v>
      </c>
      <c r="R8" s="30">
        <v>2990</v>
      </c>
      <c r="S8" s="30">
        <v>30</v>
      </c>
      <c r="T8" s="30">
        <v>20</v>
      </c>
      <c r="U8" s="30">
        <v>15</v>
      </c>
      <c r="V8" s="30"/>
      <c r="W8" s="30">
        <v>40</v>
      </c>
      <c r="X8" s="30">
        <v>30</v>
      </c>
      <c r="Y8" s="30" t="s">
        <v>47</v>
      </c>
      <c r="Z8" s="30">
        <v>15</v>
      </c>
      <c r="AA8" s="25" t="s">
        <v>289</v>
      </c>
      <c r="AB8" s="25" t="s">
        <v>290</v>
      </c>
      <c r="AC8" s="31" t="s">
        <v>305</v>
      </c>
      <c r="AD8" s="25"/>
    </row>
    <row r="9" spans="1:30" s="29" customFormat="1" ht="74.25" customHeight="1" x14ac:dyDescent="0.3">
      <c r="A9" s="23">
        <v>3</v>
      </c>
      <c r="B9" s="24" t="s">
        <v>44</v>
      </c>
      <c r="C9" s="25" t="s">
        <v>283</v>
      </c>
      <c r="D9" s="25" t="s">
        <v>284</v>
      </c>
      <c r="E9" s="25" t="s">
        <v>45</v>
      </c>
      <c r="F9" s="30">
        <v>1105</v>
      </c>
      <c r="G9" s="30">
        <v>27</v>
      </c>
      <c r="H9" s="30">
        <v>800</v>
      </c>
      <c r="I9" s="30">
        <f>SUM(J9:M9)</f>
        <v>800</v>
      </c>
      <c r="J9" s="30">
        <v>20</v>
      </c>
      <c r="K9" s="30">
        <v>50</v>
      </c>
      <c r="L9" s="30">
        <v>50</v>
      </c>
      <c r="M9" s="30">
        <v>680</v>
      </c>
      <c r="N9" s="30">
        <v>70</v>
      </c>
      <c r="O9" s="30">
        <v>30</v>
      </c>
      <c r="P9" s="30">
        <v>20</v>
      </c>
      <c r="Q9" s="30">
        <v>0</v>
      </c>
      <c r="R9" s="30">
        <v>680</v>
      </c>
      <c r="S9" s="30">
        <v>20</v>
      </c>
      <c r="T9" s="30">
        <v>15</v>
      </c>
      <c r="U9" s="30">
        <v>10</v>
      </c>
      <c r="V9" s="30">
        <v>6</v>
      </c>
      <c r="W9" s="30">
        <v>50</v>
      </c>
      <c r="X9" s="30">
        <v>25</v>
      </c>
      <c r="Y9" s="30">
        <v>15</v>
      </c>
      <c r="Z9" s="30">
        <v>10</v>
      </c>
      <c r="AA9" s="25" t="s">
        <v>291</v>
      </c>
      <c r="AB9" s="25" t="s">
        <v>59</v>
      </c>
      <c r="AC9" s="31" t="s">
        <v>306</v>
      </c>
      <c r="AD9" s="25"/>
    </row>
    <row r="10" spans="1:30" s="22" customFormat="1" ht="25.5" customHeight="1" x14ac:dyDescent="0.3">
      <c r="A10" s="14" t="s">
        <v>22</v>
      </c>
      <c r="B10" s="15" t="s">
        <v>35</v>
      </c>
      <c r="C10" s="16"/>
      <c r="D10" s="17"/>
      <c r="E10" s="18">
        <f>COUNTA(E11:E12)</f>
        <v>2</v>
      </c>
      <c r="F10" s="19">
        <f t="shared" ref="F10:R10" si="2">SUM(F11:F12)</f>
        <v>500</v>
      </c>
      <c r="G10" s="19">
        <f t="shared" si="2"/>
        <v>500</v>
      </c>
      <c r="H10" s="19">
        <f t="shared" si="2"/>
        <v>1010</v>
      </c>
      <c r="I10" s="19">
        <f t="shared" si="2"/>
        <v>510</v>
      </c>
      <c r="J10" s="19">
        <f t="shared" si="2"/>
        <v>0</v>
      </c>
      <c r="K10" s="19">
        <f t="shared" si="2"/>
        <v>0</v>
      </c>
      <c r="L10" s="19">
        <f t="shared" si="2"/>
        <v>200</v>
      </c>
      <c r="M10" s="19">
        <f t="shared" si="2"/>
        <v>310</v>
      </c>
      <c r="N10" s="19">
        <f t="shared" si="2"/>
        <v>0</v>
      </c>
      <c r="O10" s="19">
        <f t="shared" si="2"/>
        <v>0</v>
      </c>
      <c r="P10" s="19">
        <f t="shared" si="2"/>
        <v>200</v>
      </c>
      <c r="Q10" s="19">
        <f t="shared" si="2"/>
        <v>100</v>
      </c>
      <c r="R10" s="19">
        <f t="shared" si="2"/>
        <v>210</v>
      </c>
      <c r="S10" s="20"/>
      <c r="T10" s="20"/>
      <c r="U10" s="20"/>
      <c r="V10" s="20"/>
      <c r="W10" s="20"/>
      <c r="X10" s="20"/>
      <c r="Y10" s="20"/>
      <c r="Z10" s="20"/>
      <c r="AA10" s="20"/>
      <c r="AB10" s="21"/>
      <c r="AC10" s="21"/>
      <c r="AD10" s="21"/>
    </row>
    <row r="11" spans="1:30" s="29" customFormat="1" ht="78.75" x14ac:dyDescent="0.3">
      <c r="A11" s="23">
        <v>1</v>
      </c>
      <c r="B11" s="24" t="s">
        <v>34</v>
      </c>
      <c r="C11" s="25" t="s">
        <v>214</v>
      </c>
      <c r="D11" s="25" t="s">
        <v>215</v>
      </c>
      <c r="E11" s="32" t="s">
        <v>54</v>
      </c>
      <c r="F11" s="26">
        <v>500</v>
      </c>
      <c r="G11" s="26">
        <v>500</v>
      </c>
      <c r="H11" s="26">
        <v>1000</v>
      </c>
      <c r="I11" s="26">
        <f>SUM(J11:M11)</f>
        <v>500</v>
      </c>
      <c r="J11" s="26">
        <v>0</v>
      </c>
      <c r="K11" s="26">
        <v>0</v>
      </c>
      <c r="L11" s="33">
        <v>200</v>
      </c>
      <c r="M11" s="33">
        <v>300</v>
      </c>
      <c r="N11" s="33">
        <v>0</v>
      </c>
      <c r="O11" s="33">
        <v>0</v>
      </c>
      <c r="P11" s="33">
        <v>200</v>
      </c>
      <c r="Q11" s="33">
        <v>100</v>
      </c>
      <c r="R11" s="33">
        <v>200</v>
      </c>
      <c r="S11" s="33">
        <v>0</v>
      </c>
      <c r="T11" s="33">
        <v>0</v>
      </c>
      <c r="U11" s="33">
        <v>0</v>
      </c>
      <c r="V11" s="34" t="s">
        <v>190</v>
      </c>
      <c r="W11" s="34">
        <v>0</v>
      </c>
      <c r="X11" s="34">
        <v>0</v>
      </c>
      <c r="Y11" s="34">
        <v>0</v>
      </c>
      <c r="Z11" s="34" t="s">
        <v>190</v>
      </c>
      <c r="AA11" s="33" t="s">
        <v>218</v>
      </c>
      <c r="AB11" s="33" t="s">
        <v>62</v>
      </c>
      <c r="AC11" s="35" t="s">
        <v>219</v>
      </c>
      <c r="AD11" s="36"/>
    </row>
    <row r="12" spans="1:30" s="29" customFormat="1" ht="63" x14ac:dyDescent="0.3">
      <c r="A12" s="23">
        <v>2</v>
      </c>
      <c r="B12" s="24" t="s">
        <v>34</v>
      </c>
      <c r="C12" s="25" t="s">
        <v>216</v>
      </c>
      <c r="D12" s="25" t="s">
        <v>217</v>
      </c>
      <c r="E12" s="32" t="s">
        <v>37</v>
      </c>
      <c r="F12" s="26">
        <v>0</v>
      </c>
      <c r="G12" s="26">
        <v>0</v>
      </c>
      <c r="H12" s="26">
        <v>10</v>
      </c>
      <c r="I12" s="26">
        <f t="shared" ref="I12" si="3">SUM(J12:M12)</f>
        <v>10</v>
      </c>
      <c r="J12" s="26">
        <v>0</v>
      </c>
      <c r="K12" s="26">
        <v>0</v>
      </c>
      <c r="L12" s="33">
        <v>0</v>
      </c>
      <c r="M12" s="33">
        <v>10</v>
      </c>
      <c r="N12" s="33">
        <v>0</v>
      </c>
      <c r="O12" s="33">
        <v>0</v>
      </c>
      <c r="P12" s="33">
        <v>0</v>
      </c>
      <c r="Q12" s="33">
        <v>0</v>
      </c>
      <c r="R12" s="33">
        <v>10</v>
      </c>
      <c r="S12" s="33" t="s">
        <v>220</v>
      </c>
      <c r="T12" s="33" t="s">
        <v>220</v>
      </c>
      <c r="U12" s="33" t="s">
        <v>220</v>
      </c>
      <c r="V12" s="34">
        <v>7</v>
      </c>
      <c r="W12" s="34" t="s">
        <v>220</v>
      </c>
      <c r="X12" s="34" t="s">
        <v>220</v>
      </c>
      <c r="Y12" s="34" t="s">
        <v>220</v>
      </c>
      <c r="Z12" s="34">
        <v>7</v>
      </c>
      <c r="AA12" s="33" t="s">
        <v>132</v>
      </c>
      <c r="AB12" s="33" t="s">
        <v>61</v>
      </c>
      <c r="AC12" s="35" t="s">
        <v>221</v>
      </c>
      <c r="AD12" s="36" t="s">
        <v>222</v>
      </c>
    </row>
    <row r="13" spans="1:30" s="22" customFormat="1" ht="22.5" customHeight="1" x14ac:dyDescent="0.3">
      <c r="A13" s="14" t="s">
        <v>33</v>
      </c>
      <c r="B13" s="37" t="s">
        <v>29</v>
      </c>
      <c r="C13" s="37"/>
      <c r="D13" s="37"/>
      <c r="E13" s="18">
        <f>COUNTA(E14:E15)</f>
        <v>2</v>
      </c>
      <c r="F13" s="19">
        <f t="shared" ref="F13:R13" si="4">SUM(F14:F15)</f>
        <v>169</v>
      </c>
      <c r="G13" s="19">
        <f t="shared" si="4"/>
        <v>19</v>
      </c>
      <c r="H13" s="19">
        <f t="shared" si="4"/>
        <v>260</v>
      </c>
      <c r="I13" s="19">
        <f t="shared" si="4"/>
        <v>110</v>
      </c>
      <c r="J13" s="19">
        <f t="shared" si="4"/>
        <v>0</v>
      </c>
      <c r="K13" s="19">
        <f t="shared" si="4"/>
        <v>0</v>
      </c>
      <c r="L13" s="19">
        <f t="shared" si="4"/>
        <v>0</v>
      </c>
      <c r="M13" s="19">
        <f t="shared" si="4"/>
        <v>110</v>
      </c>
      <c r="N13" s="19">
        <f t="shared" si="4"/>
        <v>0</v>
      </c>
      <c r="O13" s="19">
        <f t="shared" si="4"/>
        <v>0</v>
      </c>
      <c r="P13" s="19">
        <f t="shared" si="4"/>
        <v>0</v>
      </c>
      <c r="Q13" s="19">
        <f t="shared" si="4"/>
        <v>50</v>
      </c>
      <c r="R13" s="19">
        <f t="shared" si="4"/>
        <v>60</v>
      </c>
      <c r="S13" s="20"/>
      <c r="T13" s="20"/>
      <c r="U13" s="20"/>
      <c r="V13" s="20"/>
      <c r="W13" s="20"/>
      <c r="X13" s="20"/>
      <c r="Y13" s="20"/>
      <c r="Z13" s="20"/>
      <c r="AA13" s="20"/>
      <c r="AB13" s="21"/>
      <c r="AC13" s="21"/>
      <c r="AD13" s="21"/>
    </row>
    <row r="14" spans="1:30" s="29" customFormat="1" ht="41.25" customHeight="1" x14ac:dyDescent="0.3">
      <c r="A14" s="23">
        <v>1</v>
      </c>
      <c r="B14" s="24" t="s">
        <v>31</v>
      </c>
      <c r="C14" s="25" t="s">
        <v>253</v>
      </c>
      <c r="D14" s="25" t="s">
        <v>53</v>
      </c>
      <c r="E14" s="25" t="s">
        <v>25</v>
      </c>
      <c r="F14" s="30">
        <v>143</v>
      </c>
      <c r="G14" s="30">
        <v>18</v>
      </c>
      <c r="H14" s="30">
        <v>200</v>
      </c>
      <c r="I14" s="26">
        <f t="shared" ref="I14:I15" si="5">SUM(J14:M14)</f>
        <v>50</v>
      </c>
      <c r="J14" s="26">
        <v>0</v>
      </c>
      <c r="K14" s="26">
        <v>0</v>
      </c>
      <c r="L14" s="33">
        <v>0</v>
      </c>
      <c r="M14" s="33">
        <v>50</v>
      </c>
      <c r="N14" s="33">
        <v>0</v>
      </c>
      <c r="O14" s="33">
        <v>0</v>
      </c>
      <c r="P14" s="33">
        <v>0</v>
      </c>
      <c r="Q14" s="33">
        <v>50</v>
      </c>
      <c r="R14" s="33">
        <v>0</v>
      </c>
      <c r="S14" s="38">
        <v>0</v>
      </c>
      <c r="T14" s="38">
        <v>0</v>
      </c>
      <c r="U14" s="38">
        <v>0</v>
      </c>
      <c r="V14" s="35">
        <v>0</v>
      </c>
      <c r="W14" s="35">
        <v>0</v>
      </c>
      <c r="X14" s="35">
        <v>0</v>
      </c>
      <c r="Y14" s="35">
        <v>0</v>
      </c>
      <c r="Z14" s="35">
        <v>0</v>
      </c>
      <c r="AA14" s="33" t="s">
        <v>49</v>
      </c>
      <c r="AB14" s="33" t="s">
        <v>256</v>
      </c>
      <c r="AC14" s="35" t="s">
        <v>51</v>
      </c>
      <c r="AD14" s="36" t="s">
        <v>257</v>
      </c>
    </row>
    <row r="15" spans="1:30" s="29" customFormat="1" ht="79.5" customHeight="1" x14ac:dyDescent="0.3">
      <c r="A15" s="23">
        <v>2</v>
      </c>
      <c r="B15" s="24" t="s">
        <v>31</v>
      </c>
      <c r="C15" s="25" t="s">
        <v>254</v>
      </c>
      <c r="D15" s="25" t="s">
        <v>255</v>
      </c>
      <c r="E15" s="25" t="s">
        <v>37</v>
      </c>
      <c r="F15" s="30">
        <v>26</v>
      </c>
      <c r="G15" s="30">
        <v>1</v>
      </c>
      <c r="H15" s="30">
        <v>60</v>
      </c>
      <c r="I15" s="26">
        <f t="shared" si="5"/>
        <v>60</v>
      </c>
      <c r="J15" s="26">
        <v>0</v>
      </c>
      <c r="K15" s="26">
        <v>0</v>
      </c>
      <c r="L15" s="33">
        <v>0</v>
      </c>
      <c r="M15" s="33">
        <v>60</v>
      </c>
      <c r="N15" s="33">
        <v>0</v>
      </c>
      <c r="O15" s="33">
        <v>0</v>
      </c>
      <c r="P15" s="33">
        <v>0</v>
      </c>
      <c r="Q15" s="33">
        <v>0</v>
      </c>
      <c r="R15" s="33">
        <v>60</v>
      </c>
      <c r="S15" s="38">
        <v>0</v>
      </c>
      <c r="T15" s="38">
        <v>0</v>
      </c>
      <c r="U15" s="38">
        <v>0</v>
      </c>
      <c r="V15" s="39">
        <v>7</v>
      </c>
      <c r="W15" s="35">
        <v>0</v>
      </c>
      <c r="X15" s="35">
        <v>0</v>
      </c>
      <c r="Y15" s="35">
        <v>0</v>
      </c>
      <c r="Z15" s="39">
        <v>10</v>
      </c>
      <c r="AA15" s="33" t="s">
        <v>258</v>
      </c>
      <c r="AB15" s="33" t="s">
        <v>259</v>
      </c>
      <c r="AC15" s="35" t="s">
        <v>260</v>
      </c>
      <c r="AD15" s="36"/>
    </row>
    <row r="16" spans="1:30" s="22" customFormat="1" ht="29.25" customHeight="1" x14ac:dyDescent="0.3">
      <c r="A16" s="40" t="s">
        <v>26</v>
      </c>
      <c r="B16" s="37" t="s">
        <v>69</v>
      </c>
      <c r="C16" s="41"/>
      <c r="D16" s="41"/>
      <c r="E16" s="18">
        <f>COUNTA(E17:E32)</f>
        <v>16</v>
      </c>
      <c r="F16" s="19">
        <f t="shared" ref="F16:R16" si="6">SUM(F17:F32)</f>
        <v>2640</v>
      </c>
      <c r="G16" s="19">
        <f t="shared" si="6"/>
        <v>375</v>
      </c>
      <c r="H16" s="19">
        <f t="shared" si="6"/>
        <v>3112</v>
      </c>
      <c r="I16" s="19">
        <f t="shared" si="6"/>
        <v>1750</v>
      </c>
      <c r="J16" s="19">
        <f t="shared" si="6"/>
        <v>145</v>
      </c>
      <c r="K16" s="19">
        <f t="shared" si="6"/>
        <v>241</v>
      </c>
      <c r="L16" s="19">
        <f t="shared" si="6"/>
        <v>352</v>
      </c>
      <c r="M16" s="19">
        <f t="shared" si="6"/>
        <v>1012</v>
      </c>
      <c r="N16" s="19">
        <f t="shared" si="6"/>
        <v>260</v>
      </c>
      <c r="O16" s="19">
        <f t="shared" si="6"/>
        <v>242</v>
      </c>
      <c r="P16" s="19">
        <f t="shared" si="6"/>
        <v>119</v>
      </c>
      <c r="Q16" s="19">
        <f t="shared" si="6"/>
        <v>155</v>
      </c>
      <c r="R16" s="19">
        <f t="shared" si="6"/>
        <v>842</v>
      </c>
      <c r="S16" s="42"/>
      <c r="T16" s="43"/>
      <c r="U16" s="43"/>
      <c r="V16" s="44"/>
      <c r="W16" s="44"/>
      <c r="X16" s="45"/>
      <c r="Y16" s="45"/>
      <c r="Z16" s="45"/>
      <c r="AA16" s="46"/>
      <c r="AB16" s="46"/>
      <c r="AC16" s="44"/>
      <c r="AD16" s="47"/>
    </row>
    <row r="17" spans="1:30" s="29" customFormat="1" ht="69.75" customHeight="1" x14ac:dyDescent="0.3">
      <c r="A17" s="23">
        <v>1</v>
      </c>
      <c r="B17" s="24" t="s">
        <v>70</v>
      </c>
      <c r="C17" s="25" t="s">
        <v>71</v>
      </c>
      <c r="D17" s="25" t="s">
        <v>86</v>
      </c>
      <c r="E17" s="25" t="s">
        <v>25</v>
      </c>
      <c r="F17" s="30">
        <v>167</v>
      </c>
      <c r="G17" s="30">
        <v>5</v>
      </c>
      <c r="H17" s="30">
        <v>50</v>
      </c>
      <c r="I17" s="26">
        <f t="shared" ref="I17:I34" si="7">SUM(J17:M17)</f>
        <v>50</v>
      </c>
      <c r="J17" s="26">
        <v>2</v>
      </c>
      <c r="K17" s="26">
        <v>6</v>
      </c>
      <c r="L17" s="33">
        <v>6</v>
      </c>
      <c r="M17" s="33">
        <v>36</v>
      </c>
      <c r="N17" s="33">
        <v>2</v>
      </c>
      <c r="O17" s="33">
        <v>5</v>
      </c>
      <c r="P17" s="33">
        <v>0</v>
      </c>
      <c r="Q17" s="33">
        <v>20</v>
      </c>
      <c r="R17" s="33">
        <v>23</v>
      </c>
      <c r="S17" s="38" t="s">
        <v>101</v>
      </c>
      <c r="T17" s="38" t="s">
        <v>102</v>
      </c>
      <c r="U17" s="38" t="s">
        <v>103</v>
      </c>
      <c r="V17" s="39" t="s">
        <v>104</v>
      </c>
      <c r="W17" s="35" t="s">
        <v>105</v>
      </c>
      <c r="X17" s="35" t="s">
        <v>102</v>
      </c>
      <c r="Y17" s="35" t="s">
        <v>103</v>
      </c>
      <c r="Z17" s="39" t="s">
        <v>106</v>
      </c>
      <c r="AA17" s="33" t="s">
        <v>107</v>
      </c>
      <c r="AB17" s="33" t="s">
        <v>60</v>
      </c>
      <c r="AC17" s="35" t="s">
        <v>108</v>
      </c>
      <c r="AD17" s="36" t="s">
        <v>109</v>
      </c>
    </row>
    <row r="18" spans="1:30" s="29" customFormat="1" ht="106.5" customHeight="1" x14ac:dyDescent="0.3">
      <c r="A18" s="23">
        <v>2</v>
      </c>
      <c r="B18" s="24" t="s">
        <v>70</v>
      </c>
      <c r="C18" s="25" t="s">
        <v>72</v>
      </c>
      <c r="D18" s="25" t="s">
        <v>87</v>
      </c>
      <c r="E18" s="25" t="s">
        <v>50</v>
      </c>
      <c r="F18" s="30">
        <v>9</v>
      </c>
      <c r="G18" s="30">
        <v>8</v>
      </c>
      <c r="H18" s="30">
        <v>10</v>
      </c>
      <c r="I18" s="26">
        <f t="shared" si="7"/>
        <v>10</v>
      </c>
      <c r="J18" s="26">
        <v>3</v>
      </c>
      <c r="K18" s="26">
        <v>3</v>
      </c>
      <c r="L18" s="33">
        <v>2</v>
      </c>
      <c r="M18" s="33">
        <v>2</v>
      </c>
      <c r="N18" s="33">
        <v>3</v>
      </c>
      <c r="O18" s="33">
        <v>3</v>
      </c>
      <c r="P18" s="33">
        <v>1</v>
      </c>
      <c r="Q18" s="33">
        <v>2</v>
      </c>
      <c r="R18" s="33">
        <v>1</v>
      </c>
      <c r="S18" s="38">
        <v>25</v>
      </c>
      <c r="T18" s="38">
        <v>20</v>
      </c>
      <c r="U18" s="38">
        <v>10</v>
      </c>
      <c r="V18" s="39">
        <v>10</v>
      </c>
      <c r="W18" s="35">
        <v>25</v>
      </c>
      <c r="X18" s="35">
        <v>20</v>
      </c>
      <c r="Y18" s="35">
        <v>15</v>
      </c>
      <c r="Z18" s="39">
        <v>10</v>
      </c>
      <c r="AA18" s="33" t="s">
        <v>110</v>
      </c>
      <c r="AB18" s="33" t="s">
        <v>55</v>
      </c>
      <c r="AC18" s="35" t="s">
        <v>111</v>
      </c>
      <c r="AD18" s="36"/>
    </row>
    <row r="19" spans="1:30" s="29" customFormat="1" ht="173.25" x14ac:dyDescent="0.3">
      <c r="A19" s="23">
        <v>3</v>
      </c>
      <c r="B19" s="24" t="s">
        <v>70</v>
      </c>
      <c r="C19" s="25" t="s">
        <v>73</v>
      </c>
      <c r="D19" s="25" t="s">
        <v>88</v>
      </c>
      <c r="E19" s="25" t="s">
        <v>21</v>
      </c>
      <c r="F19" s="30">
        <v>2</v>
      </c>
      <c r="G19" s="30">
        <v>0</v>
      </c>
      <c r="H19" s="30">
        <v>2</v>
      </c>
      <c r="I19" s="26">
        <f t="shared" si="7"/>
        <v>2</v>
      </c>
      <c r="J19" s="26">
        <v>0</v>
      </c>
      <c r="K19" s="26">
        <v>0</v>
      </c>
      <c r="L19" s="33">
        <v>0</v>
      </c>
      <c r="M19" s="33">
        <v>2</v>
      </c>
      <c r="N19" s="33">
        <v>0</v>
      </c>
      <c r="O19" s="33">
        <v>0</v>
      </c>
      <c r="P19" s="33">
        <v>0</v>
      </c>
      <c r="Q19" s="33">
        <v>0</v>
      </c>
      <c r="R19" s="33">
        <v>0</v>
      </c>
      <c r="S19" s="38">
        <v>0</v>
      </c>
      <c r="T19" s="38">
        <v>0</v>
      </c>
      <c r="U19" s="38">
        <v>0</v>
      </c>
      <c r="V19" s="39">
        <v>0</v>
      </c>
      <c r="W19" s="35">
        <v>0</v>
      </c>
      <c r="X19" s="35">
        <v>0</v>
      </c>
      <c r="Y19" s="35">
        <v>0</v>
      </c>
      <c r="Z19" s="39">
        <v>0</v>
      </c>
      <c r="AA19" s="33">
        <v>0</v>
      </c>
      <c r="AB19" s="33">
        <v>0</v>
      </c>
      <c r="AC19" s="35" t="s">
        <v>112</v>
      </c>
      <c r="AD19" s="36"/>
    </row>
    <row r="20" spans="1:30" s="29" customFormat="1" ht="94.5" x14ac:dyDescent="0.3">
      <c r="A20" s="23">
        <v>4</v>
      </c>
      <c r="B20" s="24" t="s">
        <v>70</v>
      </c>
      <c r="C20" s="25" t="s">
        <v>74</v>
      </c>
      <c r="D20" s="25" t="s">
        <v>89</v>
      </c>
      <c r="E20" s="25" t="s">
        <v>45</v>
      </c>
      <c r="F20" s="30">
        <v>1141</v>
      </c>
      <c r="G20" s="30">
        <v>262</v>
      </c>
      <c r="H20" s="30">
        <v>1900</v>
      </c>
      <c r="I20" s="26">
        <f t="shared" si="7"/>
        <v>1005</v>
      </c>
      <c r="J20" s="26">
        <v>5</v>
      </c>
      <c r="K20" s="26">
        <v>200</v>
      </c>
      <c r="L20" s="33">
        <v>300</v>
      </c>
      <c r="M20" s="33">
        <v>500</v>
      </c>
      <c r="N20" s="33">
        <v>205</v>
      </c>
      <c r="O20" s="33">
        <v>200</v>
      </c>
      <c r="P20" s="33">
        <v>100</v>
      </c>
      <c r="Q20" s="33">
        <v>100</v>
      </c>
      <c r="R20" s="33">
        <v>400</v>
      </c>
      <c r="S20" s="38" t="s">
        <v>113</v>
      </c>
      <c r="T20" s="38" t="s">
        <v>114</v>
      </c>
      <c r="U20" s="38" t="s">
        <v>115</v>
      </c>
      <c r="V20" s="39" t="s">
        <v>116</v>
      </c>
      <c r="W20" s="35" t="s">
        <v>113</v>
      </c>
      <c r="X20" s="35" t="s">
        <v>117</v>
      </c>
      <c r="Y20" s="35" t="s">
        <v>114</v>
      </c>
      <c r="Z20" s="39" t="s">
        <v>118</v>
      </c>
      <c r="AA20" s="33" t="s">
        <v>119</v>
      </c>
      <c r="AB20" s="33" t="s">
        <v>68</v>
      </c>
      <c r="AC20" s="35" t="s">
        <v>120</v>
      </c>
      <c r="AD20" s="36"/>
    </row>
    <row r="21" spans="1:30" s="29" customFormat="1" ht="60" customHeight="1" x14ac:dyDescent="0.3">
      <c r="A21" s="23">
        <v>5</v>
      </c>
      <c r="B21" s="24" t="s">
        <v>70</v>
      </c>
      <c r="C21" s="25" t="s">
        <v>75</v>
      </c>
      <c r="D21" s="25" t="s">
        <v>90</v>
      </c>
      <c r="E21" s="25" t="s">
        <v>25</v>
      </c>
      <c r="F21" s="30">
        <v>20</v>
      </c>
      <c r="G21" s="30">
        <v>0</v>
      </c>
      <c r="H21" s="30">
        <v>20</v>
      </c>
      <c r="I21" s="26">
        <f t="shared" si="7"/>
        <v>4</v>
      </c>
      <c r="J21" s="26">
        <v>0</v>
      </c>
      <c r="K21" s="26">
        <v>0</v>
      </c>
      <c r="L21" s="33">
        <v>1</v>
      </c>
      <c r="M21" s="33">
        <v>3</v>
      </c>
      <c r="N21" s="33">
        <v>3</v>
      </c>
      <c r="O21" s="33">
        <v>0</v>
      </c>
      <c r="P21" s="33">
        <v>0</v>
      </c>
      <c r="Q21" s="33">
        <v>0</v>
      </c>
      <c r="R21" s="33">
        <v>0</v>
      </c>
      <c r="S21" s="38">
        <v>21</v>
      </c>
      <c r="T21" s="38">
        <v>18</v>
      </c>
      <c r="U21" s="38">
        <v>15</v>
      </c>
      <c r="V21" s="39">
        <v>18</v>
      </c>
      <c r="W21" s="35">
        <v>42</v>
      </c>
      <c r="X21" s="35">
        <v>0</v>
      </c>
      <c r="Y21" s="35">
        <v>0</v>
      </c>
      <c r="Z21" s="39">
        <v>0</v>
      </c>
      <c r="AA21" s="33" t="s">
        <v>121</v>
      </c>
      <c r="AB21" s="33" t="s">
        <v>122</v>
      </c>
      <c r="AC21" s="35" t="s">
        <v>123</v>
      </c>
      <c r="AD21" s="36"/>
    </row>
    <row r="22" spans="1:30" s="29" customFormat="1" ht="63" x14ac:dyDescent="0.3">
      <c r="A22" s="23">
        <v>6</v>
      </c>
      <c r="B22" s="24" t="s">
        <v>70</v>
      </c>
      <c r="C22" s="25" t="s">
        <v>76</v>
      </c>
      <c r="D22" s="25" t="s">
        <v>91</v>
      </c>
      <c r="E22" s="25" t="s">
        <v>25</v>
      </c>
      <c r="F22" s="30">
        <v>202</v>
      </c>
      <c r="G22" s="30">
        <v>4</v>
      </c>
      <c r="H22" s="30">
        <v>10</v>
      </c>
      <c r="I22" s="26">
        <f t="shared" si="7"/>
        <v>8</v>
      </c>
      <c r="J22" s="26">
        <v>0</v>
      </c>
      <c r="K22" s="26">
        <v>0</v>
      </c>
      <c r="L22" s="33">
        <v>0</v>
      </c>
      <c r="M22" s="33">
        <v>8</v>
      </c>
      <c r="N22" s="33">
        <v>2</v>
      </c>
      <c r="O22" s="33">
        <v>0</v>
      </c>
      <c r="P22" s="33">
        <v>0</v>
      </c>
      <c r="Q22" s="33">
        <v>0</v>
      </c>
      <c r="R22" s="33">
        <v>0</v>
      </c>
      <c r="S22" s="38">
        <v>18</v>
      </c>
      <c r="T22" s="38">
        <v>11</v>
      </c>
      <c r="U22" s="38">
        <v>7.3</v>
      </c>
      <c r="V22" s="39">
        <v>7</v>
      </c>
      <c r="W22" s="35">
        <v>18</v>
      </c>
      <c r="X22" s="35">
        <v>11</v>
      </c>
      <c r="Y22" s="35">
        <v>0</v>
      </c>
      <c r="Z22" s="39">
        <v>0</v>
      </c>
      <c r="AA22" s="33" t="s">
        <v>124</v>
      </c>
      <c r="AB22" s="33" t="s">
        <v>125</v>
      </c>
      <c r="AC22" s="35" t="s">
        <v>126</v>
      </c>
      <c r="AD22" s="36" t="s">
        <v>127</v>
      </c>
    </row>
    <row r="23" spans="1:30" s="29" customFormat="1" ht="63" x14ac:dyDescent="0.3">
      <c r="A23" s="23">
        <v>7</v>
      </c>
      <c r="B23" s="24" t="s">
        <v>70</v>
      </c>
      <c r="C23" s="25" t="s">
        <v>77</v>
      </c>
      <c r="D23" s="25" t="s">
        <v>92</v>
      </c>
      <c r="E23" s="25" t="s">
        <v>37</v>
      </c>
      <c r="F23" s="30">
        <v>133</v>
      </c>
      <c r="G23" s="30">
        <v>0</v>
      </c>
      <c r="H23" s="30">
        <v>70</v>
      </c>
      <c r="I23" s="26">
        <f t="shared" si="7"/>
        <v>27</v>
      </c>
      <c r="J23" s="26">
        <v>15</v>
      </c>
      <c r="K23" s="26">
        <v>3</v>
      </c>
      <c r="L23" s="33">
        <v>9</v>
      </c>
      <c r="M23" s="33">
        <v>0</v>
      </c>
      <c r="N23" s="33">
        <v>15</v>
      </c>
      <c r="O23" s="33">
        <v>0</v>
      </c>
      <c r="P23" s="33">
        <v>0</v>
      </c>
      <c r="Q23" s="33">
        <v>0</v>
      </c>
      <c r="R23" s="33">
        <v>0</v>
      </c>
      <c r="S23" s="38" t="s">
        <v>128</v>
      </c>
      <c r="T23" s="38">
        <v>20</v>
      </c>
      <c r="U23" s="38">
        <v>12</v>
      </c>
      <c r="V23" s="39">
        <v>0</v>
      </c>
      <c r="W23" s="35"/>
      <c r="X23" s="35">
        <v>30</v>
      </c>
      <c r="Y23" s="35">
        <v>18</v>
      </c>
      <c r="Z23" s="39">
        <v>15</v>
      </c>
      <c r="AA23" s="33" t="s">
        <v>129</v>
      </c>
      <c r="AB23" s="33" t="s">
        <v>125</v>
      </c>
      <c r="AC23" s="35" t="s">
        <v>130</v>
      </c>
      <c r="AD23" s="36" t="s">
        <v>131</v>
      </c>
    </row>
    <row r="24" spans="1:30" s="29" customFormat="1" ht="63" x14ac:dyDescent="0.3">
      <c r="A24" s="23">
        <v>8</v>
      </c>
      <c r="B24" s="24" t="s">
        <v>70</v>
      </c>
      <c r="C24" s="25" t="s">
        <v>78</v>
      </c>
      <c r="D24" s="25" t="s">
        <v>93</v>
      </c>
      <c r="E24" s="25" t="s">
        <v>21</v>
      </c>
      <c r="F24" s="30">
        <v>3</v>
      </c>
      <c r="G24" s="30">
        <v>1</v>
      </c>
      <c r="H24" s="30">
        <v>10</v>
      </c>
      <c r="I24" s="26">
        <f t="shared" si="7"/>
        <v>1</v>
      </c>
      <c r="J24" s="26">
        <v>0</v>
      </c>
      <c r="K24" s="26">
        <v>0</v>
      </c>
      <c r="L24" s="33">
        <v>1</v>
      </c>
      <c r="M24" s="33">
        <v>0</v>
      </c>
      <c r="N24" s="33">
        <v>0</v>
      </c>
      <c r="O24" s="33">
        <v>0</v>
      </c>
      <c r="P24" s="33">
        <v>0</v>
      </c>
      <c r="Q24" s="33">
        <v>0</v>
      </c>
      <c r="R24" s="33">
        <v>0</v>
      </c>
      <c r="S24" s="38">
        <v>33</v>
      </c>
      <c r="T24" s="38">
        <v>25</v>
      </c>
      <c r="U24" s="38">
        <v>18</v>
      </c>
      <c r="V24" s="39">
        <v>13</v>
      </c>
      <c r="W24" s="35">
        <v>33</v>
      </c>
      <c r="X24" s="35">
        <v>25</v>
      </c>
      <c r="Y24" s="35">
        <v>18</v>
      </c>
      <c r="Z24" s="39">
        <v>13</v>
      </c>
      <c r="AA24" s="33" t="s">
        <v>132</v>
      </c>
      <c r="AB24" s="33" t="s">
        <v>61</v>
      </c>
      <c r="AC24" s="35" t="s">
        <v>309</v>
      </c>
      <c r="AD24" s="36"/>
    </row>
    <row r="25" spans="1:30" s="29" customFormat="1" ht="126" x14ac:dyDescent="0.3">
      <c r="A25" s="23">
        <v>9</v>
      </c>
      <c r="B25" s="24" t="s">
        <v>70</v>
      </c>
      <c r="C25" s="25" t="s">
        <v>79</v>
      </c>
      <c r="D25" s="25" t="s">
        <v>94</v>
      </c>
      <c r="E25" s="25" t="s">
        <v>37</v>
      </c>
      <c r="F25" s="30">
        <v>80</v>
      </c>
      <c r="G25" s="30">
        <v>15</v>
      </c>
      <c r="H25" s="30">
        <v>180</v>
      </c>
      <c r="I25" s="26">
        <f t="shared" si="7"/>
        <v>105</v>
      </c>
      <c r="J25" s="26">
        <v>100</v>
      </c>
      <c r="K25" s="26">
        <v>5</v>
      </c>
      <c r="L25" s="33">
        <v>0</v>
      </c>
      <c r="M25" s="33">
        <v>0</v>
      </c>
      <c r="N25" s="33">
        <v>0</v>
      </c>
      <c r="O25" s="33">
        <v>3</v>
      </c>
      <c r="P25" s="33">
        <v>0</v>
      </c>
      <c r="Q25" s="33">
        <v>0</v>
      </c>
      <c r="R25" s="33">
        <v>0</v>
      </c>
      <c r="S25" s="38">
        <v>0</v>
      </c>
      <c r="T25" s="38">
        <v>0</v>
      </c>
      <c r="U25" s="38">
        <v>0</v>
      </c>
      <c r="V25" s="39">
        <v>0</v>
      </c>
      <c r="W25" s="35">
        <v>0</v>
      </c>
      <c r="X25" s="35">
        <v>0</v>
      </c>
      <c r="Y25" s="35">
        <v>0</v>
      </c>
      <c r="Z25" s="39">
        <v>0</v>
      </c>
      <c r="AA25" s="33" t="s">
        <v>133</v>
      </c>
      <c r="AB25" s="33" t="s">
        <v>134</v>
      </c>
      <c r="AC25" s="35" t="s">
        <v>135</v>
      </c>
      <c r="AD25" s="36" t="s">
        <v>136</v>
      </c>
    </row>
    <row r="26" spans="1:30" s="29" customFormat="1" ht="91.5" customHeight="1" x14ac:dyDescent="0.3">
      <c r="A26" s="23">
        <v>10</v>
      </c>
      <c r="B26" s="24" t="s">
        <v>70</v>
      </c>
      <c r="C26" s="25" t="s">
        <v>80</v>
      </c>
      <c r="D26" s="25" t="s">
        <v>95</v>
      </c>
      <c r="E26" s="25" t="s">
        <v>21</v>
      </c>
      <c r="F26" s="30">
        <v>6</v>
      </c>
      <c r="G26" s="30">
        <v>2</v>
      </c>
      <c r="H26" s="30">
        <v>20</v>
      </c>
      <c r="I26" s="26">
        <f t="shared" si="7"/>
        <v>20</v>
      </c>
      <c r="J26" s="26">
        <v>0</v>
      </c>
      <c r="K26" s="26">
        <v>0</v>
      </c>
      <c r="L26" s="33">
        <v>0</v>
      </c>
      <c r="M26" s="33">
        <v>20</v>
      </c>
      <c r="N26" s="33">
        <v>0</v>
      </c>
      <c r="O26" s="33">
        <v>1</v>
      </c>
      <c r="P26" s="33">
        <v>1</v>
      </c>
      <c r="Q26" s="33">
        <v>1</v>
      </c>
      <c r="R26" s="33">
        <v>17</v>
      </c>
      <c r="S26" s="38">
        <v>13</v>
      </c>
      <c r="T26" s="38">
        <v>9</v>
      </c>
      <c r="U26" s="38">
        <v>8</v>
      </c>
      <c r="V26" s="39">
        <v>7</v>
      </c>
      <c r="W26" s="35">
        <v>18</v>
      </c>
      <c r="X26" s="35">
        <v>15</v>
      </c>
      <c r="Y26" s="35">
        <v>12</v>
      </c>
      <c r="Z26" s="39">
        <v>10</v>
      </c>
      <c r="AA26" s="33" t="s">
        <v>137</v>
      </c>
      <c r="AB26" s="33" t="s">
        <v>138</v>
      </c>
      <c r="AC26" s="35" t="s">
        <v>308</v>
      </c>
      <c r="AD26" s="36"/>
    </row>
    <row r="27" spans="1:30" s="29" customFormat="1" ht="68.25" customHeight="1" x14ac:dyDescent="0.3">
      <c r="A27" s="23">
        <v>11</v>
      </c>
      <c r="B27" s="24" t="s">
        <v>70</v>
      </c>
      <c r="C27" s="25" t="s">
        <v>81</v>
      </c>
      <c r="D27" s="25" t="s">
        <v>96</v>
      </c>
      <c r="E27" s="25" t="s">
        <v>37</v>
      </c>
      <c r="F27" s="30">
        <v>20</v>
      </c>
      <c r="G27" s="30">
        <v>1</v>
      </c>
      <c r="H27" s="30">
        <v>50</v>
      </c>
      <c r="I27" s="26">
        <f t="shared" si="7"/>
        <v>23</v>
      </c>
      <c r="J27" s="26">
        <v>1</v>
      </c>
      <c r="K27" s="26">
        <v>1</v>
      </c>
      <c r="L27" s="33">
        <v>1</v>
      </c>
      <c r="M27" s="33">
        <v>20</v>
      </c>
      <c r="N27" s="33">
        <v>1</v>
      </c>
      <c r="O27" s="33">
        <v>1</v>
      </c>
      <c r="P27" s="33">
        <v>0</v>
      </c>
      <c r="Q27" s="33">
        <v>0</v>
      </c>
      <c r="R27" s="33">
        <v>10</v>
      </c>
      <c r="S27" s="38">
        <v>30</v>
      </c>
      <c r="T27" s="38">
        <v>20</v>
      </c>
      <c r="U27" s="38">
        <v>15</v>
      </c>
      <c r="V27" s="39">
        <v>7</v>
      </c>
      <c r="W27" s="35">
        <v>30</v>
      </c>
      <c r="X27" s="35">
        <v>20</v>
      </c>
      <c r="Y27" s="35">
        <v>15</v>
      </c>
      <c r="Z27" s="39">
        <v>7</v>
      </c>
      <c r="AA27" s="33" t="s">
        <v>139</v>
      </c>
      <c r="AB27" s="33" t="s">
        <v>68</v>
      </c>
      <c r="AC27" s="35" t="s">
        <v>310</v>
      </c>
      <c r="AD27" s="36"/>
    </row>
    <row r="28" spans="1:30" s="29" customFormat="1" ht="157.5" x14ac:dyDescent="0.3">
      <c r="A28" s="23">
        <v>12</v>
      </c>
      <c r="B28" s="24" t="s">
        <v>70</v>
      </c>
      <c r="C28" s="25" t="s">
        <v>82</v>
      </c>
      <c r="D28" s="25" t="s">
        <v>97</v>
      </c>
      <c r="E28" s="25" t="s">
        <v>21</v>
      </c>
      <c r="F28" s="30">
        <v>78</v>
      </c>
      <c r="G28" s="30">
        <v>19</v>
      </c>
      <c r="H28" s="30">
        <v>40</v>
      </c>
      <c r="I28" s="26">
        <f t="shared" si="7"/>
        <v>15</v>
      </c>
      <c r="J28" s="26">
        <v>0</v>
      </c>
      <c r="K28" s="26">
        <v>0</v>
      </c>
      <c r="L28" s="33">
        <v>0</v>
      </c>
      <c r="M28" s="33">
        <v>15</v>
      </c>
      <c r="N28" s="33">
        <v>7</v>
      </c>
      <c r="O28" s="33">
        <v>5</v>
      </c>
      <c r="P28" s="33">
        <v>2</v>
      </c>
      <c r="Q28" s="33">
        <v>0</v>
      </c>
      <c r="R28" s="33">
        <v>15</v>
      </c>
      <c r="S28" s="38" t="s">
        <v>140</v>
      </c>
      <c r="T28" s="38" t="s">
        <v>141</v>
      </c>
      <c r="U28" s="38" t="s">
        <v>142</v>
      </c>
      <c r="V28" s="39" t="s">
        <v>143</v>
      </c>
      <c r="W28" s="35">
        <v>0</v>
      </c>
      <c r="X28" s="35" t="s">
        <v>144</v>
      </c>
      <c r="Y28" s="35" t="s">
        <v>145</v>
      </c>
      <c r="Z28" s="39" t="s">
        <v>146</v>
      </c>
      <c r="AA28" s="33" t="s">
        <v>147</v>
      </c>
      <c r="AB28" s="33" t="s">
        <v>138</v>
      </c>
      <c r="AC28" s="35" t="s">
        <v>311</v>
      </c>
      <c r="AD28" s="36" t="s">
        <v>148</v>
      </c>
    </row>
    <row r="29" spans="1:30" s="29" customFormat="1" ht="63" x14ac:dyDescent="0.3">
      <c r="A29" s="23">
        <v>13</v>
      </c>
      <c r="B29" s="24" t="s">
        <v>70</v>
      </c>
      <c r="C29" s="25" t="s">
        <v>83</v>
      </c>
      <c r="D29" s="25" t="s">
        <v>98</v>
      </c>
      <c r="E29" s="25" t="s">
        <v>37</v>
      </c>
      <c r="F29" s="30">
        <v>458</v>
      </c>
      <c r="G29" s="30">
        <v>27</v>
      </c>
      <c r="H29" s="30">
        <v>200</v>
      </c>
      <c r="I29" s="26">
        <f t="shared" si="7"/>
        <v>27</v>
      </c>
      <c r="J29" s="26">
        <v>2</v>
      </c>
      <c r="K29" s="26">
        <v>10</v>
      </c>
      <c r="L29" s="33">
        <v>10</v>
      </c>
      <c r="M29" s="33">
        <v>5</v>
      </c>
      <c r="N29" s="33">
        <v>5</v>
      </c>
      <c r="O29" s="33">
        <v>2</v>
      </c>
      <c r="P29" s="33">
        <v>3</v>
      </c>
      <c r="Q29" s="33">
        <v>10</v>
      </c>
      <c r="R29" s="33">
        <v>20</v>
      </c>
      <c r="S29" s="38" t="s">
        <v>149</v>
      </c>
      <c r="T29" s="38" t="s">
        <v>150</v>
      </c>
      <c r="U29" s="38">
        <v>10</v>
      </c>
      <c r="V29" s="39"/>
      <c r="W29" s="35">
        <v>35</v>
      </c>
      <c r="X29" s="35">
        <v>25</v>
      </c>
      <c r="Y29" s="35">
        <v>20</v>
      </c>
      <c r="Z29" s="39">
        <v>15</v>
      </c>
      <c r="AA29" s="33" t="s">
        <v>151</v>
      </c>
      <c r="AB29" s="33" t="s">
        <v>125</v>
      </c>
      <c r="AC29" s="35" t="s">
        <v>312</v>
      </c>
      <c r="AD29" s="36"/>
    </row>
    <row r="30" spans="1:30" s="29" customFormat="1" ht="63" x14ac:dyDescent="0.3">
      <c r="A30" s="23">
        <v>14</v>
      </c>
      <c r="B30" s="24" t="s">
        <v>70</v>
      </c>
      <c r="C30" s="25" t="s">
        <v>84</v>
      </c>
      <c r="D30" s="25" t="s">
        <v>99</v>
      </c>
      <c r="E30" s="25" t="s">
        <v>21</v>
      </c>
      <c r="F30" s="30">
        <v>22</v>
      </c>
      <c r="G30" s="30">
        <v>2</v>
      </c>
      <c r="H30" s="30">
        <v>30</v>
      </c>
      <c r="I30" s="26">
        <f t="shared" si="7"/>
        <v>30</v>
      </c>
      <c r="J30" s="26">
        <v>2</v>
      </c>
      <c r="K30" s="26">
        <v>2</v>
      </c>
      <c r="L30" s="33">
        <v>1</v>
      </c>
      <c r="M30" s="33">
        <v>25</v>
      </c>
      <c r="N30" s="33">
        <v>2</v>
      </c>
      <c r="O30" s="33">
        <v>2</v>
      </c>
      <c r="P30" s="33">
        <v>1</v>
      </c>
      <c r="Q30" s="33">
        <v>1</v>
      </c>
      <c r="R30" s="33">
        <v>0</v>
      </c>
      <c r="S30" s="38">
        <v>12</v>
      </c>
      <c r="T30" s="38">
        <v>10</v>
      </c>
      <c r="U30" s="38">
        <v>7</v>
      </c>
      <c r="V30" s="39">
        <v>5.5</v>
      </c>
      <c r="W30" s="35">
        <v>23</v>
      </c>
      <c r="X30" s="35">
        <v>18</v>
      </c>
      <c r="Y30" s="35">
        <v>16</v>
      </c>
      <c r="Z30" s="39">
        <v>11</v>
      </c>
      <c r="AA30" s="33" t="s">
        <v>152</v>
      </c>
      <c r="AB30" s="33" t="s">
        <v>125</v>
      </c>
      <c r="AC30" s="35" t="s">
        <v>313</v>
      </c>
      <c r="AD30" s="36" t="s">
        <v>153</v>
      </c>
    </row>
    <row r="31" spans="1:30" s="29" customFormat="1" ht="110.25" x14ac:dyDescent="0.3">
      <c r="A31" s="23">
        <v>15</v>
      </c>
      <c r="B31" s="24" t="s">
        <v>70</v>
      </c>
      <c r="C31" s="25" t="s">
        <v>319</v>
      </c>
      <c r="D31" s="25" t="s">
        <v>320</v>
      </c>
      <c r="E31" s="25" t="s">
        <v>54</v>
      </c>
      <c r="F31" s="30">
        <v>99</v>
      </c>
      <c r="G31" s="30">
        <v>6</v>
      </c>
      <c r="H31" s="30">
        <v>120</v>
      </c>
      <c r="I31" s="26">
        <f t="shared" si="7"/>
        <v>23</v>
      </c>
      <c r="J31" s="26">
        <v>0</v>
      </c>
      <c r="K31" s="26">
        <v>1</v>
      </c>
      <c r="L31" s="33">
        <v>1</v>
      </c>
      <c r="M31" s="33">
        <v>21</v>
      </c>
      <c r="N31" s="33">
        <v>0</v>
      </c>
      <c r="O31" s="33">
        <v>0</v>
      </c>
      <c r="P31" s="33">
        <v>1</v>
      </c>
      <c r="Q31" s="33">
        <v>1</v>
      </c>
      <c r="R31" s="33">
        <v>21</v>
      </c>
      <c r="S31" s="38">
        <v>70</v>
      </c>
      <c r="T31" s="38">
        <v>20</v>
      </c>
      <c r="U31" s="38">
        <v>15</v>
      </c>
      <c r="V31" s="39">
        <v>10</v>
      </c>
      <c r="W31" s="35">
        <v>80</v>
      </c>
      <c r="X31" s="35">
        <v>22</v>
      </c>
      <c r="Y31" s="35">
        <v>16</v>
      </c>
      <c r="Z31" s="39">
        <v>10</v>
      </c>
      <c r="AA31" s="33" t="s">
        <v>139</v>
      </c>
      <c r="AB31" s="33" t="s">
        <v>63</v>
      </c>
      <c r="AC31" s="35" t="s">
        <v>321</v>
      </c>
      <c r="AD31" s="36"/>
    </row>
    <row r="32" spans="1:30" s="29" customFormat="1" ht="91.5" customHeight="1" x14ac:dyDescent="0.3">
      <c r="A32" s="23">
        <v>16</v>
      </c>
      <c r="B32" s="24" t="s">
        <v>70</v>
      </c>
      <c r="C32" s="25" t="s">
        <v>85</v>
      </c>
      <c r="D32" s="25" t="s">
        <v>100</v>
      </c>
      <c r="E32" s="25" t="s">
        <v>37</v>
      </c>
      <c r="F32" s="30">
        <v>200</v>
      </c>
      <c r="G32" s="30">
        <v>23</v>
      </c>
      <c r="H32" s="30">
        <v>400</v>
      </c>
      <c r="I32" s="26">
        <f t="shared" si="7"/>
        <v>400</v>
      </c>
      <c r="J32" s="26">
        <v>15</v>
      </c>
      <c r="K32" s="26">
        <v>10</v>
      </c>
      <c r="L32" s="33">
        <v>20</v>
      </c>
      <c r="M32" s="33">
        <v>355</v>
      </c>
      <c r="N32" s="33">
        <v>15</v>
      </c>
      <c r="O32" s="33">
        <v>20</v>
      </c>
      <c r="P32" s="33">
        <v>10</v>
      </c>
      <c r="Q32" s="33">
        <v>20</v>
      </c>
      <c r="R32" s="33">
        <v>335</v>
      </c>
      <c r="S32" s="38" t="s">
        <v>154</v>
      </c>
      <c r="T32" s="38" t="s">
        <v>155</v>
      </c>
      <c r="U32" s="38" t="s">
        <v>156</v>
      </c>
      <c r="V32" s="39" t="s">
        <v>157</v>
      </c>
      <c r="W32" s="35" t="s">
        <v>158</v>
      </c>
      <c r="X32" s="35" t="s">
        <v>159</v>
      </c>
      <c r="Y32" s="35" t="s">
        <v>160</v>
      </c>
      <c r="Z32" s="39" t="s">
        <v>161</v>
      </c>
      <c r="AA32" s="33" t="s">
        <v>162</v>
      </c>
      <c r="AB32" s="33" t="s">
        <v>63</v>
      </c>
      <c r="AC32" s="35" t="s">
        <v>163</v>
      </c>
      <c r="AD32" s="36" t="s">
        <v>164</v>
      </c>
    </row>
    <row r="33" spans="1:30" s="22" customFormat="1" ht="15.75" x14ac:dyDescent="0.3">
      <c r="A33" s="14" t="s">
        <v>36</v>
      </c>
      <c r="B33" s="37" t="s">
        <v>186</v>
      </c>
      <c r="C33" s="37"/>
      <c r="D33" s="37"/>
      <c r="E33" s="18">
        <f>COUNTA(E34:E34)</f>
        <v>1</v>
      </c>
      <c r="F33" s="19">
        <f t="shared" ref="F33:R33" si="8">SUM(F34:F34)</f>
        <v>331</v>
      </c>
      <c r="G33" s="19">
        <f t="shared" si="8"/>
        <v>13</v>
      </c>
      <c r="H33" s="19">
        <f t="shared" si="8"/>
        <v>350</v>
      </c>
      <c r="I33" s="19">
        <f t="shared" si="8"/>
        <v>2</v>
      </c>
      <c r="J33" s="19">
        <f t="shared" si="8"/>
        <v>0</v>
      </c>
      <c r="K33" s="19">
        <f t="shared" si="8"/>
        <v>2</v>
      </c>
      <c r="L33" s="19">
        <f t="shared" si="8"/>
        <v>0</v>
      </c>
      <c r="M33" s="19">
        <f t="shared" si="8"/>
        <v>0</v>
      </c>
      <c r="N33" s="19">
        <f t="shared" si="8"/>
        <v>0</v>
      </c>
      <c r="O33" s="19">
        <f t="shared" si="8"/>
        <v>0</v>
      </c>
      <c r="P33" s="19">
        <f t="shared" si="8"/>
        <v>0</v>
      </c>
      <c r="Q33" s="19">
        <f t="shared" si="8"/>
        <v>0</v>
      </c>
      <c r="R33" s="19">
        <f t="shared" si="8"/>
        <v>0</v>
      </c>
      <c r="S33" s="20"/>
      <c r="T33" s="20"/>
      <c r="U33" s="20"/>
      <c r="V33" s="20"/>
      <c r="W33" s="20"/>
      <c r="X33" s="20"/>
      <c r="Y33" s="20"/>
      <c r="Z33" s="20"/>
      <c r="AA33" s="20"/>
      <c r="AB33" s="21"/>
      <c r="AC33" s="21"/>
      <c r="AD33" s="21"/>
    </row>
    <row r="34" spans="1:30" s="29" customFormat="1" ht="81.75" customHeight="1" x14ac:dyDescent="0.3">
      <c r="A34" s="23">
        <v>1</v>
      </c>
      <c r="B34" s="24" t="s">
        <v>189</v>
      </c>
      <c r="C34" s="25" t="s">
        <v>187</v>
      </c>
      <c r="D34" s="25" t="s">
        <v>188</v>
      </c>
      <c r="E34" s="25" t="s">
        <v>21</v>
      </c>
      <c r="F34" s="30">
        <v>331</v>
      </c>
      <c r="G34" s="30">
        <v>13</v>
      </c>
      <c r="H34" s="30">
        <v>350</v>
      </c>
      <c r="I34" s="26">
        <f t="shared" si="7"/>
        <v>2</v>
      </c>
      <c r="J34" s="26">
        <v>0</v>
      </c>
      <c r="K34" s="26">
        <v>2</v>
      </c>
      <c r="L34" s="33">
        <v>0</v>
      </c>
      <c r="M34" s="33">
        <v>0</v>
      </c>
      <c r="N34" s="33">
        <v>0</v>
      </c>
      <c r="O34" s="33">
        <v>0</v>
      </c>
      <c r="P34" s="33">
        <v>0</v>
      </c>
      <c r="Q34" s="33">
        <v>0</v>
      </c>
      <c r="R34" s="33">
        <v>0</v>
      </c>
      <c r="S34" s="38" t="s">
        <v>128</v>
      </c>
      <c r="T34" s="38">
        <v>170</v>
      </c>
      <c r="U34" s="38">
        <v>15</v>
      </c>
      <c r="V34" s="39" t="s">
        <v>190</v>
      </c>
      <c r="W34" s="35"/>
      <c r="X34" s="35">
        <v>170</v>
      </c>
      <c r="Y34" s="35" t="s">
        <v>191</v>
      </c>
      <c r="Z34" s="39" t="s">
        <v>192</v>
      </c>
      <c r="AA34" s="33" t="s">
        <v>193</v>
      </c>
      <c r="AB34" s="33" t="s">
        <v>194</v>
      </c>
      <c r="AC34" s="35" t="s">
        <v>195</v>
      </c>
      <c r="AD34" s="36" t="s">
        <v>196</v>
      </c>
    </row>
    <row r="35" spans="1:30" s="22" customFormat="1" ht="15.75" x14ac:dyDescent="0.3">
      <c r="A35" s="14" t="s">
        <v>46</v>
      </c>
      <c r="B35" s="37" t="s">
        <v>238</v>
      </c>
      <c r="C35" s="37"/>
      <c r="D35" s="37"/>
      <c r="E35" s="18">
        <f>COUNTA(E36:E37)</f>
        <v>2</v>
      </c>
      <c r="F35" s="19">
        <f t="shared" ref="F35:R35" si="9">SUM(F36:F37)</f>
        <v>189</v>
      </c>
      <c r="G35" s="19">
        <f t="shared" si="9"/>
        <v>45</v>
      </c>
      <c r="H35" s="19">
        <f t="shared" si="9"/>
        <v>59</v>
      </c>
      <c r="I35" s="19">
        <f t="shared" si="9"/>
        <v>60</v>
      </c>
      <c r="J35" s="19">
        <f t="shared" si="9"/>
        <v>1</v>
      </c>
      <c r="K35" s="19">
        <f t="shared" si="9"/>
        <v>2</v>
      </c>
      <c r="L35" s="19">
        <f t="shared" si="9"/>
        <v>3</v>
      </c>
      <c r="M35" s="19">
        <f t="shared" si="9"/>
        <v>54</v>
      </c>
      <c r="N35" s="19">
        <f t="shared" si="9"/>
        <v>4</v>
      </c>
      <c r="O35" s="19">
        <f t="shared" si="9"/>
        <v>1</v>
      </c>
      <c r="P35" s="19">
        <f t="shared" si="9"/>
        <v>1</v>
      </c>
      <c r="Q35" s="19">
        <f t="shared" si="9"/>
        <v>1</v>
      </c>
      <c r="R35" s="19">
        <f t="shared" si="9"/>
        <v>53</v>
      </c>
      <c r="S35" s="20"/>
      <c r="T35" s="20"/>
      <c r="U35" s="20"/>
      <c r="V35" s="20"/>
      <c r="W35" s="20"/>
      <c r="X35" s="20"/>
      <c r="Y35" s="20"/>
      <c r="Z35" s="20"/>
      <c r="AA35" s="20"/>
      <c r="AB35" s="21"/>
      <c r="AC35" s="21"/>
      <c r="AD35" s="21"/>
    </row>
    <row r="36" spans="1:30" s="29" customFormat="1" ht="81.75" customHeight="1" x14ac:dyDescent="0.3">
      <c r="A36" s="23">
        <v>1</v>
      </c>
      <c r="B36" s="24" t="s">
        <v>239</v>
      </c>
      <c r="C36" s="25" t="s">
        <v>240</v>
      </c>
      <c r="D36" s="25" t="s">
        <v>241</v>
      </c>
      <c r="E36" s="25" t="s">
        <v>21</v>
      </c>
      <c r="F36" s="30">
        <v>93</v>
      </c>
      <c r="G36" s="30">
        <v>20</v>
      </c>
      <c r="H36" s="30">
        <v>24</v>
      </c>
      <c r="I36" s="26">
        <f>SUM(J36:M36)</f>
        <v>24</v>
      </c>
      <c r="J36" s="26">
        <v>1</v>
      </c>
      <c r="K36" s="26">
        <v>1</v>
      </c>
      <c r="L36" s="33">
        <v>0</v>
      </c>
      <c r="M36" s="33">
        <v>22</v>
      </c>
      <c r="N36" s="33">
        <v>2</v>
      </c>
      <c r="O36" s="33">
        <v>0</v>
      </c>
      <c r="P36" s="33">
        <v>0</v>
      </c>
      <c r="Q36" s="33">
        <v>0</v>
      </c>
      <c r="R36" s="33">
        <v>22</v>
      </c>
      <c r="S36" s="38" t="s">
        <v>128</v>
      </c>
      <c r="T36" s="38" t="s">
        <v>128</v>
      </c>
      <c r="U36" s="38" t="s">
        <v>128</v>
      </c>
      <c r="V36" s="39" t="s">
        <v>128</v>
      </c>
      <c r="W36" s="35" t="s">
        <v>128</v>
      </c>
      <c r="X36" s="35" t="s">
        <v>128</v>
      </c>
      <c r="Y36" s="35" t="s">
        <v>128</v>
      </c>
      <c r="Z36" s="39" t="s">
        <v>128</v>
      </c>
      <c r="AA36" s="33" t="s">
        <v>244</v>
      </c>
      <c r="AB36" s="33" t="s">
        <v>61</v>
      </c>
      <c r="AC36" s="35" t="s">
        <v>245</v>
      </c>
      <c r="AD36" s="36" t="s">
        <v>246</v>
      </c>
    </row>
    <row r="37" spans="1:30" s="29" customFormat="1" ht="81.75" customHeight="1" x14ac:dyDescent="0.3">
      <c r="A37" s="23">
        <v>2</v>
      </c>
      <c r="B37" s="24" t="s">
        <v>239</v>
      </c>
      <c r="C37" s="25" t="s">
        <v>242</v>
      </c>
      <c r="D37" s="25" t="s">
        <v>243</v>
      </c>
      <c r="E37" s="25" t="s">
        <v>45</v>
      </c>
      <c r="F37" s="30">
        <v>96</v>
      </c>
      <c r="G37" s="30">
        <v>25</v>
      </c>
      <c r="H37" s="30">
        <v>35</v>
      </c>
      <c r="I37" s="26">
        <f>SUM(J37:M37)</f>
        <v>36</v>
      </c>
      <c r="J37" s="26">
        <v>0</v>
      </c>
      <c r="K37" s="26">
        <v>1</v>
      </c>
      <c r="L37" s="33">
        <v>3</v>
      </c>
      <c r="M37" s="33">
        <v>32</v>
      </c>
      <c r="N37" s="33">
        <v>2</v>
      </c>
      <c r="O37" s="33">
        <v>1</v>
      </c>
      <c r="P37" s="33">
        <v>1</v>
      </c>
      <c r="Q37" s="33">
        <v>1</v>
      </c>
      <c r="R37" s="33">
        <v>31</v>
      </c>
      <c r="S37" s="38" t="s">
        <v>247</v>
      </c>
      <c r="T37" s="38" t="s">
        <v>248</v>
      </c>
      <c r="U37" s="38"/>
      <c r="V37" s="39"/>
      <c r="W37" s="35" t="s">
        <v>247</v>
      </c>
      <c r="X37" s="35" t="s">
        <v>249</v>
      </c>
      <c r="Y37" s="35" t="s">
        <v>250</v>
      </c>
      <c r="Z37" s="39"/>
      <c r="AA37" s="33" t="s">
        <v>251</v>
      </c>
      <c r="AB37" s="33" t="s">
        <v>61</v>
      </c>
      <c r="AC37" s="35" t="s">
        <v>314</v>
      </c>
      <c r="AD37" s="36" t="s">
        <v>252</v>
      </c>
    </row>
    <row r="38" spans="1:30" s="22" customFormat="1" ht="22.5" customHeight="1" x14ac:dyDescent="0.3">
      <c r="A38" s="14" t="s">
        <v>52</v>
      </c>
      <c r="B38" s="37" t="s">
        <v>165</v>
      </c>
      <c r="C38" s="37"/>
      <c r="D38" s="37"/>
      <c r="E38" s="18">
        <f>COUNTA(E39:E42)</f>
        <v>4</v>
      </c>
      <c r="F38" s="19">
        <f t="shared" ref="F38:R38" si="10">SUM(F39:F42)</f>
        <v>1657</v>
      </c>
      <c r="G38" s="19">
        <f t="shared" si="10"/>
        <v>1010</v>
      </c>
      <c r="H38" s="19">
        <f t="shared" si="10"/>
        <v>3252</v>
      </c>
      <c r="I38" s="19">
        <f t="shared" si="10"/>
        <v>97</v>
      </c>
      <c r="J38" s="19">
        <f t="shared" si="10"/>
        <v>22</v>
      </c>
      <c r="K38" s="19">
        <f t="shared" si="10"/>
        <v>19</v>
      </c>
      <c r="L38" s="19">
        <f t="shared" si="10"/>
        <v>24</v>
      </c>
      <c r="M38" s="19">
        <f t="shared" si="10"/>
        <v>32</v>
      </c>
      <c r="N38" s="19">
        <f t="shared" si="10"/>
        <v>38</v>
      </c>
      <c r="O38" s="19">
        <f t="shared" si="10"/>
        <v>8</v>
      </c>
      <c r="P38" s="19">
        <f t="shared" si="10"/>
        <v>18</v>
      </c>
      <c r="Q38" s="19">
        <f t="shared" si="10"/>
        <v>0</v>
      </c>
      <c r="R38" s="19">
        <f t="shared" si="10"/>
        <v>33</v>
      </c>
      <c r="S38" s="20"/>
      <c r="T38" s="20"/>
      <c r="U38" s="20"/>
      <c r="V38" s="20"/>
      <c r="W38" s="20"/>
      <c r="X38" s="20"/>
      <c r="Y38" s="20"/>
      <c r="Z38" s="20"/>
      <c r="AA38" s="20"/>
      <c r="AB38" s="21"/>
      <c r="AC38" s="21"/>
      <c r="AD38" s="21"/>
    </row>
    <row r="39" spans="1:30" s="29" customFormat="1" ht="45" customHeight="1" x14ac:dyDescent="0.3">
      <c r="A39" s="23">
        <v>1</v>
      </c>
      <c r="B39" s="24" t="s">
        <v>166</v>
      </c>
      <c r="C39" s="25" t="s">
        <v>167</v>
      </c>
      <c r="D39" s="25" t="s">
        <v>168</v>
      </c>
      <c r="E39" s="25" t="s">
        <v>21</v>
      </c>
      <c r="F39" s="30">
        <v>296</v>
      </c>
      <c r="G39" s="30">
        <v>296</v>
      </c>
      <c r="H39" s="30">
        <v>211</v>
      </c>
      <c r="I39" s="26">
        <f>SUM(J39:M39)</f>
        <v>43</v>
      </c>
      <c r="J39" s="26">
        <v>20</v>
      </c>
      <c r="K39" s="26">
        <v>2</v>
      </c>
      <c r="L39" s="33">
        <v>18</v>
      </c>
      <c r="M39" s="33">
        <v>3</v>
      </c>
      <c r="N39" s="33">
        <v>18</v>
      </c>
      <c r="O39" s="33">
        <v>3</v>
      </c>
      <c r="P39" s="33">
        <v>18</v>
      </c>
      <c r="Q39" s="33">
        <v>0</v>
      </c>
      <c r="R39" s="33">
        <v>4</v>
      </c>
      <c r="S39" s="38" t="s">
        <v>174</v>
      </c>
      <c r="T39" s="38" t="s">
        <v>175</v>
      </c>
      <c r="U39" s="38" t="s">
        <v>176</v>
      </c>
      <c r="V39" s="39" t="s">
        <v>177</v>
      </c>
      <c r="W39" s="35" t="s">
        <v>174</v>
      </c>
      <c r="X39" s="35" t="s">
        <v>175</v>
      </c>
      <c r="Y39" s="35" t="s">
        <v>176</v>
      </c>
      <c r="Z39" s="39" t="s">
        <v>178</v>
      </c>
      <c r="AA39" s="33" t="s">
        <v>179</v>
      </c>
      <c r="AB39" s="33" t="s">
        <v>56</v>
      </c>
      <c r="AC39" s="35" t="s">
        <v>180</v>
      </c>
      <c r="AD39" s="36" t="s">
        <v>181</v>
      </c>
    </row>
    <row r="40" spans="1:30" s="29" customFormat="1" ht="46.5" customHeight="1" x14ac:dyDescent="0.3">
      <c r="A40" s="23">
        <v>2</v>
      </c>
      <c r="B40" s="24" t="s">
        <v>166</v>
      </c>
      <c r="C40" s="25" t="s">
        <v>169</v>
      </c>
      <c r="D40" s="25" t="s">
        <v>170</v>
      </c>
      <c r="E40" s="25" t="s">
        <v>21</v>
      </c>
      <c r="F40" s="30">
        <v>172</v>
      </c>
      <c r="G40" s="30">
        <v>149</v>
      </c>
      <c r="H40" s="30" t="s">
        <v>173</v>
      </c>
      <c r="I40" s="26">
        <f>SUM(J40:M40)</f>
        <v>33</v>
      </c>
      <c r="J40" s="26">
        <v>0</v>
      </c>
      <c r="K40" s="26">
        <v>1</v>
      </c>
      <c r="L40" s="33">
        <v>4</v>
      </c>
      <c r="M40" s="33">
        <v>28</v>
      </c>
      <c r="N40" s="33">
        <v>1</v>
      </c>
      <c r="O40" s="33">
        <v>4</v>
      </c>
      <c r="P40" s="33">
        <v>0</v>
      </c>
      <c r="Q40" s="33">
        <v>0</v>
      </c>
      <c r="R40" s="33">
        <v>28</v>
      </c>
      <c r="S40" s="38"/>
      <c r="T40" s="38"/>
      <c r="U40" s="38"/>
      <c r="V40" s="39"/>
      <c r="W40" s="35">
        <v>0</v>
      </c>
      <c r="X40" s="35" t="s">
        <v>47</v>
      </c>
      <c r="Y40" s="35"/>
      <c r="Z40" s="39"/>
      <c r="AA40" s="33" t="s">
        <v>182</v>
      </c>
      <c r="AB40" s="33" t="s">
        <v>60</v>
      </c>
      <c r="AC40" s="35" t="s">
        <v>315</v>
      </c>
      <c r="AD40" s="36" t="s">
        <v>183</v>
      </c>
    </row>
    <row r="41" spans="1:30" s="29" customFormat="1" ht="67.5" customHeight="1" x14ac:dyDescent="0.3">
      <c r="A41" s="23">
        <v>3</v>
      </c>
      <c r="B41" s="24" t="s">
        <v>166</v>
      </c>
      <c r="C41" s="25" t="s">
        <v>351</v>
      </c>
      <c r="D41" s="25" t="s">
        <v>350</v>
      </c>
      <c r="E41" s="25" t="s">
        <v>37</v>
      </c>
      <c r="F41" s="30">
        <v>646</v>
      </c>
      <c r="G41" s="30">
        <v>22</v>
      </c>
      <c r="H41" s="30">
        <v>3000</v>
      </c>
      <c r="I41" s="26">
        <f>SUM(J41:M41)</f>
        <v>10</v>
      </c>
      <c r="J41" s="26">
        <v>0</v>
      </c>
      <c r="K41" s="26">
        <v>10</v>
      </c>
      <c r="L41" s="33">
        <v>0</v>
      </c>
      <c r="M41" s="33">
        <v>0</v>
      </c>
      <c r="N41" s="33">
        <v>10</v>
      </c>
      <c r="O41" s="33">
        <v>0</v>
      </c>
      <c r="P41" s="33">
        <v>0</v>
      </c>
      <c r="Q41" s="33">
        <v>0</v>
      </c>
      <c r="R41" s="33">
        <v>0</v>
      </c>
      <c r="S41" s="38" t="s">
        <v>355</v>
      </c>
      <c r="T41" s="38">
        <v>8.49</v>
      </c>
      <c r="U41" s="38">
        <v>6.4</v>
      </c>
      <c r="V41" s="39">
        <v>5.91</v>
      </c>
      <c r="W41" s="35" t="s">
        <v>356</v>
      </c>
      <c r="X41" s="35">
        <v>15</v>
      </c>
      <c r="Y41" s="35">
        <v>14</v>
      </c>
      <c r="Z41" s="39">
        <v>10.8</v>
      </c>
      <c r="AA41" s="33" t="s">
        <v>352</v>
      </c>
      <c r="AB41" s="33" t="s">
        <v>353</v>
      </c>
      <c r="AC41" s="35">
        <v>988493966</v>
      </c>
      <c r="AD41" s="36" t="s">
        <v>354</v>
      </c>
    </row>
    <row r="42" spans="1:30" s="29" customFormat="1" ht="78" customHeight="1" x14ac:dyDescent="0.3">
      <c r="A42" s="23">
        <v>4</v>
      </c>
      <c r="B42" s="24" t="s">
        <v>166</v>
      </c>
      <c r="C42" s="25" t="s">
        <v>171</v>
      </c>
      <c r="D42" s="25" t="s">
        <v>172</v>
      </c>
      <c r="E42" s="25" t="s">
        <v>54</v>
      </c>
      <c r="F42" s="30">
        <v>543</v>
      </c>
      <c r="G42" s="30">
        <v>543</v>
      </c>
      <c r="H42" s="30">
        <v>41</v>
      </c>
      <c r="I42" s="26">
        <f>SUM(J42:M42)</f>
        <v>11</v>
      </c>
      <c r="J42" s="26">
        <v>2</v>
      </c>
      <c r="K42" s="26">
        <v>6</v>
      </c>
      <c r="L42" s="33">
        <v>2</v>
      </c>
      <c r="M42" s="33">
        <v>1</v>
      </c>
      <c r="N42" s="33">
        <v>9</v>
      </c>
      <c r="O42" s="33">
        <v>1</v>
      </c>
      <c r="P42" s="33">
        <v>0</v>
      </c>
      <c r="Q42" s="33">
        <v>0</v>
      </c>
      <c r="R42" s="33">
        <v>1</v>
      </c>
      <c r="S42" s="38">
        <v>30</v>
      </c>
      <c r="T42" s="38">
        <v>15</v>
      </c>
      <c r="U42" s="38">
        <v>7</v>
      </c>
      <c r="V42" s="39">
        <v>7</v>
      </c>
      <c r="W42" s="35">
        <v>40</v>
      </c>
      <c r="X42" s="35">
        <v>20</v>
      </c>
      <c r="Y42" s="35">
        <v>15</v>
      </c>
      <c r="Z42" s="39">
        <v>13</v>
      </c>
      <c r="AA42" s="33" t="s">
        <v>184</v>
      </c>
      <c r="AB42" s="33" t="s">
        <v>61</v>
      </c>
      <c r="AC42" s="35" t="s">
        <v>185</v>
      </c>
      <c r="AD42" s="36"/>
    </row>
    <row r="43" spans="1:30" s="22" customFormat="1" ht="24" customHeight="1" x14ac:dyDescent="0.3">
      <c r="A43" s="14" t="s">
        <v>65</v>
      </c>
      <c r="B43" s="37" t="s">
        <v>206</v>
      </c>
      <c r="C43" s="37"/>
      <c r="D43" s="37"/>
      <c r="E43" s="18">
        <f>COUNTA(E44:E45)</f>
        <v>2</v>
      </c>
      <c r="F43" s="19">
        <f>SUM(F44:F45)</f>
        <v>710</v>
      </c>
      <c r="G43" s="19">
        <f t="shared" ref="G43:R43" si="11">SUM(G44:G45)</f>
        <v>44</v>
      </c>
      <c r="H43" s="19">
        <f t="shared" si="11"/>
        <v>1550</v>
      </c>
      <c r="I43" s="19">
        <f t="shared" si="11"/>
        <v>1449</v>
      </c>
      <c r="J43" s="19">
        <f t="shared" si="11"/>
        <v>13</v>
      </c>
      <c r="K43" s="19">
        <f t="shared" si="11"/>
        <v>12</v>
      </c>
      <c r="L43" s="19">
        <f t="shared" si="11"/>
        <v>22</v>
      </c>
      <c r="M43" s="19">
        <f t="shared" si="11"/>
        <v>1402</v>
      </c>
      <c r="N43" s="19">
        <f t="shared" si="11"/>
        <v>53</v>
      </c>
      <c r="O43" s="19">
        <f t="shared" si="11"/>
        <v>51</v>
      </c>
      <c r="P43" s="19">
        <f t="shared" si="11"/>
        <v>51</v>
      </c>
      <c r="Q43" s="19">
        <f t="shared" si="11"/>
        <v>52</v>
      </c>
      <c r="R43" s="19">
        <f t="shared" si="11"/>
        <v>1242</v>
      </c>
      <c r="S43" s="20"/>
      <c r="T43" s="20"/>
      <c r="U43" s="20"/>
      <c r="V43" s="20"/>
      <c r="W43" s="20"/>
      <c r="X43" s="20"/>
      <c r="Y43" s="20"/>
      <c r="Z43" s="20"/>
      <c r="AA43" s="20"/>
      <c r="AB43" s="21"/>
      <c r="AC43" s="21"/>
      <c r="AD43" s="21"/>
    </row>
    <row r="44" spans="1:30" s="29" customFormat="1" ht="51" customHeight="1" x14ac:dyDescent="0.3">
      <c r="A44" s="23">
        <v>1</v>
      </c>
      <c r="B44" s="24" t="s">
        <v>207</v>
      </c>
      <c r="C44" s="25" t="s">
        <v>272</v>
      </c>
      <c r="D44" s="25" t="s">
        <v>273</v>
      </c>
      <c r="E44" s="25" t="s">
        <v>67</v>
      </c>
      <c r="F44" s="30">
        <v>10</v>
      </c>
      <c r="G44" s="30">
        <v>9</v>
      </c>
      <c r="H44" s="30">
        <v>50</v>
      </c>
      <c r="I44" s="26">
        <f t="shared" ref="I44:I53" si="12">SUM(J44:M44)</f>
        <v>9</v>
      </c>
      <c r="J44" s="26">
        <v>3</v>
      </c>
      <c r="K44" s="26">
        <v>2</v>
      </c>
      <c r="L44" s="33">
        <v>2</v>
      </c>
      <c r="M44" s="33">
        <v>2</v>
      </c>
      <c r="N44" s="33">
        <v>3</v>
      </c>
      <c r="O44" s="33">
        <v>1</v>
      </c>
      <c r="P44" s="33">
        <v>1</v>
      </c>
      <c r="Q44" s="33">
        <v>2</v>
      </c>
      <c r="R44" s="33">
        <v>2</v>
      </c>
      <c r="S44" s="38" t="s">
        <v>274</v>
      </c>
      <c r="T44" s="38">
        <v>15</v>
      </c>
      <c r="U44" s="38">
        <v>12</v>
      </c>
      <c r="V44" s="39" t="s">
        <v>275</v>
      </c>
      <c r="W44" s="35" t="s">
        <v>57</v>
      </c>
      <c r="X44" s="35">
        <v>15</v>
      </c>
      <c r="Y44" s="35">
        <v>12</v>
      </c>
      <c r="Z44" s="39" t="s">
        <v>64</v>
      </c>
      <c r="AA44" s="33" t="s">
        <v>276</v>
      </c>
      <c r="AB44" s="33" t="s">
        <v>277</v>
      </c>
      <c r="AC44" s="35" t="s">
        <v>316</v>
      </c>
      <c r="AD44" s="36" t="s">
        <v>278</v>
      </c>
    </row>
    <row r="45" spans="1:30" s="29" customFormat="1" ht="40.5" customHeight="1" x14ac:dyDescent="0.3">
      <c r="A45" s="23">
        <v>2</v>
      </c>
      <c r="B45" s="24" t="s">
        <v>207</v>
      </c>
      <c r="C45" s="25" t="s">
        <v>208</v>
      </c>
      <c r="D45" s="25" t="s">
        <v>209</v>
      </c>
      <c r="E45" s="25" t="s">
        <v>25</v>
      </c>
      <c r="F45" s="30">
        <v>700</v>
      </c>
      <c r="G45" s="30">
        <v>35</v>
      </c>
      <c r="H45" s="30">
        <v>1500</v>
      </c>
      <c r="I45" s="26">
        <f t="shared" si="12"/>
        <v>1440</v>
      </c>
      <c r="J45" s="26">
        <v>10</v>
      </c>
      <c r="K45" s="26">
        <v>10</v>
      </c>
      <c r="L45" s="33">
        <v>20</v>
      </c>
      <c r="M45" s="33">
        <v>1400</v>
      </c>
      <c r="N45" s="33">
        <v>50</v>
      </c>
      <c r="O45" s="33">
        <v>50</v>
      </c>
      <c r="P45" s="33">
        <v>50</v>
      </c>
      <c r="Q45" s="33">
        <v>50</v>
      </c>
      <c r="R45" s="33">
        <v>1240</v>
      </c>
      <c r="S45" s="38">
        <v>30</v>
      </c>
      <c r="T45" s="38">
        <v>20</v>
      </c>
      <c r="U45" s="38">
        <v>15</v>
      </c>
      <c r="V45" s="39">
        <v>12</v>
      </c>
      <c r="W45" s="35">
        <v>30</v>
      </c>
      <c r="X45" s="35">
        <v>20</v>
      </c>
      <c r="Y45" s="35">
        <v>15</v>
      </c>
      <c r="Z45" s="39">
        <v>12</v>
      </c>
      <c r="AA45" s="33" t="s">
        <v>210</v>
      </c>
      <c r="AB45" s="33" t="s">
        <v>211</v>
      </c>
      <c r="AC45" s="35" t="s">
        <v>213</v>
      </c>
      <c r="AD45" s="36" t="s">
        <v>212</v>
      </c>
    </row>
    <row r="46" spans="1:30" s="22" customFormat="1" ht="22.5" customHeight="1" x14ac:dyDescent="0.3">
      <c r="A46" s="14" t="s">
        <v>66</v>
      </c>
      <c r="B46" s="37" t="s">
        <v>231</v>
      </c>
      <c r="C46" s="37"/>
      <c r="D46" s="37"/>
      <c r="E46" s="18">
        <f>COUNTA(E47:E50)</f>
        <v>4</v>
      </c>
      <c r="F46" s="19">
        <f>SUM(F47:F50)</f>
        <v>1899</v>
      </c>
      <c r="G46" s="19">
        <f t="shared" ref="G46:R46" si="13">SUM(G47:G50)</f>
        <v>128</v>
      </c>
      <c r="H46" s="19">
        <f t="shared" si="13"/>
        <v>5853</v>
      </c>
      <c r="I46" s="19">
        <f t="shared" si="13"/>
        <v>5742</v>
      </c>
      <c r="J46" s="19">
        <f t="shared" si="13"/>
        <v>7</v>
      </c>
      <c r="K46" s="19">
        <f t="shared" si="13"/>
        <v>53</v>
      </c>
      <c r="L46" s="19">
        <f t="shared" si="13"/>
        <v>55</v>
      </c>
      <c r="M46" s="19">
        <f t="shared" si="13"/>
        <v>5627</v>
      </c>
      <c r="N46" s="19">
        <f t="shared" si="13"/>
        <v>60</v>
      </c>
      <c r="O46" s="19">
        <f t="shared" si="13"/>
        <v>30</v>
      </c>
      <c r="P46" s="19">
        <f t="shared" si="13"/>
        <v>15</v>
      </c>
      <c r="Q46" s="19">
        <f t="shared" si="13"/>
        <v>10</v>
      </c>
      <c r="R46" s="19">
        <f t="shared" si="13"/>
        <v>5627</v>
      </c>
      <c r="S46" s="20"/>
      <c r="T46" s="20"/>
      <c r="U46" s="20"/>
      <c r="V46" s="20"/>
      <c r="W46" s="20"/>
      <c r="X46" s="20"/>
      <c r="Y46" s="20"/>
      <c r="Z46" s="20"/>
      <c r="AA46" s="20"/>
      <c r="AB46" s="21"/>
      <c r="AC46" s="21"/>
      <c r="AD46" s="21"/>
    </row>
    <row r="47" spans="1:30" s="29" customFormat="1" ht="75.75" customHeight="1" x14ac:dyDescent="0.3">
      <c r="A47" s="23">
        <v>1</v>
      </c>
      <c r="B47" s="24" t="s">
        <v>232</v>
      </c>
      <c r="C47" s="25" t="s">
        <v>261</v>
      </c>
      <c r="D47" s="25" t="s">
        <v>262</v>
      </c>
      <c r="E47" s="25" t="s">
        <v>21</v>
      </c>
      <c r="F47" s="30">
        <v>5</v>
      </c>
      <c r="G47" s="30">
        <v>3</v>
      </c>
      <c r="H47" s="30">
        <v>7</v>
      </c>
      <c r="I47" s="26">
        <f t="shared" si="12"/>
        <v>5</v>
      </c>
      <c r="J47" s="26">
        <v>0</v>
      </c>
      <c r="K47" s="26">
        <v>3</v>
      </c>
      <c r="L47" s="33">
        <v>0</v>
      </c>
      <c r="M47" s="33">
        <v>2</v>
      </c>
      <c r="N47" s="33">
        <v>3</v>
      </c>
      <c r="O47" s="33">
        <v>0</v>
      </c>
      <c r="P47" s="33">
        <v>0</v>
      </c>
      <c r="Q47" s="33">
        <v>0</v>
      </c>
      <c r="R47" s="33">
        <v>2</v>
      </c>
      <c r="S47" s="38">
        <v>50</v>
      </c>
      <c r="T47" s="38">
        <v>12</v>
      </c>
      <c r="U47" s="38">
        <v>9</v>
      </c>
      <c r="V47" s="35">
        <v>4.9390000000000001</v>
      </c>
      <c r="W47" s="35">
        <v>100</v>
      </c>
      <c r="X47" s="35">
        <v>20</v>
      </c>
      <c r="Y47" s="35">
        <v>14</v>
      </c>
      <c r="Z47" s="35">
        <v>10</v>
      </c>
      <c r="AA47" s="33" t="s">
        <v>266</v>
      </c>
      <c r="AB47" s="33" t="s">
        <v>48</v>
      </c>
      <c r="AC47" s="35" t="s">
        <v>267</v>
      </c>
      <c r="AD47" s="36" t="s">
        <v>268</v>
      </c>
    </row>
    <row r="48" spans="1:30" s="29" customFormat="1" ht="75.75" customHeight="1" x14ac:dyDescent="0.3">
      <c r="A48" s="23">
        <v>2</v>
      </c>
      <c r="B48" s="24" t="s">
        <v>232</v>
      </c>
      <c r="C48" s="25" t="s">
        <v>292</v>
      </c>
      <c r="D48" s="25" t="s">
        <v>293</v>
      </c>
      <c r="E48" s="25" t="s">
        <v>37</v>
      </c>
      <c r="F48" s="30">
        <v>1777</v>
      </c>
      <c r="G48" s="30">
        <v>116</v>
      </c>
      <c r="H48" s="30">
        <v>5700</v>
      </c>
      <c r="I48" s="26">
        <f t="shared" si="12"/>
        <v>5700</v>
      </c>
      <c r="J48" s="26">
        <v>0</v>
      </c>
      <c r="K48" s="26">
        <v>50</v>
      </c>
      <c r="L48" s="33">
        <v>50</v>
      </c>
      <c r="M48" s="33">
        <v>5600</v>
      </c>
      <c r="N48" s="33">
        <v>50</v>
      </c>
      <c r="O48" s="33">
        <v>30</v>
      </c>
      <c r="P48" s="33">
        <v>10</v>
      </c>
      <c r="Q48" s="33">
        <v>10</v>
      </c>
      <c r="R48" s="33">
        <v>5600</v>
      </c>
      <c r="S48" s="38">
        <v>20</v>
      </c>
      <c r="T48" s="38">
        <v>15</v>
      </c>
      <c r="U48" s="38">
        <v>9</v>
      </c>
      <c r="V48" s="35">
        <v>6</v>
      </c>
      <c r="W48" s="35">
        <v>30</v>
      </c>
      <c r="X48" s="35">
        <v>20</v>
      </c>
      <c r="Y48" s="35">
        <v>14</v>
      </c>
      <c r="Z48" s="35">
        <v>9</v>
      </c>
      <c r="AA48" s="33" t="s">
        <v>294</v>
      </c>
      <c r="AB48" s="33" t="s">
        <v>42</v>
      </c>
      <c r="AC48" s="35" t="s">
        <v>295</v>
      </c>
      <c r="AD48" s="36"/>
    </row>
    <row r="49" spans="1:30" s="29" customFormat="1" ht="75.75" customHeight="1" x14ac:dyDescent="0.3">
      <c r="A49" s="23">
        <v>3</v>
      </c>
      <c r="B49" s="24" t="s">
        <v>232</v>
      </c>
      <c r="C49" s="25" t="s">
        <v>263</v>
      </c>
      <c r="D49" s="25" t="s">
        <v>264</v>
      </c>
      <c r="E49" s="25" t="s">
        <v>265</v>
      </c>
      <c r="F49" s="30">
        <v>1</v>
      </c>
      <c r="G49" s="30">
        <v>1</v>
      </c>
      <c r="H49" s="30">
        <v>10</v>
      </c>
      <c r="I49" s="26">
        <f t="shared" si="12"/>
        <v>17</v>
      </c>
      <c r="J49" s="26">
        <v>7</v>
      </c>
      <c r="K49" s="26">
        <v>0</v>
      </c>
      <c r="L49" s="33">
        <v>5</v>
      </c>
      <c r="M49" s="33">
        <v>5</v>
      </c>
      <c r="N49" s="33">
        <v>7</v>
      </c>
      <c r="O49" s="33">
        <v>0</v>
      </c>
      <c r="P49" s="33">
        <v>5</v>
      </c>
      <c r="Q49" s="33">
        <v>0</v>
      </c>
      <c r="R49" s="33">
        <v>5</v>
      </c>
      <c r="S49" s="38">
        <v>35</v>
      </c>
      <c r="T49" s="38">
        <v>15</v>
      </c>
      <c r="U49" s="38">
        <v>10</v>
      </c>
      <c r="V49" s="35">
        <v>8</v>
      </c>
      <c r="W49" s="35">
        <v>50</v>
      </c>
      <c r="X49" s="35">
        <v>25</v>
      </c>
      <c r="Y49" s="35">
        <v>20</v>
      </c>
      <c r="Z49" s="35">
        <v>15</v>
      </c>
      <c r="AA49" s="33" t="s">
        <v>269</v>
      </c>
      <c r="AB49" s="33" t="s">
        <v>270</v>
      </c>
      <c r="AC49" s="35" t="s">
        <v>271</v>
      </c>
      <c r="AD49" s="36" t="s">
        <v>268</v>
      </c>
    </row>
    <row r="50" spans="1:30" s="29" customFormat="1" ht="110.25" x14ac:dyDescent="0.3">
      <c r="A50" s="23">
        <v>4</v>
      </c>
      <c r="B50" s="24" t="s">
        <v>232</v>
      </c>
      <c r="C50" s="25" t="s">
        <v>233</v>
      </c>
      <c r="D50" s="25" t="s">
        <v>234</v>
      </c>
      <c r="E50" s="25" t="s">
        <v>21</v>
      </c>
      <c r="F50" s="30">
        <v>116</v>
      </c>
      <c r="G50" s="30">
        <v>8</v>
      </c>
      <c r="H50" s="30">
        <v>136</v>
      </c>
      <c r="I50" s="26">
        <f t="shared" si="12"/>
        <v>20</v>
      </c>
      <c r="J50" s="26">
        <v>0</v>
      </c>
      <c r="K50" s="26">
        <v>0</v>
      </c>
      <c r="L50" s="33">
        <v>0</v>
      </c>
      <c r="M50" s="33">
        <v>20</v>
      </c>
      <c r="N50" s="33">
        <v>0</v>
      </c>
      <c r="O50" s="33">
        <v>0</v>
      </c>
      <c r="P50" s="33">
        <v>0</v>
      </c>
      <c r="Q50" s="33">
        <v>0</v>
      </c>
      <c r="R50" s="33">
        <v>20</v>
      </c>
      <c r="S50" s="38">
        <v>0</v>
      </c>
      <c r="T50" s="38">
        <v>0</v>
      </c>
      <c r="U50" s="38">
        <v>0</v>
      </c>
      <c r="V50" s="35">
        <v>0</v>
      </c>
      <c r="W50" s="35">
        <v>0</v>
      </c>
      <c r="X50" s="35">
        <v>0</v>
      </c>
      <c r="Y50" s="35">
        <v>0</v>
      </c>
      <c r="Z50" s="35">
        <v>0</v>
      </c>
      <c r="AA50" s="33" t="s">
        <v>235</v>
      </c>
      <c r="AB50" s="33" t="s">
        <v>236</v>
      </c>
      <c r="AC50" s="35" t="s">
        <v>237</v>
      </c>
      <c r="AD50" s="36"/>
    </row>
    <row r="51" spans="1:30" s="22" customFormat="1" ht="21.75" customHeight="1" x14ac:dyDescent="0.3">
      <c r="A51" s="14" t="s">
        <v>336</v>
      </c>
      <c r="B51" s="37" t="s">
        <v>318</v>
      </c>
      <c r="C51" s="37"/>
      <c r="D51" s="37"/>
      <c r="E51" s="18">
        <f>COUNTA(E52:E53)</f>
        <v>2</v>
      </c>
      <c r="F51" s="19">
        <f>SUM(F52:F53)</f>
        <v>1080</v>
      </c>
      <c r="G51" s="19">
        <f t="shared" ref="G51:R51" si="14">SUM(G52:G53)</f>
        <v>240</v>
      </c>
      <c r="H51" s="19">
        <f t="shared" si="14"/>
        <v>2010</v>
      </c>
      <c r="I51" s="19">
        <f t="shared" si="14"/>
        <v>5705</v>
      </c>
      <c r="J51" s="19">
        <f t="shared" si="14"/>
        <v>505</v>
      </c>
      <c r="K51" s="19">
        <f t="shared" si="14"/>
        <v>600</v>
      </c>
      <c r="L51" s="19">
        <f t="shared" si="14"/>
        <v>300</v>
      </c>
      <c r="M51" s="19">
        <f t="shared" si="14"/>
        <v>4300</v>
      </c>
      <c r="N51" s="19">
        <f t="shared" si="14"/>
        <v>700</v>
      </c>
      <c r="O51" s="19">
        <f t="shared" si="14"/>
        <v>600</v>
      </c>
      <c r="P51" s="19">
        <f t="shared" si="14"/>
        <v>200</v>
      </c>
      <c r="Q51" s="19">
        <f t="shared" si="14"/>
        <v>155</v>
      </c>
      <c r="R51" s="19">
        <f t="shared" si="14"/>
        <v>4050</v>
      </c>
      <c r="S51" s="20"/>
      <c r="T51" s="20"/>
      <c r="U51" s="20"/>
      <c r="V51" s="20"/>
      <c r="W51" s="20"/>
      <c r="X51" s="20"/>
      <c r="Y51" s="20"/>
      <c r="Z51" s="20"/>
      <c r="AA51" s="20"/>
      <c r="AB51" s="21"/>
      <c r="AC51" s="21"/>
      <c r="AD51" s="21"/>
    </row>
    <row r="52" spans="1:30" s="29" customFormat="1" ht="66" customHeight="1" x14ac:dyDescent="0.3">
      <c r="A52" s="23">
        <v>1</v>
      </c>
      <c r="B52" s="24" t="s">
        <v>335</v>
      </c>
      <c r="C52" s="25" t="s">
        <v>338</v>
      </c>
      <c r="D52" s="25" t="s">
        <v>339</v>
      </c>
      <c r="E52" s="25" t="s">
        <v>37</v>
      </c>
      <c r="F52" s="30">
        <v>80</v>
      </c>
      <c r="G52" s="30">
        <v>40</v>
      </c>
      <c r="H52" s="30">
        <v>2000</v>
      </c>
      <c r="I52" s="26">
        <f t="shared" si="12"/>
        <v>1000</v>
      </c>
      <c r="J52" s="26">
        <v>500</v>
      </c>
      <c r="K52" s="26">
        <v>100</v>
      </c>
      <c r="L52" s="33">
        <v>100</v>
      </c>
      <c r="M52" s="33">
        <v>300</v>
      </c>
      <c r="N52" s="33">
        <v>500</v>
      </c>
      <c r="O52" s="33">
        <v>300</v>
      </c>
      <c r="P52" s="33">
        <v>100</v>
      </c>
      <c r="Q52" s="33">
        <v>50</v>
      </c>
      <c r="R52" s="33">
        <v>50</v>
      </c>
      <c r="S52" s="38" t="s">
        <v>340</v>
      </c>
      <c r="T52" s="38" t="s">
        <v>341</v>
      </c>
      <c r="U52" s="38" t="s">
        <v>342</v>
      </c>
      <c r="V52" s="35" t="s">
        <v>343</v>
      </c>
      <c r="W52" s="35" t="s">
        <v>344</v>
      </c>
      <c r="X52" s="35" t="s">
        <v>345</v>
      </c>
      <c r="Y52" s="35" t="s">
        <v>346</v>
      </c>
      <c r="Z52" s="35" t="s">
        <v>347</v>
      </c>
      <c r="AA52" s="33" t="s">
        <v>348</v>
      </c>
      <c r="AB52" s="33" t="s">
        <v>349</v>
      </c>
      <c r="AC52" s="35">
        <v>812897068</v>
      </c>
      <c r="AD52" s="36"/>
    </row>
    <row r="53" spans="1:30" s="29" customFormat="1" ht="66" customHeight="1" x14ac:dyDescent="0.3">
      <c r="A53" s="23">
        <v>2</v>
      </c>
      <c r="B53" s="24" t="s">
        <v>335</v>
      </c>
      <c r="C53" s="25" t="s">
        <v>296</v>
      </c>
      <c r="D53" s="25" t="s">
        <v>297</v>
      </c>
      <c r="E53" s="25" t="s">
        <v>37</v>
      </c>
      <c r="F53" s="30">
        <v>1000</v>
      </c>
      <c r="G53" s="30">
        <v>200</v>
      </c>
      <c r="H53" s="30">
        <v>10</v>
      </c>
      <c r="I53" s="26">
        <f t="shared" si="12"/>
        <v>4705</v>
      </c>
      <c r="J53" s="26">
        <v>5</v>
      </c>
      <c r="K53" s="26">
        <v>500</v>
      </c>
      <c r="L53" s="33">
        <v>200</v>
      </c>
      <c r="M53" s="33">
        <v>4000</v>
      </c>
      <c r="N53" s="33">
        <v>200</v>
      </c>
      <c r="O53" s="33">
        <v>300</v>
      </c>
      <c r="P53" s="33">
        <v>100</v>
      </c>
      <c r="Q53" s="33">
        <v>105</v>
      </c>
      <c r="R53" s="33">
        <v>4000</v>
      </c>
      <c r="S53" s="38" t="s">
        <v>302</v>
      </c>
      <c r="T53" s="38" t="s">
        <v>303</v>
      </c>
      <c r="U53" s="38" t="s">
        <v>114</v>
      </c>
      <c r="V53" s="35" t="s">
        <v>298</v>
      </c>
      <c r="W53" s="35" t="s">
        <v>304</v>
      </c>
      <c r="X53" s="35" t="s">
        <v>303</v>
      </c>
      <c r="Y53" s="35" t="s">
        <v>114</v>
      </c>
      <c r="Z53" s="35" t="s">
        <v>192</v>
      </c>
      <c r="AA53" s="33" t="s">
        <v>299</v>
      </c>
      <c r="AB53" s="33" t="s">
        <v>300</v>
      </c>
      <c r="AC53" s="35" t="s">
        <v>317</v>
      </c>
      <c r="AD53" s="36" t="s">
        <v>301</v>
      </c>
    </row>
    <row r="54" spans="1:30" s="22" customFormat="1" ht="25.5" customHeight="1" x14ac:dyDescent="0.3">
      <c r="A54" s="14" t="s">
        <v>337</v>
      </c>
      <c r="B54" s="37" t="s">
        <v>223</v>
      </c>
      <c r="C54" s="37"/>
      <c r="D54" s="37"/>
      <c r="E54" s="18">
        <f>COUNTA(E55:E58)</f>
        <v>4</v>
      </c>
      <c r="F54" s="19">
        <f>SUM(F55:F58)</f>
        <v>1362</v>
      </c>
      <c r="G54" s="19">
        <f t="shared" ref="G54:R54" si="15">SUM(G55:G58)</f>
        <v>162</v>
      </c>
      <c r="H54" s="19">
        <f t="shared" si="15"/>
        <v>2450</v>
      </c>
      <c r="I54" s="19">
        <f t="shared" si="15"/>
        <v>1169</v>
      </c>
      <c r="J54" s="19">
        <f t="shared" si="15"/>
        <v>2</v>
      </c>
      <c r="K54" s="19">
        <f t="shared" si="15"/>
        <v>42</v>
      </c>
      <c r="L54" s="19">
        <f t="shared" si="15"/>
        <v>26</v>
      </c>
      <c r="M54" s="19">
        <f t="shared" si="15"/>
        <v>1099</v>
      </c>
      <c r="N54" s="19">
        <f t="shared" si="15"/>
        <v>19</v>
      </c>
      <c r="O54" s="19">
        <f t="shared" si="15"/>
        <v>13</v>
      </c>
      <c r="P54" s="19">
        <f t="shared" si="15"/>
        <v>4</v>
      </c>
      <c r="Q54" s="19">
        <f t="shared" si="15"/>
        <v>6</v>
      </c>
      <c r="R54" s="19">
        <f t="shared" si="15"/>
        <v>1127</v>
      </c>
      <c r="S54" s="20"/>
      <c r="T54" s="20"/>
      <c r="U54" s="20"/>
      <c r="V54" s="20"/>
      <c r="W54" s="20"/>
      <c r="X54" s="20"/>
      <c r="Y54" s="20"/>
      <c r="Z54" s="20"/>
      <c r="AA54" s="20"/>
      <c r="AB54" s="21"/>
      <c r="AC54" s="21"/>
      <c r="AD54" s="21"/>
    </row>
    <row r="55" spans="1:30" s="29" customFormat="1" ht="64.5" customHeight="1" x14ac:dyDescent="0.3">
      <c r="A55" s="23">
        <v>1</v>
      </c>
      <c r="B55" s="24" t="s">
        <v>224</v>
      </c>
      <c r="C55" s="25" t="s">
        <v>322</v>
      </c>
      <c r="D55" s="25" t="s">
        <v>323</v>
      </c>
      <c r="E55" s="25" t="s">
        <v>37</v>
      </c>
      <c r="F55" s="30">
        <v>42</v>
      </c>
      <c r="G55" s="30">
        <v>5</v>
      </c>
      <c r="H55" s="30">
        <v>60</v>
      </c>
      <c r="I55" s="26">
        <f t="shared" ref="I55:I57" si="16">SUM(J55:M55)</f>
        <v>60</v>
      </c>
      <c r="J55" s="26">
        <v>0</v>
      </c>
      <c r="K55" s="26">
        <v>0</v>
      </c>
      <c r="L55" s="33">
        <v>0</v>
      </c>
      <c r="M55" s="33">
        <v>60</v>
      </c>
      <c r="N55" s="33">
        <v>0</v>
      </c>
      <c r="O55" s="33">
        <v>0</v>
      </c>
      <c r="P55" s="33">
        <v>0</v>
      </c>
      <c r="Q55" s="33">
        <v>0</v>
      </c>
      <c r="R55" s="33">
        <v>60</v>
      </c>
      <c r="S55" s="38">
        <v>15</v>
      </c>
      <c r="T55" s="38">
        <v>25</v>
      </c>
      <c r="U55" s="38">
        <v>20</v>
      </c>
      <c r="V55" s="39">
        <v>15</v>
      </c>
      <c r="W55" s="35">
        <v>15</v>
      </c>
      <c r="X55" s="35">
        <v>25</v>
      </c>
      <c r="Y55" s="35">
        <v>20</v>
      </c>
      <c r="Z55" s="39">
        <v>15</v>
      </c>
      <c r="AA55" s="33" t="s">
        <v>328</v>
      </c>
      <c r="AB55" s="33" t="s">
        <v>329</v>
      </c>
      <c r="AC55" s="35">
        <v>343407905</v>
      </c>
      <c r="AD55" s="36"/>
    </row>
    <row r="56" spans="1:30" s="29" customFormat="1" ht="64.5" customHeight="1" x14ac:dyDescent="0.3">
      <c r="A56" s="23">
        <v>2</v>
      </c>
      <c r="B56" s="24" t="s">
        <v>224</v>
      </c>
      <c r="C56" s="25" t="s">
        <v>324</v>
      </c>
      <c r="D56" s="25" t="s">
        <v>325</v>
      </c>
      <c r="E56" s="25" t="s">
        <v>21</v>
      </c>
      <c r="F56" s="30">
        <v>500</v>
      </c>
      <c r="G56" s="30">
        <v>20</v>
      </c>
      <c r="H56" s="30">
        <v>1000</v>
      </c>
      <c r="I56" s="26">
        <f t="shared" si="16"/>
        <v>500</v>
      </c>
      <c r="J56" s="26">
        <v>0</v>
      </c>
      <c r="K56" s="26">
        <v>0</v>
      </c>
      <c r="L56" s="33">
        <v>20</v>
      </c>
      <c r="M56" s="33">
        <v>480</v>
      </c>
      <c r="N56" s="33">
        <v>10</v>
      </c>
      <c r="O56" s="33">
        <v>10</v>
      </c>
      <c r="P56" s="33">
        <v>0</v>
      </c>
      <c r="Q56" s="33">
        <v>0</v>
      </c>
      <c r="R56" s="33">
        <v>480</v>
      </c>
      <c r="S56" s="38">
        <v>12</v>
      </c>
      <c r="T56" s="38">
        <v>10</v>
      </c>
      <c r="U56" s="38">
        <v>8</v>
      </c>
      <c r="V56" s="39">
        <v>8</v>
      </c>
      <c r="W56" s="35">
        <v>20</v>
      </c>
      <c r="X56" s="35">
        <v>15</v>
      </c>
      <c r="Y56" s="35">
        <v>12</v>
      </c>
      <c r="Z56" s="39">
        <v>12</v>
      </c>
      <c r="AA56" s="33" t="s">
        <v>330</v>
      </c>
      <c r="AB56" s="33" t="s">
        <v>55</v>
      </c>
      <c r="AC56" s="35">
        <v>2203561199</v>
      </c>
      <c r="AD56" s="36" t="s">
        <v>331</v>
      </c>
    </row>
    <row r="57" spans="1:30" s="29" customFormat="1" ht="105.75" customHeight="1" x14ac:dyDescent="0.3">
      <c r="A57" s="23">
        <v>3</v>
      </c>
      <c r="B57" s="24" t="s">
        <v>224</v>
      </c>
      <c r="C57" s="25" t="s">
        <v>326</v>
      </c>
      <c r="D57" s="25" t="s">
        <v>327</v>
      </c>
      <c r="E57" s="25" t="s">
        <v>21</v>
      </c>
      <c r="F57" s="30">
        <v>779</v>
      </c>
      <c r="G57" s="30">
        <v>132</v>
      </c>
      <c r="H57" s="30">
        <v>1240</v>
      </c>
      <c r="I57" s="26">
        <f t="shared" si="16"/>
        <v>459</v>
      </c>
      <c r="J57" s="26">
        <v>2</v>
      </c>
      <c r="K57" s="26">
        <v>40</v>
      </c>
      <c r="L57" s="33">
        <v>0</v>
      </c>
      <c r="M57" s="33">
        <v>417</v>
      </c>
      <c r="N57" s="33">
        <v>6</v>
      </c>
      <c r="O57" s="33">
        <v>0</v>
      </c>
      <c r="P57" s="33">
        <v>0</v>
      </c>
      <c r="Q57" s="33">
        <v>0</v>
      </c>
      <c r="R57" s="33">
        <v>453</v>
      </c>
      <c r="S57" s="38">
        <v>13.9</v>
      </c>
      <c r="T57" s="38">
        <v>9.4</v>
      </c>
      <c r="U57" s="38">
        <v>8.9</v>
      </c>
      <c r="V57" s="39">
        <v>5.7</v>
      </c>
      <c r="W57" s="35">
        <v>16.8</v>
      </c>
      <c r="X57" s="35">
        <v>10.8</v>
      </c>
      <c r="Y57" s="35">
        <v>12.6</v>
      </c>
      <c r="Z57" s="39">
        <v>10.199999999999999</v>
      </c>
      <c r="AA57" s="33" t="s">
        <v>332</v>
      </c>
      <c r="AB57" s="33" t="s">
        <v>333</v>
      </c>
      <c r="AC57" s="35">
        <v>989772430</v>
      </c>
      <c r="AD57" s="36" t="s">
        <v>334</v>
      </c>
    </row>
    <row r="58" spans="1:30" s="29" customFormat="1" ht="157.5" x14ac:dyDescent="0.3">
      <c r="A58" s="23">
        <v>4</v>
      </c>
      <c r="B58" s="24" t="s">
        <v>224</v>
      </c>
      <c r="C58" s="25" t="s">
        <v>225</v>
      </c>
      <c r="D58" s="25" t="s">
        <v>226</v>
      </c>
      <c r="E58" s="25" t="s">
        <v>45</v>
      </c>
      <c r="F58" s="30">
        <v>41</v>
      </c>
      <c r="G58" s="30">
        <v>5</v>
      </c>
      <c r="H58" s="30">
        <v>150</v>
      </c>
      <c r="I58" s="26">
        <f t="shared" ref="I58" si="17">SUM(J58:M58)</f>
        <v>150</v>
      </c>
      <c r="J58" s="26">
        <v>0</v>
      </c>
      <c r="K58" s="26">
        <v>2</v>
      </c>
      <c r="L58" s="33">
        <v>6</v>
      </c>
      <c r="M58" s="33">
        <v>142</v>
      </c>
      <c r="N58" s="33">
        <v>3</v>
      </c>
      <c r="O58" s="33">
        <v>3</v>
      </c>
      <c r="P58" s="33">
        <v>4</v>
      </c>
      <c r="Q58" s="33">
        <v>6</v>
      </c>
      <c r="R58" s="33">
        <v>134</v>
      </c>
      <c r="S58" s="38">
        <v>23</v>
      </c>
      <c r="T58" s="38">
        <v>15</v>
      </c>
      <c r="U58" s="38">
        <v>10</v>
      </c>
      <c r="V58" s="39">
        <v>7</v>
      </c>
      <c r="W58" s="35">
        <v>45</v>
      </c>
      <c r="X58" s="35">
        <v>25</v>
      </c>
      <c r="Y58" s="35">
        <v>15</v>
      </c>
      <c r="Z58" s="39">
        <v>9</v>
      </c>
      <c r="AA58" s="33" t="s">
        <v>227</v>
      </c>
      <c r="AB58" s="33" t="s">
        <v>228</v>
      </c>
      <c r="AC58" s="35" t="s">
        <v>230</v>
      </c>
      <c r="AD58" s="36" t="s">
        <v>229</v>
      </c>
    </row>
    <row r="59" spans="1:30" s="52" customFormat="1" ht="30" customHeight="1" x14ac:dyDescent="0.25">
      <c r="A59" s="55" t="s">
        <v>23</v>
      </c>
      <c r="B59" s="56"/>
      <c r="C59" s="56"/>
      <c r="D59" s="57"/>
      <c r="E59" s="48">
        <f>E4+E6+E10+E13+E33+E35+E38+E43+E46+E51+E54+E16</f>
        <v>43</v>
      </c>
      <c r="F59" s="48">
        <f t="shared" ref="F59:R59" si="18">F4+F6+F10+F13+F33+F35+F38+F43+F46+F51+F54+F16</f>
        <v>14261</v>
      </c>
      <c r="G59" s="48">
        <f t="shared" si="18"/>
        <v>2866</v>
      </c>
      <c r="H59" s="48">
        <f t="shared" si="18"/>
        <v>25941</v>
      </c>
      <c r="I59" s="48">
        <f t="shared" si="18"/>
        <v>20467</v>
      </c>
      <c r="J59" s="48">
        <f t="shared" si="18"/>
        <v>725</v>
      </c>
      <c r="K59" s="48">
        <f t="shared" si="18"/>
        <v>1031</v>
      </c>
      <c r="L59" s="48">
        <f t="shared" si="18"/>
        <v>1050</v>
      </c>
      <c r="M59" s="48">
        <f t="shared" si="18"/>
        <v>17661</v>
      </c>
      <c r="N59" s="48">
        <f t="shared" si="18"/>
        <v>1214</v>
      </c>
      <c r="O59" s="48">
        <f t="shared" si="18"/>
        <v>985</v>
      </c>
      <c r="P59" s="48">
        <f t="shared" si="18"/>
        <v>640</v>
      </c>
      <c r="Q59" s="48">
        <f t="shared" si="18"/>
        <v>544</v>
      </c>
      <c r="R59" s="48">
        <f t="shared" si="18"/>
        <v>16950</v>
      </c>
      <c r="S59" s="48"/>
      <c r="T59" s="48"/>
      <c r="U59" s="48"/>
      <c r="V59" s="48"/>
      <c r="W59" s="49"/>
      <c r="X59" s="49"/>
      <c r="Y59" s="49"/>
      <c r="Z59" s="49"/>
      <c r="AA59" s="49"/>
      <c r="AB59" s="50"/>
      <c r="AC59" s="51"/>
      <c r="AD59" s="51"/>
    </row>
  </sheetData>
  <autoFilter ref="A3:AC59"/>
  <mergeCells count="19">
    <mergeCell ref="AD2:AD3"/>
    <mergeCell ref="A1:AD1"/>
    <mergeCell ref="N2:R2"/>
    <mergeCell ref="S2:V2"/>
    <mergeCell ref="W2:Z2"/>
    <mergeCell ref="A2:A3"/>
    <mergeCell ref="B2:B3"/>
    <mergeCell ref="C2:C3"/>
    <mergeCell ref="D2:D3"/>
    <mergeCell ref="E2:E3"/>
    <mergeCell ref="F2:F3"/>
    <mergeCell ref="G2:G3"/>
    <mergeCell ref="I2:I3"/>
    <mergeCell ref="J2:M2"/>
    <mergeCell ref="AC2:AC3"/>
    <mergeCell ref="AA2:AA3"/>
    <mergeCell ref="AB2:AB3"/>
    <mergeCell ref="A59:D59"/>
    <mergeCell ref="H2:H3"/>
  </mergeCells>
  <conditionalFormatting sqref="C60:C1048576 C2">
    <cfRule type="duplicateValues" dxfId="21" priority="160"/>
  </conditionalFormatting>
  <conditionalFormatting sqref="C5">
    <cfRule type="duplicateValues" dxfId="20" priority="46"/>
  </conditionalFormatting>
  <conditionalFormatting sqref="C16">
    <cfRule type="duplicateValues" dxfId="19" priority="215"/>
  </conditionalFormatting>
  <conditionalFormatting sqref="C40 C42">
    <cfRule type="duplicateValues" dxfId="18" priority="34"/>
  </conditionalFormatting>
  <conditionalFormatting sqref="C39">
    <cfRule type="duplicateValues" dxfId="17" priority="32"/>
  </conditionalFormatting>
  <conditionalFormatting sqref="C17:C30 C32">
    <cfRule type="duplicateValues" dxfId="16" priority="28"/>
  </conditionalFormatting>
  <conditionalFormatting sqref="C34">
    <cfRule type="duplicateValues" dxfId="15" priority="27"/>
  </conditionalFormatting>
  <conditionalFormatting sqref="C11:C12">
    <cfRule type="duplicateValues" dxfId="14" priority="24"/>
  </conditionalFormatting>
  <conditionalFormatting sqref="C45">
    <cfRule type="duplicateValues" dxfId="13" priority="23"/>
  </conditionalFormatting>
  <conditionalFormatting sqref="C58">
    <cfRule type="duplicateValues" dxfId="12" priority="22"/>
  </conditionalFormatting>
  <conditionalFormatting sqref="C47 C49:C50">
    <cfRule type="duplicateValues" dxfId="11" priority="21"/>
  </conditionalFormatting>
  <conditionalFormatting sqref="C36:C37">
    <cfRule type="duplicateValues" dxfId="10" priority="18"/>
  </conditionalFormatting>
  <conditionalFormatting sqref="C15">
    <cfRule type="duplicateValues" dxfId="9" priority="16"/>
  </conditionalFormatting>
  <conditionalFormatting sqref="C14">
    <cfRule type="duplicateValues" dxfId="8" priority="15"/>
  </conditionalFormatting>
  <conditionalFormatting sqref="C44">
    <cfRule type="duplicateValues" dxfId="7" priority="14"/>
  </conditionalFormatting>
  <conditionalFormatting sqref="C7:C9">
    <cfRule type="duplicateValues" dxfId="6" priority="13"/>
  </conditionalFormatting>
  <conditionalFormatting sqref="C48">
    <cfRule type="duplicateValues" dxfId="5" priority="12"/>
  </conditionalFormatting>
  <conditionalFormatting sqref="C53">
    <cfRule type="duplicateValues" dxfId="4" priority="11"/>
  </conditionalFormatting>
  <conditionalFormatting sqref="C31">
    <cfRule type="duplicateValues" dxfId="3" priority="9"/>
  </conditionalFormatting>
  <conditionalFormatting sqref="C55:C57">
    <cfRule type="duplicateValues" dxfId="2" priority="6"/>
  </conditionalFormatting>
  <conditionalFormatting sqref="C52">
    <cfRule type="duplicateValues" dxfId="1" priority="3"/>
  </conditionalFormatting>
  <conditionalFormatting sqref="C41">
    <cfRule type="duplicateValues" dxfId="0" priority="1"/>
  </conditionalFormatting>
  <pageMargins left="0.25" right="0.25" top="0.5" bottom="0.25" header="0.3" footer="0.3"/>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Chi tiết TD</vt:lpstr>
      <vt:lpstr>'Chi tiết TD'!Print_Area</vt:lpstr>
      <vt:lpstr>'Chi tiết TD'!Print_Titles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21AK22</dc:creator>
  <cp:lastModifiedBy>Admin</cp:lastModifiedBy>
  <cp:lastPrinted>2025-07-25T02:48:15Z</cp:lastPrinted>
  <dcterms:created xsi:type="dcterms:W3CDTF">2024-06-12T11:12:33Z</dcterms:created>
  <dcterms:modified xsi:type="dcterms:W3CDTF">2025-07-28T08:05:49Z</dcterms:modified>
</cp:coreProperties>
</file>