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29040" windowHeight="15840" firstSheet="1" activeTab="1"/>
  </bookViews>
  <sheets>
    <sheet name="SGV" sheetId="86" state="veryHidden" r:id="rId1"/>
    <sheet name="1a" sheetId="82" r:id="rId2"/>
    <sheet name="1b" sheetId="88" r:id="rId3"/>
    <sheet name="2" sheetId="89" r:id="rId4"/>
    <sheet name="3A" sheetId="91" r:id="rId5"/>
    <sheet name="3B" sheetId="92" r:id="rId6"/>
    <sheet name="4" sheetId="52" r:id="rId7"/>
    <sheet name="5" sheetId="93" r:id="rId8"/>
    <sheet name="6A" sheetId="83" r:id="rId9"/>
    <sheet name="6B" sheetId="94" r:id="rId10"/>
    <sheet name="7" sheetId="95" r:id="rId11"/>
  </sheets>
  <definedNames>
    <definedName name="_xlnm.Print_Titles" localSheetId="1">'1a'!$3:$5</definedName>
    <definedName name="_xlnm.Print_Titles" localSheetId="2">'1b'!$1:$3</definedName>
    <definedName name="_xlnm.Print_Titles" localSheetId="4">'3A'!$4:$7</definedName>
    <definedName name="_xlnm.Print_Titles" localSheetId="6">'4'!$3:$6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52" l="1"/>
  <c r="H47" i="95" l="1"/>
  <c r="G47" i="95"/>
  <c r="E47" i="95"/>
  <c r="F47" i="95"/>
  <c r="I47" i="95"/>
  <c r="J47" i="95"/>
  <c r="K47" i="95"/>
  <c r="L47" i="95"/>
  <c r="M47" i="95"/>
  <c r="N47" i="95"/>
  <c r="D47" i="95"/>
  <c r="H40" i="52"/>
  <c r="I17" i="52" l="1"/>
  <c r="I15" i="52" l="1"/>
  <c r="I11" i="52" l="1"/>
  <c r="F155" i="91" l="1"/>
  <c r="H155" i="91"/>
  <c r="I155" i="91"/>
  <c r="J155" i="91"/>
  <c r="K155" i="91"/>
  <c r="L155" i="91"/>
  <c r="M155" i="91"/>
  <c r="N155" i="91"/>
  <c r="O155" i="91"/>
  <c r="P155" i="91"/>
  <c r="E155" i="91"/>
  <c r="D155" i="91"/>
  <c r="E303" i="92"/>
  <c r="D303" i="92"/>
  <c r="L303" i="92"/>
  <c r="M303" i="92"/>
  <c r="N303" i="92"/>
  <c r="O303" i="92"/>
  <c r="P303" i="92"/>
  <c r="I303" i="92"/>
  <c r="J303" i="92"/>
  <c r="K303" i="92"/>
  <c r="M304" i="92" s="1"/>
  <c r="H303" i="92"/>
  <c r="G7" i="95" l="1"/>
  <c r="R10" i="91" l="1"/>
  <c r="H6" i="82"/>
  <c r="I47" i="52" l="1"/>
  <c r="H47" i="52"/>
  <c r="G47" i="52"/>
  <c r="L47" i="52" s="1"/>
  <c r="I46" i="52"/>
  <c r="H46" i="52"/>
  <c r="G46" i="52"/>
  <c r="L46" i="52" s="1"/>
  <c r="I45" i="52"/>
  <c r="H45" i="52"/>
  <c r="G45" i="52"/>
  <c r="L45" i="52" s="1"/>
  <c r="I44" i="52"/>
  <c r="L44" i="52"/>
  <c r="I43" i="52"/>
  <c r="H43" i="52"/>
  <c r="G43" i="52"/>
  <c r="L43" i="52" s="1"/>
  <c r="I40" i="52"/>
  <c r="I36" i="52"/>
  <c r="H36" i="52"/>
  <c r="G36" i="52"/>
  <c r="L36" i="52" s="1"/>
  <c r="I33" i="52"/>
  <c r="H33" i="52"/>
  <c r="G33" i="52"/>
  <c r="L33" i="52" s="1"/>
  <c r="I30" i="52"/>
  <c r="H30" i="52"/>
  <c r="G30" i="52"/>
  <c r="L30" i="52" s="1"/>
  <c r="I25" i="52"/>
  <c r="H25" i="52"/>
  <c r="G25" i="52"/>
  <c r="L25" i="52" s="1"/>
  <c r="I23" i="52"/>
  <c r="H23" i="52"/>
  <c r="G23" i="52"/>
  <c r="L23" i="52" s="1"/>
  <c r="I20" i="52"/>
  <c r="H20" i="52"/>
  <c r="G20" i="52"/>
  <c r="L20" i="52" s="1"/>
  <c r="H17" i="52"/>
  <c r="G17" i="52"/>
  <c r="L17" i="52" s="1"/>
  <c r="H15" i="52"/>
  <c r="G15" i="52"/>
  <c r="L15" i="52" s="1"/>
  <c r="H11" i="52"/>
  <c r="G11" i="52"/>
  <c r="L11" i="52" s="1"/>
  <c r="I8" i="52"/>
  <c r="H8" i="52"/>
  <c r="G8" i="52"/>
  <c r="L8" i="52" s="1"/>
  <c r="M9" i="89"/>
  <c r="D9" i="89"/>
  <c r="F6" i="82"/>
  <c r="E6" i="82"/>
  <c r="C6" i="82"/>
  <c r="I6" i="82"/>
  <c r="D43" i="82"/>
  <c r="D42" i="82"/>
  <c r="D41" i="82"/>
  <c r="D40" i="82"/>
  <c r="D39" i="82"/>
  <c r="D38" i="82"/>
  <c r="D37" i="82"/>
  <c r="D36" i="82"/>
  <c r="D35" i="82"/>
  <c r="D34" i="82"/>
  <c r="D33" i="82"/>
  <c r="D32" i="82"/>
  <c r="D31" i="82"/>
  <c r="D30" i="82"/>
  <c r="D29" i="82"/>
  <c r="D28" i="82"/>
  <c r="D27" i="82"/>
  <c r="D26" i="82"/>
  <c r="D25" i="82"/>
  <c r="D24" i="82"/>
  <c r="D23" i="82"/>
  <c r="D22" i="82"/>
  <c r="D21" i="82"/>
  <c r="D20" i="82"/>
  <c r="D19" i="82"/>
  <c r="D18" i="82"/>
  <c r="D17" i="82"/>
  <c r="D16" i="82"/>
  <c r="D15" i="82"/>
  <c r="D14" i="82"/>
  <c r="D13" i="82"/>
  <c r="D12" i="82"/>
  <c r="D11" i="82"/>
  <c r="D10" i="82"/>
  <c r="D9" i="82"/>
  <c r="D8" i="82"/>
  <c r="D7" i="82"/>
  <c r="L40" i="52" l="1"/>
  <c r="S9" i="52"/>
  <c r="V9" i="89"/>
</calcChain>
</file>

<file path=xl/sharedStrings.xml><?xml version="1.0" encoding="utf-8"?>
<sst xmlns="http://schemas.openxmlformats.org/spreadsheetml/2006/main" count="1353" uniqueCount="659">
  <si>
    <t>Ghi chú</t>
  </si>
  <si>
    <t>Tổng 
số</t>
  </si>
  <si>
    <t>Tổng số</t>
  </si>
  <si>
    <t>TT</t>
  </si>
  <si>
    <t>A</t>
  </si>
  <si>
    <t>I</t>
  </si>
  <si>
    <t>II</t>
  </si>
  <si>
    <t>B</t>
  </si>
  <si>
    <t>Số hộ gia đình</t>
  </si>
  <si>
    <t>Lý do đề nghị sáp nhập</t>
  </si>
  <si>
    <t xml:space="preserve">Cơ sở hạ tầng kinh tế xã hội phục vụ sinh hoạt của cộng đồng dân cư </t>
  </si>
  <si>
    <t>Trong đó quy mô</t>
  </si>
  <si>
    <t>Số người HĐ KCT dự kiến giảm</t>
  </si>
  <si>
    <t>Dưới 50%</t>
  </si>
  <si>
    <t>Từ 50% đến dưới 70%</t>
  </si>
  <si>
    <t>Từ 70% đến dưới 100%</t>
  </si>
  <si>
    <t>Từ 100% trở lên</t>
  </si>
  <si>
    <t xml:space="preserve">Dưới 50% </t>
  </si>
  <si>
    <t xml:space="preserve">Từ 50% đến dưới 70% </t>
  </si>
  <si>
    <t xml:space="preserve">Từ 70% đến dưới 100% </t>
  </si>
  <si>
    <t>Số thôn, tổ dân phố giảm sau khi sắp xếp</t>
  </si>
  <si>
    <t>Số thôn, tổ dân phố hiện có</t>
  </si>
  <si>
    <t>STT</t>
  </si>
  <si>
    <t>Tổng số dân</t>
  </si>
  <si>
    <r>
      <t xml:space="preserve">Diện tích
</t>
    </r>
    <r>
      <rPr>
        <sz val="11"/>
        <rFont val="Times New Roman"/>
        <family val="1"/>
      </rPr>
      <t>(ha)</t>
    </r>
  </si>
  <si>
    <r>
      <t xml:space="preserve">Yếu tố đặc thù </t>
    </r>
    <r>
      <rPr>
        <sz val="11"/>
        <rFont val="Times New Roman"/>
        <family val="1"/>
      </rPr>
      <t>(nếu có)</t>
    </r>
  </si>
  <si>
    <t>Tên thôn/tổ dân phố</t>
  </si>
  <si>
    <t>Tổng</t>
  </si>
  <si>
    <t>Quy mô thôn/tổ dân phố</t>
  </si>
  <si>
    <t>…</t>
  </si>
  <si>
    <t>Tên thôn/tổ dân phố cũ</t>
  </si>
  <si>
    <r>
      <t xml:space="preserve">Số hộ gia đình </t>
    </r>
    <r>
      <rPr>
        <sz val="11"/>
        <rFont val="Times New Roman"/>
        <family val="1"/>
      </rPr>
      <t>(hộ)</t>
    </r>
    <r>
      <rPr>
        <b/>
        <sz val="11"/>
        <rFont val="Times New Roman"/>
        <family val="1"/>
      </rPr>
      <t xml:space="preserve"> </t>
    </r>
  </si>
  <si>
    <r>
      <t xml:space="preserve">Tổng số dân </t>
    </r>
    <r>
      <rPr>
        <sz val="11"/>
        <rFont val="Times New Roman"/>
        <family val="1"/>
      </rPr>
      <t>(người)</t>
    </r>
  </si>
  <si>
    <r>
      <t xml:space="preserve">Số hộ gia đình </t>
    </r>
    <r>
      <rPr>
        <sz val="10"/>
        <rFont val="Times New Roman"/>
        <family val="1"/>
      </rPr>
      <t xml:space="preserve">(hộ) </t>
    </r>
  </si>
  <si>
    <r>
      <t xml:space="preserve">Tổng số dân </t>
    </r>
    <r>
      <rPr>
        <sz val="10"/>
        <rFont val="Times New Roman"/>
        <family val="1"/>
      </rPr>
      <t>(người)</t>
    </r>
  </si>
  <si>
    <r>
      <t xml:space="preserve">Diện tích
</t>
    </r>
    <r>
      <rPr>
        <sz val="10"/>
        <rFont val="Times New Roman"/>
        <family val="1"/>
      </rPr>
      <t>(ha)</t>
    </r>
  </si>
  <si>
    <t>Tên xã, phường, đặc khu</t>
  </si>
  <si>
    <t>Số thôn/ tổ dân phố tiến hành sắp xếp</t>
  </si>
  <si>
    <t>Số thôn/tổ dân phố sau sắp xếp</t>
  </si>
  <si>
    <t>Số người hoạt động không chuyên trách ở thôn/ tổ dân phố</t>
  </si>
  <si>
    <t>Số người tham gia hoạt động trực tiếp ở thôn/tổ dân phố</t>
  </si>
  <si>
    <t>Đạt tỷ lệ so với quy định</t>
  </si>
  <si>
    <t>Số người tham gia hoạt động trực tiếp dự kiến giảm</t>
  </si>
  <si>
    <t>02 Nhà văn hóa</t>
  </si>
  <si>
    <t>Tỷ lệ % số hộ của Thôn/TDP sau sắp xếp so với quy mô số hộ gia đình theo quy định</t>
  </si>
  <si>
    <t>03 Nhà văn hóa</t>
  </si>
  <si>
    <t>Phương án, tên thôn/ tổ dân phố mới</t>
  </si>
  <si>
    <t>Phương án sắp xếp, tổ chức lại</t>
  </si>
  <si>
    <t>Trụ sở nhà văn hóa dôi dư</t>
  </si>
  <si>
    <t>Không dôi dư, đề nghị tiếp tục sử dụng để làm các điểm sinh hoạt văn hóa cộng động</t>
  </si>
  <si>
    <t>Số lượng phương án sắp xếp</t>
  </si>
  <si>
    <t>Sắp xếp 02 thôn/ TDP</t>
  </si>
  <si>
    <t>Sắp xếp 03 thôn/ TDP</t>
  </si>
  <si>
    <t>Sắp xếp từ 04 thôn/ TDP trở lên</t>
  </si>
  <si>
    <t>Số thôn, tổ dân phố chưa đảm bảo quy mô nhưng không thực hiện sắp xếp</t>
  </si>
  <si>
    <t>Giữ nguyên</t>
  </si>
  <si>
    <r>
      <t xml:space="preserve">Số hộ </t>
    </r>
    <r>
      <rPr>
        <sz val="9"/>
        <rFont val="Times New Roman"/>
        <family val="1"/>
      </rPr>
      <t>(hộ)</t>
    </r>
  </si>
  <si>
    <r>
      <t xml:space="preserve">Số nhân khẩu
</t>
    </r>
    <r>
      <rPr>
        <sz val="9"/>
        <rFont val="Times New Roman"/>
        <family val="1"/>
      </rPr>
      <t>(người)</t>
    </r>
  </si>
  <si>
    <r>
      <t xml:space="preserve">Số đảng viên
</t>
    </r>
    <r>
      <rPr>
        <sz val="9"/>
        <rFont val="Times New Roman"/>
        <family val="1"/>
      </rPr>
      <t>(người)</t>
    </r>
  </si>
  <si>
    <t>Tên địa phương</t>
  </si>
  <si>
    <t>Số thôn/ tổ dân phố hiện có</t>
  </si>
  <si>
    <t>Từ 100%  trở lên</t>
  </si>
  <si>
    <t>Trong đó quy mô số hộ gia đình</t>
  </si>
  <si>
    <t>Các tổ chức tại thôn, TDP</t>
  </si>
  <si>
    <t>Trước khi sắp xếp thôn, tổ dân phố</t>
  </si>
  <si>
    <t>Sau khi sắp xếp thôn, tổ dân phố</t>
  </si>
  <si>
    <t>So sánh trước khi sắp xếp và sau sắp xếp</t>
  </si>
  <si>
    <t>Trong đó</t>
  </si>
  <si>
    <t>Chi bộ</t>
  </si>
  <si>
    <t>Ban công tác Mặt trận</t>
  </si>
  <si>
    <t>Chi hội CCB</t>
  </si>
  <si>
    <t>Chi hội phụ nữ</t>
  </si>
  <si>
    <t>Chi đoàn TN</t>
  </si>
  <si>
    <t>Chi hội nông dân</t>
  </si>
  <si>
    <t>22=13-4</t>
  </si>
  <si>
    <t>Số lượng thôn/ tổ dân phố</t>
  </si>
  <si>
    <t>Khác (Chữ thập đỏ, người cao tuổi...)</t>
  </si>
  <si>
    <t>Ban Giám sát đầu tư của cộng đồng</t>
  </si>
  <si>
    <t>Họ và tên</t>
  </si>
  <si>
    <t>Ngày tháng
 năm sinh</t>
  </si>
  <si>
    <t>Nữ</t>
  </si>
  <si>
    <t>Mức phụ cấp hiện hưởng</t>
  </si>
  <si>
    <t xml:space="preserve"> Đang hưởng chế độ hưu trí hoặc đã đủ tuổi nghỉ hưu theo quy định</t>
  </si>
  <si>
    <t>Chức vụ, chức danh Người hoạt động KCT ở thôn, tổ dân phố</t>
  </si>
  <si>
    <t>Chia theo độ tuổi</t>
  </si>
  <si>
    <t>Chia theo trình độ đào tạo</t>
  </si>
  <si>
    <t>Dưới 40 tuổi</t>
  </si>
  <si>
    <t>Từ 40 tuổi đến dưới 50 tuổi</t>
  </si>
  <si>
    <t>Từ 50 tuổi đến dưới 60 tuổi</t>
  </si>
  <si>
    <t>Trên 60 tuổi</t>
  </si>
  <si>
    <t>Trên ĐH</t>
  </si>
  <si>
    <t>Đại học</t>
  </si>
  <si>
    <t>Cao đẳng, trung cấp</t>
  </si>
  <si>
    <t>Dưới trung cấp</t>
  </si>
  <si>
    <t>Mức phụ cấp/ hỗ trợ hiện hưởng</t>
  </si>
  <si>
    <t>Trưởng Ban Công tác mặt trận</t>
  </si>
  <si>
    <t>Lý do không thực hiện sắp xếp</t>
  </si>
  <si>
    <t xml:space="preserve">Bí thư chi bộ  </t>
  </si>
  <si>
    <t>Chức vụ, chức danh tham gia  hoạt động trực tiếp ở thôn, tổ dân phố</t>
  </si>
  <si>
    <t>Khu thể thao</t>
  </si>
  <si>
    <t>Phương án xử lý, bố trí</t>
  </si>
  <si>
    <t>Nhà văn hóa</t>
  </si>
  <si>
    <t>Phương án khác</t>
  </si>
  <si>
    <t>Tiếp tục sử dụng</t>
  </si>
  <si>
    <t>Tên thôn, tổ dân phố</t>
  </si>
  <si>
    <t>Thuộc phương án sắp xếp thôn, tổ dân phố</t>
  </si>
  <si>
    <t>Số lượng dôi dư sau sắp xếp</t>
  </si>
  <si>
    <t>Tổng số nhà văn hóa và khu thể thao hiện có</t>
  </si>
  <si>
    <t>Chuyển giao cho quan có thẩm quyền quản lý, sử dụng</t>
  </si>
  <si>
    <t>Thuyết minh phương án xử lý, bố trí</t>
  </si>
  <si>
    <t>Đảng viên</t>
  </si>
  <si>
    <t>Thôn Rỗ</t>
  </si>
  <si>
    <t>Thôn Đoàn Kết</t>
  </si>
  <si>
    <t>Thôn Giáo</t>
  </si>
  <si>
    <t>Thôn Chàm</t>
  </si>
  <si>
    <t>Thôn Ngân Cầu</t>
  </si>
  <si>
    <t xml:space="preserve">Thôn Phú Cơ </t>
  </si>
  <si>
    <t>Thôn La Cầu</t>
  </si>
  <si>
    <t>Thôn Cổ Duy</t>
  </si>
  <si>
    <t>Thôn Tam Cường</t>
  </si>
  <si>
    <t>Thôn Kim Đới 1</t>
  </si>
  <si>
    <t>Thôn Kim Đới 2</t>
  </si>
  <si>
    <t>Thôn Kim Đới 3</t>
  </si>
  <si>
    <t>Thôn Ngọc Động</t>
  </si>
  <si>
    <t>Thôn Hà Đới</t>
  </si>
  <si>
    <t>Thôn Lai Phương</t>
  </si>
  <si>
    <t>Thôn Đồng Cống</t>
  </si>
  <si>
    <t>Thôn Kim Quan</t>
  </si>
  <si>
    <t>Thôn Xóm 6</t>
  </si>
  <si>
    <t xml:space="preserve">Thôn Kinh Tế Mới </t>
  </si>
  <si>
    <t>Thôn Ninh Duy 1</t>
  </si>
  <si>
    <t>Thôn Ninh Duy 2</t>
  </si>
  <si>
    <t>Thôn Ninh Duy 3</t>
  </si>
  <si>
    <t>Thôn Cương Nha</t>
  </si>
  <si>
    <t>Thôn An Dụ 1</t>
  </si>
  <si>
    <t>Thôn An Dụ 2</t>
  </si>
  <si>
    <t>Thôn An Tử 1</t>
  </si>
  <si>
    <t>Thôn An Tử 2</t>
  </si>
  <si>
    <t>Thôn An Tử 3</t>
  </si>
  <si>
    <t>Thôn An Tử 4</t>
  </si>
  <si>
    <t>Thôn 7</t>
  </si>
  <si>
    <t>Thôn 8</t>
  </si>
  <si>
    <t>Thôn Phú Kê</t>
  </si>
  <si>
    <t>Thôn Cựu Đôi</t>
  </si>
  <si>
    <t>Thôn Trung Lăng Tây</t>
  </si>
  <si>
    <t>Thôn Trung Lăng Đông</t>
  </si>
  <si>
    <t>Thôn Triều Đông</t>
  </si>
  <si>
    <t>Thôn Đông Cầu</t>
  </si>
  <si>
    <t>PHỤ LỤC 1A
Tổng hợp thực trạng quy mô số hộ gia đình của thôn 
trên địa bàn xã Tiên Lãng</t>
  </si>
  <si>
    <t>Xã Tiên Lãng</t>
  </si>
  <si>
    <t>02 thôn có vị trí liền kề nhau; có 01 thôn có quy mô từ 70% đến dưới 100% số hộ gia đình; 01 phần của thôn Đoàn Kết là thôn Nghiện cũ có quy mô dưới 50% hộ gia đình theo quy định; phong tục tập quán, các yếu tố văn hóa không bị ảnh hưởng, thuận lợi cho việc sinh hoạt của Nhân dân</t>
  </si>
  <si>
    <t>các hộ từ cầu Tây 
đến cầu Ắn mới thuộc các thôn: An Tử 1, An Từ 2, An Tử 3, An Dụ 1, An Dụ 2</t>
  </si>
  <si>
    <t>1 phần của thôn Đoàn Kết (Nghiện cũ)+ khu đấu giá Đồng Tam thuộc An Tử 1, An Tử 2</t>
  </si>
  <si>
    <t>Thôn Đoàn Kết
 (thôn Ắn+thôn Vòng cũ)
502-(120 nghiện)</t>
  </si>
  <si>
    <t>03 thôn có vị trí liền kề nhau; có 02 thôn quy mô dưới 50%; 01 thôn có quy mô trên 100% số hộ gia đình và 1 số hộ dân từ cầu Tây đến cầu Chàm+Cộng thêm các hộ khu Đồng La thuộc Ninh Duy1, Ninh Duy 2, Ninh Duy 3 nằm xen kẽ trong khu dân cư của thôn Chàm, thôn Giáo nhằm tập trung, dễ quản lý; phong tục tập quán, các yếu tố văn hóa không bị ảnh hưởng, thuận lợi cho việc sinh hoạt của Nhân dân</t>
  </si>
  <si>
    <t>Các hộ từ cầu Tây đến cầu Chàm+Cộng thêm các hộ khu Đồng La thuộc Ninh Duy1, Ninh Duy 2, Ninh Duy 3</t>
  </si>
  <si>
    <t>02 thôn liền kề nhau, 01 thôn có quy mô từ 70% đến dưới 100%, 01 thôn có quy mô trên 100% số hộ gia đình theo quy định; phong tục tập quán, các yếu tố văn hóa không bị ảnh hưởng, thuận lợi cho việc sinh hoạt của Nhân dân</t>
  </si>
  <si>
    <t>03 thôn có vị trí liền kề nhau; có 01 thôn quy mô dưới 50% 01 thôn có có quy mô từ 50% đến dưới 70% số hộ gia đình và 01 thôn có quy mô trên 100% số hộ gia đình; phong tục tập quán, các yếu tố văn hóa không bị ảnh hưởng, thuận lợi cho việc sinh hoạt của Nhân dân</t>
  </si>
  <si>
    <t>03 thôn có vị trí liền kề nhau; 03 thôn quy mô trên 70% số hộ gia đình theo quy định; phong tục tập quán, các yếu tố văn hóa không bị ảnh hưởng, thuận lợi cho việc sinh hoạt của Nhân dân</t>
  </si>
  <si>
    <t>02 thôn có vị trí liền kề nhau; có 01 thôn quy mô từ 50% đến dưới 70%, 01 thôn có quy mô trên 70% số hộ gia đình theo quy định; phong tục tập quán, các yếu tố văn hóa không bị ảnh hưởng, thuận lợi cho việc sinh hoạt của Nhân dân.</t>
  </si>
  <si>
    <t>5 Nhà văn hóa</t>
  </si>
  <si>
    <t xml:space="preserve">05 thôn có vị trí liền kề nhau; có 05 thôn quy mô dưới 50% số hộ gia đình  theo quy định; phong tục tập quán, các yếu tố văn hóa không bị ảnh hưởng, thuận lợi cho việc sinh hoạt của Nhân dân. </t>
  </si>
  <si>
    <t>Thôn Ninh Duy 1 (356 hộ-6 hộ các hộ từ cầu Tây đến cầu hàm+Cộng thêm các hộ khu Đồng La)</t>
  </si>
  <si>
    <t>2 Nhà văn hóa</t>
  </si>
  <si>
    <t>03 thôn có vị trí liền kề nhau; có 02 thôn quy mô từ 50%  đến 70% số hộ gia đình; 01 thôn quy mô dân số trên 70% đến 100% số hộ gia đình  theo quy định; phong tục tập quán, các yếu tố văn hóa không bị ảnh hưởng, thuận lợi cho việc sinh hoạt của Nhân dân.</t>
  </si>
  <si>
    <t>Thôn Ninh Duy 2 (217 hộ-6 hộ các hộ từ cầu Tây đến cầu hàm+Cộng thêm các hộ khu Đồng La)</t>
  </si>
  <si>
    <t>Thôn Ninh Duy 3 (245 hộ-6 hộ các hộ từ cầu Tây đến cầu hàm+Cộng thêm các hộ khu Đồng La)</t>
  </si>
  <si>
    <t>3 Nhà văn hóa</t>
  </si>
  <si>
    <t>03 thôn có vị trí liền kề nhau; có 03 thôn quy mô trên 50% số hộ gia đình theo quy định; phong tục tập quán, các yếu tố văn hóa không bị ảnh hưởng, thuận lợi cho việc sinh hoạt của Nhân dân.</t>
  </si>
  <si>
    <t>Thôn An Dụ 1(206 hộ-05 hộ
 từ cầu Tây đến cầu Ắn)</t>
  </si>
  <si>
    <t>Thôn An Dụ 2 (206 hộ-05 hộ
 từ cầu Tây đến cầu Ắn)</t>
  </si>
  <si>
    <t>Thôn An Tử 1 (176 hộ-10 hộ
 từ cầu Tây đến cầu Ắn)</t>
  </si>
  <si>
    <t>Thực hiện sắp xếp, tổ chức lại 4 thôn An Tử 1, thôn An Tử 2, thôn An Tử 3 và thôn An Tử 4 thành lập thôn An Tử</t>
  </si>
  <si>
    <t>4 Nhà văn hóa</t>
  </si>
  <si>
    <t>04 thôn có vị trí liền kề nhau; có 04 thôn quy mô dưới 50% số hộ gia đình; trước đây 04 thôn này đã là 01 thôn, sau đó tách ra là 4 thôn nhỏ, nay sáp nhập lại là phù hợp phong tục tập quán, các yếu tố văn hóa không bị ảnh hưởng, thuận lợi cho việc sinh hoạt của Nhân dân.</t>
  </si>
  <si>
    <t>Thôn An Tử 2 (166 hộ-10 hộ
 từ cầu Tây đến cầu Ắn)</t>
  </si>
  <si>
    <t>Thôn An Tử 3 (185 hộ-10 hộ
 từ cầu Tây đến cầu Ắn)</t>
  </si>
  <si>
    <t>03 thôn có vị trí liền kề nhau; có 02 thôn quy mô dưới 50% số hộ gia đình; 01 thôn trên 100% số hộ gia đình theo quy định; phong tục tập quán, các yếu tố văn hóa không bị ảnh hưởng, thuận lợi cho việc sinh hoạt của Nhân dân. Từ những năm 90 của thế kỷ trước thôn 7 và thôn 8 được tách ra từ thôn Phú Kê</t>
  </si>
  <si>
    <t>1 Nhà văn hóa</t>
  </si>
  <si>
    <t>Nguyễn Văn Thảo</t>
  </si>
  <si>
    <t xml:space="preserve">Bí thư chi bộ kiêm Trưởng ban công tác Mặt trận </t>
  </si>
  <si>
    <t>Trần Văn Cảnh</t>
  </si>
  <si>
    <t>Trưởng thôn</t>
  </si>
  <si>
    <t>Phạm Xuân Trường</t>
  </si>
  <si>
    <t>Nguyễn Thị Bốn</t>
  </si>
  <si>
    <t>Phạm Văn Vị</t>
  </si>
  <si>
    <t>III</t>
  </si>
  <si>
    <t>Phạm Văn Quấn</t>
  </si>
  <si>
    <t>Nguyễn Văn Nết</t>
  </si>
  <si>
    <t>Vũ Bá Thăm</t>
  </si>
  <si>
    <t>Phạm Văn Phú</t>
  </si>
  <si>
    <t>Hoàng Văn Hợp</t>
  </si>
  <si>
    <t>IV</t>
  </si>
  <si>
    <t>Nguyễn Văn Viển</t>
  </si>
  <si>
    <t>V</t>
  </si>
  <si>
    <t>Bùi Hữu Đoài</t>
  </si>
  <si>
    <t>Bùi Văn Khải</t>
  </si>
  <si>
    <t>Bùi Thị Son</t>
  </si>
  <si>
    <t>VI</t>
  </si>
  <si>
    <t>Mai Văn Minh</t>
  </si>
  <si>
    <t>Mai Xuân Chỉnh</t>
  </si>
  <si>
    <t>Dương Thị Hân</t>
  </si>
  <si>
    <t>Nguyễn Thị Nhinh</t>
  </si>
  <si>
    <t>Đỗ Văn Hải</t>
  </si>
  <si>
    <t>Mai Văn Hồng</t>
  </si>
  <si>
    <t>Trần Thanh Nghị</t>
  </si>
  <si>
    <t>Đào Văn Tạo</t>
  </si>
  <si>
    <t xml:space="preserve"> </t>
  </si>
  <si>
    <t>Nguyễn Văn Thềm</t>
  </si>
  <si>
    <t>VII</t>
  </si>
  <si>
    <t>VIII</t>
  </si>
  <si>
    <t>IX</t>
  </si>
  <si>
    <t>Vi Văn Toàn</t>
  </si>
  <si>
    <t>Đinh Xuân Kênh</t>
  </si>
  <si>
    <t>Phạm Ngọc Ánh</t>
  </si>
  <si>
    <t>X</t>
  </si>
  <si>
    <t>Hoàng Thị Hoài</t>
  </si>
  <si>
    <t>Hoàng Văn Nhị</t>
  </si>
  <si>
    <t>Hoàng Văn Bính</t>
  </si>
  <si>
    <t>Nguyễn Duy Điệp</t>
  </si>
  <si>
    <t>Nguyễn Văn Phiên</t>
  </si>
  <si>
    <t>Hoàng Văn Thực</t>
  </si>
  <si>
    <t>Phó thôn</t>
  </si>
  <si>
    <t>Thôn Trung
 Lăng Tây</t>
  </si>
  <si>
    <t>Thôn Trung 
Lăng Đông</t>
  </si>
  <si>
    <t>Cộng tác viên
Dân số</t>
  </si>
  <si>
    <t>Nhân viên 
Y tế thôn</t>
  </si>
  <si>
    <t>Chi Hội trưởng Cựu chiến binh</t>
  </si>
  <si>
    <t>Chi Hội trưởng Hội Phụ nữ</t>
  </si>
  <si>
    <t>Chi Hội trưởng Hội Nông dân</t>
  </si>
  <si>
    <t>Bí thư Đoàn 
thanh niên CSHCM</t>
  </si>
  <si>
    <t>Tổng số 0 thôn</t>
  </si>
  <si>
    <t>PHỤ LỤC 3B
Danh sách người tham gia hoạt động trực tiếp ở thôn trên địa bàn xã Tiên Lãng</t>
  </si>
  <si>
    <t>Nguyễn Văn Kiu</t>
  </si>
  <si>
    <t>Hoàng Văn Tam</t>
  </si>
  <si>
    <t>Hoàng Văn Quấn</t>
  </si>
  <si>
    <t>Vũ Thị Phượng</t>
  </si>
  <si>
    <t>Đoàn Văn Dũng</t>
  </si>
  <si>
    <t>Nguyễn Thị Thanh</t>
  </si>
  <si>
    <t>Phạm Đức Hạnh</t>
  </si>
  <si>
    <t>Phạm Văn Thuận</t>
  </si>
  <si>
    <t>Đỗ Thị Mây</t>
  </si>
  <si>
    <t>Hoàng Thị Xim</t>
  </si>
  <si>
    <t>Nguyễn Xuân Trường</t>
  </si>
  <si>
    <t>Hoàng Đình Thi</t>
  </si>
  <si>
    <t>Hoàng Văn Trực</t>
  </si>
  <si>
    <t>Nguyễn Văn Hiệu</t>
  </si>
  <si>
    <t>Dương Văn Tỉnh</t>
  </si>
  <si>
    <t>Đỗ Văn Phái</t>
  </si>
  <si>
    <t>Đỗ Xuân Lộc</t>
  </si>
  <si>
    <t>Dương Thị Quế</t>
  </si>
  <si>
    <t>Vũ Mạnh Tầm</t>
  </si>
  <si>
    <t>Dương Văn Trung</t>
  </si>
  <si>
    <t>Vũ Mạnh Tiến</t>
  </si>
  <si>
    <t>Lê Thị Nguyệt</t>
  </si>
  <si>
    <t>Võ Thị Duyên</t>
  </si>
  <si>
    <t>Vũ Ngọc Thúy</t>
  </si>
  <si>
    <t>Bí thư kiêm 
trưởng thôn</t>
  </si>
  <si>
    <t>Vũ Văn Thinh</t>
  </si>
  <si>
    <t>Bí thư kiêm 
Trưởng BCTMT</t>
  </si>
  <si>
    <t>Trần Thị Thơm</t>
  </si>
  <si>
    <t>Dương Văn Hân</t>
  </si>
  <si>
    <t>Dương Văn Hậu</t>
  </si>
  <si>
    <t>Nguyễn Văn Ải</t>
  </si>
  <si>
    <t>Nguyễn Văn Cùi</t>
  </si>
  <si>
    <t>Nguyễn Văn Biết</t>
  </si>
  <si>
    <t>Phan Thị Thơi</t>
  </si>
  <si>
    <t>Nguyễn Đức Toàn</t>
  </si>
  <si>
    <t>Vũ Văn Phòng</t>
  </si>
  <si>
    <t>Vũ Văn Đãng</t>
  </si>
  <si>
    <t>Phạm Song Toàn</t>
  </si>
  <si>
    <t>Phạm Văn Chi</t>
  </si>
  <si>
    <t>Phạm Văn Dũng</t>
  </si>
  <si>
    <t>Nguyễn Văn Vẻ</t>
  </si>
  <si>
    <t>Vũ Văn Cương</t>
  </si>
  <si>
    <t>Đoàn Văn Quyết</t>
  </si>
  <si>
    <t>Nguyễn Văn Thưởng</t>
  </si>
  <si>
    <t>Nguyễn Văn Thực</t>
  </si>
  <si>
    <t>Phạm Trường Tim</t>
  </si>
  <si>
    <t>Nguyễn Ngọc Hoán</t>
  </si>
  <si>
    <t>Phạm Văn Doanh</t>
  </si>
  <si>
    <t>Ngô Quang Chấn</t>
  </si>
  <si>
    <t>Bí thư chi bộ kiêm 
trưởng thôn</t>
  </si>
  <si>
    <t>Nguyễn Văn Hoan</t>
  </si>
  <si>
    <t>Bùi Văn Ngợi</t>
  </si>
  <si>
    <t>Nguyễn Văn Thanh</t>
  </si>
  <si>
    <t>Ngô Quang Khoát</t>
  </si>
  <si>
    <t>Nguyễn Xuân Sinh</t>
  </si>
  <si>
    <t>Nguyễn Văn Khắc</t>
  </si>
  <si>
    <t>Hoàng Xuân Tín</t>
  </si>
  <si>
    <t>Hoàng Kim Trọng</t>
  </si>
  <si>
    <t>Nguyễn Duy Hưng</t>
  </si>
  <si>
    <t xml:space="preserve"> Ngô Thị Nguyệt</t>
  </si>
  <si>
    <t>Nguyễn Hữu Bình</t>
  </si>
  <si>
    <t>Vũ Tá Nhân</t>
  </si>
  <si>
    <t>Đỗ Đình Quân</t>
  </si>
  <si>
    <t>Nguyễn Văn Đảm</t>
  </si>
  <si>
    <t>Nguyễn Đình Đại</t>
  </si>
  <si>
    <t>Nguyễn Thị Sơn</t>
  </si>
  <si>
    <t>Trần Văn Tin</t>
  </si>
  <si>
    <t>Đào Thanh Sơ</t>
  </si>
  <si>
    <t>Trần Thị Vĩnh</t>
  </si>
  <si>
    <t>Nguyễn Văn Ân</t>
  </si>
  <si>
    <t>Nguyễn Thị Sáu</t>
  </si>
  <si>
    <t>Nguyễn Thị 
Thu Thùy</t>
  </si>
  <si>
    <t>Đoàn Mạnh Hùng</t>
  </si>
  <si>
    <t>Đoàn Văn Chương</t>
  </si>
  <si>
    <t>Phạm Đức Ngải</t>
  </si>
  <si>
    <t>Nguyễn Hữu Tuyến</t>
  </si>
  <si>
    <t>Nguyễn Văn Thương</t>
  </si>
  <si>
    <t>Vũ Văn Thêm</t>
  </si>
  <si>
    <t>XI</t>
  </si>
  <si>
    <t>XII</t>
  </si>
  <si>
    <t>XIII</t>
  </si>
  <si>
    <t>XIV</t>
  </si>
  <si>
    <t>XV</t>
  </si>
  <si>
    <t>XVI</t>
  </si>
  <si>
    <t>XVII</t>
  </si>
  <si>
    <t>XVIII</t>
  </si>
  <si>
    <t>XIX</t>
  </si>
  <si>
    <t>XX</t>
  </si>
  <si>
    <t>XXI</t>
  </si>
  <si>
    <t>XXII</t>
  </si>
  <si>
    <t>XXIII</t>
  </si>
  <si>
    <t>XXV</t>
  </si>
  <si>
    <t>XXVI</t>
  </si>
  <si>
    <t>XXVII</t>
  </si>
  <si>
    <t>XXVIII</t>
  </si>
  <si>
    <t>XXIX</t>
  </si>
  <si>
    <t>XXX</t>
  </si>
  <si>
    <t>XXXI</t>
  </si>
  <si>
    <t>XXXII</t>
  </si>
  <si>
    <t>XXXIII</t>
  </si>
  <si>
    <t>XXXIV</t>
  </si>
  <si>
    <t>XXXV</t>
  </si>
  <si>
    <t>XXXVI</t>
  </si>
  <si>
    <t>XXXVII</t>
  </si>
  <si>
    <t xml:space="preserve">PHỤ LỤC 3A
Danh sách người hoạt động không chuyên trách ở thôn trên địa bàn xã Tiên Lãng </t>
  </si>
  <si>
    <t>Đoàn Thị Thoa</t>
  </si>
  <si>
    <t>Nguyễn Thị Mến</t>
  </si>
  <si>
    <t>Nguyễn Thị Hoài</t>
  </si>
  <si>
    <t>Vũ Thị Vui</t>
  </si>
  <si>
    <t>Phạm Thị Dân</t>
  </si>
  <si>
    <t>Nguyễn Thị Hồng</t>
  </si>
  <si>
    <t>Dương Thị Sánh</t>
  </si>
  <si>
    <t>Nguyễn Thị Díu</t>
  </si>
  <si>
    <t>Vũ Tấn Phong</t>
  </si>
  <si>
    <t>Nguyễn Thị Vân</t>
  </si>
  <si>
    <t>Nguyễn Thị Liên</t>
  </si>
  <si>
    <t>Nguyễn Thị Lĩnh</t>
  </si>
  <si>
    <t>Nguyễn Văn Rịp</t>
  </si>
  <si>
    <t>Nguyễn Thị Hằng</t>
  </si>
  <si>
    <t>Nguyễn Thị Thắm</t>
  </si>
  <si>
    <t>Nguyễn Thị Nhi</t>
  </si>
  <si>
    <t>Nguyễn Thị Luyến</t>
  </si>
  <si>
    <t>Bùi Thị Ngọc</t>
  </si>
  <si>
    <t>Vũ Thị Chung</t>
  </si>
  <si>
    <t>Vũ Xuân Hải</t>
  </si>
  <si>
    <t>Nguyễn Thị Tường</t>
  </si>
  <si>
    <t>Vũ Văn Đoan</t>
  </si>
  <si>
    <t>Vũ Hồng Ngọc</t>
  </si>
  <si>
    <t>Vũ Thị An</t>
  </si>
  <si>
    <t>Vũ Thị Phương</t>
  </si>
  <si>
    <t>Phạm Văn Hải</t>
  </si>
  <si>
    <t>Nguyễn Văn Hiếm</t>
  </si>
  <si>
    <t>Phạm Thị Sơn</t>
  </si>
  <si>
    <t>Đinh Thị Tình</t>
  </si>
  <si>
    <t>Vũ Văn Bắc</t>
  </si>
  <si>
    <t>Trần Văn Nâng</t>
  </si>
  <si>
    <t>Nguyễn Như Yến</t>
  </si>
  <si>
    <t>Nguyễn Thị Ngơi</t>
  </si>
  <si>
    <t>Nguyễn Thị Lộc</t>
  </si>
  <si>
    <t>Nguyễn Văn Hiển</t>
  </si>
  <si>
    <t>Đoàn Thị Gấm</t>
  </si>
  <si>
    <t>Nguyễn Văn Vinh</t>
  </si>
  <si>
    <t>Nguyễn Thảo Trang</t>
  </si>
  <si>
    <t>Nguyễn Thị Lẽn</t>
  </si>
  <si>
    <t>Nguyễn Thị Chuyên</t>
  </si>
  <si>
    <t>Phạm Quốc Doanh</t>
  </si>
  <si>
    <t>Đoàn Thị Nết</t>
  </si>
  <si>
    <t>Phạm Thị Lượn</t>
  </si>
  <si>
    <t>Đoàn Chí Tuyến</t>
  </si>
  <si>
    <t>Bùi Thị Tuyến</t>
  </si>
  <si>
    <t>Đoàn Thị Lan</t>
  </si>
  <si>
    <t>Nguyễn Tùng Khánh</t>
  </si>
  <si>
    <t>Mai Thị Ngoan</t>
  </si>
  <si>
    <t>Nguyễn Thị Thi</t>
  </si>
  <si>
    <t>Phạm Quang Hợp</t>
  </si>
  <si>
    <t>Nguyễn Thị Nghĩa</t>
  </si>
  <si>
    <t>Dương Minh Quân</t>
  </si>
  <si>
    <t>Dương Thị 
Thanh Duyên</t>
  </si>
  <si>
    <t>hưởng chế độ
mất sức</t>
  </si>
  <si>
    <t>Phạm Bảo Châu</t>
  </si>
  <si>
    <t>Nguyễn Thị 
Chuyên</t>
  </si>
  <si>
    <t>Nguyễn Thị 
Thu Hương</t>
  </si>
  <si>
    <t>Nguyễn Thị
 Thu Hương</t>
  </si>
  <si>
    <t>Ngô Thị 
Thùy Dương</t>
  </si>
  <si>
    <t>Hoàng Thị Chúc</t>
  </si>
  <si>
    <t>27/02/1973</t>
  </si>
  <si>
    <t>Nguyễn Thị Dựng</t>
  </si>
  <si>
    <t>30/10/1975</t>
  </si>
  <si>
    <t>Nguyễn Văn Báo</t>
  </si>
  <si>
    <t>13/2/1971</t>
  </si>
  <si>
    <t>Nguyễn Văn Mão</t>
  </si>
  <si>
    <t>10/8/1971</t>
  </si>
  <si>
    <t>Hoàng Hải Yến</t>
  </si>
  <si>
    <t>25/6/2000</t>
  </si>
  <si>
    <t>Hoàng Thị Mai</t>
  </si>
  <si>
    <t>25/10/1968</t>
  </si>
  <si>
    <t>Hoàng Thị Thúy</t>
  </si>
  <si>
    <t>18/5/1982</t>
  </si>
  <si>
    <t>20/10/1959</t>
  </si>
  <si>
    <t>17/12/1968</t>
  </si>
  <si>
    <t>02/02/1963</t>
  </si>
  <si>
    <t>Nguyễn Văn Chiến</t>
  </si>
  <si>
    <t>30/8/1994</t>
  </si>
  <si>
    <t>Dương Thị Nhị</t>
  </si>
  <si>
    <t>1966</t>
  </si>
  <si>
    <t>Nguyễn Thị Sáng</t>
  </si>
  <si>
    <t>1957</t>
  </si>
  <si>
    <t>Hoàng Thị Luyên</t>
  </si>
  <si>
    <t>Nguyễn Quang Phướn</t>
  </si>
  <si>
    <t>1962</t>
  </si>
  <si>
    <t>Lê Văn Thuyết</t>
  </si>
  <si>
    <t>Hoàng Bảo Châu</t>
  </si>
  <si>
    <t>2005</t>
  </si>
  <si>
    <t>Đỗ Thị Đông</t>
  </si>
  <si>
    <t>29/9/1963</t>
  </si>
  <si>
    <t>Hoàng Thị Vớt</t>
  </si>
  <si>
    <t>12/3/1956</t>
  </si>
  <si>
    <t>Nguyễn Thị Ngà</t>
  </si>
  <si>
    <t>02/02/1975</t>
  </si>
  <si>
    <t>Dương Quang Đảm</t>
  </si>
  <si>
    <t>04/01/1950</t>
  </si>
  <si>
    <t>Nguyễn Thị Tiến</t>
  </si>
  <si>
    <t>08/4/1966</t>
  </si>
  <si>
    <t>Dương Văn Tuế</t>
  </si>
  <si>
    <t>02/5/1952</t>
  </si>
  <si>
    <t>Dương Ngọc Anh</t>
  </si>
  <si>
    <t>07/7/2005</t>
  </si>
  <si>
    <t>Đào Văn Sứ</t>
  </si>
  <si>
    <t>Bùi Thị Lê</t>
  </si>
  <si>
    <t>1991</t>
  </si>
  <si>
    <t>Phạm Văn Độ</t>
  </si>
  <si>
    <t>1964</t>
  </si>
  <si>
    <t>Dương Thị Hiền Thu</t>
  </si>
  <si>
    <t>1970</t>
  </si>
  <si>
    <t>1963</t>
  </si>
  <si>
    <t>Đỗ Thanh Tâm</t>
  </si>
  <si>
    <t>2002</t>
  </si>
  <si>
    <t>Nguyễn Thị Quên</t>
  </si>
  <si>
    <t>02/6/1962</t>
  </si>
  <si>
    <t>Phạm Thị Huệ</t>
  </si>
  <si>
    <t>21/9/1969</t>
  </si>
  <si>
    <t>22/12/1947</t>
  </si>
  <si>
    <t>Dương Thị Thuyến</t>
  </si>
  <si>
    <t>16/8/1982</t>
  </si>
  <si>
    <t>Dương Văn Tốt</t>
  </si>
  <si>
    <t>10/5/1964</t>
  </si>
  <si>
    <t>Dương Thảo Ánh</t>
  </si>
  <si>
    <t>25/9/2006</t>
  </si>
  <si>
    <t>Đỗ Quốc Tuấn</t>
  </si>
  <si>
    <t>13/7/1957</t>
  </si>
  <si>
    <t>Hoàng Thị Liên</t>
  </si>
  <si>
    <t>04/6/1978</t>
  </si>
  <si>
    <t>01/9/1971</t>
  </si>
  <si>
    <t>Phạm Thị Lý</t>
  </si>
  <si>
    <t>10/6/1962</t>
  </si>
  <si>
    <t>Hoàng Văn Luận</t>
  </si>
  <si>
    <t>20/10/1967</t>
  </si>
  <si>
    <t>05/02/2008</t>
  </si>
  <si>
    <t>Đỗ Văn Định</t>
  </si>
  <si>
    <t>03/8/1981</t>
  </si>
  <si>
    <t>Phạm Thị Bắc</t>
  </si>
  <si>
    <t>08/9/1970</t>
  </si>
  <si>
    <t>01/4/1971</t>
  </si>
  <si>
    <t>14/8/1946</t>
  </si>
  <si>
    <t>Nguyễn Thị Tưởng</t>
  </si>
  <si>
    <t>04/2/1958</t>
  </si>
  <si>
    <t>Đỗ Thành Dân</t>
  </si>
  <si>
    <t>03/2/1960</t>
  </si>
  <si>
    <t>Phạm Bích Ngọc</t>
  </si>
  <si>
    <t>14/10/2009</t>
  </si>
  <si>
    <t>Vũ Thị Thu Hồng</t>
  </si>
  <si>
    <t>1989</t>
  </si>
  <si>
    <t>Hoàng Thị Hường</t>
  </si>
  <si>
    <t>1981</t>
  </si>
  <si>
    <t>Lương Thị Vân</t>
  </si>
  <si>
    <t>1990</t>
  </si>
  <si>
    <t>Hoàng Văn Bênh</t>
  </si>
  <si>
    <t>Vũ Văn Hùng</t>
  </si>
  <si>
    <t>1982</t>
  </si>
  <si>
    <t>Hoàng Thảo Vân</t>
  </si>
  <si>
    <t>2004</t>
  </si>
  <si>
    <t>Vũ Văn Nghi</t>
  </si>
  <si>
    <t>1959</t>
  </si>
  <si>
    <t>Vũ Thị Hà</t>
  </si>
  <si>
    <t>1992</t>
  </si>
  <si>
    <t>Hoàng Văn Thấy</t>
  </si>
  <si>
    <t>Dương Thị Sen</t>
  </si>
  <si>
    <t>Nguyễn Thị Thự</t>
  </si>
  <si>
    <t>Hoàng Thị Trà My</t>
  </si>
  <si>
    <t>1954</t>
  </si>
  <si>
    <t>1958</t>
  </si>
  <si>
    <t>1972</t>
  </si>
  <si>
    <t>Tổng số 0 tổ dân phố</t>
  </si>
  <si>
    <t>Gộp các hộ dân khu vực đồng nội về Thôn Trung Lăng Tây</t>
  </si>
  <si>
    <t>Đề nghị tiếp tục sử dụng 02 nhà văn hóa để làm các điểm sinh hoạt văn hóa cộng động;</t>
  </si>
  <si>
    <t>Các hộ từ cầu Tây đến cầu chàm+Cộng thêm các hộ khu Đồng La thuộc Ninh Duy1, Ninh Duy 2, Ninh Duy 3</t>
  </si>
  <si>
    <t>Vũ Văn Tuyền</t>
  </si>
  <si>
    <t>Đỗ Thị Cường</t>
  </si>
  <si>
    <t>Đoàn Thị Liễu</t>
  </si>
  <si>
    <t>Vũ Văn Cheng</t>
  </si>
  <si>
    <t>Vũ Thị Yên</t>
  </si>
  <si>
    <t>Trần Khánh
 Huyền</t>
  </si>
  <si>
    <t>Đoàn Văn Vẫy</t>
  </si>
  <si>
    <t>Vũ Thị Bé</t>
  </si>
  <si>
    <t>Vũ Thị Liên</t>
  </si>
  <si>
    <t>Nguyễn Văn Linh</t>
  </si>
  <si>
    <t>Phạm Văn Mến</t>
  </si>
  <si>
    <t>Vũ Thị Hồng 
 Nhung</t>
  </si>
  <si>
    <t>Phạm Thị Hương</t>
  </si>
  <si>
    <t>Đoàn Thị Hoa</t>
  </si>
  <si>
    <t>Ngô Thị Hường</t>
  </si>
  <si>
    <t>Vũ Tiến Lúc</t>
  </si>
  <si>
    <t>Vũ Văn Chín</t>
  </si>
  <si>
    <t>Vũ Hoàng 
Mai Trang</t>
  </si>
  <si>
    <t>Nguyễn Thị Thuyết</t>
  </si>
  <si>
    <t>Phạm Thị Côi</t>
  </si>
  <si>
    <t>Trần Đức Cảnh</t>
  </si>
  <si>
    <t>Hoàng Viết Sáu</t>
  </si>
  <si>
    <t>Đỗ Thị Thanh  
Hương</t>
  </si>
  <si>
    <t>Nguyễn Thúy Hân</t>
  </si>
  <si>
    <t>Trần Thị Lụa</t>
  </si>
  <si>
    <t>Vũ Thị Tươi</t>
  </si>
  <si>
    <t>Ngô Quang Toàn</t>
  </si>
  <si>
    <t>Nguyễn Văn Tin</t>
  </si>
  <si>
    <t>Bùi Thị Hương 
Giang</t>
  </si>
  <si>
    <t>Phạm Thị Thủy</t>
  </si>
  <si>
    <t>Đoàn Văn Vương</t>
  </si>
  <si>
    <t>Hoàng Thị Sợi</t>
  </si>
  <si>
    <t>Lê Thị Tuyến</t>
  </si>
  <si>
    <t>Đoàn Bích Ngọc</t>
  </si>
  <si>
    <t>Phạm Văn Phùng</t>
  </si>
  <si>
    <t>Phạm Thị Thảo</t>
  </si>
  <si>
    <t>2./3/1966</t>
  </si>
  <si>
    <t>Nguyễn Văn Cúc</t>
  </si>
  <si>
    <t>Đỗ Trọng Toản</t>
  </si>
  <si>
    <t>Nguyễn Thị Tho</t>
  </si>
  <si>
    <t>Hoàng Thị Thu</t>
  </si>
  <si>
    <t>Nguyễn Thị Hay</t>
  </si>
  <si>
    <t>Nguyễn Văn Oản</t>
  </si>
  <si>
    <t>Đào Văn Khoa</t>
  </si>
  <si>
    <t>Đào Thị Oanh</t>
  </si>
  <si>
    <t>đã chết</t>
  </si>
  <si>
    <t>Chu Thị Thạ</t>
  </si>
  <si>
    <t>Đinh Thị Luyn</t>
  </si>
  <si>
    <t>Phạm Văn Mai</t>
  </si>
  <si>
    <t>Phạm Quang Liễu</t>
  </si>
  <si>
    <t>Phạm Thị Hương
 Duyên</t>
  </si>
  <si>
    <t>Đề nghị tiếp tục sử dụng 04 nhà văn hóa
 để làm các điểm sinh hoạt văn hóa cộng động.</t>
  </si>
  <si>
    <t>Đề nghị tiếp tục sử dụng 02, 01 sân vận động thôn nhà văn hóa để làm các điểm sinh hoạt văn hóa cộng động.</t>
  </si>
  <si>
    <t>Đề nghị tiếp tục sử dụng 05 nhà văn hóa; 05 sân vận động để làm các điểm sinh hoạt văn hóa cộng động.</t>
  </si>
  <si>
    <t>Đề nghị tiếp tục sử dụng 03 nhà văn hóa; 03 khu thể thao để làm các điểm sinh hoạt văn hóa cộng động.</t>
  </si>
  <si>
    <t>Đề nghị tiếp tục sử dụng 02 nhà văn hóa;
 02 khu thể thao để làm các điểm sinh hoạt văn hóa cộng động.</t>
  </si>
  <si>
    <t>Đề nghị tiếp tục sử dụng 05 nhà văn hóa;
 05 khu thể thao để làm các điểm sinh hoạt văn hóa cộng động.</t>
  </si>
  <si>
    <t>Đề nghị tiếp tục sử dụng 03 nhà văn hóa;
 02 khu thể thao để làm các điểm sinh hoạt văn hóa cộng động.</t>
  </si>
  <si>
    <t>Đề nghị tiếp tục sử dụng 04 nhà văn hóa;
 04 khu thể thao để làm các điểm sinh hoạt văn hóa cộng động.</t>
  </si>
  <si>
    <t>Đề nghị tiếp tục sử dụng 03 nhà văn hóa;
 01 sân vận động để làm các điểm sinh hoạt văn hóa cộng động.</t>
  </si>
  <si>
    <t>Đề nghị tiếp tục sử dụng 01 nhà văn hóa;
 01 sân vận động để làm các điểm sinh hoạt văn hóa cộng động.</t>
  </si>
  <si>
    <t>Phạm Ngọc Hồng</t>
  </si>
  <si>
    <t>Phạm Thị Liễu</t>
  </si>
  <si>
    <t>Cộng tác viên Dân số</t>
  </si>
  <si>
    <t>Nhân viên Y tế thôn</t>
  </si>
  <si>
    <t>Nguyễn Văn Quý</t>
  </si>
  <si>
    <t>Nguyễn Thị Nguyệt</t>
  </si>
  <si>
    <t>Bí thư Đoàn thanh niên CSHCM</t>
  </si>
  <si>
    <t>Phạm Thị Lan</t>
  </si>
  <si>
    <t>Cao Thị Thúy</t>
  </si>
  <si>
    <t>02/9/1989</t>
  </si>
  <si>
    <t>Nguyễn Văn Tuyến</t>
  </si>
  <si>
    <t>Nguyễn Thị Nga</t>
  </si>
  <si>
    <t>Vú Phú Báo</t>
  </si>
  <si>
    <t>Đỗ Tất Thủy</t>
  </si>
  <si>
    <t>Nguyễn Thị Oanh</t>
  </si>
  <si>
    <t>Vũ Phú Dũng</t>
  </si>
  <si>
    <t>Bùi Duy Lừa</t>
  </si>
  <si>
    <t>Phạm Ngọc Thanh</t>
  </si>
  <si>
    <t>Mai Thị Nắm</t>
  </si>
  <si>
    <t>Nguyễn Thị Thụy</t>
  </si>
  <si>
    <t>Lê Thị Chiều</t>
  </si>
  <si>
    <t>Lê Thị Hằng</t>
  </si>
  <si>
    <t>Nguyễn Văn Hiếu</t>
  </si>
  <si>
    <t>Lê Anh Thơ</t>
  </si>
  <si>
    <t>Trần Thị Thanh</t>
  </si>
  <si>
    <t>Lê Thị Ngượi</t>
  </si>
  <si>
    <t>Nguyễn Đình Uẩn</t>
  </si>
  <si>
    <t>Nguyễn Thị Thuân</t>
  </si>
  <si>
    <t>Nguyễn Thị Minh Hằng</t>
  </si>
  <si>
    <t>Phạm Văn Lừng</t>
  </si>
  <si>
    <t>Nguyễn Thị Dịu</t>
  </si>
  <si>
    <t>Hoàng Thị Gần</t>
  </si>
  <si>
    <t>Phạm Văn Trật</t>
  </si>
  <si>
    <t>Phạm Ngọc Trang</t>
  </si>
  <si>
    <t>Phạm Văn Sính</t>
  </si>
  <si>
    <t>Bùi Thị Khuy</t>
  </si>
  <si>
    <t>Vũ Văn Hưng</t>
  </si>
  <si>
    <t>01/1/1954</t>
  </si>
  <si>
    <t>Phạm Thị Cùng</t>
  </si>
  <si>
    <t>03/6/1968</t>
  </si>
  <si>
    <t>Đào Thị 1inh</t>
  </si>
  <si>
    <t>XXIV</t>
  </si>
  <si>
    <t>Nguyễn Xuân Tuyền</t>
  </si>
  <si>
    <t>Đoàn Văn Tính</t>
  </si>
  <si>
    <t>Thôn An Tử 3 (185 hộ-10 hộ từ cầu Tây đến cầu Ắn)</t>
  </si>
  <si>
    <t>Thôn An Tử 1 (176 hộ-10 hộ từ cầu Tây đến cầu Ắn)</t>
  </si>
  <si>
    <t>Thôn An Dụ 1(206 hộ-05 hộ từ cầu Tây đến cầu Ắn)</t>
  </si>
  <si>
    <t>Thôn An Dụ 2 (206 hộ-05 hộ từ cầu Tây đến cầu Ắn)</t>
  </si>
  <si>
    <t>Thôn An Tử 2 (166 hộ-10 hộ từ cầu Tây đến cầu Ắn)</t>
  </si>
  <si>
    <t>04 Nhà văn hóa</t>
  </si>
  <si>
    <t>05 Nhà văn hóa</t>
  </si>
  <si>
    <r>
      <rPr>
        <b/>
        <i/>
        <u/>
        <sz val="11"/>
        <rFont val="Times New Roman"/>
        <family val="1"/>
      </rPr>
      <t xml:space="preserve">Lưu ý: </t>
    </r>
    <r>
      <rPr>
        <i/>
        <sz val="11"/>
        <rFont val="Times New Roman"/>
        <family val="1"/>
      </rPr>
      <t>Số lượng người trong danh sách tại Phụ lục số 3B phải thống nhất với số lượng tại cột số 08 Phụ lục số 1A</t>
    </r>
  </si>
  <si>
    <t>Hoàng Mạnh 
Chuyên</t>
  </si>
  <si>
    <r>
      <rPr>
        <b/>
        <i/>
        <u/>
        <sz val="11"/>
        <rFont val="Times New Roman"/>
        <family val="1"/>
      </rPr>
      <t xml:space="preserve">Lưu ý: </t>
    </r>
    <r>
      <rPr>
        <i/>
        <sz val="11"/>
        <rFont val="Times New Roman"/>
        <family val="1"/>
      </rPr>
      <t xml:space="preserve">Số lượng người trong danh sách tại Phụ lục số 3A phải thống nhất với số lượng tại cột số 07 Phụ lục số 1A </t>
    </r>
  </si>
  <si>
    <t>Nguyễn Thị
 Hương</t>
  </si>
  <si>
    <t>Dương Công
 Khoát</t>
  </si>
  <si>
    <t>Nguyễn Thị
 Như Quỳnh</t>
  </si>
  <si>
    <t>Thôn Ninh Duy 1 (356 hộ-6 hộ các hộ từ cầu Tây đến cầu Chàm+cộng thêm các hộ khu Đồng La)</t>
  </si>
  <si>
    <t>Thôn Ninh Duy 2 (217 hộ-6 hộ các hộ từ cầu Tây đến cầu Chàm+cộng thêm các hộ khu Đồng La)</t>
  </si>
  <si>
    <t>Thôn Ninh Duy 3 (245 hộ-6 hộ các hộ từ cầu Tây đến cầu Chàm+cộng thêm các hộ khu Đồng La)</t>
  </si>
  <si>
    <t xml:space="preserve">Từ 100% trở lên </t>
  </si>
  <si>
    <t>các hộ từ cầu Tây 
đến cầu Ắn mới thuộc các thôn: An Tử 1, An Tử 2, An Tử 3, An Dụ 1, An Dụ 2</t>
  </si>
  <si>
    <t>Thực hiện sắp xếp, tổ chức lại thôn Rỗ và các hộ từ cầu Tây đến cầu Ắn mới thuộc các thôn: An Tử 1, An Tử 2, An Tử 3, An Dụ 1, An Dụ 2 và 1 phần của thôn Đoàn Kết (Nghiện cũ)+ khu đấu giá đất Đồng Tam thuộc An Tử 1, An Tử 2  để thành lập thôn Thanh Khê</t>
  </si>
  <si>
    <t xml:space="preserve"> Thực hiện sắp xếp, tổ chức lại 03 thôn gồm 1 phần thôn Đoàn Kết (thôn Ắn và thôn Vòng cũ) và thôn Chàm và thôn Giáo và các hộ từ cầu Tây đến cầu Chàm và thêm các hộ khu Đồng La thuộc Ninh Duy1, Ninh Duy 2, Ninh Duy 3 để thành lập 01 thôn Tiên Tiến</t>
  </si>
  <si>
    <t xml:space="preserve"> Thực hiện sáp nhập 2 thôn Ngọc Động và Kim Quan thành lập thônNgọc Hà. </t>
  </si>
  <si>
    <t>Thực hiện sáp nhập 02 thôn Ngân cầu với thôn Phú Cớ để thành lập thôn Cộng Hòa</t>
  </si>
  <si>
    <t xml:space="preserve"> Thực hiện sáp nhập 02 thôn Cổ Duy, La Cầu và thôn Tam Cường để thành lập thôn Quyết Tiến</t>
  </si>
  <si>
    <t xml:space="preserve"> Thực hiện sáp nhập 3 thôn Kim Đới 1+ Kim Đới 2- Kim Đới 2 thành lập thôn Kim Đơi</t>
  </si>
  <si>
    <t xml:space="preserve"> Thực hiện sáp nhập 5 thôn 
Kim Quan, Kinh Tế Mới, Xóm 6, Lai Phương và Đồng Cống thành lập thôn Tiên Thanh </t>
  </si>
  <si>
    <t>Thực hiện sáp nhập 3 thôn An Dụ 1, thôn An Dụ 2 và thôn Cương Nha thành lập thôn An Cương</t>
  </si>
  <si>
    <t>Thực hiện sáp nhập 4 thôn An Tử 1, thôn An Tử 2, thôn An Tử 3 và thôn An Tử 4 thành lập thôn An Tử</t>
  </si>
  <si>
    <t>ĐỐI VỚI XÃ TIÊN LÃNG: Thực hiện sắp xếp, sáp nhập 32 thôn, giữ nguyên 05 thôn, sau sáp nhập giảm 21 còn 16 thôn, trong đó: 06 thôn sáp nhập nguyên trạng, 05 thôn giữ nguyên, 05 thôn thực hiện sáp nhập 1 phần.</t>
  </si>
  <si>
    <t>Thực hiện sáp nhập 3 thôn 
Ninh Duy 1, Ninh Duy 2 và Ninh Duy 3 thành lập thôn Ninh Duy</t>
  </si>
  <si>
    <t>Thực hiện sáp nhập 3 thôn 7, thôn 8 và thôn Phú Kê thành lập thôn Phú Kê</t>
  </si>
  <si>
    <t>Thực hiện sáp nhập 02 thôn Ngân cầu với thôn Phú Cơ để thành lập thôn Cộng Hòa</t>
  </si>
  <si>
    <t xml:space="preserve"> Thực hiện sáp nhập 03 thôn Cổ Duy, La Cầu và thôn Tam Cường để thành lập thôn Quyết Tiến</t>
  </si>
  <si>
    <t xml:space="preserve"> Thực hiện sáp nhập 3 thôn Kim Đới 1+ Kim Đới 2- Kima Đới 2 thành lạp thôn Kim Đơi</t>
  </si>
  <si>
    <t xml:space="preserve"> Thực hiện sáp nhập 2 thôn Ngọc Động và Hà Đới thành lập thôn Ngọc Hà. </t>
  </si>
  <si>
    <t xml:space="preserve"> Thực hiện sáp nhập 5 thôn Kim Quan, Kinh Tế Mới, Xóm 6, Lai Phương và Đồng Cống thành lập thôn Tiên Thanh </t>
  </si>
  <si>
    <t>Thực hiện sáp nhập 3 thôn Ninh Duy 1, Ninh Duy 2 và Ninh Duy 3 thành lập thôn Ninh Duy</t>
  </si>
  <si>
    <t>PHỤ LỤC SỐ 2
Tổng hợp số lượng các tổ chức của thôn trên địa bàn xã Tiên Lãng</t>
  </si>
  <si>
    <r>
      <t xml:space="preserve">PHỤ LỤC 1A
Thực trạng số lượng, quy mô số hộ gia đình tại các thôn
trên địa bàn xã Tiên Lãng đến ngày 20/5/2026
</t>
    </r>
    <r>
      <rPr>
        <i/>
        <sz val="14"/>
        <rFont val="Times New Roman"/>
        <family val="1"/>
      </rPr>
      <t>(Kèm theo Đề án số         /ĐA-UBND ngày      /05/2026 của UBND xã Tiên Lãng)</t>
    </r>
  </si>
  <si>
    <t>(Kèm theo Đề án số         /ĐA-UBND ngày      /05/2026 của UBND Tiên Lãng)</t>
  </si>
  <si>
    <t>(Kèm theo Đề án số         /ĐA-UBND ngày      /05/2026 của UBND xã Tiên Lãng)</t>
  </si>
  <si>
    <r>
      <t xml:space="preserve">PHỤ LỤC 4
Phương án sắp xếp, tổ chức lại thôn trên địa bàn xã Tiên Lãng
</t>
    </r>
    <r>
      <rPr>
        <i/>
        <sz val="13"/>
        <color theme="1"/>
        <rFont val="Times New Roman"/>
        <family val="1"/>
      </rPr>
      <t>(Kèm theo Đề án số         /ĐA-UBND ngày      /05/2026 của UBND xã Tiên Lãng)</t>
    </r>
  </si>
  <si>
    <r>
      <t xml:space="preserve">PHỤ LỤC 5
DANH SÁCH THÔN KHÔNG ĐẢM BẢO TIÊU CHUẨN
 NHƯNG ĐỊA PHƯƠNG ĐỀ XUẤT KHÔNG THỰC HIỆN SẮP XẾP, TỔ CHỨC LẠI
</t>
    </r>
    <r>
      <rPr>
        <i/>
        <sz val="14"/>
        <rFont val="Times New Roman"/>
        <family val="1"/>
      </rPr>
      <t>(Kèm theo Đề án số         /ĐA-UBND ngày      /05/2026 của UBND Tiên Lãng)</t>
    </r>
  </si>
  <si>
    <r>
      <t xml:space="preserve">PHỤ LỤC 6A
Tổng hợp số lượng, quy mô thôn sau khi sắp xếp trên địa bàn xã Tiên Lãng
</t>
    </r>
    <r>
      <rPr>
        <i/>
        <sz val="12"/>
        <rFont val="Times New Roman"/>
        <family val="1"/>
      </rPr>
      <t>(Kèm theo Đề án số         /ĐA-UBND ngày      /05/2026 của UBND Tiên Lãng)</t>
    </r>
  </si>
  <si>
    <r>
      <t xml:space="preserve">PHỤ LỤC 6B
TỔNG HỢP DANH SÁCH THÔN KHÔNG ĐẢM BẢO TIÊU CHUẨN 
SAU SẮP XẾP, TỔ CHỨC LẠI
</t>
    </r>
    <r>
      <rPr>
        <i/>
        <sz val="13"/>
        <color theme="1"/>
        <rFont val="Times New Roman"/>
        <family val="1"/>
      </rPr>
      <t>(Kèm theo Đề án số         /ĐA-UBND ngày      /05/2026 của UBND Tiên Lãng)</t>
    </r>
  </si>
  <si>
    <r>
      <t xml:space="preserve">PHỤ LỤC 7
Tổng hợp thực trạng, phương án xử lý, bố trí trụ sở nhà văn khóa, khu thể thao sau sắp xếp thôn, trên địa bàn xã Tiên Lãng
</t>
    </r>
    <r>
      <rPr>
        <i/>
        <sz val="12"/>
        <color theme="1"/>
        <rFont val="Times New Roman"/>
        <family val="1"/>
      </rPr>
      <t>(Kèm theo Đề án số         /ĐA-UBND ngày      /05/2026 của UBND Tiên Lãng)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</si>
</sst>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4" x14ac:knownFonts="1">
    <font>
      <sz val="11"/>
      <color theme="1"/>
      <name val="Calibri"/>
      <family val="2"/>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2"/>
      <name val="Times New Roman"/>
      <family val="1"/>
    </font>
    <font>
      <sz val="12"/>
      <name val=".VnTime"/>
      <family val="2"/>
    </font>
    <font>
      <b/>
      <sz val="11"/>
      <name val="Times New Roman"/>
      <family val="1"/>
    </font>
    <font>
      <i/>
      <sz val="10"/>
      <name val="Times New Roman"/>
      <family val="1"/>
    </font>
    <font>
      <b/>
      <sz val="10"/>
      <name val="Times New Roman"/>
      <family val="1"/>
    </font>
    <font>
      <sz val="11"/>
      <color theme="1"/>
      <name val="Calibri"/>
      <family val="2"/>
      <charset val="163"/>
      <scheme val="minor"/>
    </font>
    <font>
      <sz val="14"/>
      <color theme="1"/>
      <name val="Times New Roman"/>
      <family val="1"/>
    </font>
    <font>
      <b/>
      <sz val="12"/>
      <color theme="1"/>
      <name val="Times New Roman"/>
      <family val="1"/>
    </font>
    <font>
      <b/>
      <sz val="14"/>
      <color theme="1"/>
      <name val="Times New Roman"/>
      <family val="1"/>
    </font>
    <font>
      <i/>
      <sz val="14"/>
      <color theme="1"/>
      <name val="Times New Roman"/>
      <family val="1"/>
    </font>
    <font>
      <sz val="11"/>
      <color theme="1"/>
      <name val="Times New Roman"/>
      <family val="1"/>
    </font>
    <font>
      <i/>
      <sz val="12"/>
      <color theme="1"/>
      <name val="Times New Roman"/>
      <family val="1"/>
    </font>
    <font>
      <b/>
      <sz val="11"/>
      <color theme="1"/>
      <name val="Times New Roman"/>
      <family val="1"/>
    </font>
    <font>
      <b/>
      <sz val="14"/>
      <name val="Times New Roman"/>
      <family val="1"/>
    </font>
    <font>
      <sz val="10"/>
      <name val="Times New Roman"/>
      <family val="1"/>
    </font>
    <font>
      <i/>
      <sz val="11"/>
      <color theme="1"/>
      <name val="Times New Roman"/>
      <family val="1"/>
    </font>
    <font>
      <sz val="8"/>
      <name val="Calibri"/>
      <family val="2"/>
      <scheme val="minor"/>
    </font>
    <font>
      <i/>
      <sz val="11"/>
      <name val="Times New Roman"/>
      <family val="1"/>
    </font>
    <font>
      <b/>
      <sz val="12"/>
      <name val="Times New Roman"/>
      <family val="1"/>
    </font>
    <font>
      <sz val="11"/>
      <name val="Times New Roman"/>
      <family val="1"/>
    </font>
    <font>
      <i/>
      <sz val="14"/>
      <name val="Times New Roman"/>
      <family val="1"/>
    </font>
    <font>
      <sz val="11"/>
      <color indexed="8"/>
      <name val="Times New Roman"/>
      <family val="1"/>
    </font>
    <font>
      <i/>
      <sz val="12"/>
      <name val="Times New Roman"/>
      <family val="1"/>
    </font>
    <font>
      <b/>
      <i/>
      <sz val="12"/>
      <name val="Times New Roman"/>
      <family val="1"/>
    </font>
    <font>
      <b/>
      <sz val="9"/>
      <name val="Times New Roman"/>
      <family val="1"/>
    </font>
    <font>
      <sz val="9"/>
      <name val="Times New Roman"/>
      <family val="1"/>
    </font>
    <font>
      <b/>
      <i/>
      <sz val="9"/>
      <name val="Times New Roman"/>
      <family val="1"/>
    </font>
    <font>
      <i/>
      <sz val="9"/>
      <name val="Times New Roman"/>
      <family val="1"/>
    </font>
    <font>
      <sz val="10"/>
      <color theme="1"/>
      <name val="Times New Roman"/>
      <family val="1"/>
    </font>
    <font>
      <sz val="9"/>
      <color theme="1"/>
      <name val="Times New Roman"/>
      <family val="1"/>
    </font>
    <font>
      <sz val="12"/>
      <color theme="1"/>
      <name val="Times New Roman"/>
      <family val="1"/>
    </font>
    <font>
      <sz val="12"/>
      <color theme="1"/>
      <name val="Calibri"/>
      <family val="2"/>
      <scheme val="minor"/>
    </font>
    <font>
      <i/>
      <sz val="11"/>
      <color theme="1"/>
      <name val="Calibri"/>
      <family val="2"/>
      <scheme val="minor"/>
    </font>
    <font>
      <sz val="12"/>
      <name val="Calibri"/>
      <family val="2"/>
      <scheme val="minor"/>
    </font>
    <font>
      <sz val="11"/>
      <color rgb="FF000000"/>
      <name val="Times New Roman"/>
      <family val="1"/>
    </font>
    <font>
      <i/>
      <sz val="12"/>
      <color rgb="FFFF0000"/>
      <name val="Times New Roman"/>
      <family val="1"/>
    </font>
    <font>
      <sz val="12"/>
      <color rgb="FFFF0000"/>
      <name val="Calibri"/>
      <family val="2"/>
      <scheme val="minor"/>
    </font>
    <font>
      <sz val="13"/>
      <name val="Times New Roman"/>
      <family val="1"/>
    </font>
    <font>
      <sz val="10"/>
      <name val="Calibri"/>
      <family val="2"/>
      <scheme val="minor"/>
    </font>
    <font>
      <sz val="11"/>
      <name val="Calibri"/>
      <family val="2"/>
      <scheme val="minor"/>
    </font>
    <font>
      <b/>
      <i/>
      <u/>
      <sz val="11"/>
      <name val="Times New Roman"/>
      <family val="1"/>
    </font>
    <font>
      <i/>
      <sz val="11"/>
      <name val="Calibri"/>
      <family val="2"/>
      <scheme val="minor"/>
    </font>
    <font>
      <b/>
      <i/>
      <sz val="10"/>
      <name val="Times New Roman"/>
      <family val="1"/>
    </font>
    <font>
      <b/>
      <i/>
      <sz val="12"/>
      <color theme="1"/>
      <name val="Times New Roman"/>
      <family val="1"/>
    </font>
    <font>
      <b/>
      <sz val="10"/>
      <name val="Calibri"/>
      <family val="2"/>
      <scheme val="minor"/>
    </font>
    <font>
      <b/>
      <sz val="12"/>
      <name val="Calibri"/>
      <family val="2"/>
      <scheme val="minor"/>
    </font>
    <font>
      <b/>
      <sz val="12"/>
      <color theme="1"/>
      <name val="Calibri"/>
      <family val="2"/>
      <scheme val="minor"/>
    </font>
    <font>
      <b/>
      <sz val="16"/>
      <name val="Times New Roman"/>
      <family val="1"/>
    </font>
    <font>
      <sz val="14"/>
      <name val="Times New Roman"/>
      <family val="1"/>
    </font>
    <font>
      <i/>
      <sz val="13"/>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xf numFmtId="0" fontId="5" fillId="0" borderId="0"/>
    <xf numFmtId="0" fontId="9" fillId="0" borderId="0"/>
    <xf numFmtId="0" fontId="3" fillId="0" borderId="0"/>
    <xf numFmtId="0" fontId="2" fillId="0" borderId="0"/>
    <xf numFmtId="0" fontId="1" fillId="0" borderId="0"/>
    <xf numFmtId="0" fontId="1" fillId="0" borderId="0"/>
    <xf numFmtId="0" fontId="5" fillId="0" borderId="0"/>
    <xf numFmtId="0" fontId="5" fillId="0" borderId="0"/>
  </cellStyleXfs>
  <cellXfs count="301">
    <xf numFmtId="0" fontId="0" fillId="0" borderId="0" xfId="0"/>
    <xf numFmtId="0" fontId="10" fillId="0" borderId="0" xfId="0" applyFont="1" applyAlignment="1">
      <alignment vertical="center"/>
    </xf>
    <xf numFmtId="0" fontId="10" fillId="0" borderId="0" xfId="0" applyFont="1"/>
    <xf numFmtId="0" fontId="14" fillId="0" borderId="0" xfId="0" applyFont="1"/>
    <xf numFmtId="0" fontId="15" fillId="0" borderId="0" xfId="0" applyFont="1"/>
    <xf numFmtId="0" fontId="12" fillId="0" borderId="0" xfId="0" applyFont="1"/>
    <xf numFmtId="0" fontId="14" fillId="0" borderId="0" xfId="0" applyFont="1" applyAlignment="1">
      <alignment horizontal="center"/>
    </xf>
    <xf numFmtId="0" fontId="19" fillId="0" borderId="1" xfId="0" applyFont="1" applyBorder="1" applyAlignment="1">
      <alignment horizontal="center" vertical="center"/>
    </xf>
    <xf numFmtId="0" fontId="7" fillId="2" borderId="1" xfId="0" applyFont="1" applyFill="1" applyBorder="1" applyAlignment="1">
      <alignment horizontal="center" vertical="center" wrapText="1"/>
    </xf>
    <xf numFmtId="3" fontId="14"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0" fontId="4" fillId="2" borderId="0" xfId="1" applyFont="1" applyFill="1"/>
    <xf numFmtId="0" fontId="22" fillId="2" borderId="0" xfId="0" applyFont="1" applyFill="1" applyAlignment="1">
      <alignment vertical="center" wrapText="1"/>
    </xf>
    <xf numFmtId="0" fontId="22" fillId="2" borderId="0" xfId="1" applyFont="1" applyFill="1"/>
    <xf numFmtId="0" fontId="13" fillId="0" borderId="0" xfId="0" applyFont="1" applyAlignment="1">
      <alignment vertical="center"/>
    </xf>
    <xf numFmtId="0" fontId="28" fillId="0" borderId="1" xfId="0" applyFont="1" applyBorder="1" applyAlignment="1">
      <alignment horizontal="center" vertical="center" wrapText="1"/>
    </xf>
    <xf numFmtId="0" fontId="31" fillId="0" borderId="1" xfId="0" applyFont="1" applyBorder="1" applyAlignment="1">
      <alignment horizontal="center" vertical="center"/>
    </xf>
    <xf numFmtId="0" fontId="32" fillId="0" borderId="2" xfId="0" applyFont="1" applyBorder="1" applyAlignment="1">
      <alignment horizontal="center" vertical="center"/>
    </xf>
    <xf numFmtId="0" fontId="32" fillId="0" borderId="1" xfId="0" applyFont="1" applyBorder="1" applyAlignment="1">
      <alignment horizontal="left" vertical="center" wrapText="1"/>
    </xf>
    <xf numFmtId="3" fontId="32" fillId="0" borderId="1" xfId="0" applyNumberFormat="1" applyFont="1" applyBorder="1" applyAlignment="1">
      <alignment horizontal="center" vertical="center"/>
    </xf>
    <xf numFmtId="0" fontId="33" fillId="0" borderId="1" xfId="0" applyFont="1" applyBorder="1" applyAlignment="1">
      <alignment horizontal="center" vertical="center"/>
    </xf>
    <xf numFmtId="3" fontId="29" fillId="0" borderId="1" xfId="0" applyNumberFormat="1" applyFont="1" applyBorder="1" applyAlignment="1">
      <alignment horizontal="center" vertical="center"/>
    </xf>
    <xf numFmtId="0" fontId="17" fillId="0" borderId="0" xfId="0" applyFont="1" applyAlignment="1">
      <alignment vertical="center"/>
    </xf>
    <xf numFmtId="0" fontId="21" fillId="0" borderId="1" xfId="0" applyFont="1" applyBorder="1" applyAlignment="1">
      <alignment horizontal="center" vertical="center"/>
    </xf>
    <xf numFmtId="0" fontId="26" fillId="2" borderId="0" xfId="0" applyFont="1" applyFill="1" applyAlignment="1">
      <alignment vertical="center" wrapText="1"/>
    </xf>
    <xf numFmtId="0" fontId="34" fillId="2" borderId="0" xfId="0" applyFont="1" applyFill="1"/>
    <xf numFmtId="0" fontId="26" fillId="0" borderId="1" xfId="0" applyFont="1" applyBorder="1" applyAlignment="1">
      <alignment horizontal="center" vertical="center"/>
    </xf>
    <xf numFmtId="0" fontId="35" fillId="0" borderId="0" xfId="0" applyFont="1"/>
    <xf numFmtId="0" fontId="36" fillId="0" borderId="0" xfId="0" applyFont="1" applyAlignment="1">
      <alignment vertical="center"/>
    </xf>
    <xf numFmtId="0" fontId="22" fillId="0" borderId="0" xfId="0" applyFont="1" applyAlignment="1">
      <alignment vertical="center" wrapText="1"/>
    </xf>
    <xf numFmtId="0" fontId="37" fillId="0" borderId="0" xfId="0" applyFont="1"/>
    <xf numFmtId="0" fontId="4" fillId="0" borderId="0" xfId="1" applyFont="1" applyAlignment="1">
      <alignment horizontal="center"/>
    </xf>
    <xf numFmtId="0" fontId="4" fillId="0" borderId="0" xfId="1" applyFont="1"/>
    <xf numFmtId="0" fontId="6" fillId="0" borderId="1" xfId="1" applyFont="1" applyBorder="1" applyAlignment="1">
      <alignment horizontal="center" vertical="center" wrapText="1"/>
    </xf>
    <xf numFmtId="0" fontId="21" fillId="0" borderId="1" xfId="1" applyFont="1" applyBorder="1" applyAlignment="1">
      <alignment horizontal="center" vertical="center"/>
    </xf>
    <xf numFmtId="0" fontId="4" fillId="0" borderId="1" xfId="1" applyFont="1" applyBorder="1" applyAlignment="1">
      <alignment horizontal="center" vertical="center"/>
    </xf>
    <xf numFmtId="3" fontId="23" fillId="0" borderId="1" xfId="1" applyNumberFormat="1" applyFont="1" applyBorder="1" applyAlignment="1">
      <alignment horizontal="center" vertical="center"/>
    </xf>
    <xf numFmtId="3" fontId="23" fillId="0" borderId="1" xfId="1" applyNumberFormat="1" applyFont="1" applyBorder="1" applyAlignment="1">
      <alignment horizontal="center" vertical="center" wrapText="1"/>
    </xf>
    <xf numFmtId="4" fontId="23" fillId="0" borderId="1" xfId="1" applyNumberFormat="1" applyFont="1" applyBorder="1" applyAlignment="1">
      <alignment horizontal="center" vertical="center" wrapText="1"/>
    </xf>
    <xf numFmtId="0" fontId="27" fillId="0" borderId="0" xfId="1" applyFont="1" applyAlignment="1">
      <alignment vertical="center"/>
    </xf>
    <xf numFmtId="0" fontId="27" fillId="0" borderId="0" xfId="1" applyFont="1" applyAlignment="1">
      <alignment horizontal="center" vertical="center"/>
    </xf>
    <xf numFmtId="0" fontId="0" fillId="0" borderId="1" xfId="0" applyBorder="1"/>
    <xf numFmtId="0" fontId="23" fillId="0" borderId="1" xfId="0" applyFont="1" applyBorder="1" applyAlignment="1">
      <alignment horizontal="center" vertical="center" wrapText="1"/>
    </xf>
    <xf numFmtId="0" fontId="23" fillId="0" borderId="1" xfId="0" applyFont="1" applyBorder="1" applyAlignment="1">
      <alignment vertical="center"/>
    </xf>
    <xf numFmtId="0" fontId="23" fillId="0" borderId="1" xfId="0" applyFont="1" applyBorder="1" applyAlignment="1">
      <alignment horizontal="center" vertical="center"/>
    </xf>
    <xf numFmtId="164" fontId="23" fillId="0" borderId="1" xfId="1" applyNumberFormat="1" applyFont="1" applyBorder="1" applyAlignment="1">
      <alignment horizontal="center" vertical="center" wrapText="1"/>
    </xf>
    <xf numFmtId="0" fontId="23" fillId="0" borderId="1" xfId="0" applyFont="1" applyBorder="1" applyAlignment="1">
      <alignment vertical="center" wrapText="1"/>
    </xf>
    <xf numFmtId="1" fontId="23" fillId="0" borderId="1" xfId="1" applyNumberFormat="1" applyFont="1" applyBorder="1" applyAlignment="1">
      <alignment horizontal="center" vertical="center" wrapText="1"/>
    </xf>
    <xf numFmtId="0" fontId="23" fillId="0" borderId="1" xfId="1" applyFont="1" applyBorder="1" applyAlignment="1">
      <alignment horizontal="center" vertical="center" wrapText="1"/>
    </xf>
    <xf numFmtId="4" fontId="23" fillId="0" borderId="1" xfId="1" applyNumberFormat="1" applyFont="1" applyBorder="1" applyAlignment="1">
      <alignment horizontal="center" vertical="center"/>
    </xf>
    <xf numFmtId="3" fontId="23" fillId="0" borderId="1" xfId="0" applyNumberFormat="1" applyFont="1" applyBorder="1" applyAlignment="1">
      <alignment horizontal="center" vertical="center"/>
    </xf>
    <xf numFmtId="1" fontId="23" fillId="0" borderId="1" xfId="0" applyNumberFormat="1" applyFont="1" applyBorder="1" applyAlignment="1">
      <alignment horizontal="center" vertical="center"/>
    </xf>
    <xf numFmtId="4" fontId="23" fillId="0" borderId="1" xfId="0" applyNumberFormat="1" applyFont="1" applyBorder="1" applyAlignment="1">
      <alignment horizontal="center" vertical="center"/>
    </xf>
    <xf numFmtId="2" fontId="23" fillId="0" borderId="1" xfId="0" applyNumberFormat="1" applyFont="1" applyBorder="1" applyAlignment="1">
      <alignment horizontal="center" vertical="center"/>
    </xf>
    <xf numFmtId="0" fontId="23" fillId="0" borderId="1" xfId="0" applyFont="1" applyBorder="1" applyAlignment="1">
      <alignment horizontal="left" vertical="center"/>
    </xf>
    <xf numFmtId="0" fontId="23" fillId="0" borderId="1" xfId="1" applyFont="1" applyBorder="1" applyAlignment="1">
      <alignment horizontal="center" vertical="center"/>
    </xf>
    <xf numFmtId="3" fontId="4" fillId="2" borderId="1" xfId="1" applyNumberFormat="1" applyFont="1" applyFill="1" applyBorder="1" applyAlignment="1">
      <alignment horizontal="center" vertical="center"/>
    </xf>
    <xf numFmtId="0" fontId="23" fillId="0" borderId="1" xfId="0" applyFont="1" applyBorder="1" applyAlignment="1">
      <alignment horizontal="center" vertical="center" wrapText="1"/>
    </xf>
    <xf numFmtId="1" fontId="25" fillId="0" borderId="1" xfId="0" applyNumberFormat="1" applyFont="1" applyBorder="1" applyAlignment="1">
      <alignment horizontal="center" vertical="center" wrapText="1"/>
    </xf>
    <xf numFmtId="3" fontId="38" fillId="0" borderId="1" xfId="0" applyNumberFormat="1"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Fill="1" applyBorder="1" applyAlignment="1">
      <alignment horizontal="left" vertical="center"/>
    </xf>
    <xf numFmtId="0" fontId="39" fillId="0" borderId="0" xfId="0" applyFont="1"/>
    <xf numFmtId="0" fontId="40" fillId="0" borderId="0" xfId="0" applyFont="1"/>
    <xf numFmtId="0" fontId="18" fillId="0"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0" borderId="1" xfId="0" applyFont="1" applyBorder="1" applyAlignment="1">
      <alignment horizontal="left" vertical="center"/>
    </xf>
    <xf numFmtId="0" fontId="18" fillId="0" borderId="1" xfId="0" applyFont="1" applyBorder="1" applyAlignment="1">
      <alignment vertical="center"/>
    </xf>
    <xf numFmtId="0" fontId="18" fillId="0" borderId="1" xfId="0" applyFont="1" applyBorder="1" applyAlignment="1">
      <alignment vertical="center" wrapText="1"/>
    </xf>
    <xf numFmtId="0" fontId="18" fillId="0" borderId="1" xfId="0" applyFont="1" applyBorder="1" applyAlignment="1">
      <alignment wrapText="1"/>
    </xf>
    <xf numFmtId="164" fontId="18" fillId="2" borderId="1" xfId="0" applyNumberFormat="1" applyFont="1" applyFill="1" applyBorder="1" applyAlignment="1">
      <alignment horizontal="center"/>
    </xf>
    <xf numFmtId="0" fontId="18" fillId="0" borderId="14" xfId="6" applyFont="1" applyBorder="1" applyAlignment="1">
      <alignment horizontal="left" vertical="center"/>
    </xf>
    <xf numFmtId="0" fontId="18" fillId="0" borderId="14" xfId="0" applyFont="1" applyBorder="1" applyAlignment="1">
      <alignment horizontal="left" vertical="center"/>
    </xf>
    <xf numFmtId="0" fontId="18" fillId="0" borderId="1" xfId="0" applyFont="1" applyBorder="1" applyAlignment="1">
      <alignment horizontal="right" wrapText="1"/>
    </xf>
    <xf numFmtId="0" fontId="18" fillId="0" borderId="1" xfId="0" applyFont="1" applyBorder="1"/>
    <xf numFmtId="0" fontId="18" fillId="0" borderId="14" xfId="0" applyFont="1" applyBorder="1" applyAlignment="1">
      <alignment vertical="center" wrapText="1"/>
    </xf>
    <xf numFmtId="0" fontId="18" fillId="0" borderId="1" xfId="0" applyFont="1" applyBorder="1" applyAlignment="1">
      <alignment horizontal="right" vertical="center"/>
    </xf>
    <xf numFmtId="0" fontId="18" fillId="2" borderId="14" xfId="0" applyFont="1" applyFill="1" applyBorder="1" applyAlignment="1">
      <alignment vertical="center" wrapText="1"/>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1" xfId="0" applyBorder="1" applyAlignment="1">
      <alignment horizontal="center" vertical="center"/>
    </xf>
    <xf numFmtId="0" fontId="14" fillId="0" borderId="1" xfId="0" applyFont="1" applyBorder="1" applyAlignment="1">
      <alignment horizontal="center" vertical="center"/>
    </xf>
    <xf numFmtId="0" fontId="26" fillId="0" borderId="0" xfId="0" applyFont="1"/>
    <xf numFmtId="3" fontId="0" fillId="0" borderId="0" xfId="0" applyNumberForma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3" fontId="23" fillId="0" borderId="1" xfId="0" applyNumberFormat="1" applyFont="1" applyBorder="1" applyAlignment="1">
      <alignment horizontal="center" vertical="center" wrapText="1"/>
    </xf>
    <xf numFmtId="3" fontId="23" fillId="0" borderId="1" xfId="0" applyNumberFormat="1" applyFont="1" applyBorder="1" applyAlignment="1">
      <alignment horizontal="center" vertical="center"/>
    </xf>
    <xf numFmtId="1" fontId="15" fillId="0" borderId="0" xfId="0" applyNumberFormat="1" applyFont="1"/>
    <xf numFmtId="0" fontId="6" fillId="0" borderId="1"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21" fillId="0" borderId="1" xfId="1" applyFont="1" applyFill="1" applyBorder="1" applyAlignment="1">
      <alignment horizontal="center" vertical="center"/>
    </xf>
    <xf numFmtId="0" fontId="26" fillId="0" borderId="1" xfId="1" applyFont="1" applyFill="1" applyBorder="1" applyAlignment="1">
      <alignment horizontal="center" vertical="center"/>
    </xf>
    <xf numFmtId="0" fontId="22" fillId="0" borderId="1" xfId="1" applyFont="1" applyFill="1" applyBorder="1" applyAlignment="1">
      <alignment horizontal="center" vertical="center"/>
    </xf>
    <xf numFmtId="3" fontId="22" fillId="0" borderId="1" xfId="1" applyNumberFormat="1" applyFont="1" applyFill="1" applyBorder="1" applyAlignment="1">
      <alignment horizontal="center" vertical="center"/>
    </xf>
    <xf numFmtId="0" fontId="4" fillId="0" borderId="1" xfId="1" applyFont="1" applyFill="1" applyBorder="1" applyAlignment="1">
      <alignment horizontal="center" vertical="center"/>
    </xf>
    <xf numFmtId="3" fontId="4" fillId="0" borderId="1" xfId="1"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xf>
    <xf numFmtId="1" fontId="4" fillId="0" borderId="1" xfId="1" applyNumberFormat="1" applyFont="1" applyFill="1" applyBorder="1" applyAlignment="1">
      <alignment horizontal="center" vertical="center" wrapText="1"/>
    </xf>
    <xf numFmtId="164" fontId="4" fillId="0" borderId="1" xfId="1" applyNumberFormat="1" applyFont="1" applyFill="1" applyBorder="1" applyAlignment="1">
      <alignment horizontal="center" vertical="center" wrapText="1"/>
    </xf>
    <xf numFmtId="164" fontId="22" fillId="0" borderId="1" xfId="1" applyNumberFormat="1" applyFont="1" applyFill="1" applyBorder="1" applyAlignment="1">
      <alignment horizontal="center" vertical="center" wrapText="1"/>
    </xf>
    <xf numFmtId="2" fontId="4" fillId="0" borderId="1" xfId="1" applyNumberFormat="1" applyFont="1" applyFill="1" applyBorder="1"/>
    <xf numFmtId="4" fontId="4" fillId="0" borderId="1" xfId="1" applyNumberFormat="1" applyFont="1" applyFill="1" applyBorder="1" applyAlignment="1">
      <alignment horizontal="center" vertical="center" wrapText="1"/>
    </xf>
    <xf numFmtId="4" fontId="22" fillId="0" borderId="1" xfId="1" applyNumberFormat="1" applyFont="1" applyFill="1" applyBorder="1" applyAlignment="1">
      <alignment horizontal="center" vertical="center" wrapText="1"/>
    </xf>
    <xf numFmtId="0" fontId="4" fillId="0" borderId="1" xfId="1" applyFont="1" applyFill="1" applyBorder="1" applyAlignment="1">
      <alignment horizontal="center" vertical="center" wrapText="1"/>
    </xf>
    <xf numFmtId="3" fontId="4" fillId="0" borderId="1" xfId="1" applyNumberFormat="1" applyFont="1" applyFill="1" applyBorder="1" applyAlignment="1">
      <alignment horizontal="center" vertical="center"/>
    </xf>
    <xf numFmtId="3" fontId="22" fillId="0" borderId="1" xfId="1" applyNumberFormat="1" applyFont="1" applyFill="1" applyBorder="1" applyAlignment="1">
      <alignment horizontal="center" vertical="center" wrapText="1"/>
    </xf>
    <xf numFmtId="0" fontId="41" fillId="0" borderId="1" xfId="0" applyFont="1" applyFill="1" applyBorder="1" applyAlignment="1">
      <alignment vertical="center"/>
    </xf>
    <xf numFmtId="0" fontId="41" fillId="0" borderId="1" xfId="0" applyFont="1" applyFill="1" applyBorder="1" applyAlignment="1">
      <alignment horizontal="left" vertical="center" wrapText="1"/>
    </xf>
    <xf numFmtId="0" fontId="26" fillId="0" borderId="0" xfId="0" applyFont="1" applyFill="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6"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7" fillId="0" borderId="1" xfId="0" applyFont="1" applyFill="1" applyBorder="1" applyAlignment="1">
      <alignment horizontal="center" vertical="center"/>
    </xf>
    <xf numFmtId="14"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26" fillId="0" borderId="0" xfId="0" applyFont="1" applyFill="1"/>
    <xf numFmtId="0" fontId="8" fillId="0" borderId="1" xfId="0" applyFont="1" applyFill="1" applyBorder="1" applyAlignment="1">
      <alignment horizontal="left" vertical="center"/>
    </xf>
    <xf numFmtId="49" fontId="18"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3" fontId="18" fillId="0" borderId="1" xfId="7" applyNumberFormat="1" applyFont="1" applyFill="1" applyBorder="1" applyAlignment="1">
      <alignment horizontal="left" vertical="center" wrapText="1"/>
    </xf>
    <xf numFmtId="0" fontId="23" fillId="0" borderId="0" xfId="0" applyFont="1" applyFill="1"/>
    <xf numFmtId="0" fontId="8" fillId="0" borderId="1" xfId="0" applyFont="1" applyFill="1" applyBorder="1" applyAlignment="1">
      <alignment vertical="center"/>
    </xf>
    <xf numFmtId="0" fontId="8" fillId="0" borderId="1" xfId="0" applyFont="1" applyFill="1" applyBorder="1" applyAlignment="1">
      <alignment horizontal="left" vertical="center" wrapText="1"/>
    </xf>
    <xf numFmtId="0" fontId="7" fillId="0" borderId="0" xfId="0" applyFont="1" applyFill="1"/>
    <xf numFmtId="0" fontId="42" fillId="0" borderId="1" xfId="0" applyFont="1" applyFill="1" applyBorder="1" applyAlignment="1">
      <alignment vertical="center" wrapText="1"/>
    </xf>
    <xf numFmtId="0" fontId="42" fillId="0" borderId="1" xfId="0" applyFont="1" applyFill="1" applyBorder="1" applyAlignment="1">
      <alignment horizontal="left" vertical="center" wrapText="1"/>
    </xf>
    <xf numFmtId="0" fontId="37" fillId="0" borderId="0" xfId="0" applyFont="1" applyFill="1"/>
    <xf numFmtId="14" fontId="42" fillId="0" borderId="1" xfId="0" applyNumberFormat="1" applyFont="1" applyFill="1" applyBorder="1" applyAlignment="1">
      <alignment vertical="center" wrapText="1"/>
    </xf>
    <xf numFmtId="0" fontId="18" fillId="0" borderId="1" xfId="0" quotePrefix="1" applyFont="1" applyFill="1" applyBorder="1" applyAlignment="1">
      <alignment horizontal="center" vertical="center"/>
    </xf>
    <xf numFmtId="0" fontId="18" fillId="0" borderId="1" xfId="8" applyFont="1" applyFill="1" applyBorder="1" applyAlignment="1">
      <alignment horizontal="left" vertical="center"/>
    </xf>
    <xf numFmtId="14" fontId="18" fillId="0" borderId="1" xfId="0" quotePrefix="1" applyNumberFormat="1" applyFont="1" applyFill="1" applyBorder="1" applyAlignment="1">
      <alignment horizontal="center" vertical="center"/>
    </xf>
    <xf numFmtId="0" fontId="8" fillId="0" borderId="1" xfId="0" applyFont="1" applyFill="1" applyBorder="1" applyAlignment="1">
      <alignment horizontal="center"/>
    </xf>
    <xf numFmtId="0" fontId="8" fillId="0" borderId="1" xfId="0" applyFont="1" applyFill="1" applyBorder="1" applyAlignment="1">
      <alignment horizontal="center" vertical="center"/>
    </xf>
    <xf numFmtId="0" fontId="43" fillId="0" borderId="0" xfId="0" applyFont="1" applyFill="1"/>
    <xf numFmtId="0" fontId="43" fillId="0" borderId="0" xfId="0" applyFont="1" applyFill="1" applyAlignment="1">
      <alignment vertical="center"/>
    </xf>
    <xf numFmtId="0" fontId="21" fillId="0" borderId="0" xfId="0" applyFont="1" applyFill="1" applyAlignment="1">
      <alignment vertical="center"/>
    </xf>
    <xf numFmtId="0" fontId="45" fillId="0" borderId="0" xfId="0" applyFont="1" applyFill="1" applyAlignment="1">
      <alignment vertical="center"/>
    </xf>
    <xf numFmtId="0" fontId="46" fillId="0" borderId="1" xfId="0" applyFont="1" applyFill="1" applyBorder="1" applyAlignment="1">
      <alignment horizontal="center" vertical="center"/>
    </xf>
    <xf numFmtId="0" fontId="27" fillId="0" borderId="0" xfId="0" applyFont="1" applyFill="1"/>
    <xf numFmtId="0" fontId="47" fillId="0" borderId="0" xfId="0" applyFont="1"/>
    <xf numFmtId="0" fontId="46" fillId="0" borderId="1" xfId="0" applyFont="1" applyFill="1" applyBorder="1" applyAlignment="1">
      <alignment horizontal="left" vertical="center"/>
    </xf>
    <xf numFmtId="49" fontId="8" fillId="0" borderId="1" xfId="0" applyNumberFormat="1" applyFont="1" applyFill="1" applyBorder="1" applyAlignment="1">
      <alignment horizontal="center" vertical="center"/>
    </xf>
    <xf numFmtId="0" fontId="22" fillId="0" borderId="0" xfId="0" applyFont="1" applyFill="1"/>
    <xf numFmtId="0" fontId="11" fillId="0" borderId="0" xfId="0" applyFont="1"/>
    <xf numFmtId="0" fontId="48" fillId="0" borderId="1" xfId="0" applyFont="1" applyFill="1" applyBorder="1" applyAlignment="1">
      <alignment vertical="center" wrapText="1"/>
    </xf>
    <xf numFmtId="0" fontId="48" fillId="0" borderId="1" xfId="0" applyFont="1" applyFill="1" applyBorder="1" applyAlignment="1">
      <alignment horizontal="left" vertical="center" wrapText="1"/>
    </xf>
    <xf numFmtId="0" fontId="49" fillId="0" borderId="0" xfId="0" applyFont="1" applyFill="1"/>
    <xf numFmtId="0" fontId="50" fillId="0" borderId="0" xfId="0" applyFont="1"/>
    <xf numFmtId="0" fontId="23" fillId="0" borderId="1" xfId="0" applyFont="1" applyBorder="1" applyAlignment="1">
      <alignment horizontal="center" vertical="center"/>
    </xf>
    <xf numFmtId="0" fontId="52" fillId="0" borderId="0" xfId="0" applyFont="1" applyAlignment="1">
      <alignment vertical="center"/>
    </xf>
    <xf numFmtId="0" fontId="2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3" fontId="4" fillId="0" borderId="1" xfId="0" applyNumberFormat="1" applyFont="1" applyBorder="1" applyAlignment="1">
      <alignment horizontal="center" vertical="center"/>
    </xf>
    <xf numFmtId="0" fontId="23" fillId="0" borderId="0" xfId="0" applyFont="1"/>
    <xf numFmtId="0" fontId="4" fillId="2" borderId="0" xfId="0" applyFont="1" applyFill="1"/>
    <xf numFmtId="0" fontId="18" fillId="0" borderId="0" xfId="0" applyFont="1" applyAlignment="1">
      <alignment horizontal="left" vertical="center"/>
    </xf>
    <xf numFmtId="0" fontId="8" fillId="0" borderId="1" xfId="0" applyFont="1" applyBorder="1" applyAlignment="1">
      <alignment horizontal="center"/>
    </xf>
    <xf numFmtId="0" fontId="43" fillId="0" borderId="0" xfId="0" applyFont="1"/>
    <xf numFmtId="0" fontId="45" fillId="0" borderId="0" xfId="0" applyFont="1" applyAlignment="1">
      <alignment vertical="center"/>
    </xf>
    <xf numFmtId="0" fontId="21" fillId="0" borderId="0" xfId="0" applyFont="1" applyAlignment="1">
      <alignment vertical="center"/>
    </xf>
    <xf numFmtId="0" fontId="46" fillId="0" borderId="1" xfId="0" applyFont="1" applyBorder="1" applyAlignment="1">
      <alignment horizontal="center" vertical="center"/>
    </xf>
    <xf numFmtId="0" fontId="46" fillId="0" borderId="1" xfId="0" applyFont="1" applyBorder="1" applyAlignment="1">
      <alignment vertical="center"/>
    </xf>
    <xf numFmtId="164" fontId="8" fillId="2" borderId="1" xfId="0" applyNumberFormat="1" applyFont="1" applyFill="1" applyBorder="1" applyAlignment="1">
      <alignment horizontal="center"/>
    </xf>
    <xf numFmtId="0" fontId="49" fillId="0" borderId="0" xfId="0" applyFont="1"/>
    <xf numFmtId="0" fontId="46" fillId="0" borderId="1" xfId="0" applyFont="1" applyBorder="1" applyAlignment="1">
      <alignment vertical="center" wrapText="1"/>
    </xf>
    <xf numFmtId="0" fontId="8" fillId="0" borderId="1" xfId="0" applyFont="1" applyBorder="1" applyAlignment="1">
      <alignment vertical="center"/>
    </xf>
    <xf numFmtId="0" fontId="46" fillId="0" borderId="1" xfId="0" applyFont="1" applyBorder="1" applyAlignment="1">
      <alignment horizontal="left" vertical="center"/>
    </xf>
    <xf numFmtId="0" fontId="27" fillId="0" borderId="0" xfId="0" applyFont="1"/>
    <xf numFmtId="0" fontId="27" fillId="0" borderId="1" xfId="0" applyFont="1" applyBorder="1" applyAlignment="1">
      <alignment horizontal="center" vertical="center"/>
    </xf>
    <xf numFmtId="0" fontId="27" fillId="0" borderId="1" xfId="0" applyFont="1" applyBorder="1" applyAlignment="1">
      <alignment horizontal="left" vertical="center"/>
    </xf>
    <xf numFmtId="0" fontId="52" fillId="0" borderId="0" xfId="0" applyFont="1" applyAlignment="1">
      <alignment horizontal="center" vertical="center" wrapText="1"/>
    </xf>
    <xf numFmtId="0" fontId="21" fillId="0" borderId="1" xfId="0" applyFont="1" applyBorder="1" applyAlignment="1">
      <alignment horizontal="center" vertical="center" wrapText="1"/>
    </xf>
    <xf numFmtId="0" fontId="23" fillId="0" borderId="1" xfId="0" applyFont="1" applyBorder="1" applyAlignment="1">
      <alignment horizontal="justify" vertical="center"/>
    </xf>
    <xf numFmtId="3" fontId="6" fillId="0" borderId="1" xfId="0" applyNumberFormat="1" applyFont="1" applyBorder="1" applyAlignment="1">
      <alignment horizontal="center" vertical="center"/>
    </xf>
    <xf numFmtId="0" fontId="43" fillId="0" borderId="0" xfId="0" applyFont="1" applyAlignment="1">
      <alignment horizontal="center" wrapText="1"/>
    </xf>
    <xf numFmtId="0" fontId="4" fillId="0" borderId="1" xfId="1" applyFont="1" applyBorder="1" applyAlignment="1">
      <alignment horizontal="center" vertical="center" wrapText="1"/>
    </xf>
    <xf numFmtId="0" fontId="38" fillId="0" borderId="1" xfId="0" applyFont="1" applyBorder="1" applyAlignment="1">
      <alignment horizontal="center" vertical="center" wrapText="1"/>
    </xf>
    <xf numFmtId="0" fontId="15" fillId="0" borderId="0" xfId="0" applyFont="1" applyAlignment="1">
      <alignment horizontal="center"/>
    </xf>
    <xf numFmtId="0" fontId="17" fillId="0" borderId="0" xfId="0" applyFont="1" applyFill="1" applyAlignment="1">
      <alignment horizontal="center" vertical="center" wrapText="1"/>
    </xf>
    <xf numFmtId="0" fontId="22" fillId="0" borderId="0" xfId="0" applyFont="1" applyFill="1" applyAlignment="1">
      <alignment horizontal="center" vertical="center" wrapText="1"/>
    </xf>
    <xf numFmtId="0" fontId="24" fillId="2" borderId="0" xfId="1" applyFont="1" applyFill="1" applyAlignment="1">
      <alignment horizontal="center" vertical="top" wrapText="1"/>
    </xf>
    <xf numFmtId="0" fontId="6" fillId="0" borderId="1"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4" xfId="0" applyFont="1" applyBorder="1" applyAlignment="1">
      <alignment horizontal="center" vertical="center"/>
    </xf>
    <xf numFmtId="0" fontId="28" fillId="0" borderId="3" xfId="0" applyFont="1" applyBorder="1" applyAlignment="1">
      <alignment horizontal="center" vertical="center"/>
    </xf>
    <xf numFmtId="0" fontId="28" fillId="0" borderId="7" xfId="0" applyFont="1" applyBorder="1" applyAlignment="1">
      <alignment horizontal="center" vertical="center"/>
    </xf>
    <xf numFmtId="0" fontId="28" fillId="0" borderId="2" xfId="0" applyFont="1" applyBorder="1" applyAlignment="1">
      <alignment horizontal="center" vertical="center"/>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4" xfId="0" applyFont="1" applyBorder="1" applyAlignment="1">
      <alignment horizontal="center" vertical="center" wrapText="1"/>
    </xf>
    <xf numFmtId="0" fontId="51" fillId="0" borderId="0" xfId="0" applyFont="1" applyAlignment="1">
      <alignment horizontal="center" vertical="center" wrapText="1"/>
    </xf>
    <xf numFmtId="0" fontId="51" fillId="0" borderId="0" xfId="0" applyFont="1" applyAlignment="1">
      <alignment horizontal="center" vertical="center"/>
    </xf>
    <xf numFmtId="0" fontId="24"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0" xfId="0" applyFont="1" applyAlignment="1">
      <alignment horizontal="center" vertical="center" wrapText="1"/>
    </xf>
    <xf numFmtId="0" fontId="26" fillId="2" borderId="12"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28"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1" fontId="23" fillId="0" borderId="1" xfId="0" applyNumberFormat="1" applyFont="1" applyBorder="1" applyAlignment="1">
      <alignment horizontal="center" vertical="center"/>
    </xf>
    <xf numFmtId="4" fontId="23" fillId="0" borderId="1" xfId="0" applyNumberFormat="1" applyFont="1" applyBorder="1" applyAlignment="1">
      <alignment horizontal="center" vertical="center"/>
    </xf>
    <xf numFmtId="2" fontId="23" fillId="0" borderId="1" xfId="0" applyNumberFormat="1" applyFont="1" applyBorder="1" applyAlignment="1">
      <alignment horizontal="center" vertical="center"/>
    </xf>
    <xf numFmtId="3" fontId="23" fillId="0" borderId="1" xfId="0" applyNumberFormat="1" applyFont="1" applyBorder="1" applyAlignment="1">
      <alignment horizontal="center" vertical="center"/>
    </xf>
    <xf numFmtId="0" fontId="23" fillId="0" borderId="3" xfId="0" applyFont="1" applyBorder="1" applyAlignment="1">
      <alignment horizontal="center" vertical="center"/>
    </xf>
    <xf numFmtId="0" fontId="23" fillId="0" borderId="7" xfId="0" applyFont="1" applyBorder="1" applyAlignment="1">
      <alignment horizontal="center" vertical="center"/>
    </xf>
    <xf numFmtId="0" fontId="23" fillId="0" borderId="2" xfId="0" applyFont="1" applyBorder="1" applyAlignment="1">
      <alignment horizontal="center" vertical="center"/>
    </xf>
    <xf numFmtId="3" fontId="23" fillId="0" borderId="1" xfId="0" applyNumberFormat="1" applyFont="1" applyBorder="1" applyAlignment="1">
      <alignment horizontal="center" vertical="center" wrapText="1"/>
    </xf>
    <xf numFmtId="0" fontId="23" fillId="0" borderId="3"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2" xfId="0" applyFont="1" applyBorder="1" applyAlignment="1">
      <alignment horizontal="center" vertical="center" wrapText="1"/>
    </xf>
    <xf numFmtId="1" fontId="23" fillId="0" borderId="3" xfId="0" applyNumberFormat="1" applyFont="1" applyBorder="1" applyAlignment="1">
      <alignment horizontal="center" vertical="center"/>
    </xf>
    <xf numFmtId="1" fontId="23" fillId="0" borderId="7" xfId="0" applyNumberFormat="1" applyFont="1" applyBorder="1" applyAlignment="1">
      <alignment horizontal="center" vertical="center"/>
    </xf>
    <xf numFmtId="1" fontId="23" fillId="0" borderId="2" xfId="0" applyNumberFormat="1" applyFont="1" applyBorder="1" applyAlignment="1">
      <alignment horizontal="center" vertical="center"/>
    </xf>
    <xf numFmtId="2" fontId="23" fillId="0" borderId="3" xfId="0" applyNumberFormat="1" applyFont="1" applyBorder="1" applyAlignment="1">
      <alignment horizontal="center" vertical="center"/>
    </xf>
    <xf numFmtId="2" fontId="23" fillId="0" borderId="7" xfId="0" applyNumberFormat="1" applyFont="1" applyBorder="1" applyAlignment="1">
      <alignment horizontal="center" vertical="center"/>
    </xf>
    <xf numFmtId="2" fontId="23" fillId="0" borderId="2" xfId="0" applyNumberFormat="1" applyFont="1" applyBorder="1" applyAlignment="1">
      <alignment horizontal="center" vertical="center"/>
    </xf>
    <xf numFmtId="1" fontId="23" fillId="0" borderId="1" xfId="0" applyNumberFormat="1" applyFont="1" applyBorder="1" applyAlignment="1">
      <alignment horizontal="center" vertical="center" wrapText="1"/>
    </xf>
    <xf numFmtId="2" fontId="23" fillId="0" borderId="1" xfId="0" applyNumberFormat="1" applyFont="1" applyBorder="1" applyAlignment="1">
      <alignment horizontal="center" vertical="center" wrapText="1"/>
    </xf>
    <xf numFmtId="0" fontId="6" fillId="3" borderId="1" xfId="0" applyFont="1" applyFill="1" applyBorder="1" applyAlignment="1">
      <alignment horizontal="left" vertical="center" wrapText="1"/>
    </xf>
    <xf numFmtId="164" fontId="23" fillId="0" borderId="1" xfId="0" applyNumberFormat="1" applyFont="1" applyBorder="1" applyAlignment="1">
      <alignment horizontal="center" vertical="center" wrapText="1"/>
    </xf>
    <xf numFmtId="0" fontId="8"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6" fillId="0" borderId="3" xfId="1" applyFont="1" applyBorder="1" applyAlignment="1">
      <alignment horizontal="center" vertical="center" wrapText="1"/>
    </xf>
    <xf numFmtId="0" fontId="6" fillId="0" borderId="7" xfId="1" applyFont="1" applyBorder="1" applyAlignment="1">
      <alignment horizontal="center" vertical="center" wrapText="1"/>
    </xf>
    <xf numFmtId="0" fontId="6" fillId="0" borderId="2" xfId="1" applyFont="1" applyBorder="1" applyAlignment="1">
      <alignment horizontal="center" vertical="center" wrapText="1"/>
    </xf>
    <xf numFmtId="1" fontId="23" fillId="0" borderId="3" xfId="0" applyNumberFormat="1" applyFont="1" applyBorder="1" applyAlignment="1">
      <alignment horizontal="center" vertical="center" wrapText="1"/>
    </xf>
    <xf numFmtId="1" fontId="23" fillId="0" borderId="7" xfId="0" applyNumberFormat="1" applyFont="1" applyBorder="1" applyAlignment="1">
      <alignment horizontal="center" vertical="center" wrapText="1"/>
    </xf>
    <xf numFmtId="1" fontId="23" fillId="0" borderId="2" xfId="0" applyNumberFormat="1" applyFont="1" applyBorder="1" applyAlignment="1">
      <alignment horizontal="center" vertical="center" wrapText="1"/>
    </xf>
    <xf numFmtId="0" fontId="22" fillId="0" borderId="0" xfId="0" applyFont="1" applyAlignment="1">
      <alignment horizontal="center" vertical="center" wrapText="1"/>
    </xf>
    <xf numFmtId="0" fontId="6" fillId="0" borderId="1" xfId="1" applyFont="1" applyBorder="1" applyAlignment="1">
      <alignment horizontal="center" vertical="center" wrapText="1"/>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16" fillId="0" borderId="0" xfId="0" applyFont="1" applyAlignment="1">
      <alignment horizontal="center" wrapText="1"/>
    </xf>
    <xf numFmtId="0" fontId="16" fillId="0" borderId="0" xfId="0" applyFont="1" applyAlignment="1">
      <alignment horizontal="center"/>
    </xf>
    <xf numFmtId="0" fontId="11" fillId="0" borderId="0" xfId="0" applyFont="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3" fontId="16" fillId="0" borderId="1" xfId="0" applyNumberFormat="1" applyFont="1" applyBorder="1" applyAlignment="1">
      <alignment horizontal="center" vertical="center"/>
    </xf>
    <xf numFmtId="0" fontId="0" fillId="0" borderId="1" xfId="0" applyBorder="1" applyAlignment="1">
      <alignment horizontal="center" vertical="center"/>
    </xf>
    <xf numFmtId="0" fontId="14" fillId="0" borderId="1" xfId="0" applyFont="1" applyBorder="1" applyAlignment="1">
      <alignment horizontal="center" vertical="center"/>
    </xf>
    <xf numFmtId="0" fontId="0" fillId="0" borderId="1" xfId="0" applyBorder="1" applyAlignment="1">
      <alignment horizontal="center"/>
    </xf>
  </cellXfs>
  <cellStyles count="9">
    <cellStyle name="Normal" xfId="0" builtinId="0"/>
    <cellStyle name="Normal 10" xfId="8"/>
    <cellStyle name="Normal 2" xfId="1"/>
    <cellStyle name="Normal 3" xfId="2"/>
    <cellStyle name="Normal 3 2" xfId="3"/>
    <cellStyle name="Normal 3 3" xfId="4"/>
    <cellStyle name="Normal 3 4" xfId="5"/>
    <cellStyle name="Normal 4" xfId="6"/>
    <cellStyle name="Normal_TangLuog NQ03n2009" xfId="7"/>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395909</xdr:colOff>
      <xdr:row>2</xdr:row>
      <xdr:rowOff>29818</xdr:rowOff>
    </xdr:from>
    <xdr:to>
      <xdr:col>13</xdr:col>
      <xdr:colOff>291134</xdr:colOff>
      <xdr:row>2</xdr:row>
      <xdr:rowOff>29818</xdr:rowOff>
    </xdr:to>
    <xdr:cxnSp macro="">
      <xdr:nvCxnSpPr>
        <xdr:cNvPr id="4" name="Straight Connector 3">
          <a:extLst>
            <a:ext uri="{FF2B5EF4-FFF2-40B4-BE49-F238E27FC236}">
              <a16:creationId xmlns="" xmlns:a16="http://schemas.microsoft.com/office/drawing/2014/main" id="{3E995E03-C445-4FA6-AFE1-E7A124A85ED9}"/>
            </a:ext>
          </a:extLst>
        </xdr:cNvPr>
        <xdr:cNvCxnSpPr/>
      </xdr:nvCxnSpPr>
      <xdr:spPr>
        <a:xfrm>
          <a:off x="4686300" y="1520688"/>
          <a:ext cx="170083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624051</xdr:colOff>
      <xdr:row>0</xdr:row>
      <xdr:rowOff>0</xdr:rowOff>
    </xdr:from>
    <xdr:to>
      <xdr:col>2</xdr:col>
      <xdr:colOff>78828</xdr:colOff>
      <xdr:row>0</xdr:row>
      <xdr:rowOff>0</xdr:rowOff>
    </xdr:to>
    <xdr:cxnSp macro="">
      <xdr:nvCxnSpPr>
        <xdr:cNvPr id="2" name="Straight Connector 1">
          <a:extLst>
            <a:ext uri="{FF2B5EF4-FFF2-40B4-BE49-F238E27FC236}">
              <a16:creationId xmlns="" xmlns:a16="http://schemas.microsoft.com/office/drawing/2014/main" id="{A3D86AD2-DAE6-4151-9339-4C509A1716A8}"/>
            </a:ext>
          </a:extLst>
        </xdr:cNvPr>
        <xdr:cNvCxnSpPr/>
      </xdr:nvCxnSpPr>
      <xdr:spPr>
        <a:xfrm>
          <a:off x="890751" y="479534"/>
          <a:ext cx="4072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233082</xdr:colOff>
      <xdr:row>0</xdr:row>
      <xdr:rowOff>0</xdr:rowOff>
    </xdr:to>
    <xdr:cxnSp macro="">
      <xdr:nvCxnSpPr>
        <xdr:cNvPr id="2" name="Straight Connector 1">
          <a:extLst>
            <a:ext uri="{FF2B5EF4-FFF2-40B4-BE49-F238E27FC236}">
              <a16:creationId xmlns="" xmlns:a16="http://schemas.microsoft.com/office/drawing/2014/main" id="{961F451C-E99A-40CA-B9AA-B592CAD3F572}"/>
            </a:ext>
          </a:extLst>
        </xdr:cNvPr>
        <xdr:cNvCxnSpPr/>
      </xdr:nvCxnSpPr>
      <xdr:spPr>
        <a:xfrm>
          <a:off x="0" y="0"/>
          <a:ext cx="647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selection sqref="A1:L1"/>
    </sheetView>
  </sheetViews>
  <sheetFormatPr defaultColWidth="9.140625" defaultRowHeight="33" customHeight="1" x14ac:dyDescent="0.25"/>
  <cols>
    <col min="1" max="1" width="6.28515625" style="32" customWidth="1"/>
    <col min="2" max="2" width="23.85546875" style="32" customWidth="1"/>
    <col min="3" max="4" width="10.85546875" style="32" customWidth="1"/>
    <col min="5" max="5" width="9" style="32" customWidth="1"/>
    <col min="6" max="6" width="10" style="32" customWidth="1"/>
    <col min="7" max="7" width="8.5703125" style="31" customWidth="1"/>
    <col min="8" max="8" width="8" style="32" customWidth="1"/>
    <col min="9" max="9" width="9.140625" style="32"/>
    <col min="10" max="10" width="13.42578125" style="32" customWidth="1"/>
    <col min="11" max="11" width="13.7109375" style="32" customWidth="1"/>
    <col min="12" max="12" width="11.7109375" style="32" customWidth="1"/>
    <col min="13" max="16384" width="9.140625" style="32"/>
  </cols>
  <sheetData>
    <row r="1" spans="1:12" s="2" customFormat="1" ht="94.5" customHeight="1" x14ac:dyDescent="0.3">
      <c r="A1" s="198" t="s">
        <v>657</v>
      </c>
      <c r="B1" s="198"/>
      <c r="C1" s="198"/>
      <c r="D1" s="198"/>
      <c r="E1" s="198"/>
      <c r="F1" s="198"/>
      <c r="G1" s="198"/>
      <c r="H1" s="198"/>
      <c r="I1" s="198"/>
      <c r="J1" s="198"/>
      <c r="K1" s="198"/>
      <c r="L1" s="198"/>
    </row>
    <row r="2" spans="1:12" s="2" customFormat="1" ht="8.25" customHeight="1" x14ac:dyDescent="0.3"/>
    <row r="3" spans="1:12" s="3" customFormat="1" ht="25.5" customHeight="1" x14ac:dyDescent="0.25">
      <c r="A3" s="277" t="s">
        <v>3</v>
      </c>
      <c r="B3" s="276" t="s">
        <v>30</v>
      </c>
      <c r="C3" s="278" t="s">
        <v>31</v>
      </c>
      <c r="D3" s="278" t="s">
        <v>32</v>
      </c>
      <c r="E3" s="278" t="s">
        <v>24</v>
      </c>
      <c r="F3" s="276" t="s">
        <v>47</v>
      </c>
      <c r="G3" s="276"/>
      <c r="H3" s="276"/>
      <c r="I3" s="276"/>
      <c r="J3" s="276"/>
      <c r="K3" s="276"/>
      <c r="L3" s="276" t="s">
        <v>44</v>
      </c>
    </row>
    <row r="4" spans="1:12" s="3" customFormat="1" ht="24.75" customHeight="1" x14ac:dyDescent="0.25">
      <c r="A4" s="277"/>
      <c r="B4" s="276"/>
      <c r="C4" s="279"/>
      <c r="D4" s="279" t="s">
        <v>23</v>
      </c>
      <c r="E4" s="279" t="s">
        <v>24</v>
      </c>
      <c r="F4" s="276" t="s">
        <v>46</v>
      </c>
      <c r="G4" s="276" t="s">
        <v>33</v>
      </c>
      <c r="H4" s="276" t="s">
        <v>34</v>
      </c>
      <c r="I4" s="276" t="s">
        <v>35</v>
      </c>
      <c r="J4" s="276" t="s">
        <v>10</v>
      </c>
      <c r="K4" s="276" t="s">
        <v>9</v>
      </c>
      <c r="L4" s="276"/>
    </row>
    <row r="5" spans="1:12" s="6" customFormat="1" ht="54" customHeight="1" x14ac:dyDescent="0.25">
      <c r="A5" s="277"/>
      <c r="B5" s="276"/>
      <c r="C5" s="280"/>
      <c r="D5" s="280" t="s">
        <v>23</v>
      </c>
      <c r="E5" s="280" t="s">
        <v>24</v>
      </c>
      <c r="F5" s="276"/>
      <c r="G5" s="276"/>
      <c r="H5" s="276"/>
      <c r="I5" s="276"/>
      <c r="J5" s="276"/>
      <c r="K5" s="276"/>
      <c r="L5" s="276"/>
    </row>
    <row r="6" spans="1:12" s="4" customFormat="1" ht="15" customHeight="1" x14ac:dyDescent="0.25">
      <c r="A6" s="8">
        <v>1</v>
      </c>
      <c r="B6" s="8">
        <v>2</v>
      </c>
      <c r="C6" s="8">
        <v>3</v>
      </c>
      <c r="D6" s="8"/>
      <c r="E6" s="8">
        <v>4</v>
      </c>
      <c r="F6" s="8">
        <v>6</v>
      </c>
      <c r="G6" s="8">
        <v>7</v>
      </c>
      <c r="H6" s="8">
        <v>8</v>
      </c>
      <c r="I6" s="8">
        <v>9</v>
      </c>
      <c r="J6" s="8">
        <v>10</v>
      </c>
      <c r="K6" s="8">
        <v>11</v>
      </c>
      <c r="L6" s="8">
        <v>12</v>
      </c>
    </row>
    <row r="7" spans="1:12" s="188" customFormat="1" ht="102" customHeight="1" x14ac:dyDescent="0.25">
      <c r="A7" s="187">
        <v>0</v>
      </c>
      <c r="B7" s="187">
        <v>0</v>
      </c>
      <c r="C7" s="59">
        <v>0</v>
      </c>
      <c r="D7" s="36">
        <v>0</v>
      </c>
      <c r="E7" s="59">
        <v>0</v>
      </c>
      <c r="F7" s="59">
        <v>0</v>
      </c>
      <c r="G7" s="59">
        <v>0</v>
      </c>
      <c r="H7" s="59">
        <v>0</v>
      </c>
      <c r="I7" s="59">
        <v>0</v>
      </c>
      <c r="J7" s="59">
        <v>0</v>
      </c>
      <c r="K7" s="58">
        <v>0</v>
      </c>
      <c r="L7" s="59">
        <v>0</v>
      </c>
    </row>
    <row r="8" spans="1:12" s="39" customFormat="1" ht="21" customHeight="1" x14ac:dyDescent="0.25">
      <c r="B8" s="39" t="s">
        <v>505</v>
      </c>
      <c r="G8" s="40"/>
    </row>
  </sheetData>
  <mergeCells count="14">
    <mergeCell ref="A1:L1"/>
    <mergeCell ref="A3:A5"/>
    <mergeCell ref="B3:B5"/>
    <mergeCell ref="C3:C5"/>
    <mergeCell ref="D3:D5"/>
    <mergeCell ref="E3:E5"/>
    <mergeCell ref="L3:L5"/>
    <mergeCell ref="F4:F5"/>
    <mergeCell ref="G4:G5"/>
    <mergeCell ref="H4:H5"/>
    <mergeCell ref="I4:I5"/>
    <mergeCell ref="J4:J5"/>
    <mergeCell ref="K4:K5"/>
    <mergeCell ref="F3:K3"/>
  </mergeCells>
  <pageMargins left="0.7" right="0.37" top="0.5" bottom="0.75" header="0.3" footer="0.3"/>
  <pageSetup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pane xSplit="4" ySplit="5" topLeftCell="E31" activePane="bottomRight" state="frozen"/>
      <selection pane="topRight" activeCell="E1" sqref="E1"/>
      <selection pane="bottomLeft" activeCell="A6" sqref="A6"/>
      <selection pane="bottomRight" activeCell="E5" sqref="E5"/>
    </sheetView>
  </sheetViews>
  <sheetFormatPr defaultRowHeight="15" x14ac:dyDescent="0.25"/>
  <cols>
    <col min="1" max="1" width="4.85546875" customWidth="1"/>
    <col min="2" max="2" width="17.28515625" customWidth="1"/>
    <col min="3" max="3" width="13.140625" customWidth="1"/>
    <col min="4" max="4" width="8.28515625" customWidth="1"/>
    <col min="5" max="6" width="9.42578125" customWidth="1"/>
    <col min="7" max="7" width="7.28515625" customWidth="1"/>
    <col min="8" max="9" width="9.28515625" customWidth="1"/>
    <col min="10" max="10" width="8" customWidth="1"/>
    <col min="11" max="11" width="11.5703125" customWidth="1"/>
    <col min="12" max="12" width="8.7109375" customWidth="1"/>
    <col min="13" max="13" width="19.85546875" customWidth="1"/>
    <col min="14" max="14" width="10.28515625" customWidth="1"/>
  </cols>
  <sheetData>
    <row r="1" spans="1:14" ht="31.5" customHeight="1" x14ac:dyDescent="0.25">
      <c r="A1" s="291"/>
      <c r="B1" s="291"/>
      <c r="C1" s="292"/>
      <c r="D1" s="292"/>
      <c r="E1" s="292"/>
    </row>
    <row r="2" spans="1:14" ht="66.75" customHeight="1" x14ac:dyDescent="0.25">
      <c r="A2" s="293" t="s">
        <v>658</v>
      </c>
      <c r="B2" s="293"/>
      <c r="C2" s="293"/>
      <c r="D2" s="293"/>
      <c r="E2" s="293"/>
      <c r="F2" s="293"/>
      <c r="G2" s="293"/>
      <c r="H2" s="293"/>
      <c r="I2" s="293"/>
      <c r="J2" s="293"/>
      <c r="K2" s="293"/>
      <c r="L2" s="293"/>
      <c r="M2" s="293"/>
      <c r="N2" s="293"/>
    </row>
    <row r="3" spans="1:14" ht="18.75" x14ac:dyDescent="0.25">
      <c r="A3" s="1"/>
      <c r="B3" s="1"/>
      <c r="C3" s="1"/>
      <c r="D3" s="1"/>
      <c r="E3" s="1"/>
      <c r="F3" s="1"/>
      <c r="G3" s="1"/>
      <c r="H3" s="1"/>
      <c r="I3" s="1"/>
      <c r="J3" s="1"/>
      <c r="K3" s="1"/>
      <c r="L3" s="1"/>
      <c r="M3" s="1"/>
      <c r="N3" s="1"/>
    </row>
    <row r="4" spans="1:14" ht="36" customHeight="1" x14ac:dyDescent="0.25">
      <c r="A4" s="294" t="s">
        <v>3</v>
      </c>
      <c r="B4" s="295" t="s">
        <v>104</v>
      </c>
      <c r="C4" s="295" t="s">
        <v>105</v>
      </c>
      <c r="D4" s="295" t="s">
        <v>107</v>
      </c>
      <c r="E4" s="295"/>
      <c r="F4" s="295"/>
      <c r="G4" s="295" t="s">
        <v>106</v>
      </c>
      <c r="H4" s="295"/>
      <c r="I4" s="295"/>
      <c r="J4" s="295" t="s">
        <v>100</v>
      </c>
      <c r="K4" s="295"/>
      <c r="L4" s="295"/>
      <c r="M4" s="295" t="s">
        <v>109</v>
      </c>
      <c r="N4" s="294" t="s">
        <v>0</v>
      </c>
    </row>
    <row r="5" spans="1:14" ht="81" customHeight="1" x14ac:dyDescent="0.25">
      <c r="A5" s="294"/>
      <c r="B5" s="295"/>
      <c r="C5" s="294"/>
      <c r="D5" s="80" t="s">
        <v>2</v>
      </c>
      <c r="E5" s="10" t="s">
        <v>101</v>
      </c>
      <c r="F5" s="10" t="s">
        <v>99</v>
      </c>
      <c r="G5" s="80" t="s">
        <v>2</v>
      </c>
      <c r="H5" s="10" t="s">
        <v>101</v>
      </c>
      <c r="I5" s="10" t="s">
        <v>99</v>
      </c>
      <c r="J5" s="81" t="s">
        <v>103</v>
      </c>
      <c r="K5" s="81" t="s">
        <v>108</v>
      </c>
      <c r="L5" s="81" t="s">
        <v>102</v>
      </c>
      <c r="M5" s="295"/>
      <c r="N5" s="294"/>
    </row>
    <row r="6" spans="1:14" x14ac:dyDescent="0.25">
      <c r="A6" s="7" t="s">
        <v>4</v>
      </c>
      <c r="B6" s="7"/>
      <c r="C6" s="7" t="s">
        <v>7</v>
      </c>
      <c r="D6" s="7">
        <v>2</v>
      </c>
      <c r="E6" s="7">
        <v>3</v>
      </c>
      <c r="F6" s="7">
        <v>5</v>
      </c>
      <c r="G6" s="7">
        <v>2</v>
      </c>
      <c r="H6" s="7"/>
      <c r="I6" s="7"/>
      <c r="J6" s="7">
        <v>12</v>
      </c>
      <c r="K6" s="7">
        <v>13</v>
      </c>
      <c r="L6" s="7">
        <v>14</v>
      </c>
      <c r="M6" s="7">
        <v>19</v>
      </c>
      <c r="N6" s="7">
        <v>20</v>
      </c>
    </row>
    <row r="7" spans="1:14" ht="75.75" customHeight="1" x14ac:dyDescent="0.25">
      <c r="A7" s="253">
        <v>1</v>
      </c>
      <c r="B7" s="43" t="s">
        <v>111</v>
      </c>
      <c r="C7" s="254" t="s">
        <v>632</v>
      </c>
      <c r="D7" s="297">
        <v>2</v>
      </c>
      <c r="E7" s="296">
        <v>2</v>
      </c>
      <c r="F7" s="296">
        <v>0</v>
      </c>
      <c r="G7" s="297">
        <f>H7+I7</f>
        <v>1</v>
      </c>
      <c r="H7" s="296">
        <v>1</v>
      </c>
      <c r="I7" s="296">
        <v>0</v>
      </c>
      <c r="J7" s="296">
        <v>2</v>
      </c>
      <c r="K7" s="296">
        <v>0</v>
      </c>
      <c r="L7" s="296">
        <v>0</v>
      </c>
      <c r="M7" s="296" t="s">
        <v>507</v>
      </c>
      <c r="N7" s="296"/>
    </row>
    <row r="8" spans="1:14" ht="94.5" customHeight="1" x14ac:dyDescent="0.25">
      <c r="A8" s="253"/>
      <c r="B8" s="46" t="s">
        <v>151</v>
      </c>
      <c r="C8" s="254"/>
      <c r="D8" s="297"/>
      <c r="E8" s="296"/>
      <c r="F8" s="296"/>
      <c r="G8" s="297"/>
      <c r="H8" s="296"/>
      <c r="I8" s="296"/>
      <c r="J8" s="296"/>
      <c r="K8" s="296"/>
      <c r="L8" s="296"/>
      <c r="M8" s="296"/>
      <c r="N8" s="296"/>
    </row>
    <row r="9" spans="1:14" ht="139.5" customHeight="1" x14ac:dyDescent="0.25">
      <c r="A9" s="253"/>
      <c r="B9" s="46" t="s">
        <v>152</v>
      </c>
      <c r="C9" s="254"/>
      <c r="D9" s="297"/>
      <c r="E9" s="296"/>
      <c r="F9" s="296"/>
      <c r="G9" s="297"/>
      <c r="H9" s="296"/>
      <c r="I9" s="296"/>
      <c r="J9" s="296"/>
      <c r="K9" s="296"/>
      <c r="L9" s="296"/>
      <c r="M9" s="296"/>
      <c r="N9" s="296"/>
    </row>
    <row r="10" spans="1:14" ht="72.75" customHeight="1" x14ac:dyDescent="0.25">
      <c r="A10" s="253">
        <v>2</v>
      </c>
      <c r="B10" s="46" t="s">
        <v>153</v>
      </c>
      <c r="C10" s="254" t="s">
        <v>633</v>
      </c>
      <c r="D10" s="298">
        <v>4</v>
      </c>
      <c r="E10" s="298">
        <v>4</v>
      </c>
      <c r="F10" s="298"/>
      <c r="G10" s="298">
        <v>3</v>
      </c>
      <c r="H10" s="298">
        <v>3</v>
      </c>
      <c r="I10" s="298"/>
      <c r="J10" s="298">
        <v>4</v>
      </c>
      <c r="K10" s="298">
        <v>0</v>
      </c>
      <c r="L10" s="298">
        <v>0</v>
      </c>
      <c r="M10" s="296" t="s">
        <v>560</v>
      </c>
      <c r="N10" s="298"/>
    </row>
    <row r="11" spans="1:14" ht="59.25" customHeight="1" x14ac:dyDescent="0.25">
      <c r="A11" s="253"/>
      <c r="B11" s="43" t="s">
        <v>113</v>
      </c>
      <c r="C11" s="254"/>
      <c r="D11" s="298"/>
      <c r="E11" s="298"/>
      <c r="F11" s="298"/>
      <c r="G11" s="298"/>
      <c r="H11" s="298"/>
      <c r="I11" s="298"/>
      <c r="J11" s="298"/>
      <c r="K11" s="298"/>
      <c r="L11" s="298"/>
      <c r="M11" s="299"/>
      <c r="N11" s="298"/>
    </row>
    <row r="12" spans="1:14" ht="105" x14ac:dyDescent="0.25">
      <c r="A12" s="253"/>
      <c r="B12" s="46" t="s">
        <v>508</v>
      </c>
      <c r="C12" s="254"/>
      <c r="D12" s="298"/>
      <c r="E12" s="298"/>
      <c r="F12" s="298"/>
      <c r="G12" s="298"/>
      <c r="H12" s="298"/>
      <c r="I12" s="298"/>
      <c r="J12" s="298"/>
      <c r="K12" s="298"/>
      <c r="L12" s="298"/>
      <c r="M12" s="299"/>
      <c r="N12" s="298"/>
    </row>
    <row r="13" spans="1:14" ht="130.5" customHeight="1" x14ac:dyDescent="0.25">
      <c r="A13" s="253"/>
      <c r="B13" s="43" t="s">
        <v>114</v>
      </c>
      <c r="C13" s="254"/>
      <c r="D13" s="298"/>
      <c r="E13" s="298"/>
      <c r="F13" s="298"/>
      <c r="G13" s="298"/>
      <c r="H13" s="298"/>
      <c r="I13" s="298"/>
      <c r="J13" s="298"/>
      <c r="K13" s="298"/>
      <c r="L13" s="298"/>
      <c r="M13" s="299"/>
      <c r="N13" s="298"/>
    </row>
    <row r="14" spans="1:14" ht="76.5" customHeight="1" x14ac:dyDescent="0.25">
      <c r="A14" s="253">
        <v>3</v>
      </c>
      <c r="B14" s="43" t="s">
        <v>115</v>
      </c>
      <c r="C14" s="254" t="s">
        <v>635</v>
      </c>
      <c r="D14" s="298">
        <v>3</v>
      </c>
      <c r="E14" s="298">
        <v>2</v>
      </c>
      <c r="F14" s="298">
        <v>1</v>
      </c>
      <c r="G14" s="298">
        <v>1</v>
      </c>
      <c r="H14" s="298">
        <v>1</v>
      </c>
      <c r="I14" s="298"/>
      <c r="J14" s="298">
        <v>3</v>
      </c>
      <c r="K14" s="298"/>
      <c r="L14" s="298"/>
      <c r="M14" s="296" t="s">
        <v>561</v>
      </c>
      <c r="N14" s="300"/>
    </row>
    <row r="15" spans="1:14" ht="76.5" customHeight="1" x14ac:dyDescent="0.25">
      <c r="A15" s="253"/>
      <c r="B15" s="43" t="s">
        <v>116</v>
      </c>
      <c r="C15" s="254"/>
      <c r="D15" s="298"/>
      <c r="E15" s="298"/>
      <c r="F15" s="298"/>
      <c r="G15" s="298"/>
      <c r="H15" s="298"/>
      <c r="I15" s="298"/>
      <c r="J15" s="298"/>
      <c r="K15" s="298"/>
      <c r="L15" s="298"/>
      <c r="M15" s="299"/>
      <c r="N15" s="300"/>
    </row>
    <row r="16" spans="1:14" ht="52.5" customHeight="1" x14ac:dyDescent="0.25">
      <c r="A16" s="253">
        <v>4</v>
      </c>
      <c r="B16" s="43" t="s">
        <v>117</v>
      </c>
      <c r="C16" s="254" t="s">
        <v>636</v>
      </c>
      <c r="D16" s="298">
        <v>10</v>
      </c>
      <c r="E16" s="298">
        <v>5</v>
      </c>
      <c r="F16" s="298">
        <v>5</v>
      </c>
      <c r="G16" s="298">
        <v>8</v>
      </c>
      <c r="H16" s="298">
        <v>4</v>
      </c>
      <c r="I16" s="298">
        <v>4</v>
      </c>
      <c r="J16" s="298">
        <v>10</v>
      </c>
      <c r="K16" s="298"/>
      <c r="L16" s="298"/>
      <c r="M16" s="296" t="s">
        <v>562</v>
      </c>
      <c r="N16" s="300"/>
    </row>
    <row r="17" spans="1:14" ht="52.5" customHeight="1" x14ac:dyDescent="0.25">
      <c r="A17" s="253"/>
      <c r="B17" s="43" t="s">
        <v>118</v>
      </c>
      <c r="C17" s="254"/>
      <c r="D17" s="298"/>
      <c r="E17" s="298"/>
      <c r="F17" s="298"/>
      <c r="G17" s="298"/>
      <c r="H17" s="298"/>
      <c r="I17" s="298"/>
      <c r="J17" s="298"/>
      <c r="K17" s="298"/>
      <c r="L17" s="298"/>
      <c r="M17" s="299"/>
      <c r="N17" s="300"/>
    </row>
    <row r="18" spans="1:14" ht="52.5" customHeight="1" x14ac:dyDescent="0.25">
      <c r="A18" s="253"/>
      <c r="B18" s="43" t="s">
        <v>119</v>
      </c>
      <c r="C18" s="254"/>
      <c r="D18" s="298"/>
      <c r="E18" s="298"/>
      <c r="F18" s="298"/>
      <c r="G18" s="298"/>
      <c r="H18" s="298"/>
      <c r="I18" s="298"/>
      <c r="J18" s="298"/>
      <c r="K18" s="298"/>
      <c r="L18" s="298"/>
      <c r="M18" s="299"/>
      <c r="N18" s="300"/>
    </row>
    <row r="19" spans="1:14" ht="48" customHeight="1" x14ac:dyDescent="0.25">
      <c r="A19" s="253">
        <v>5</v>
      </c>
      <c r="B19" s="43" t="s">
        <v>120</v>
      </c>
      <c r="C19" s="254" t="s">
        <v>637</v>
      </c>
      <c r="D19" s="298">
        <v>6</v>
      </c>
      <c r="E19" s="298">
        <v>3</v>
      </c>
      <c r="F19" s="298">
        <v>3</v>
      </c>
      <c r="G19" s="298">
        <v>4</v>
      </c>
      <c r="H19" s="298">
        <v>2</v>
      </c>
      <c r="I19" s="298">
        <v>2</v>
      </c>
      <c r="J19" s="298">
        <v>6</v>
      </c>
      <c r="K19" s="298"/>
      <c r="L19" s="298"/>
      <c r="M19" s="296" t="s">
        <v>563</v>
      </c>
      <c r="N19" s="300"/>
    </row>
    <row r="20" spans="1:14" ht="48" customHeight="1" x14ac:dyDescent="0.25">
      <c r="A20" s="253"/>
      <c r="B20" s="43" t="s">
        <v>121</v>
      </c>
      <c r="C20" s="254"/>
      <c r="D20" s="298"/>
      <c r="E20" s="298"/>
      <c r="F20" s="298"/>
      <c r="G20" s="298"/>
      <c r="H20" s="298"/>
      <c r="I20" s="298"/>
      <c r="J20" s="298"/>
      <c r="K20" s="298"/>
      <c r="L20" s="298"/>
      <c r="M20" s="299"/>
      <c r="N20" s="300"/>
    </row>
    <row r="21" spans="1:14" ht="48" customHeight="1" x14ac:dyDescent="0.25">
      <c r="A21" s="253"/>
      <c r="B21" s="43" t="s">
        <v>122</v>
      </c>
      <c r="C21" s="254"/>
      <c r="D21" s="298"/>
      <c r="E21" s="298"/>
      <c r="F21" s="298"/>
      <c r="G21" s="298"/>
      <c r="H21" s="298"/>
      <c r="I21" s="298"/>
      <c r="J21" s="298"/>
      <c r="K21" s="298"/>
      <c r="L21" s="298"/>
      <c r="M21" s="299"/>
      <c r="N21" s="300"/>
    </row>
    <row r="22" spans="1:14" ht="48" customHeight="1" x14ac:dyDescent="0.25">
      <c r="A22" s="253">
        <v>6</v>
      </c>
      <c r="B22" s="43" t="s">
        <v>123</v>
      </c>
      <c r="C22" s="254" t="s">
        <v>634</v>
      </c>
      <c r="D22" s="298">
        <v>4</v>
      </c>
      <c r="E22" s="298">
        <v>2</v>
      </c>
      <c r="F22" s="298">
        <v>2</v>
      </c>
      <c r="G22" s="298">
        <v>2</v>
      </c>
      <c r="H22" s="298">
        <v>1</v>
      </c>
      <c r="I22" s="298">
        <v>1</v>
      </c>
      <c r="J22" s="298">
        <v>4</v>
      </c>
      <c r="K22" s="298"/>
      <c r="L22" s="298"/>
      <c r="M22" s="296" t="s">
        <v>564</v>
      </c>
      <c r="N22" s="300"/>
    </row>
    <row r="23" spans="1:14" ht="79.5" customHeight="1" x14ac:dyDescent="0.25">
      <c r="A23" s="253"/>
      <c r="B23" s="43" t="s">
        <v>124</v>
      </c>
      <c r="C23" s="253"/>
      <c r="D23" s="298"/>
      <c r="E23" s="298"/>
      <c r="F23" s="298"/>
      <c r="G23" s="298"/>
      <c r="H23" s="298"/>
      <c r="I23" s="298"/>
      <c r="J23" s="298"/>
      <c r="K23" s="298"/>
      <c r="L23" s="298"/>
      <c r="M23" s="299"/>
      <c r="N23" s="300"/>
    </row>
    <row r="24" spans="1:14" ht="48" customHeight="1" x14ac:dyDescent="0.25">
      <c r="A24" s="253">
        <v>7</v>
      </c>
      <c r="B24" s="43" t="s">
        <v>125</v>
      </c>
      <c r="C24" s="254" t="s">
        <v>638</v>
      </c>
      <c r="D24" s="298">
        <v>10</v>
      </c>
      <c r="E24" s="298">
        <v>5</v>
      </c>
      <c r="F24" s="298">
        <v>5</v>
      </c>
      <c r="G24" s="298">
        <v>8</v>
      </c>
      <c r="H24" s="298">
        <v>4</v>
      </c>
      <c r="I24" s="298">
        <v>4</v>
      </c>
      <c r="J24" s="298">
        <v>10</v>
      </c>
      <c r="K24" s="298"/>
      <c r="L24" s="298"/>
      <c r="M24" s="296" t="s">
        <v>565</v>
      </c>
      <c r="N24" s="300"/>
    </row>
    <row r="25" spans="1:14" ht="48" customHeight="1" x14ac:dyDescent="0.25">
      <c r="A25" s="253"/>
      <c r="B25" s="43" t="s">
        <v>126</v>
      </c>
      <c r="C25" s="253"/>
      <c r="D25" s="298"/>
      <c r="E25" s="298"/>
      <c r="F25" s="298"/>
      <c r="G25" s="298"/>
      <c r="H25" s="298"/>
      <c r="I25" s="298"/>
      <c r="J25" s="298"/>
      <c r="K25" s="298"/>
      <c r="L25" s="298"/>
      <c r="M25" s="299"/>
      <c r="N25" s="300"/>
    </row>
    <row r="26" spans="1:14" ht="48" customHeight="1" x14ac:dyDescent="0.25">
      <c r="A26" s="253"/>
      <c r="B26" s="43" t="s">
        <v>127</v>
      </c>
      <c r="C26" s="253"/>
      <c r="D26" s="298"/>
      <c r="E26" s="298"/>
      <c r="F26" s="298"/>
      <c r="G26" s="298"/>
      <c r="H26" s="298"/>
      <c r="I26" s="298"/>
      <c r="J26" s="298"/>
      <c r="K26" s="298"/>
      <c r="L26" s="298"/>
      <c r="M26" s="299"/>
      <c r="N26" s="300"/>
    </row>
    <row r="27" spans="1:14" ht="48" customHeight="1" x14ac:dyDescent="0.25">
      <c r="A27" s="253"/>
      <c r="B27" s="43" t="s">
        <v>128</v>
      </c>
      <c r="C27" s="253"/>
      <c r="D27" s="298"/>
      <c r="E27" s="298"/>
      <c r="F27" s="298"/>
      <c r="G27" s="298"/>
      <c r="H27" s="298"/>
      <c r="I27" s="298"/>
      <c r="J27" s="298"/>
      <c r="K27" s="298"/>
      <c r="L27" s="298"/>
      <c r="M27" s="299"/>
      <c r="N27" s="300"/>
    </row>
    <row r="28" spans="1:14" ht="43.5" customHeight="1" x14ac:dyDescent="0.25">
      <c r="A28" s="253"/>
      <c r="B28" s="43" t="s">
        <v>129</v>
      </c>
      <c r="C28" s="253"/>
      <c r="D28" s="298"/>
      <c r="E28" s="298"/>
      <c r="F28" s="298"/>
      <c r="G28" s="298"/>
      <c r="H28" s="298"/>
      <c r="I28" s="298"/>
      <c r="J28" s="298"/>
      <c r="K28" s="298"/>
      <c r="L28" s="298"/>
      <c r="M28" s="299"/>
      <c r="N28" s="300"/>
    </row>
    <row r="29" spans="1:14" ht="99.75" customHeight="1" x14ac:dyDescent="0.25">
      <c r="A29" s="253">
        <v>8</v>
      </c>
      <c r="B29" s="46" t="s">
        <v>162</v>
      </c>
      <c r="C29" s="254" t="s">
        <v>642</v>
      </c>
      <c r="D29" s="298">
        <v>5</v>
      </c>
      <c r="E29" s="298">
        <v>3</v>
      </c>
      <c r="F29" s="298">
        <v>2</v>
      </c>
      <c r="G29" s="298">
        <v>3</v>
      </c>
      <c r="H29" s="298">
        <v>2</v>
      </c>
      <c r="I29" s="298">
        <v>1</v>
      </c>
      <c r="J29" s="298">
        <v>5</v>
      </c>
      <c r="K29" s="298"/>
      <c r="L29" s="298"/>
      <c r="M29" s="296" t="s">
        <v>566</v>
      </c>
      <c r="N29" s="300"/>
    </row>
    <row r="30" spans="1:14" ht="134.25" customHeight="1" x14ac:dyDescent="0.25">
      <c r="A30" s="253"/>
      <c r="B30" s="46" t="s">
        <v>165</v>
      </c>
      <c r="C30" s="253"/>
      <c r="D30" s="298"/>
      <c r="E30" s="298"/>
      <c r="F30" s="298"/>
      <c r="G30" s="298"/>
      <c r="H30" s="298"/>
      <c r="I30" s="298"/>
      <c r="J30" s="298"/>
      <c r="K30" s="298"/>
      <c r="L30" s="298"/>
      <c r="M30" s="299"/>
      <c r="N30" s="300"/>
    </row>
    <row r="31" spans="1:14" ht="134.25" customHeight="1" x14ac:dyDescent="0.25">
      <c r="A31" s="253"/>
      <c r="B31" s="46" t="s">
        <v>166</v>
      </c>
      <c r="C31" s="253"/>
      <c r="D31" s="298"/>
      <c r="E31" s="298"/>
      <c r="F31" s="298"/>
      <c r="G31" s="298"/>
      <c r="H31" s="298"/>
      <c r="I31" s="298"/>
      <c r="J31" s="298"/>
      <c r="K31" s="298"/>
      <c r="L31" s="298"/>
      <c r="M31" s="299"/>
      <c r="N31" s="300"/>
    </row>
    <row r="32" spans="1:14" ht="39" customHeight="1" x14ac:dyDescent="0.25">
      <c r="A32" s="253">
        <v>9</v>
      </c>
      <c r="B32" s="43" t="s">
        <v>133</v>
      </c>
      <c r="C32" s="254" t="s">
        <v>639</v>
      </c>
      <c r="D32" s="298">
        <v>5</v>
      </c>
      <c r="E32" s="298">
        <v>3</v>
      </c>
      <c r="F32" s="298">
        <v>2</v>
      </c>
      <c r="G32" s="298">
        <v>3</v>
      </c>
      <c r="H32" s="298">
        <v>2</v>
      </c>
      <c r="I32" s="298">
        <v>1</v>
      </c>
      <c r="J32" s="298">
        <v>5</v>
      </c>
      <c r="K32" s="298"/>
      <c r="L32" s="298"/>
      <c r="M32" s="296" t="s">
        <v>566</v>
      </c>
      <c r="N32" s="300"/>
    </row>
    <row r="33" spans="1:14" ht="66.75" customHeight="1" x14ac:dyDescent="0.25">
      <c r="A33" s="253"/>
      <c r="B33" s="46" t="s">
        <v>169</v>
      </c>
      <c r="C33" s="253"/>
      <c r="D33" s="298"/>
      <c r="E33" s="298"/>
      <c r="F33" s="298"/>
      <c r="G33" s="298"/>
      <c r="H33" s="298"/>
      <c r="I33" s="298"/>
      <c r="J33" s="298"/>
      <c r="K33" s="298"/>
      <c r="L33" s="298"/>
      <c r="M33" s="299"/>
      <c r="N33" s="300"/>
    </row>
    <row r="34" spans="1:14" ht="84" customHeight="1" x14ac:dyDescent="0.25">
      <c r="A34" s="253"/>
      <c r="B34" s="46" t="s">
        <v>170</v>
      </c>
      <c r="C34" s="253"/>
      <c r="D34" s="298"/>
      <c r="E34" s="298"/>
      <c r="F34" s="298"/>
      <c r="G34" s="298"/>
      <c r="H34" s="298"/>
      <c r="I34" s="298"/>
      <c r="J34" s="298"/>
      <c r="K34" s="298"/>
      <c r="L34" s="298"/>
      <c r="M34" s="299"/>
      <c r="N34" s="300"/>
    </row>
    <row r="35" spans="1:14" ht="60" customHeight="1" x14ac:dyDescent="0.25">
      <c r="A35" s="253">
        <v>10</v>
      </c>
      <c r="B35" s="46" t="s">
        <v>171</v>
      </c>
      <c r="C35" s="254" t="s">
        <v>640</v>
      </c>
      <c r="D35" s="298">
        <v>8</v>
      </c>
      <c r="E35" s="298">
        <v>4</v>
      </c>
      <c r="F35" s="298">
        <v>4</v>
      </c>
      <c r="G35" s="298">
        <v>6</v>
      </c>
      <c r="H35" s="298">
        <v>3</v>
      </c>
      <c r="I35" s="298">
        <v>3</v>
      </c>
      <c r="J35" s="298">
        <v>8</v>
      </c>
      <c r="K35" s="298"/>
      <c r="L35" s="298"/>
      <c r="M35" s="296" t="s">
        <v>567</v>
      </c>
      <c r="N35" s="300"/>
    </row>
    <row r="36" spans="1:14" ht="65.25" customHeight="1" x14ac:dyDescent="0.25">
      <c r="A36" s="253"/>
      <c r="B36" s="46" t="s">
        <v>175</v>
      </c>
      <c r="C36" s="253"/>
      <c r="D36" s="298"/>
      <c r="E36" s="298"/>
      <c r="F36" s="298"/>
      <c r="G36" s="298"/>
      <c r="H36" s="298"/>
      <c r="I36" s="298"/>
      <c r="J36" s="298"/>
      <c r="K36" s="298"/>
      <c r="L36" s="298"/>
      <c r="M36" s="299"/>
      <c r="N36" s="300"/>
    </row>
    <row r="37" spans="1:14" ht="60" x14ac:dyDescent="0.25">
      <c r="A37" s="253"/>
      <c r="B37" s="46" t="s">
        <v>176</v>
      </c>
      <c r="C37" s="253"/>
      <c r="D37" s="298"/>
      <c r="E37" s="298"/>
      <c r="F37" s="298"/>
      <c r="G37" s="298"/>
      <c r="H37" s="298"/>
      <c r="I37" s="298"/>
      <c r="J37" s="298"/>
      <c r="K37" s="298"/>
      <c r="L37" s="298"/>
      <c r="M37" s="299"/>
      <c r="N37" s="300"/>
    </row>
    <row r="38" spans="1:14" ht="38.25" customHeight="1" x14ac:dyDescent="0.25">
      <c r="A38" s="253"/>
      <c r="B38" s="43" t="s">
        <v>139</v>
      </c>
      <c r="C38" s="253"/>
      <c r="D38" s="298"/>
      <c r="E38" s="298"/>
      <c r="F38" s="298"/>
      <c r="G38" s="298"/>
      <c r="H38" s="298"/>
      <c r="I38" s="298"/>
      <c r="J38" s="298"/>
      <c r="K38" s="298"/>
      <c r="L38" s="298"/>
      <c r="M38" s="299"/>
      <c r="N38" s="300"/>
    </row>
    <row r="39" spans="1:14" ht="44.25" customHeight="1" x14ac:dyDescent="0.25">
      <c r="A39" s="253">
        <v>11</v>
      </c>
      <c r="B39" s="43" t="s">
        <v>140</v>
      </c>
      <c r="C39" s="254" t="s">
        <v>643</v>
      </c>
      <c r="D39" s="298">
        <v>3</v>
      </c>
      <c r="E39" s="298">
        <v>2</v>
      </c>
      <c r="F39" s="298">
        <v>1</v>
      </c>
      <c r="G39" s="298">
        <v>1</v>
      </c>
      <c r="H39" s="298">
        <v>1</v>
      </c>
      <c r="I39" s="298"/>
      <c r="J39" s="298">
        <v>3</v>
      </c>
      <c r="K39" s="298"/>
      <c r="L39" s="298"/>
      <c r="M39" s="296" t="s">
        <v>568</v>
      </c>
      <c r="N39" s="300"/>
    </row>
    <row r="40" spans="1:14" ht="48.75" customHeight="1" x14ac:dyDescent="0.25">
      <c r="A40" s="253"/>
      <c r="B40" s="43" t="s">
        <v>141</v>
      </c>
      <c r="C40" s="253"/>
      <c r="D40" s="298"/>
      <c r="E40" s="298"/>
      <c r="F40" s="298"/>
      <c r="G40" s="298"/>
      <c r="H40" s="298"/>
      <c r="I40" s="298"/>
      <c r="J40" s="298"/>
      <c r="K40" s="298"/>
      <c r="L40" s="298"/>
      <c r="M40" s="299"/>
      <c r="N40" s="300"/>
    </row>
    <row r="41" spans="1:14" ht="43.5" customHeight="1" x14ac:dyDescent="0.25">
      <c r="A41" s="253"/>
      <c r="B41" s="43" t="s">
        <v>142</v>
      </c>
      <c r="C41" s="253"/>
      <c r="D41" s="298"/>
      <c r="E41" s="298"/>
      <c r="F41" s="298"/>
      <c r="G41" s="298"/>
      <c r="H41" s="298"/>
      <c r="I41" s="298"/>
      <c r="J41" s="298"/>
      <c r="K41" s="298"/>
      <c r="L41" s="298"/>
      <c r="M41" s="299"/>
      <c r="N41" s="300"/>
    </row>
    <row r="42" spans="1:14" ht="43.5" customHeight="1" x14ac:dyDescent="0.25">
      <c r="A42" s="78">
        <v>12</v>
      </c>
      <c r="B42" s="43" t="s">
        <v>143</v>
      </c>
      <c r="C42" s="78" t="s">
        <v>55</v>
      </c>
      <c r="D42" s="82"/>
      <c r="E42" s="82"/>
      <c r="F42" s="82"/>
      <c r="G42" s="82"/>
      <c r="H42" s="82"/>
      <c r="I42" s="82"/>
      <c r="J42" s="82"/>
      <c r="K42" s="82"/>
      <c r="L42" s="82"/>
      <c r="M42" s="83"/>
      <c r="N42" s="41"/>
    </row>
    <row r="43" spans="1:14" ht="106.5" customHeight="1" x14ac:dyDescent="0.25">
      <c r="A43" s="78">
        <v>13</v>
      </c>
      <c r="B43" s="46" t="s">
        <v>223</v>
      </c>
      <c r="C43" s="79" t="s">
        <v>506</v>
      </c>
      <c r="D43" s="82">
        <v>2</v>
      </c>
      <c r="E43" s="82">
        <v>1</v>
      </c>
      <c r="F43" s="82">
        <v>1</v>
      </c>
      <c r="G43" s="82">
        <v>0</v>
      </c>
      <c r="H43" s="82">
        <v>0</v>
      </c>
      <c r="I43" s="82">
        <v>0</v>
      </c>
      <c r="J43" s="82">
        <v>2</v>
      </c>
      <c r="K43" s="82"/>
      <c r="L43" s="82"/>
      <c r="M43" s="81" t="s">
        <v>569</v>
      </c>
      <c r="N43" s="41"/>
    </row>
    <row r="44" spans="1:14" ht="69.75" customHeight="1" x14ac:dyDescent="0.25">
      <c r="A44" s="78">
        <v>14</v>
      </c>
      <c r="B44" s="46" t="s">
        <v>224</v>
      </c>
      <c r="C44" s="78" t="s">
        <v>55</v>
      </c>
      <c r="D44" s="82">
        <v>1</v>
      </c>
      <c r="E44" s="82">
        <v>1</v>
      </c>
      <c r="F44" s="82"/>
      <c r="G44" s="82"/>
      <c r="H44" s="82"/>
      <c r="I44" s="82"/>
      <c r="J44" s="82">
        <v>1</v>
      </c>
      <c r="K44" s="82"/>
      <c r="L44" s="82"/>
      <c r="M44" s="83"/>
      <c r="N44" s="41"/>
    </row>
    <row r="45" spans="1:14" ht="44.25" customHeight="1" x14ac:dyDescent="0.25">
      <c r="A45" s="78">
        <v>15</v>
      </c>
      <c r="B45" s="43" t="s">
        <v>146</v>
      </c>
      <c r="C45" s="78" t="s">
        <v>55</v>
      </c>
      <c r="D45" s="82">
        <v>2</v>
      </c>
      <c r="E45" s="82">
        <v>1</v>
      </c>
      <c r="F45" s="82">
        <v>1</v>
      </c>
      <c r="G45" s="82"/>
      <c r="H45" s="82"/>
      <c r="I45" s="82"/>
      <c r="J45" s="82">
        <v>2</v>
      </c>
      <c r="K45" s="82"/>
      <c r="L45" s="82"/>
      <c r="M45" s="83"/>
      <c r="N45" s="41"/>
    </row>
    <row r="46" spans="1:14" ht="44.25" customHeight="1" x14ac:dyDescent="0.25">
      <c r="A46" s="78">
        <v>16</v>
      </c>
      <c r="B46" s="54" t="s">
        <v>147</v>
      </c>
      <c r="C46" s="78" t="s">
        <v>55</v>
      </c>
      <c r="D46" s="82">
        <v>1</v>
      </c>
      <c r="E46" s="82">
        <v>1</v>
      </c>
      <c r="F46" s="82"/>
      <c r="G46" s="82"/>
      <c r="H46" s="82"/>
      <c r="I46" s="82"/>
      <c r="J46" s="82">
        <v>1</v>
      </c>
      <c r="K46" s="82"/>
      <c r="L46" s="82"/>
      <c r="M46" s="83"/>
      <c r="N46" s="41"/>
    </row>
    <row r="47" spans="1:14" x14ac:dyDescent="0.25">
      <c r="D47" s="85">
        <f>SUM(D7:D46)</f>
        <v>66</v>
      </c>
      <c r="E47" s="85">
        <f t="shared" ref="E47:N47" si="0">SUM(E7:E46)</f>
        <v>39</v>
      </c>
      <c r="F47" s="85">
        <f t="shared" si="0"/>
        <v>27</v>
      </c>
      <c r="G47" s="85">
        <f>SUM(G7:G46)</f>
        <v>40</v>
      </c>
      <c r="H47" s="85">
        <f>SUM(H7:H46)</f>
        <v>24</v>
      </c>
      <c r="I47" s="85">
        <f t="shared" si="0"/>
        <v>16</v>
      </c>
      <c r="J47" s="85">
        <f t="shared" si="0"/>
        <v>66</v>
      </c>
      <c r="K47" s="85">
        <f t="shared" si="0"/>
        <v>0</v>
      </c>
      <c r="L47" s="85">
        <f t="shared" si="0"/>
        <v>0</v>
      </c>
      <c r="M47" s="85">
        <f t="shared" si="0"/>
        <v>0</v>
      </c>
      <c r="N47" s="85">
        <f t="shared" si="0"/>
        <v>0</v>
      </c>
    </row>
  </sheetData>
  <mergeCells count="153">
    <mergeCell ref="M35:M38"/>
    <mergeCell ref="N35:N38"/>
    <mergeCell ref="C39:C41"/>
    <mergeCell ref="D39:D41"/>
    <mergeCell ref="E39:E41"/>
    <mergeCell ref="F39:F41"/>
    <mergeCell ref="G39:G41"/>
    <mergeCell ref="H39:H41"/>
    <mergeCell ref="I39:I41"/>
    <mergeCell ref="J39:J41"/>
    <mergeCell ref="K39:K41"/>
    <mergeCell ref="L39:L41"/>
    <mergeCell ref="M39:M41"/>
    <mergeCell ref="N39:N41"/>
    <mergeCell ref="H35:H38"/>
    <mergeCell ref="I35:I38"/>
    <mergeCell ref="J35:J38"/>
    <mergeCell ref="K35:K38"/>
    <mergeCell ref="L35:L38"/>
    <mergeCell ref="C35:C38"/>
    <mergeCell ref="D35:D38"/>
    <mergeCell ref="E35:E38"/>
    <mergeCell ref="F35:F38"/>
    <mergeCell ref="G35:G38"/>
    <mergeCell ref="L32:L34"/>
    <mergeCell ref="M32:M34"/>
    <mergeCell ref="N32:N34"/>
    <mergeCell ref="H29:H31"/>
    <mergeCell ref="I29:I31"/>
    <mergeCell ref="J29:J31"/>
    <mergeCell ref="K29:K31"/>
    <mergeCell ref="L29:L31"/>
    <mergeCell ref="C29:C31"/>
    <mergeCell ref="D29:D31"/>
    <mergeCell ref="E29:E31"/>
    <mergeCell ref="F29:F31"/>
    <mergeCell ref="G29:G31"/>
    <mergeCell ref="C32:C34"/>
    <mergeCell ref="D32:D34"/>
    <mergeCell ref="E32:E34"/>
    <mergeCell ref="F32:F34"/>
    <mergeCell ref="G32:G34"/>
    <mergeCell ref="H32:H34"/>
    <mergeCell ref="I32:I34"/>
    <mergeCell ref="J32:J34"/>
    <mergeCell ref="K32:K34"/>
    <mergeCell ref="L24:L28"/>
    <mergeCell ref="M24:M28"/>
    <mergeCell ref="N24:N28"/>
    <mergeCell ref="F22:F23"/>
    <mergeCell ref="G22:G23"/>
    <mergeCell ref="H22:H23"/>
    <mergeCell ref="I22:I23"/>
    <mergeCell ref="J22:J23"/>
    <mergeCell ref="M29:M31"/>
    <mergeCell ref="N29:N31"/>
    <mergeCell ref="C24:C28"/>
    <mergeCell ref="D24:D28"/>
    <mergeCell ref="E24:E28"/>
    <mergeCell ref="F24:F28"/>
    <mergeCell ref="G24:G28"/>
    <mergeCell ref="H24:H28"/>
    <mergeCell ref="I24:I28"/>
    <mergeCell ref="J24:J28"/>
    <mergeCell ref="K24:K28"/>
    <mergeCell ref="M19:M21"/>
    <mergeCell ref="N19:N21"/>
    <mergeCell ref="G16:G18"/>
    <mergeCell ref="H16:H18"/>
    <mergeCell ref="I16:I18"/>
    <mergeCell ref="J16:J18"/>
    <mergeCell ref="K16:K18"/>
    <mergeCell ref="K22:K23"/>
    <mergeCell ref="L22:L23"/>
    <mergeCell ref="M22:M23"/>
    <mergeCell ref="N22:N23"/>
    <mergeCell ref="D19:D21"/>
    <mergeCell ref="E19:E21"/>
    <mergeCell ref="F19:F21"/>
    <mergeCell ref="G19:G21"/>
    <mergeCell ref="H19:H21"/>
    <mergeCell ref="I19:I21"/>
    <mergeCell ref="J19:J21"/>
    <mergeCell ref="K19:K21"/>
    <mergeCell ref="L19:L21"/>
    <mergeCell ref="M14:M15"/>
    <mergeCell ref="N14:N15"/>
    <mergeCell ref="G10:G13"/>
    <mergeCell ref="H10:H13"/>
    <mergeCell ref="I10:I13"/>
    <mergeCell ref="J10:J13"/>
    <mergeCell ref="K10:K13"/>
    <mergeCell ref="L16:L18"/>
    <mergeCell ref="M16:M18"/>
    <mergeCell ref="N16:N18"/>
    <mergeCell ref="A39:A41"/>
    <mergeCell ref="C7:C9"/>
    <mergeCell ref="D7:D9"/>
    <mergeCell ref="E7:E9"/>
    <mergeCell ref="F7:F9"/>
    <mergeCell ref="C10:C13"/>
    <mergeCell ref="D10:D13"/>
    <mergeCell ref="E10:E13"/>
    <mergeCell ref="F10:F13"/>
    <mergeCell ref="C16:C18"/>
    <mergeCell ref="D16:D18"/>
    <mergeCell ref="E16:E18"/>
    <mergeCell ref="F16:F18"/>
    <mergeCell ref="C22:C23"/>
    <mergeCell ref="D22:D23"/>
    <mergeCell ref="E22:E23"/>
    <mergeCell ref="A22:A23"/>
    <mergeCell ref="A24:A28"/>
    <mergeCell ref="A29:A31"/>
    <mergeCell ref="C14:C15"/>
    <mergeCell ref="D14:D15"/>
    <mergeCell ref="E14:E15"/>
    <mergeCell ref="F14:F15"/>
    <mergeCell ref="C19:C21"/>
    <mergeCell ref="A32:A34"/>
    <mergeCell ref="A35:A38"/>
    <mergeCell ref="A7:A9"/>
    <mergeCell ref="A10:A13"/>
    <mergeCell ref="A14:A15"/>
    <mergeCell ref="A16:A18"/>
    <mergeCell ref="A19:A21"/>
    <mergeCell ref="M4:M5"/>
    <mergeCell ref="N4:N5"/>
    <mergeCell ref="J4:L4"/>
    <mergeCell ref="G7:G9"/>
    <mergeCell ref="H7:H9"/>
    <mergeCell ref="I7:I9"/>
    <mergeCell ref="J7:J9"/>
    <mergeCell ref="K7:K9"/>
    <mergeCell ref="L10:L13"/>
    <mergeCell ref="M10:M13"/>
    <mergeCell ref="N10:N13"/>
    <mergeCell ref="G14:G15"/>
    <mergeCell ref="H14:H15"/>
    <mergeCell ref="I14:I15"/>
    <mergeCell ref="J14:J15"/>
    <mergeCell ref="K14:K15"/>
    <mergeCell ref="L14:L15"/>
    <mergeCell ref="A1:E1"/>
    <mergeCell ref="A2:N2"/>
    <mergeCell ref="A4:A5"/>
    <mergeCell ref="C4:C5"/>
    <mergeCell ref="D4:F4"/>
    <mergeCell ref="G4:I4"/>
    <mergeCell ref="B4:B5"/>
    <mergeCell ref="L7:L9"/>
    <mergeCell ref="M7:M9"/>
    <mergeCell ref="N7:N9"/>
  </mergeCells>
  <printOptions horizontalCentered="1"/>
  <pageMargins left="0" right="0" top="0.5" bottom="0.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tabSelected="1" zoomScale="130" zoomScaleNormal="130" workbookViewId="0">
      <selection sqref="A1:J1"/>
    </sheetView>
  </sheetViews>
  <sheetFormatPr defaultColWidth="9.140625" defaultRowHeight="15.75" x14ac:dyDescent="0.25"/>
  <cols>
    <col min="1" max="1" width="6.28515625" style="11" customWidth="1"/>
    <col min="2" max="2" width="23.85546875" style="11" customWidth="1"/>
    <col min="3" max="4" width="10.85546875" style="11" customWidth="1"/>
    <col min="5" max="5" width="9" style="11" customWidth="1"/>
    <col min="6" max="6" width="10" style="11" customWidth="1"/>
    <col min="7" max="9" width="15.5703125" style="11" customWidth="1"/>
    <col min="10" max="10" width="19" style="11" customWidth="1"/>
    <col min="11" max="16384" width="9.140625" style="11"/>
  </cols>
  <sheetData>
    <row r="1" spans="1:11" ht="81.75" customHeight="1" x14ac:dyDescent="0.25">
      <c r="A1" s="189" t="s">
        <v>651</v>
      </c>
      <c r="B1" s="190"/>
      <c r="C1" s="190"/>
      <c r="D1" s="190"/>
      <c r="E1" s="190"/>
      <c r="F1" s="190"/>
      <c r="G1" s="190"/>
      <c r="H1" s="190"/>
      <c r="I1" s="190"/>
      <c r="J1" s="190"/>
      <c r="K1" s="12"/>
    </row>
    <row r="2" spans="1:11" ht="15.75" customHeight="1" x14ac:dyDescent="0.25">
      <c r="A2" s="191"/>
      <c r="B2" s="191"/>
      <c r="C2" s="191"/>
      <c r="D2" s="191"/>
      <c r="E2" s="191"/>
      <c r="F2" s="191"/>
      <c r="G2" s="191"/>
      <c r="H2" s="191"/>
      <c r="I2" s="191"/>
      <c r="J2" s="191"/>
    </row>
    <row r="3" spans="1:11" ht="21" customHeight="1" x14ac:dyDescent="0.25">
      <c r="A3" s="192" t="s">
        <v>22</v>
      </c>
      <c r="B3" s="192" t="s">
        <v>26</v>
      </c>
      <c r="C3" s="193" t="s">
        <v>28</v>
      </c>
      <c r="D3" s="194"/>
      <c r="E3" s="194"/>
      <c r="F3" s="194"/>
      <c r="G3" s="195"/>
      <c r="H3" s="196" t="s">
        <v>39</v>
      </c>
      <c r="I3" s="196" t="s">
        <v>40</v>
      </c>
      <c r="J3" s="192" t="s">
        <v>0</v>
      </c>
    </row>
    <row r="4" spans="1:11" ht="54.75" customHeight="1" x14ac:dyDescent="0.25">
      <c r="A4" s="192"/>
      <c r="B4" s="192"/>
      <c r="C4" s="96" t="s">
        <v>8</v>
      </c>
      <c r="D4" s="96" t="s">
        <v>41</v>
      </c>
      <c r="E4" s="96" t="s">
        <v>23</v>
      </c>
      <c r="F4" s="96" t="s">
        <v>24</v>
      </c>
      <c r="G4" s="97" t="s">
        <v>25</v>
      </c>
      <c r="H4" s="197"/>
      <c r="I4" s="197"/>
      <c r="J4" s="192"/>
    </row>
    <row r="5" spans="1:11" ht="19.5" customHeight="1" x14ac:dyDescent="0.25">
      <c r="A5" s="98" t="s">
        <v>4</v>
      </c>
      <c r="B5" s="98">
        <v>1</v>
      </c>
      <c r="C5" s="98">
        <v>2</v>
      </c>
      <c r="D5" s="98">
        <v>3</v>
      </c>
      <c r="E5" s="98">
        <v>4</v>
      </c>
      <c r="F5" s="98">
        <v>5</v>
      </c>
      <c r="G5" s="98">
        <v>6</v>
      </c>
      <c r="H5" s="98">
        <v>7</v>
      </c>
      <c r="I5" s="98">
        <v>8</v>
      </c>
      <c r="J5" s="98">
        <v>9</v>
      </c>
    </row>
    <row r="6" spans="1:11" ht="19.5" customHeight="1" x14ac:dyDescent="0.25">
      <c r="A6" s="99"/>
      <c r="B6" s="100" t="s">
        <v>27</v>
      </c>
      <c r="C6" s="101">
        <f>SUM(C7:C43)</f>
        <v>12079</v>
      </c>
      <c r="D6" s="101"/>
      <c r="E6" s="101">
        <f>SUM(E7:E43)</f>
        <v>40411</v>
      </c>
      <c r="F6" s="101">
        <f>SUM(F7:F43)</f>
        <v>2743.3300000000004</v>
      </c>
      <c r="G6" s="101"/>
      <c r="H6" s="101">
        <f>SUM(H7:H43)</f>
        <v>107</v>
      </c>
      <c r="I6" s="101">
        <f>SUM(I7:I43)</f>
        <v>211</v>
      </c>
      <c r="J6" s="101"/>
    </row>
    <row r="7" spans="1:11" ht="17.25" customHeight="1" x14ac:dyDescent="0.25">
      <c r="A7" s="102">
        <v>1</v>
      </c>
      <c r="B7" s="114" t="s">
        <v>111</v>
      </c>
      <c r="C7" s="103">
        <v>392</v>
      </c>
      <c r="D7" s="104">
        <f>C7/550*100</f>
        <v>71.27272727272728</v>
      </c>
      <c r="E7" s="105">
        <v>1217</v>
      </c>
      <c r="F7" s="106">
        <v>101.7</v>
      </c>
      <c r="G7" s="107"/>
      <c r="H7" s="103">
        <v>2</v>
      </c>
      <c r="I7" s="103">
        <v>6</v>
      </c>
      <c r="J7" s="108"/>
    </row>
    <row r="8" spans="1:11" s="13" customFormat="1" ht="17.25" customHeight="1" x14ac:dyDescent="0.25">
      <c r="A8" s="102">
        <v>2</v>
      </c>
      <c r="B8" s="115" t="s">
        <v>112</v>
      </c>
      <c r="C8" s="103">
        <v>502</v>
      </c>
      <c r="D8" s="104">
        <f>C8/550*100</f>
        <v>91.272727272727266</v>
      </c>
      <c r="E8" s="105">
        <v>1603</v>
      </c>
      <c r="F8" s="109">
        <v>137.37</v>
      </c>
      <c r="G8" s="110"/>
      <c r="H8" s="103">
        <v>3</v>
      </c>
      <c r="I8" s="103">
        <v>6</v>
      </c>
      <c r="J8" s="108"/>
    </row>
    <row r="9" spans="1:11" ht="17.25" customHeight="1" x14ac:dyDescent="0.25">
      <c r="A9" s="102">
        <v>3</v>
      </c>
      <c r="B9" s="114" t="s">
        <v>113</v>
      </c>
      <c r="C9" s="103">
        <v>146</v>
      </c>
      <c r="D9" s="104">
        <f t="shared" ref="D9:D43" si="0">C9/550*100</f>
        <v>26.545454545454543</v>
      </c>
      <c r="E9" s="105">
        <v>465</v>
      </c>
      <c r="F9" s="109">
        <v>35.1</v>
      </c>
      <c r="G9" s="109"/>
      <c r="H9" s="103">
        <v>3</v>
      </c>
      <c r="I9" s="103">
        <v>6</v>
      </c>
      <c r="J9" s="108"/>
    </row>
    <row r="10" spans="1:11" ht="16.5" x14ac:dyDescent="0.25">
      <c r="A10" s="102">
        <v>4</v>
      </c>
      <c r="B10" s="114" t="s">
        <v>114</v>
      </c>
      <c r="C10" s="103">
        <v>148</v>
      </c>
      <c r="D10" s="104">
        <f t="shared" si="0"/>
        <v>26.90909090909091</v>
      </c>
      <c r="E10" s="105">
        <v>443</v>
      </c>
      <c r="F10" s="109">
        <v>31.66</v>
      </c>
      <c r="G10" s="109"/>
      <c r="H10" s="103">
        <v>3</v>
      </c>
      <c r="I10" s="103">
        <v>7</v>
      </c>
      <c r="J10" s="108"/>
    </row>
    <row r="11" spans="1:11" ht="16.5" x14ac:dyDescent="0.25">
      <c r="A11" s="102">
        <v>5</v>
      </c>
      <c r="B11" s="114" t="s">
        <v>115</v>
      </c>
      <c r="C11" s="103">
        <v>366</v>
      </c>
      <c r="D11" s="104">
        <f t="shared" si="0"/>
        <v>66.545454545454547</v>
      </c>
      <c r="E11" s="105">
        <v>1212</v>
      </c>
      <c r="F11" s="109">
        <v>102.33</v>
      </c>
      <c r="G11" s="109"/>
      <c r="H11" s="103">
        <v>3</v>
      </c>
      <c r="I11" s="103">
        <v>5</v>
      </c>
      <c r="J11" s="108"/>
    </row>
    <row r="12" spans="1:11" s="13" customFormat="1" ht="16.5" x14ac:dyDescent="0.25">
      <c r="A12" s="102">
        <v>6</v>
      </c>
      <c r="B12" s="114" t="s">
        <v>116</v>
      </c>
      <c r="C12" s="103">
        <v>404</v>
      </c>
      <c r="D12" s="104">
        <f t="shared" si="0"/>
        <v>73.454545454545453</v>
      </c>
      <c r="E12" s="105">
        <v>1348</v>
      </c>
      <c r="F12" s="109">
        <v>123.17</v>
      </c>
      <c r="G12" s="109"/>
      <c r="H12" s="103">
        <v>3</v>
      </c>
      <c r="I12" s="103">
        <v>5</v>
      </c>
      <c r="J12" s="108"/>
    </row>
    <row r="13" spans="1:11" ht="16.5" x14ac:dyDescent="0.25">
      <c r="A13" s="102">
        <v>7</v>
      </c>
      <c r="B13" s="114" t="s">
        <v>117</v>
      </c>
      <c r="C13" s="111">
        <v>88</v>
      </c>
      <c r="D13" s="104">
        <f t="shared" si="0"/>
        <v>16</v>
      </c>
      <c r="E13" s="105">
        <v>270</v>
      </c>
      <c r="F13" s="104">
        <v>34.479999999999997</v>
      </c>
      <c r="G13" s="112"/>
      <c r="H13" s="103">
        <v>3</v>
      </c>
      <c r="I13" s="103">
        <v>4</v>
      </c>
      <c r="J13" s="108"/>
    </row>
    <row r="14" spans="1:11" ht="16.5" x14ac:dyDescent="0.25">
      <c r="A14" s="102">
        <v>8</v>
      </c>
      <c r="B14" s="114" t="s">
        <v>118</v>
      </c>
      <c r="C14" s="103">
        <v>212</v>
      </c>
      <c r="D14" s="104">
        <f t="shared" si="0"/>
        <v>38.545454545454547</v>
      </c>
      <c r="E14" s="105">
        <v>791</v>
      </c>
      <c r="F14" s="109">
        <v>74.67</v>
      </c>
      <c r="G14" s="109"/>
      <c r="H14" s="103">
        <v>3</v>
      </c>
      <c r="I14" s="103">
        <v>5</v>
      </c>
      <c r="J14" s="108"/>
    </row>
    <row r="15" spans="1:11" ht="16.5" x14ac:dyDescent="0.25">
      <c r="A15" s="102">
        <v>9</v>
      </c>
      <c r="B15" s="114" t="s">
        <v>119</v>
      </c>
      <c r="C15" s="103">
        <v>420</v>
      </c>
      <c r="D15" s="104">
        <f t="shared" si="0"/>
        <v>76.363636363636374</v>
      </c>
      <c r="E15" s="105">
        <v>1363</v>
      </c>
      <c r="F15" s="106">
        <v>156.5</v>
      </c>
      <c r="G15" s="106"/>
      <c r="H15" s="103">
        <v>3</v>
      </c>
      <c r="I15" s="103">
        <v>5</v>
      </c>
      <c r="J15" s="108"/>
    </row>
    <row r="16" spans="1:11" ht="16.5" x14ac:dyDescent="0.25">
      <c r="A16" s="102">
        <v>10</v>
      </c>
      <c r="B16" s="114" t="s">
        <v>120</v>
      </c>
      <c r="C16" s="103">
        <v>285</v>
      </c>
      <c r="D16" s="104">
        <f t="shared" si="0"/>
        <v>51.81818181818182</v>
      </c>
      <c r="E16" s="105">
        <v>1025</v>
      </c>
      <c r="F16" s="109">
        <v>104.08</v>
      </c>
      <c r="G16" s="109"/>
      <c r="H16" s="103">
        <v>3</v>
      </c>
      <c r="I16" s="103">
        <v>6</v>
      </c>
      <c r="J16" s="108"/>
    </row>
    <row r="17" spans="1:10" s="13" customFormat="1" ht="19.5" customHeight="1" x14ac:dyDescent="0.25">
      <c r="A17" s="102">
        <v>11</v>
      </c>
      <c r="B17" s="114" t="s">
        <v>121</v>
      </c>
      <c r="C17" s="103">
        <v>303</v>
      </c>
      <c r="D17" s="104">
        <f t="shared" si="0"/>
        <v>55.090909090909093</v>
      </c>
      <c r="E17" s="105">
        <v>1055</v>
      </c>
      <c r="F17" s="109">
        <v>104.22</v>
      </c>
      <c r="G17" s="109"/>
      <c r="H17" s="103">
        <v>3</v>
      </c>
      <c r="I17" s="103">
        <v>6</v>
      </c>
      <c r="J17" s="108"/>
    </row>
    <row r="18" spans="1:10" ht="17.25" customHeight="1" x14ac:dyDescent="0.25">
      <c r="A18" s="102">
        <v>12</v>
      </c>
      <c r="B18" s="114" t="s">
        <v>122</v>
      </c>
      <c r="C18" s="103">
        <v>306</v>
      </c>
      <c r="D18" s="104">
        <f t="shared" si="0"/>
        <v>55.63636363636364</v>
      </c>
      <c r="E18" s="105">
        <v>1130</v>
      </c>
      <c r="F18" s="109">
        <v>105.88</v>
      </c>
      <c r="G18" s="109"/>
      <c r="H18" s="103">
        <v>3</v>
      </c>
      <c r="I18" s="103">
        <v>6</v>
      </c>
      <c r="J18" s="108"/>
    </row>
    <row r="19" spans="1:10" s="13" customFormat="1" ht="17.25" customHeight="1" x14ac:dyDescent="0.25">
      <c r="A19" s="102">
        <v>13</v>
      </c>
      <c r="B19" s="114" t="s">
        <v>123</v>
      </c>
      <c r="C19" s="103">
        <v>214</v>
      </c>
      <c r="D19" s="104">
        <f t="shared" si="0"/>
        <v>38.909090909090907</v>
      </c>
      <c r="E19" s="105">
        <v>719</v>
      </c>
      <c r="F19" s="109">
        <v>66.37</v>
      </c>
      <c r="G19" s="109"/>
      <c r="H19" s="103">
        <v>3</v>
      </c>
      <c r="I19" s="103">
        <v>7</v>
      </c>
      <c r="J19" s="108"/>
    </row>
    <row r="20" spans="1:10" ht="17.25" customHeight="1" x14ac:dyDescent="0.25">
      <c r="A20" s="102">
        <v>14</v>
      </c>
      <c r="B20" s="114" t="s">
        <v>124</v>
      </c>
      <c r="C20" s="103">
        <v>307</v>
      </c>
      <c r="D20" s="104">
        <f t="shared" si="0"/>
        <v>55.81818181818182</v>
      </c>
      <c r="E20" s="105">
        <v>1045</v>
      </c>
      <c r="F20" s="109">
        <v>92.6</v>
      </c>
      <c r="G20" s="109"/>
      <c r="H20" s="103">
        <v>3</v>
      </c>
      <c r="I20" s="103">
        <v>7</v>
      </c>
      <c r="J20" s="108"/>
    </row>
    <row r="21" spans="1:10" ht="17.25" customHeight="1" x14ac:dyDescent="0.25">
      <c r="A21" s="102">
        <v>15</v>
      </c>
      <c r="B21" s="114" t="s">
        <v>125</v>
      </c>
      <c r="C21" s="103">
        <v>80</v>
      </c>
      <c r="D21" s="104">
        <f t="shared" si="0"/>
        <v>14.545454545454545</v>
      </c>
      <c r="E21" s="105">
        <v>234</v>
      </c>
      <c r="F21" s="109">
        <v>25.89</v>
      </c>
      <c r="G21" s="109"/>
      <c r="H21" s="103">
        <v>3</v>
      </c>
      <c r="I21" s="103">
        <v>6</v>
      </c>
      <c r="J21" s="108"/>
    </row>
    <row r="22" spans="1:10" ht="16.5" x14ac:dyDescent="0.25">
      <c r="A22" s="102">
        <v>16</v>
      </c>
      <c r="B22" s="114" t="s">
        <v>126</v>
      </c>
      <c r="C22" s="103">
        <v>124</v>
      </c>
      <c r="D22" s="104">
        <f t="shared" si="0"/>
        <v>22.545454545454547</v>
      </c>
      <c r="E22" s="105">
        <v>405</v>
      </c>
      <c r="F22" s="109">
        <v>39.71</v>
      </c>
      <c r="G22" s="109"/>
      <c r="H22" s="103">
        <v>3</v>
      </c>
      <c r="I22" s="103">
        <v>6</v>
      </c>
      <c r="J22" s="108"/>
    </row>
    <row r="23" spans="1:10" s="13" customFormat="1" ht="16.5" x14ac:dyDescent="0.25">
      <c r="A23" s="102">
        <v>17</v>
      </c>
      <c r="B23" s="114" t="s">
        <v>127</v>
      </c>
      <c r="C23" s="103">
        <v>92</v>
      </c>
      <c r="D23" s="104">
        <f t="shared" si="0"/>
        <v>16.727272727272727</v>
      </c>
      <c r="E23" s="105">
        <v>313</v>
      </c>
      <c r="F23" s="109">
        <v>27.52</v>
      </c>
      <c r="G23" s="109"/>
      <c r="H23" s="103">
        <v>3</v>
      </c>
      <c r="I23" s="103">
        <v>7</v>
      </c>
      <c r="J23" s="108"/>
    </row>
    <row r="24" spans="1:10" ht="16.5" x14ac:dyDescent="0.25">
      <c r="A24" s="102">
        <v>18</v>
      </c>
      <c r="B24" s="114" t="s">
        <v>128</v>
      </c>
      <c r="C24" s="103">
        <v>169</v>
      </c>
      <c r="D24" s="104">
        <f t="shared" si="0"/>
        <v>30.727272727272727</v>
      </c>
      <c r="E24" s="105">
        <v>610</v>
      </c>
      <c r="F24" s="109">
        <v>41.91</v>
      </c>
      <c r="G24" s="109"/>
      <c r="H24" s="103">
        <v>3</v>
      </c>
      <c r="I24" s="103">
        <v>6</v>
      </c>
      <c r="J24" s="108"/>
    </row>
    <row r="25" spans="1:10" ht="16.5" x14ac:dyDescent="0.25">
      <c r="A25" s="102">
        <v>19</v>
      </c>
      <c r="B25" s="114" t="s">
        <v>129</v>
      </c>
      <c r="C25" s="103">
        <v>76</v>
      </c>
      <c r="D25" s="104">
        <f t="shared" si="0"/>
        <v>13.818181818181818</v>
      </c>
      <c r="E25" s="105">
        <v>206</v>
      </c>
      <c r="F25" s="109">
        <v>22.01</v>
      </c>
      <c r="G25" s="109"/>
      <c r="H25" s="103">
        <v>2</v>
      </c>
      <c r="I25" s="103">
        <v>6</v>
      </c>
      <c r="J25" s="108"/>
    </row>
    <row r="26" spans="1:10" ht="16.5" x14ac:dyDescent="0.25">
      <c r="A26" s="102">
        <v>20</v>
      </c>
      <c r="B26" s="114" t="s">
        <v>130</v>
      </c>
      <c r="C26" s="103">
        <v>356</v>
      </c>
      <c r="D26" s="104">
        <f t="shared" si="0"/>
        <v>64.72727272727272</v>
      </c>
      <c r="E26" s="105">
        <v>1125</v>
      </c>
      <c r="F26" s="109">
        <v>75.59</v>
      </c>
      <c r="G26" s="109"/>
      <c r="H26" s="103">
        <v>2</v>
      </c>
      <c r="I26" s="103">
        <v>6</v>
      </c>
      <c r="J26" s="108"/>
    </row>
    <row r="27" spans="1:10" ht="16.5" x14ac:dyDescent="0.25">
      <c r="A27" s="102">
        <v>21</v>
      </c>
      <c r="B27" s="114" t="s">
        <v>131</v>
      </c>
      <c r="C27" s="103">
        <v>217</v>
      </c>
      <c r="D27" s="104">
        <f t="shared" si="0"/>
        <v>39.454545454545453</v>
      </c>
      <c r="E27" s="105">
        <v>709</v>
      </c>
      <c r="F27" s="109">
        <v>60.13</v>
      </c>
      <c r="G27" s="109"/>
      <c r="H27" s="103">
        <v>3</v>
      </c>
      <c r="I27" s="103">
        <v>6</v>
      </c>
      <c r="J27" s="108"/>
    </row>
    <row r="28" spans="1:10" ht="16.5" x14ac:dyDescent="0.25">
      <c r="A28" s="102">
        <v>22</v>
      </c>
      <c r="B28" s="114" t="s">
        <v>132</v>
      </c>
      <c r="C28" s="103">
        <v>245</v>
      </c>
      <c r="D28" s="104">
        <f t="shared" si="0"/>
        <v>44.545454545454547</v>
      </c>
      <c r="E28" s="105">
        <v>757</v>
      </c>
      <c r="F28" s="109">
        <v>62.61</v>
      </c>
      <c r="G28" s="109"/>
      <c r="H28" s="103">
        <v>3</v>
      </c>
      <c r="I28" s="103">
        <v>6</v>
      </c>
      <c r="J28" s="108"/>
    </row>
    <row r="29" spans="1:10" ht="16.5" x14ac:dyDescent="0.25">
      <c r="A29" s="102">
        <v>23</v>
      </c>
      <c r="B29" s="114" t="s">
        <v>133</v>
      </c>
      <c r="C29" s="103">
        <v>207</v>
      </c>
      <c r="D29" s="104">
        <f t="shared" si="0"/>
        <v>37.636363636363633</v>
      </c>
      <c r="E29" s="105">
        <v>712</v>
      </c>
      <c r="F29" s="109">
        <v>72.16</v>
      </c>
      <c r="G29" s="109"/>
      <c r="H29" s="103">
        <v>3</v>
      </c>
      <c r="I29" s="103">
        <v>7</v>
      </c>
      <c r="J29" s="108"/>
    </row>
    <row r="30" spans="1:10" ht="16.5" x14ac:dyDescent="0.25">
      <c r="A30" s="102">
        <v>24</v>
      </c>
      <c r="B30" s="114" t="s">
        <v>134</v>
      </c>
      <c r="C30" s="103">
        <v>206</v>
      </c>
      <c r="D30" s="104">
        <f t="shared" si="0"/>
        <v>37.45454545454546</v>
      </c>
      <c r="E30" s="105">
        <v>662</v>
      </c>
      <c r="F30" s="109">
        <v>56.57</v>
      </c>
      <c r="G30" s="109"/>
      <c r="H30" s="103">
        <v>3</v>
      </c>
      <c r="I30" s="103">
        <v>5</v>
      </c>
      <c r="J30" s="108"/>
    </row>
    <row r="31" spans="1:10" ht="16.5" x14ac:dyDescent="0.25">
      <c r="A31" s="102">
        <v>25</v>
      </c>
      <c r="B31" s="114" t="s">
        <v>135</v>
      </c>
      <c r="C31" s="103">
        <v>206</v>
      </c>
      <c r="D31" s="104">
        <f t="shared" si="0"/>
        <v>37.45454545454546</v>
      </c>
      <c r="E31" s="105">
        <v>715</v>
      </c>
      <c r="F31" s="109">
        <v>60.16</v>
      </c>
      <c r="G31" s="109"/>
      <c r="H31" s="103">
        <v>3</v>
      </c>
      <c r="I31" s="103">
        <v>5</v>
      </c>
      <c r="J31" s="108"/>
    </row>
    <row r="32" spans="1:10" ht="16.5" x14ac:dyDescent="0.25">
      <c r="A32" s="102">
        <v>26</v>
      </c>
      <c r="B32" s="114" t="s">
        <v>136</v>
      </c>
      <c r="C32" s="103">
        <v>176</v>
      </c>
      <c r="D32" s="104">
        <f t="shared" si="0"/>
        <v>32</v>
      </c>
      <c r="E32" s="105">
        <v>550</v>
      </c>
      <c r="F32" s="109">
        <v>49.56</v>
      </c>
      <c r="G32" s="109"/>
      <c r="H32" s="103">
        <v>3</v>
      </c>
      <c r="I32" s="103">
        <v>6</v>
      </c>
      <c r="J32" s="108"/>
    </row>
    <row r="33" spans="1:10" ht="16.5" x14ac:dyDescent="0.25">
      <c r="A33" s="102">
        <v>27</v>
      </c>
      <c r="B33" s="114" t="s">
        <v>137</v>
      </c>
      <c r="C33" s="103">
        <v>166</v>
      </c>
      <c r="D33" s="104">
        <f t="shared" si="0"/>
        <v>30.181818181818183</v>
      </c>
      <c r="E33" s="105">
        <v>531</v>
      </c>
      <c r="F33" s="109">
        <v>52.76</v>
      </c>
      <c r="G33" s="109"/>
      <c r="H33" s="103">
        <v>3</v>
      </c>
      <c r="I33" s="103">
        <v>6</v>
      </c>
      <c r="J33" s="108"/>
    </row>
    <row r="34" spans="1:10" ht="16.5" x14ac:dyDescent="0.25">
      <c r="A34" s="102">
        <v>28</v>
      </c>
      <c r="B34" s="114" t="s">
        <v>138</v>
      </c>
      <c r="C34" s="103">
        <v>185</v>
      </c>
      <c r="D34" s="104">
        <f t="shared" si="0"/>
        <v>33.636363636363633</v>
      </c>
      <c r="E34" s="105">
        <v>578</v>
      </c>
      <c r="F34" s="109">
        <v>54.76</v>
      </c>
      <c r="G34" s="109"/>
      <c r="H34" s="103">
        <v>2</v>
      </c>
      <c r="I34" s="103">
        <v>6</v>
      </c>
      <c r="J34" s="108"/>
    </row>
    <row r="35" spans="1:10" ht="16.5" x14ac:dyDescent="0.25">
      <c r="A35" s="102">
        <v>29</v>
      </c>
      <c r="B35" s="114" t="s">
        <v>139</v>
      </c>
      <c r="C35" s="103">
        <v>144</v>
      </c>
      <c r="D35" s="104">
        <f t="shared" si="0"/>
        <v>26.181818181818183</v>
      </c>
      <c r="E35" s="105">
        <v>494</v>
      </c>
      <c r="F35" s="109">
        <v>60.26</v>
      </c>
      <c r="G35" s="109"/>
      <c r="H35" s="103">
        <v>3</v>
      </c>
      <c r="I35" s="103">
        <v>5</v>
      </c>
      <c r="J35" s="108"/>
    </row>
    <row r="36" spans="1:10" ht="16.5" x14ac:dyDescent="0.25">
      <c r="A36" s="102">
        <v>30</v>
      </c>
      <c r="B36" s="114" t="s">
        <v>140</v>
      </c>
      <c r="C36" s="103">
        <v>151</v>
      </c>
      <c r="D36" s="104">
        <f t="shared" si="0"/>
        <v>27.454545454545453</v>
      </c>
      <c r="E36" s="105">
        <v>497</v>
      </c>
      <c r="F36" s="109">
        <v>7.58</v>
      </c>
      <c r="G36" s="109"/>
      <c r="H36" s="103">
        <v>3</v>
      </c>
      <c r="I36" s="103">
        <v>4</v>
      </c>
      <c r="J36" s="108"/>
    </row>
    <row r="37" spans="1:10" ht="16.5" x14ac:dyDescent="0.25">
      <c r="A37" s="102">
        <v>31</v>
      </c>
      <c r="B37" s="114" t="s">
        <v>141</v>
      </c>
      <c r="C37" s="103">
        <v>260</v>
      </c>
      <c r="D37" s="104">
        <f t="shared" si="0"/>
        <v>47.272727272727273</v>
      </c>
      <c r="E37" s="105">
        <v>877</v>
      </c>
      <c r="F37" s="109">
        <v>45.23</v>
      </c>
      <c r="G37" s="109"/>
      <c r="H37" s="103">
        <v>3</v>
      </c>
      <c r="I37" s="103">
        <v>4</v>
      </c>
      <c r="J37" s="108"/>
    </row>
    <row r="38" spans="1:10" ht="16.5" x14ac:dyDescent="0.25">
      <c r="A38" s="102">
        <v>32</v>
      </c>
      <c r="B38" s="114" t="s">
        <v>142</v>
      </c>
      <c r="C38" s="103">
        <v>765</v>
      </c>
      <c r="D38" s="104">
        <f t="shared" si="0"/>
        <v>139.09090909090909</v>
      </c>
      <c r="E38" s="105">
        <v>2639</v>
      </c>
      <c r="F38" s="109">
        <v>131.53</v>
      </c>
      <c r="G38" s="109"/>
      <c r="H38" s="103">
        <v>3</v>
      </c>
      <c r="I38" s="103">
        <v>5</v>
      </c>
      <c r="J38" s="108"/>
    </row>
    <row r="39" spans="1:10" ht="16.5" x14ac:dyDescent="0.25">
      <c r="A39" s="102">
        <v>33</v>
      </c>
      <c r="B39" s="114" t="s">
        <v>143</v>
      </c>
      <c r="C39" s="103">
        <v>751</v>
      </c>
      <c r="D39" s="104">
        <f t="shared" si="0"/>
        <v>136.54545454545456</v>
      </c>
      <c r="E39" s="105">
        <v>2754</v>
      </c>
      <c r="F39" s="109">
        <v>70.63</v>
      </c>
      <c r="G39" s="113"/>
      <c r="H39" s="103">
        <v>3</v>
      </c>
      <c r="I39" s="103">
        <v>6</v>
      </c>
      <c r="J39" s="108"/>
    </row>
    <row r="40" spans="1:10" ht="16.5" x14ac:dyDescent="0.25">
      <c r="A40" s="102">
        <v>34</v>
      </c>
      <c r="B40" s="114" t="s">
        <v>144</v>
      </c>
      <c r="C40" s="111">
        <v>1110</v>
      </c>
      <c r="D40" s="104">
        <f t="shared" si="0"/>
        <v>201.81818181818181</v>
      </c>
      <c r="E40" s="105">
        <v>3751</v>
      </c>
      <c r="F40" s="104">
        <v>112.24</v>
      </c>
      <c r="G40" s="110"/>
      <c r="H40" s="103">
        <v>3</v>
      </c>
      <c r="I40" s="103">
        <v>4</v>
      </c>
      <c r="J40" s="108"/>
    </row>
    <row r="41" spans="1:10" ht="16.5" x14ac:dyDescent="0.25">
      <c r="A41" s="102">
        <v>35</v>
      </c>
      <c r="B41" s="114" t="s">
        <v>145</v>
      </c>
      <c r="C41" s="111">
        <v>793</v>
      </c>
      <c r="D41" s="104">
        <f t="shared" si="0"/>
        <v>144.18181818181819</v>
      </c>
      <c r="E41" s="105">
        <v>2872</v>
      </c>
      <c r="F41" s="104">
        <v>98.46</v>
      </c>
      <c r="G41" s="110"/>
      <c r="H41" s="103">
        <v>3</v>
      </c>
      <c r="I41" s="103">
        <v>6</v>
      </c>
      <c r="J41" s="108"/>
    </row>
    <row r="42" spans="1:10" ht="16.5" x14ac:dyDescent="0.25">
      <c r="A42" s="102">
        <v>36</v>
      </c>
      <c r="B42" s="114" t="s">
        <v>146</v>
      </c>
      <c r="C42" s="111">
        <v>789</v>
      </c>
      <c r="D42" s="104">
        <f t="shared" si="0"/>
        <v>143.45454545454547</v>
      </c>
      <c r="E42" s="105">
        <v>2598</v>
      </c>
      <c r="F42" s="104">
        <v>121.86</v>
      </c>
      <c r="G42" s="110"/>
      <c r="H42" s="103">
        <v>3</v>
      </c>
      <c r="I42" s="103">
        <v>6</v>
      </c>
      <c r="J42" s="108"/>
    </row>
    <row r="43" spans="1:10" ht="16.5" x14ac:dyDescent="0.25">
      <c r="A43" s="102">
        <v>37</v>
      </c>
      <c r="B43" s="114" t="s">
        <v>147</v>
      </c>
      <c r="C43" s="102">
        <v>718</v>
      </c>
      <c r="D43" s="104">
        <f t="shared" si="0"/>
        <v>130.54545454545453</v>
      </c>
      <c r="E43" s="105">
        <v>2136</v>
      </c>
      <c r="F43" s="102">
        <v>124.07</v>
      </c>
      <c r="G43" s="102"/>
      <c r="H43" s="103">
        <v>3</v>
      </c>
      <c r="I43" s="103">
        <v>6</v>
      </c>
      <c r="J43" s="108"/>
    </row>
  </sheetData>
  <mergeCells count="8">
    <mergeCell ref="A1:J1"/>
    <mergeCell ref="A2:J2"/>
    <mergeCell ref="A3:A4"/>
    <mergeCell ref="B3:B4"/>
    <mergeCell ref="C3:G3"/>
    <mergeCell ref="J3:J4"/>
    <mergeCell ref="H3:H4"/>
    <mergeCell ref="I3:I4"/>
  </mergeCells>
  <phoneticPr fontId="20" type="noConversion"/>
  <pageMargins left="0.41" right="7.874015748031496E-2" top="0.47244094488188981" bottom="0.6" header="0.31496062992125984" footer="0.5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zoomScale="145" zoomScaleNormal="145" workbookViewId="0">
      <selection activeCell="A2" sqref="A2:K2"/>
    </sheetView>
  </sheetViews>
  <sheetFormatPr defaultColWidth="9.140625" defaultRowHeight="15.75" x14ac:dyDescent="0.25"/>
  <cols>
    <col min="1" max="1" width="4" style="11" customWidth="1"/>
    <col min="2" max="2" width="17.42578125" style="11" customWidth="1"/>
    <col min="3" max="4" width="9.140625" style="11" customWidth="1"/>
    <col min="5" max="5" width="9" style="11" customWidth="1"/>
    <col min="6" max="10" width="6.7109375" style="11" customWidth="1"/>
    <col min="11" max="11" width="11.5703125" style="11" customWidth="1"/>
    <col min="12" max="16384" width="9.140625" style="11"/>
  </cols>
  <sheetData>
    <row r="1" spans="1:11" s="1" customFormat="1" ht="65.25" customHeight="1" x14ac:dyDescent="0.25">
      <c r="A1" s="198" t="s">
        <v>148</v>
      </c>
      <c r="B1" s="199"/>
      <c r="C1" s="199"/>
      <c r="D1" s="199"/>
      <c r="E1" s="199"/>
      <c r="F1" s="199"/>
      <c r="G1" s="199"/>
      <c r="H1" s="199"/>
      <c r="I1" s="199"/>
      <c r="J1" s="199"/>
      <c r="K1" s="199"/>
    </row>
    <row r="2" spans="1:11" s="14" customFormat="1" ht="36" customHeight="1" x14ac:dyDescent="0.25">
      <c r="A2" s="200" t="s">
        <v>652</v>
      </c>
      <c r="B2" s="201"/>
      <c r="C2" s="201"/>
      <c r="D2" s="201"/>
      <c r="E2" s="201"/>
      <c r="F2" s="201"/>
      <c r="G2" s="201"/>
      <c r="H2" s="201"/>
      <c r="I2" s="201"/>
      <c r="J2" s="201"/>
      <c r="K2" s="201"/>
    </row>
    <row r="3" spans="1:11" s="1" customFormat="1" ht="9.75" customHeight="1" x14ac:dyDescent="0.25"/>
    <row r="4" spans="1:11" s="1" customFormat="1" ht="20.25" customHeight="1" x14ac:dyDescent="0.25">
      <c r="A4" s="202" t="s">
        <v>3</v>
      </c>
      <c r="B4" s="203" t="s">
        <v>59</v>
      </c>
      <c r="C4" s="203" t="s">
        <v>56</v>
      </c>
      <c r="D4" s="203" t="s">
        <v>57</v>
      </c>
      <c r="E4" s="203" t="s">
        <v>58</v>
      </c>
      <c r="F4" s="204" t="s">
        <v>60</v>
      </c>
      <c r="G4" s="205"/>
      <c r="H4" s="205"/>
      <c r="I4" s="205"/>
      <c r="J4" s="206"/>
      <c r="K4" s="207" t="s">
        <v>0</v>
      </c>
    </row>
    <row r="5" spans="1:11" s="1" customFormat="1" ht="18.75" customHeight="1" x14ac:dyDescent="0.25">
      <c r="A5" s="202"/>
      <c r="B5" s="202"/>
      <c r="C5" s="203"/>
      <c r="D5" s="203"/>
      <c r="E5" s="203"/>
      <c r="F5" s="203" t="s">
        <v>1</v>
      </c>
      <c r="G5" s="210" t="s">
        <v>62</v>
      </c>
      <c r="H5" s="211"/>
      <c r="I5" s="211"/>
      <c r="J5" s="212"/>
      <c r="K5" s="208"/>
    </row>
    <row r="6" spans="1:11" s="1" customFormat="1" ht="62.25" customHeight="1" x14ac:dyDescent="0.25">
      <c r="A6" s="202"/>
      <c r="B6" s="202"/>
      <c r="C6" s="203"/>
      <c r="D6" s="203"/>
      <c r="E6" s="203"/>
      <c r="F6" s="202"/>
      <c r="G6" s="15" t="s">
        <v>17</v>
      </c>
      <c r="H6" s="15" t="s">
        <v>14</v>
      </c>
      <c r="I6" s="15" t="s">
        <v>15</v>
      </c>
      <c r="J6" s="15" t="s">
        <v>61</v>
      </c>
      <c r="K6" s="209"/>
    </row>
    <row r="7" spans="1:11" s="1" customFormat="1" ht="12.75" customHeight="1" x14ac:dyDescent="0.25">
      <c r="A7" s="16" t="s">
        <v>4</v>
      </c>
      <c r="B7" s="16" t="s">
        <v>7</v>
      </c>
      <c r="C7" s="16">
        <v>1</v>
      </c>
      <c r="D7" s="16">
        <v>2</v>
      </c>
      <c r="E7" s="16">
        <v>3</v>
      </c>
      <c r="F7" s="16">
        <v>4</v>
      </c>
      <c r="G7" s="16">
        <v>5</v>
      </c>
      <c r="H7" s="16">
        <v>6</v>
      </c>
      <c r="I7" s="16">
        <v>7</v>
      </c>
      <c r="J7" s="16">
        <v>8</v>
      </c>
      <c r="K7" s="16">
        <v>9</v>
      </c>
    </row>
    <row r="8" spans="1:11" s="22" customFormat="1" ht="29.25" customHeight="1" x14ac:dyDescent="0.25">
      <c r="A8" s="17">
        <v>1</v>
      </c>
      <c r="B8" s="18" t="s">
        <v>149</v>
      </c>
      <c r="C8" s="19">
        <v>12079</v>
      </c>
      <c r="D8" s="19">
        <v>40411</v>
      </c>
      <c r="E8" s="19">
        <v>1206</v>
      </c>
      <c r="F8" s="20">
        <v>37</v>
      </c>
      <c r="G8" s="9">
        <v>13</v>
      </c>
      <c r="H8" s="9">
        <v>8</v>
      </c>
      <c r="I8" s="9">
        <v>7</v>
      </c>
      <c r="J8" s="9">
        <v>9</v>
      </c>
      <c r="K8" s="21"/>
    </row>
  </sheetData>
  <mergeCells count="11">
    <mergeCell ref="A1:K1"/>
    <mergeCell ref="A2:K2"/>
    <mergeCell ref="A4:A6"/>
    <mergeCell ref="B4:B6"/>
    <mergeCell ref="C4:C6"/>
    <mergeCell ref="D4:D6"/>
    <mergeCell ref="E4:E6"/>
    <mergeCell ref="F4:J4"/>
    <mergeCell ref="K4:K6"/>
    <mergeCell ref="F5:F6"/>
    <mergeCell ref="G5:J5"/>
  </mergeCells>
  <pageMargins left="0.41" right="7.874015748031496E-2" top="0.47244094488188981" bottom="0.6" header="0.31496062992125984" footer="0.5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
  <sheetViews>
    <sheetView zoomScaleNormal="100" workbookViewId="0">
      <selection activeCell="A2" sqref="A2:W2"/>
    </sheetView>
  </sheetViews>
  <sheetFormatPr defaultColWidth="9.140625" defaultRowHeight="15.75" x14ac:dyDescent="0.25"/>
  <cols>
    <col min="1" max="1" width="4" style="11" customWidth="1"/>
    <col min="2" max="2" width="14.28515625" style="11" customWidth="1"/>
    <col min="3" max="3" width="7.5703125" style="11" customWidth="1"/>
    <col min="4" max="4" width="6.85546875" style="11" customWidth="1"/>
    <col min="5" max="10" width="6.28515625" style="11" customWidth="1"/>
    <col min="11" max="11" width="7.7109375" style="11" customWidth="1"/>
    <col min="12" max="12" width="8.5703125" style="11" customWidth="1"/>
    <col min="13" max="13" width="5.7109375" style="11" customWidth="1"/>
    <col min="14" max="14" width="6.140625" style="11" customWidth="1"/>
    <col min="15" max="17" width="7.28515625" style="11" customWidth="1"/>
    <col min="18" max="18" width="6.140625" style="11" customWidth="1"/>
    <col min="19" max="19" width="7.28515625" style="11" customWidth="1"/>
    <col min="20" max="20" width="8" style="11" customWidth="1"/>
    <col min="21" max="21" width="7.85546875" style="11" customWidth="1"/>
    <col min="22" max="22" width="8.85546875" style="11" customWidth="1"/>
    <col min="23" max="16384" width="9.140625" style="11"/>
  </cols>
  <sheetData>
    <row r="1" spans="1:23" s="159" customFormat="1" ht="51.75" customHeight="1" x14ac:dyDescent="0.25">
      <c r="A1" s="213" t="s">
        <v>650</v>
      </c>
      <c r="B1" s="214"/>
      <c r="C1" s="214"/>
      <c r="D1" s="214"/>
      <c r="E1" s="214"/>
      <c r="F1" s="214"/>
      <c r="G1" s="214"/>
      <c r="H1" s="214"/>
      <c r="I1" s="214"/>
      <c r="J1" s="214"/>
      <c r="K1" s="214"/>
      <c r="L1" s="214"/>
      <c r="M1" s="214"/>
      <c r="N1" s="214"/>
      <c r="O1" s="214"/>
      <c r="P1" s="214"/>
      <c r="Q1" s="214"/>
      <c r="R1" s="214"/>
      <c r="S1" s="214"/>
      <c r="T1" s="214"/>
      <c r="U1" s="214"/>
      <c r="V1" s="214"/>
      <c r="W1" s="214"/>
    </row>
    <row r="2" spans="1:23" s="159" customFormat="1" ht="21.75" customHeight="1" x14ac:dyDescent="0.25">
      <c r="A2" s="215" t="s">
        <v>652</v>
      </c>
      <c r="B2" s="215"/>
      <c r="C2" s="215"/>
      <c r="D2" s="215"/>
      <c r="E2" s="215"/>
      <c r="F2" s="215"/>
      <c r="G2" s="215"/>
      <c r="H2" s="215"/>
      <c r="I2" s="215"/>
      <c r="J2" s="215"/>
      <c r="K2" s="215"/>
      <c r="L2" s="215"/>
      <c r="M2" s="215"/>
      <c r="N2" s="215"/>
      <c r="O2" s="215"/>
      <c r="P2" s="215"/>
      <c r="Q2" s="215"/>
      <c r="R2" s="215"/>
      <c r="S2" s="215"/>
      <c r="T2" s="215"/>
      <c r="U2" s="215"/>
      <c r="V2" s="215"/>
      <c r="W2" s="215"/>
    </row>
    <row r="3" spans="1:23" s="159" customFormat="1" ht="18" customHeight="1" x14ac:dyDescent="0.25">
      <c r="A3" s="160"/>
      <c r="B3" s="160"/>
      <c r="C3" s="160"/>
      <c r="D3" s="160"/>
      <c r="E3" s="160"/>
      <c r="F3" s="160"/>
      <c r="G3" s="160"/>
      <c r="H3" s="160"/>
      <c r="I3" s="160"/>
      <c r="J3" s="160"/>
      <c r="K3" s="160"/>
      <c r="L3" s="160"/>
      <c r="M3" s="160"/>
      <c r="N3" s="160"/>
      <c r="O3" s="160"/>
      <c r="P3" s="160"/>
      <c r="Q3" s="160"/>
      <c r="R3" s="160"/>
      <c r="S3" s="160"/>
      <c r="T3" s="160"/>
      <c r="U3" s="160"/>
      <c r="V3" s="160"/>
      <c r="W3" s="160"/>
    </row>
    <row r="4" spans="1:23" s="159" customFormat="1" ht="19.5" customHeight="1" x14ac:dyDescent="0.25">
      <c r="A4" s="216" t="s">
        <v>3</v>
      </c>
      <c r="B4" s="217" t="s">
        <v>59</v>
      </c>
      <c r="C4" s="217" t="s">
        <v>75</v>
      </c>
      <c r="D4" s="218" t="s">
        <v>63</v>
      </c>
      <c r="E4" s="219"/>
      <c r="F4" s="219"/>
      <c r="G4" s="219"/>
      <c r="H4" s="219"/>
      <c r="I4" s="219"/>
      <c r="J4" s="219"/>
      <c r="K4" s="219"/>
      <c r="L4" s="219"/>
      <c r="M4" s="219"/>
      <c r="N4" s="219"/>
      <c r="O4" s="219"/>
      <c r="P4" s="219"/>
      <c r="Q4" s="219"/>
      <c r="R4" s="219"/>
      <c r="S4" s="219"/>
      <c r="T4" s="219"/>
      <c r="U4" s="219"/>
      <c r="V4" s="220"/>
      <c r="W4" s="217" t="s">
        <v>0</v>
      </c>
    </row>
    <row r="5" spans="1:23" s="159" customFormat="1" ht="21.75" customHeight="1" x14ac:dyDescent="0.25">
      <c r="A5" s="216"/>
      <c r="B5" s="216"/>
      <c r="C5" s="217"/>
      <c r="D5" s="221" t="s">
        <v>64</v>
      </c>
      <c r="E5" s="221"/>
      <c r="F5" s="221"/>
      <c r="G5" s="221"/>
      <c r="H5" s="221"/>
      <c r="I5" s="221"/>
      <c r="J5" s="221"/>
      <c r="K5" s="221"/>
      <c r="L5" s="221"/>
      <c r="M5" s="221" t="s">
        <v>65</v>
      </c>
      <c r="N5" s="221"/>
      <c r="O5" s="221"/>
      <c r="P5" s="221"/>
      <c r="Q5" s="221"/>
      <c r="R5" s="221"/>
      <c r="S5" s="221"/>
      <c r="T5" s="221"/>
      <c r="U5" s="221"/>
      <c r="V5" s="222" t="s">
        <v>66</v>
      </c>
      <c r="W5" s="216"/>
    </row>
    <row r="6" spans="1:23" s="159" customFormat="1" ht="21" customHeight="1" x14ac:dyDescent="0.25">
      <c r="A6" s="216"/>
      <c r="B6" s="216"/>
      <c r="C6" s="217"/>
      <c r="D6" s="222" t="s">
        <v>2</v>
      </c>
      <c r="E6" s="225" t="s">
        <v>67</v>
      </c>
      <c r="F6" s="225"/>
      <c r="G6" s="225"/>
      <c r="H6" s="225"/>
      <c r="I6" s="225"/>
      <c r="J6" s="225"/>
      <c r="K6" s="225"/>
      <c r="L6" s="225"/>
      <c r="M6" s="222" t="s">
        <v>2</v>
      </c>
      <c r="N6" s="225" t="s">
        <v>67</v>
      </c>
      <c r="O6" s="225"/>
      <c r="P6" s="225"/>
      <c r="Q6" s="225"/>
      <c r="R6" s="225"/>
      <c r="S6" s="225"/>
      <c r="T6" s="225"/>
      <c r="U6" s="225"/>
      <c r="V6" s="223"/>
      <c r="W6" s="216"/>
    </row>
    <row r="7" spans="1:23" s="159" customFormat="1" ht="103.15" customHeight="1" x14ac:dyDescent="0.25">
      <c r="A7" s="216"/>
      <c r="B7" s="216"/>
      <c r="C7" s="217"/>
      <c r="D7" s="224"/>
      <c r="E7" s="88" t="s">
        <v>68</v>
      </c>
      <c r="F7" s="88" t="s">
        <v>69</v>
      </c>
      <c r="G7" s="88" t="s">
        <v>70</v>
      </c>
      <c r="H7" s="88" t="s">
        <v>71</v>
      </c>
      <c r="I7" s="88" t="s">
        <v>72</v>
      </c>
      <c r="J7" s="88" t="s">
        <v>73</v>
      </c>
      <c r="K7" s="88" t="s">
        <v>77</v>
      </c>
      <c r="L7" s="88" t="s">
        <v>76</v>
      </c>
      <c r="M7" s="224"/>
      <c r="N7" s="88" t="s">
        <v>68</v>
      </c>
      <c r="O7" s="88" t="s">
        <v>69</v>
      </c>
      <c r="P7" s="88" t="s">
        <v>70</v>
      </c>
      <c r="Q7" s="88" t="s">
        <v>71</v>
      </c>
      <c r="R7" s="88" t="s">
        <v>72</v>
      </c>
      <c r="S7" s="88" t="s">
        <v>73</v>
      </c>
      <c r="T7" s="88" t="s">
        <v>77</v>
      </c>
      <c r="U7" s="88" t="s">
        <v>76</v>
      </c>
      <c r="V7" s="224"/>
      <c r="W7" s="216"/>
    </row>
    <row r="8" spans="1:23" s="159" customFormat="1" ht="19.5" customHeight="1" x14ac:dyDescent="0.25">
      <c r="A8" s="23">
        <v>1</v>
      </c>
      <c r="B8" s="23">
        <v>2</v>
      </c>
      <c r="C8" s="23">
        <v>3</v>
      </c>
      <c r="D8" s="23">
        <v>4</v>
      </c>
      <c r="E8" s="23">
        <v>5</v>
      </c>
      <c r="F8" s="23">
        <v>6</v>
      </c>
      <c r="G8" s="23">
        <v>7</v>
      </c>
      <c r="H8" s="23">
        <v>8</v>
      </c>
      <c r="I8" s="23">
        <v>9</v>
      </c>
      <c r="J8" s="23">
        <v>10</v>
      </c>
      <c r="K8" s="23">
        <v>11</v>
      </c>
      <c r="L8" s="23">
        <v>12</v>
      </c>
      <c r="M8" s="23">
        <v>13</v>
      </c>
      <c r="N8" s="23">
        <v>14</v>
      </c>
      <c r="O8" s="23">
        <v>15</v>
      </c>
      <c r="P8" s="23">
        <v>16</v>
      </c>
      <c r="Q8" s="23">
        <v>17</v>
      </c>
      <c r="R8" s="23">
        <v>18</v>
      </c>
      <c r="S8" s="23">
        <v>19</v>
      </c>
      <c r="T8" s="23">
        <v>20</v>
      </c>
      <c r="U8" s="23">
        <v>21</v>
      </c>
      <c r="V8" s="23" t="s">
        <v>74</v>
      </c>
      <c r="W8" s="23">
        <v>23</v>
      </c>
    </row>
    <row r="9" spans="1:23" s="159" customFormat="1" ht="36" customHeight="1" x14ac:dyDescent="0.25">
      <c r="A9" s="161">
        <v>1</v>
      </c>
      <c r="B9" s="162" t="s">
        <v>149</v>
      </c>
      <c r="C9" s="161">
        <v>16</v>
      </c>
      <c r="D9" s="163">
        <f>SUM(E9:L9)</f>
        <v>296</v>
      </c>
      <c r="E9" s="163">
        <v>37</v>
      </c>
      <c r="F9" s="163">
        <v>37</v>
      </c>
      <c r="G9" s="163">
        <v>37</v>
      </c>
      <c r="H9" s="163">
        <v>37</v>
      </c>
      <c r="I9" s="163">
        <v>37</v>
      </c>
      <c r="J9" s="163">
        <v>37</v>
      </c>
      <c r="K9" s="163">
        <v>37</v>
      </c>
      <c r="L9" s="163">
        <v>37</v>
      </c>
      <c r="M9" s="163">
        <f>SUM(N9:U9)</f>
        <v>128</v>
      </c>
      <c r="N9" s="163">
        <v>16</v>
      </c>
      <c r="O9" s="163">
        <v>16</v>
      </c>
      <c r="P9" s="163">
        <v>16</v>
      </c>
      <c r="Q9" s="163">
        <v>16</v>
      </c>
      <c r="R9" s="163">
        <v>16</v>
      </c>
      <c r="S9" s="163">
        <v>16</v>
      </c>
      <c r="T9" s="163">
        <v>16</v>
      </c>
      <c r="U9" s="163">
        <v>16</v>
      </c>
      <c r="V9" s="163">
        <f>M9-D9</f>
        <v>-168</v>
      </c>
      <c r="W9" s="163"/>
    </row>
  </sheetData>
  <mergeCells count="14">
    <mergeCell ref="A1:W1"/>
    <mergeCell ref="A2:W2"/>
    <mergeCell ref="A4:A7"/>
    <mergeCell ref="B4:B7"/>
    <mergeCell ref="C4:C7"/>
    <mergeCell ref="D4:V4"/>
    <mergeCell ref="W4:W7"/>
    <mergeCell ref="D5:L5"/>
    <mergeCell ref="M5:U5"/>
    <mergeCell ref="V5:V7"/>
    <mergeCell ref="D6:D7"/>
    <mergeCell ref="E6:L6"/>
    <mergeCell ref="M6:M7"/>
    <mergeCell ref="N6:U6"/>
  </mergeCells>
  <pageMargins left="0.41" right="7.874015748031496E-2" top="0.47244094488188981" bottom="0.6" header="0.31496062992125984" footer="0.53"/>
  <pageSetup paperSize="9" scale="8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6"/>
  <sheetViews>
    <sheetView zoomScale="115" zoomScaleNormal="115" workbookViewId="0">
      <selection activeCell="A3" sqref="A3:P3"/>
    </sheetView>
  </sheetViews>
  <sheetFormatPr defaultColWidth="9.140625" defaultRowHeight="15.75" x14ac:dyDescent="0.25"/>
  <cols>
    <col min="1" max="1" width="6.28515625" style="11" customWidth="1"/>
    <col min="2" max="2" width="20.5703125" style="11" customWidth="1"/>
    <col min="3" max="3" width="7.5703125" style="11" customWidth="1"/>
    <col min="4" max="5" width="6.85546875" style="11" customWidth="1"/>
    <col min="6" max="6" width="14" style="11" customWidth="1"/>
    <col min="7" max="7" width="9.28515625" style="11" customWidth="1"/>
    <col min="8" max="8" width="6.28515625" style="11" customWidth="1"/>
    <col min="9" max="11" width="7.7109375" style="11" customWidth="1"/>
    <col min="12" max="12" width="6.85546875" style="11" customWidth="1"/>
    <col min="13" max="13" width="6.28515625" style="11" customWidth="1"/>
    <col min="14" max="15" width="7.7109375" style="11" customWidth="1"/>
    <col min="16" max="16" width="10.5703125" style="11" customWidth="1"/>
    <col min="17" max="17" width="7.7109375" style="11" customWidth="1"/>
    <col min="18" max="18" width="8.5703125" style="11" customWidth="1"/>
    <col min="19" max="19" width="5.7109375" style="11" customWidth="1"/>
    <col min="20" max="20" width="6.140625" style="11" customWidth="1"/>
    <col min="21" max="23" width="7.28515625" style="11" customWidth="1"/>
    <col min="24" max="24" width="6.140625" style="11" customWidth="1"/>
    <col min="25" max="25" width="7.28515625" style="11" customWidth="1"/>
    <col min="26" max="26" width="8" style="11" customWidth="1"/>
    <col min="27" max="27" width="7.85546875" style="11" customWidth="1"/>
    <col min="28" max="28" width="8.85546875" style="11" customWidth="1"/>
    <col min="29" max="16384" width="9.140625" style="11"/>
  </cols>
  <sheetData>
    <row r="1" spans="1:28" s="30" customFormat="1" x14ac:dyDescent="0.25"/>
    <row r="2" spans="1:28" s="164" customFormat="1" ht="41.25" customHeight="1" x14ac:dyDescent="0.25">
      <c r="A2" s="226" t="s">
        <v>337</v>
      </c>
      <c r="B2" s="226"/>
      <c r="C2" s="226"/>
      <c r="D2" s="226"/>
      <c r="E2" s="226"/>
      <c r="F2" s="226"/>
      <c r="G2" s="226"/>
      <c r="H2" s="226"/>
      <c r="I2" s="226"/>
      <c r="J2" s="226"/>
      <c r="K2" s="226"/>
      <c r="L2" s="226"/>
      <c r="M2" s="226"/>
      <c r="N2" s="226"/>
      <c r="O2" s="226"/>
      <c r="P2" s="226"/>
    </row>
    <row r="3" spans="1:28" s="165" customFormat="1" ht="22.5" customHeight="1" x14ac:dyDescent="0.25">
      <c r="A3" s="227" t="s">
        <v>652</v>
      </c>
      <c r="B3" s="227"/>
      <c r="C3" s="227"/>
      <c r="D3" s="227"/>
      <c r="E3" s="227"/>
      <c r="F3" s="227"/>
      <c r="G3" s="227"/>
      <c r="H3" s="227"/>
      <c r="I3" s="227"/>
      <c r="J3" s="227"/>
      <c r="K3" s="227"/>
      <c r="L3" s="227"/>
      <c r="M3" s="227"/>
      <c r="N3" s="227"/>
      <c r="O3" s="227"/>
      <c r="P3" s="227"/>
      <c r="Q3" s="24"/>
      <c r="R3" s="24"/>
      <c r="S3" s="24"/>
      <c r="T3" s="24"/>
      <c r="U3" s="24"/>
      <c r="V3" s="24"/>
      <c r="W3" s="24"/>
      <c r="X3" s="24"/>
      <c r="Y3" s="24"/>
      <c r="Z3" s="24"/>
      <c r="AA3" s="24"/>
      <c r="AB3" s="24"/>
    </row>
    <row r="4" spans="1:28" s="164" customFormat="1" ht="15" x14ac:dyDescent="0.25">
      <c r="A4" s="228" t="s">
        <v>22</v>
      </c>
      <c r="B4" s="228" t="s">
        <v>78</v>
      </c>
      <c r="C4" s="229" t="s">
        <v>79</v>
      </c>
      <c r="D4" s="228" t="s">
        <v>80</v>
      </c>
      <c r="E4" s="230" t="s">
        <v>110</v>
      </c>
      <c r="F4" s="229" t="s">
        <v>83</v>
      </c>
      <c r="G4" s="230" t="s">
        <v>81</v>
      </c>
      <c r="H4" s="233" t="s">
        <v>84</v>
      </c>
      <c r="I4" s="234"/>
      <c r="J4" s="234"/>
      <c r="K4" s="234"/>
      <c r="L4" s="229" t="s">
        <v>85</v>
      </c>
      <c r="M4" s="229"/>
      <c r="N4" s="229"/>
      <c r="O4" s="229"/>
      <c r="P4" s="230" t="s">
        <v>82</v>
      </c>
    </row>
    <row r="5" spans="1:28" s="164" customFormat="1" ht="15" x14ac:dyDescent="0.25">
      <c r="A5" s="228"/>
      <c r="B5" s="228"/>
      <c r="C5" s="229"/>
      <c r="D5" s="228"/>
      <c r="E5" s="231"/>
      <c r="F5" s="229"/>
      <c r="G5" s="231"/>
      <c r="H5" s="235"/>
      <c r="I5" s="236"/>
      <c r="J5" s="236"/>
      <c r="K5" s="236"/>
      <c r="L5" s="229"/>
      <c r="M5" s="229"/>
      <c r="N5" s="229"/>
      <c r="O5" s="229"/>
      <c r="P5" s="231"/>
    </row>
    <row r="6" spans="1:28" s="164" customFormat="1" ht="87.75" customHeight="1" x14ac:dyDescent="0.25">
      <c r="A6" s="228"/>
      <c r="B6" s="228"/>
      <c r="C6" s="229"/>
      <c r="D6" s="228"/>
      <c r="E6" s="232"/>
      <c r="F6" s="229"/>
      <c r="G6" s="232"/>
      <c r="H6" s="92" t="s">
        <v>86</v>
      </c>
      <c r="I6" s="92" t="s">
        <v>87</v>
      </c>
      <c r="J6" s="92" t="s">
        <v>88</v>
      </c>
      <c r="K6" s="92" t="s">
        <v>89</v>
      </c>
      <c r="L6" s="92" t="s">
        <v>90</v>
      </c>
      <c r="M6" s="92" t="s">
        <v>91</v>
      </c>
      <c r="N6" s="92" t="s">
        <v>92</v>
      </c>
      <c r="O6" s="92" t="s">
        <v>93</v>
      </c>
      <c r="P6" s="232"/>
    </row>
    <row r="7" spans="1:28" s="84" customFormat="1" x14ac:dyDescent="0.25">
      <c r="A7" s="26">
        <v>1</v>
      </c>
      <c r="B7" s="26">
        <v>2</v>
      </c>
      <c r="C7" s="26">
        <v>3</v>
      </c>
      <c r="D7" s="26">
        <v>4</v>
      </c>
      <c r="E7" s="26">
        <v>5</v>
      </c>
      <c r="F7" s="26">
        <v>6</v>
      </c>
      <c r="G7" s="26">
        <v>7</v>
      </c>
      <c r="H7" s="26">
        <v>8</v>
      </c>
      <c r="I7" s="26">
        <v>9</v>
      </c>
      <c r="J7" s="26">
        <v>10</v>
      </c>
      <c r="K7" s="26">
        <v>11</v>
      </c>
      <c r="L7" s="26">
        <v>12</v>
      </c>
      <c r="M7" s="26">
        <v>13</v>
      </c>
      <c r="N7" s="26">
        <v>14</v>
      </c>
      <c r="O7" s="26">
        <v>15</v>
      </c>
      <c r="P7" s="26">
        <v>16</v>
      </c>
    </row>
    <row r="8" spans="1:28" s="178" customFormat="1" x14ac:dyDescent="0.25">
      <c r="A8" s="179" t="s">
        <v>5</v>
      </c>
      <c r="B8" s="180" t="s">
        <v>111</v>
      </c>
      <c r="C8" s="179"/>
      <c r="D8" s="179"/>
      <c r="E8" s="179"/>
      <c r="F8" s="179"/>
      <c r="G8" s="179"/>
      <c r="H8" s="179"/>
      <c r="I8" s="179"/>
      <c r="J8" s="179"/>
      <c r="K8" s="179"/>
      <c r="L8" s="179"/>
      <c r="M8" s="179"/>
      <c r="N8" s="179"/>
      <c r="O8" s="179"/>
      <c r="P8" s="179"/>
    </row>
    <row r="9" spans="1:28" s="30" customFormat="1" ht="51" x14ac:dyDescent="0.25">
      <c r="A9" s="60">
        <v>1</v>
      </c>
      <c r="B9" s="66" t="s">
        <v>179</v>
      </c>
      <c r="C9" s="69">
        <v>1959</v>
      </c>
      <c r="D9" s="60"/>
      <c r="E9" s="60">
        <v>1</v>
      </c>
      <c r="F9" s="88" t="s">
        <v>180</v>
      </c>
      <c r="G9" s="70">
        <v>2.1</v>
      </c>
      <c r="H9" s="60"/>
      <c r="I9" s="60"/>
      <c r="J9" s="60"/>
      <c r="K9" s="60">
        <v>1</v>
      </c>
      <c r="L9" s="60"/>
      <c r="M9" s="60"/>
      <c r="N9" s="60"/>
      <c r="O9" s="60"/>
      <c r="P9" s="60">
        <v>1</v>
      </c>
    </row>
    <row r="10" spans="1:28" s="30" customFormat="1" ht="36.75" customHeight="1" x14ac:dyDescent="0.25">
      <c r="A10" s="60">
        <v>2</v>
      </c>
      <c r="B10" s="71" t="s">
        <v>181</v>
      </c>
      <c r="C10" s="60">
        <v>1953</v>
      </c>
      <c r="D10" s="60"/>
      <c r="E10" s="60">
        <v>1</v>
      </c>
      <c r="F10" s="88" t="s">
        <v>182</v>
      </c>
      <c r="G10" s="70">
        <v>2.1</v>
      </c>
      <c r="H10" s="60"/>
      <c r="I10" s="60"/>
      <c r="J10" s="60"/>
      <c r="K10" s="60">
        <v>1</v>
      </c>
      <c r="L10" s="60"/>
      <c r="M10" s="60"/>
      <c r="N10" s="60"/>
      <c r="O10" s="60"/>
      <c r="P10" s="60"/>
      <c r="R10" s="30">
        <f>A10+A14+A18+A22+A26+A30+A34+A38+A42+A46+A50+A54+A58+A62+A66+A70+A74+A78+A82+A85+A90+A94+A98+A102+A106+A110+A114+A118+A122+A126+A130+A134+A138+A142+A146+A150+A154</f>
        <v>107</v>
      </c>
    </row>
    <row r="11" spans="1:28" s="178" customFormat="1" ht="34.5" customHeight="1" x14ac:dyDescent="0.25">
      <c r="A11" s="171" t="s">
        <v>6</v>
      </c>
      <c r="B11" s="177" t="s">
        <v>112</v>
      </c>
      <c r="C11" s="171"/>
      <c r="D11" s="171"/>
      <c r="E11" s="171"/>
      <c r="F11" s="171"/>
      <c r="G11" s="171"/>
      <c r="H11" s="171"/>
      <c r="I11" s="171"/>
      <c r="J11" s="171"/>
      <c r="K11" s="171"/>
      <c r="L11" s="171"/>
      <c r="M11" s="171"/>
      <c r="N11" s="171"/>
      <c r="O11" s="171"/>
      <c r="P11" s="171"/>
    </row>
    <row r="12" spans="1:28" s="30" customFormat="1" ht="43.5" customHeight="1" x14ac:dyDescent="0.25">
      <c r="A12" s="60">
        <v>1</v>
      </c>
      <c r="B12" s="66" t="s">
        <v>183</v>
      </c>
      <c r="C12" s="60">
        <v>1955</v>
      </c>
      <c r="D12" s="60"/>
      <c r="E12" s="60">
        <v>1</v>
      </c>
      <c r="F12" s="88" t="s">
        <v>97</v>
      </c>
      <c r="G12" s="70">
        <v>2.1</v>
      </c>
      <c r="H12" s="60"/>
      <c r="I12" s="60"/>
      <c r="J12" s="60"/>
      <c r="K12" s="60">
        <v>1</v>
      </c>
      <c r="L12" s="60"/>
      <c r="M12" s="60">
        <v>1</v>
      </c>
      <c r="N12" s="60"/>
      <c r="O12" s="60"/>
      <c r="P12" s="60">
        <v>1</v>
      </c>
    </row>
    <row r="13" spans="1:28" s="30" customFormat="1" ht="36.75" customHeight="1" x14ac:dyDescent="0.25">
      <c r="A13" s="60">
        <v>2</v>
      </c>
      <c r="B13" s="72" t="s">
        <v>184</v>
      </c>
      <c r="C13" s="60">
        <v>1959</v>
      </c>
      <c r="D13" s="60">
        <v>1</v>
      </c>
      <c r="E13" s="60"/>
      <c r="F13" s="88" t="s">
        <v>182</v>
      </c>
      <c r="G13" s="70">
        <v>2.1</v>
      </c>
      <c r="H13" s="60"/>
      <c r="I13" s="60"/>
      <c r="J13" s="60"/>
      <c r="K13" s="60">
        <v>1</v>
      </c>
      <c r="L13" s="60"/>
      <c r="M13" s="60"/>
      <c r="N13" s="60"/>
      <c r="O13" s="60"/>
      <c r="P13" s="60"/>
    </row>
    <row r="14" spans="1:28" s="30" customFormat="1" ht="38.25" x14ac:dyDescent="0.25">
      <c r="A14" s="60">
        <v>3</v>
      </c>
      <c r="B14" s="72" t="s">
        <v>185</v>
      </c>
      <c r="C14" s="60">
        <v>1960</v>
      </c>
      <c r="D14" s="60"/>
      <c r="E14" s="60">
        <v>1</v>
      </c>
      <c r="F14" s="88" t="s">
        <v>95</v>
      </c>
      <c r="G14" s="70">
        <v>2.1</v>
      </c>
      <c r="H14" s="60"/>
      <c r="I14" s="60"/>
      <c r="J14" s="60"/>
      <c r="K14" s="60">
        <v>1</v>
      </c>
      <c r="L14" s="60"/>
      <c r="M14" s="60"/>
      <c r="N14" s="60">
        <v>1</v>
      </c>
      <c r="O14" s="60"/>
      <c r="P14" s="60"/>
    </row>
    <row r="15" spans="1:28" s="174" customFormat="1" ht="32.25" customHeight="1" x14ac:dyDescent="0.25">
      <c r="A15" s="171" t="s">
        <v>186</v>
      </c>
      <c r="B15" s="172" t="s">
        <v>113</v>
      </c>
      <c r="C15" s="86"/>
      <c r="D15" s="86"/>
      <c r="E15" s="86"/>
      <c r="F15" s="87"/>
      <c r="G15" s="173"/>
      <c r="H15" s="86"/>
      <c r="I15" s="86"/>
      <c r="J15" s="86"/>
      <c r="K15" s="86"/>
      <c r="L15" s="86"/>
      <c r="M15" s="86"/>
      <c r="N15" s="86"/>
      <c r="O15" s="86"/>
      <c r="P15" s="86"/>
    </row>
    <row r="16" spans="1:28" s="30" customFormat="1" ht="35.450000000000003" customHeight="1" x14ac:dyDescent="0.25">
      <c r="A16" s="60">
        <v>1</v>
      </c>
      <c r="B16" s="66" t="s">
        <v>187</v>
      </c>
      <c r="C16" s="69">
        <v>1954</v>
      </c>
      <c r="D16" s="60"/>
      <c r="E16" s="60">
        <v>1</v>
      </c>
      <c r="F16" s="88" t="s">
        <v>97</v>
      </c>
      <c r="G16" s="70"/>
      <c r="H16" s="60"/>
      <c r="I16" s="60"/>
      <c r="J16" s="60"/>
      <c r="K16" s="60">
        <v>1</v>
      </c>
      <c r="L16" s="60"/>
      <c r="M16" s="60"/>
      <c r="N16" s="60">
        <v>1</v>
      </c>
      <c r="O16" s="60"/>
      <c r="P16" s="60"/>
    </row>
    <row r="17" spans="1:16" s="30" customFormat="1" ht="35.450000000000003" customHeight="1" x14ac:dyDescent="0.25">
      <c r="A17" s="60">
        <v>2</v>
      </c>
      <c r="B17" s="72" t="s">
        <v>188</v>
      </c>
      <c r="C17" s="73">
        <v>1959</v>
      </c>
      <c r="D17" s="60"/>
      <c r="E17" s="60"/>
      <c r="F17" s="88" t="s">
        <v>182</v>
      </c>
      <c r="G17" s="70">
        <v>1.6</v>
      </c>
      <c r="H17" s="60"/>
      <c r="I17" s="60"/>
      <c r="J17" s="60"/>
      <c r="K17" s="60">
        <v>1</v>
      </c>
      <c r="L17" s="60"/>
      <c r="M17" s="60"/>
      <c r="N17" s="60">
        <v>1</v>
      </c>
      <c r="O17" s="60"/>
      <c r="P17" s="60"/>
    </row>
    <row r="18" spans="1:16" s="30" customFormat="1" ht="38.25" x14ac:dyDescent="0.25">
      <c r="A18" s="60">
        <v>3</v>
      </c>
      <c r="B18" s="72" t="s">
        <v>189</v>
      </c>
      <c r="C18" s="60">
        <v>1953</v>
      </c>
      <c r="D18" s="60"/>
      <c r="E18" s="60">
        <v>1</v>
      </c>
      <c r="F18" s="88" t="s">
        <v>95</v>
      </c>
      <c r="G18" s="70">
        <v>1.3</v>
      </c>
      <c r="H18" s="60"/>
      <c r="I18" s="60"/>
      <c r="J18" s="60"/>
      <c r="K18" s="60">
        <v>1</v>
      </c>
      <c r="L18" s="60"/>
      <c r="M18" s="60"/>
      <c r="N18" s="60">
        <v>1</v>
      </c>
      <c r="O18" s="60"/>
      <c r="P18" s="60"/>
    </row>
    <row r="19" spans="1:16" s="174" customFormat="1" x14ac:dyDescent="0.25">
      <c r="A19" s="171" t="s">
        <v>192</v>
      </c>
      <c r="B19" s="172" t="s">
        <v>114</v>
      </c>
      <c r="C19" s="86"/>
      <c r="D19" s="86"/>
      <c r="E19" s="86"/>
      <c r="F19" s="87"/>
      <c r="G19" s="173"/>
      <c r="H19" s="86"/>
      <c r="I19" s="86"/>
      <c r="J19" s="86"/>
      <c r="K19" s="86"/>
      <c r="L19" s="86"/>
      <c r="M19" s="86"/>
      <c r="N19" s="86"/>
      <c r="O19" s="86"/>
      <c r="P19" s="86"/>
    </row>
    <row r="20" spans="1:16" s="30" customFormat="1" ht="27.6" customHeight="1" x14ac:dyDescent="0.25">
      <c r="A20" s="60">
        <v>1</v>
      </c>
      <c r="B20" s="68" t="s">
        <v>190</v>
      </c>
      <c r="C20" s="74">
        <v>1960</v>
      </c>
      <c r="D20" s="60"/>
      <c r="E20" s="60">
        <v>1</v>
      </c>
      <c r="F20" s="88" t="s">
        <v>97</v>
      </c>
      <c r="G20" s="70">
        <v>1.6</v>
      </c>
      <c r="H20" s="60"/>
      <c r="I20" s="60"/>
      <c r="J20" s="60"/>
      <c r="K20" s="60">
        <v>1</v>
      </c>
      <c r="L20" s="60"/>
      <c r="M20" s="60"/>
      <c r="N20" s="60">
        <v>1</v>
      </c>
      <c r="O20" s="60"/>
      <c r="P20" s="60">
        <v>1</v>
      </c>
    </row>
    <row r="21" spans="1:16" s="30" customFormat="1" ht="27.6" customHeight="1" x14ac:dyDescent="0.25">
      <c r="A21" s="60">
        <v>2</v>
      </c>
      <c r="B21" s="75" t="s">
        <v>191</v>
      </c>
      <c r="C21" s="60">
        <v>1975</v>
      </c>
      <c r="D21" s="60"/>
      <c r="E21" s="60">
        <v>1</v>
      </c>
      <c r="F21" s="88" t="s">
        <v>182</v>
      </c>
      <c r="G21" s="70">
        <v>1.6</v>
      </c>
      <c r="H21" s="60"/>
      <c r="I21" s="60"/>
      <c r="J21" s="60">
        <v>1</v>
      </c>
      <c r="K21" s="60"/>
      <c r="L21" s="60"/>
      <c r="M21" s="60"/>
      <c r="N21" s="60">
        <v>1</v>
      </c>
      <c r="O21" s="60"/>
      <c r="P21" s="60">
        <v>1</v>
      </c>
    </row>
    <row r="22" spans="1:16" s="30" customFormat="1" ht="38.25" x14ac:dyDescent="0.25">
      <c r="A22" s="60">
        <v>3</v>
      </c>
      <c r="B22" s="75" t="s">
        <v>193</v>
      </c>
      <c r="C22" s="60">
        <v>1950</v>
      </c>
      <c r="D22" s="60"/>
      <c r="E22" s="60"/>
      <c r="F22" s="88" t="s">
        <v>95</v>
      </c>
      <c r="G22" s="70">
        <v>1.6</v>
      </c>
      <c r="H22" s="60"/>
      <c r="I22" s="60"/>
      <c r="J22" s="60"/>
      <c r="K22" s="60">
        <v>1</v>
      </c>
      <c r="L22" s="60"/>
      <c r="M22" s="60"/>
      <c r="N22" s="60"/>
      <c r="O22" s="60"/>
      <c r="P22" s="60"/>
    </row>
    <row r="23" spans="1:16" s="174" customFormat="1" x14ac:dyDescent="0.25">
      <c r="A23" s="171" t="s">
        <v>194</v>
      </c>
      <c r="B23" s="172" t="s">
        <v>115</v>
      </c>
      <c r="C23" s="86"/>
      <c r="D23" s="86"/>
      <c r="E23" s="86"/>
      <c r="F23" s="87"/>
      <c r="G23" s="173"/>
      <c r="H23" s="86"/>
      <c r="I23" s="86"/>
      <c r="J23" s="86"/>
      <c r="K23" s="86"/>
      <c r="L23" s="86"/>
      <c r="M23" s="86"/>
      <c r="N23" s="86"/>
      <c r="O23" s="86"/>
      <c r="P23" s="86"/>
    </row>
    <row r="24" spans="1:16" s="30" customFormat="1" ht="27" customHeight="1" x14ac:dyDescent="0.25">
      <c r="A24" s="60">
        <v>1</v>
      </c>
      <c r="B24" s="65" t="s">
        <v>195</v>
      </c>
      <c r="C24" s="76">
        <v>1965</v>
      </c>
      <c r="D24" s="60"/>
      <c r="E24" s="60">
        <v>1</v>
      </c>
      <c r="F24" s="88" t="s">
        <v>97</v>
      </c>
      <c r="G24" s="70">
        <v>2.1</v>
      </c>
      <c r="H24" s="60"/>
      <c r="I24" s="60"/>
      <c r="J24" s="60"/>
      <c r="K24" s="60">
        <v>1</v>
      </c>
      <c r="L24" s="60"/>
      <c r="M24" s="60"/>
      <c r="N24" s="60"/>
      <c r="O24" s="60"/>
      <c r="P24" s="60"/>
    </row>
    <row r="25" spans="1:16" s="30" customFormat="1" ht="27" customHeight="1" x14ac:dyDescent="0.25">
      <c r="A25" s="60">
        <v>2</v>
      </c>
      <c r="B25" s="77" t="s">
        <v>196</v>
      </c>
      <c r="C25" s="60">
        <v>1957</v>
      </c>
      <c r="D25" s="60"/>
      <c r="E25" s="60">
        <v>1</v>
      </c>
      <c r="F25" s="88" t="s">
        <v>182</v>
      </c>
      <c r="G25" s="70">
        <v>2.1</v>
      </c>
      <c r="H25" s="60"/>
      <c r="I25" s="60"/>
      <c r="J25" s="60"/>
      <c r="K25" s="60">
        <v>1</v>
      </c>
      <c r="L25" s="60"/>
      <c r="M25" s="60"/>
      <c r="N25" s="60"/>
      <c r="O25" s="60"/>
      <c r="P25" s="60"/>
    </row>
    <row r="26" spans="1:16" s="30" customFormat="1" ht="38.25" x14ac:dyDescent="0.25">
      <c r="A26" s="60">
        <v>3</v>
      </c>
      <c r="B26" s="67" t="s">
        <v>197</v>
      </c>
      <c r="C26" s="60">
        <v>1954</v>
      </c>
      <c r="D26" s="60">
        <v>1</v>
      </c>
      <c r="E26" s="60">
        <v>1</v>
      </c>
      <c r="F26" s="88" t="s">
        <v>95</v>
      </c>
      <c r="G26" s="70">
        <v>2.1</v>
      </c>
      <c r="H26" s="60"/>
      <c r="I26" s="60"/>
      <c r="J26" s="60"/>
      <c r="K26" s="60">
        <v>1</v>
      </c>
      <c r="L26" s="60"/>
      <c r="M26" s="60"/>
      <c r="N26" s="60"/>
      <c r="O26" s="60"/>
      <c r="P26" s="60"/>
    </row>
    <row r="27" spans="1:16" s="174" customFormat="1" x14ac:dyDescent="0.25">
      <c r="A27" s="171" t="s">
        <v>198</v>
      </c>
      <c r="B27" s="172" t="s">
        <v>116</v>
      </c>
      <c r="C27" s="86"/>
      <c r="D27" s="86"/>
      <c r="E27" s="86"/>
      <c r="F27" s="87"/>
      <c r="G27" s="173"/>
      <c r="H27" s="86"/>
      <c r="I27" s="86"/>
      <c r="J27" s="86"/>
      <c r="K27" s="86"/>
      <c r="L27" s="86"/>
      <c r="M27" s="86"/>
      <c r="N27" s="86"/>
      <c r="O27" s="86"/>
      <c r="P27" s="86"/>
    </row>
    <row r="28" spans="1:16" s="30" customFormat="1" ht="28.5" customHeight="1" x14ac:dyDescent="0.25">
      <c r="A28" s="60">
        <v>1</v>
      </c>
      <c r="B28" s="68" t="s">
        <v>199</v>
      </c>
      <c r="C28" s="60">
        <v>1967</v>
      </c>
      <c r="D28" s="60"/>
      <c r="E28" s="60">
        <v>1</v>
      </c>
      <c r="F28" s="88" t="s">
        <v>97</v>
      </c>
      <c r="G28" s="70">
        <v>2.1</v>
      </c>
      <c r="H28" s="60"/>
      <c r="I28" s="60"/>
      <c r="J28" s="60">
        <v>1</v>
      </c>
      <c r="K28" s="60"/>
      <c r="L28" s="60"/>
      <c r="M28" s="60"/>
      <c r="N28" s="60"/>
      <c r="O28" s="60"/>
      <c r="P28" s="60"/>
    </row>
    <row r="29" spans="1:16" s="30" customFormat="1" ht="27" customHeight="1" x14ac:dyDescent="0.25">
      <c r="A29" s="60">
        <v>2</v>
      </c>
      <c r="B29" s="75" t="s">
        <v>200</v>
      </c>
      <c r="C29" s="60">
        <v>1950</v>
      </c>
      <c r="D29" s="60"/>
      <c r="E29" s="60">
        <v>1</v>
      </c>
      <c r="F29" s="88" t="s">
        <v>182</v>
      </c>
      <c r="G29" s="70">
        <v>2.1</v>
      </c>
      <c r="H29" s="60"/>
      <c r="I29" s="60"/>
      <c r="J29" s="60">
        <v>1</v>
      </c>
      <c r="K29" s="60"/>
      <c r="L29" s="60"/>
      <c r="M29" s="60"/>
      <c r="N29" s="60">
        <v>1</v>
      </c>
      <c r="O29" s="60"/>
      <c r="P29" s="60"/>
    </row>
    <row r="30" spans="1:16" s="30" customFormat="1" ht="30.75" customHeight="1" x14ac:dyDescent="0.25">
      <c r="A30" s="60">
        <v>3</v>
      </c>
      <c r="B30" s="75" t="s">
        <v>201</v>
      </c>
      <c r="C30" s="60">
        <v>1972</v>
      </c>
      <c r="D30" s="60">
        <v>1</v>
      </c>
      <c r="E30" s="60"/>
      <c r="F30" s="88" t="s">
        <v>95</v>
      </c>
      <c r="G30" s="70">
        <v>1.8</v>
      </c>
      <c r="H30" s="60"/>
      <c r="I30" s="60"/>
      <c r="J30" s="60">
        <v>1</v>
      </c>
      <c r="K30" s="60"/>
      <c r="L30" s="60"/>
      <c r="M30" s="60"/>
      <c r="N30" s="60"/>
      <c r="O30" s="60"/>
      <c r="P30" s="60"/>
    </row>
    <row r="31" spans="1:16" s="174" customFormat="1" ht="18.600000000000001" customHeight="1" x14ac:dyDescent="0.25">
      <c r="A31" s="171" t="s">
        <v>209</v>
      </c>
      <c r="B31" s="172" t="s">
        <v>117</v>
      </c>
      <c r="C31" s="86"/>
      <c r="D31" s="86"/>
      <c r="E31" s="86"/>
      <c r="F31" s="87"/>
      <c r="G31" s="173"/>
      <c r="H31" s="86"/>
      <c r="I31" s="86"/>
      <c r="J31" s="86"/>
      <c r="K31" s="86"/>
      <c r="L31" s="86"/>
      <c r="M31" s="86"/>
      <c r="N31" s="86"/>
      <c r="O31" s="86"/>
      <c r="P31" s="86"/>
    </row>
    <row r="32" spans="1:16" s="30" customFormat="1" ht="18.600000000000001" customHeight="1" x14ac:dyDescent="0.25">
      <c r="A32" s="60">
        <v>1</v>
      </c>
      <c r="B32" s="67" t="s">
        <v>202</v>
      </c>
      <c r="C32" s="60">
        <v>1960</v>
      </c>
      <c r="D32" s="60">
        <v>1</v>
      </c>
      <c r="E32" s="60">
        <v>1</v>
      </c>
      <c r="F32" s="88" t="s">
        <v>97</v>
      </c>
      <c r="G32" s="70">
        <v>1.6</v>
      </c>
      <c r="H32" s="60"/>
      <c r="I32" s="60"/>
      <c r="J32" s="60"/>
      <c r="K32" s="60">
        <v>1</v>
      </c>
      <c r="L32" s="60"/>
      <c r="M32" s="60"/>
      <c r="N32" s="60"/>
      <c r="O32" s="60"/>
      <c r="P32" s="60"/>
    </row>
    <row r="33" spans="1:16" s="30" customFormat="1" ht="37.9" customHeight="1" x14ac:dyDescent="0.25">
      <c r="A33" s="60">
        <v>2</v>
      </c>
      <c r="B33" s="67" t="s">
        <v>203</v>
      </c>
      <c r="C33" s="60">
        <v>1965</v>
      </c>
      <c r="D33" s="60"/>
      <c r="E33" s="60">
        <v>1</v>
      </c>
      <c r="F33" s="88" t="s">
        <v>182</v>
      </c>
      <c r="G33" s="70">
        <v>1.6</v>
      </c>
      <c r="H33" s="60"/>
      <c r="I33" s="60"/>
      <c r="J33" s="60"/>
      <c r="K33" s="60">
        <v>1</v>
      </c>
      <c r="L33" s="60"/>
      <c r="M33" s="60"/>
      <c r="N33" s="60"/>
      <c r="O33" s="60"/>
      <c r="P33" s="60"/>
    </row>
    <row r="34" spans="1:16" s="30" customFormat="1" ht="40.15" customHeight="1" x14ac:dyDescent="0.25">
      <c r="A34" s="60">
        <v>3</v>
      </c>
      <c r="B34" s="67" t="s">
        <v>204</v>
      </c>
      <c r="C34" s="60">
        <v>1955</v>
      </c>
      <c r="D34" s="60"/>
      <c r="E34" s="60"/>
      <c r="F34" s="88" t="s">
        <v>95</v>
      </c>
      <c r="G34" s="70">
        <v>1.3</v>
      </c>
      <c r="H34" s="60"/>
      <c r="I34" s="60"/>
      <c r="J34" s="60"/>
      <c r="K34" s="60">
        <v>1</v>
      </c>
      <c r="L34" s="60"/>
      <c r="M34" s="60"/>
      <c r="N34" s="60"/>
      <c r="O34" s="60"/>
      <c r="P34" s="60"/>
    </row>
    <row r="35" spans="1:16" s="174" customFormat="1" x14ac:dyDescent="0.25">
      <c r="A35" s="171" t="s">
        <v>210</v>
      </c>
      <c r="B35" s="172" t="s">
        <v>118</v>
      </c>
      <c r="C35" s="86"/>
      <c r="D35" s="86"/>
      <c r="E35" s="86"/>
      <c r="F35" s="87"/>
      <c r="G35" s="173"/>
      <c r="H35" s="86"/>
      <c r="I35" s="86"/>
      <c r="J35" s="86"/>
      <c r="K35" s="86"/>
      <c r="L35" s="86"/>
      <c r="M35" s="86"/>
      <c r="N35" s="86"/>
      <c r="O35" s="86"/>
      <c r="P35" s="86"/>
    </row>
    <row r="36" spans="1:16" s="30" customFormat="1" ht="29.45" customHeight="1" x14ac:dyDescent="0.25">
      <c r="A36" s="60">
        <v>1</v>
      </c>
      <c r="B36" s="67" t="s">
        <v>205</v>
      </c>
      <c r="C36" s="60">
        <v>1962</v>
      </c>
      <c r="D36" s="60"/>
      <c r="E36" s="60">
        <v>1</v>
      </c>
      <c r="F36" s="88" t="s">
        <v>97</v>
      </c>
      <c r="G36" s="70">
        <v>1.6</v>
      </c>
      <c r="H36" s="60"/>
      <c r="I36" s="60"/>
      <c r="J36" s="60"/>
      <c r="K36" s="60">
        <v>1</v>
      </c>
      <c r="L36" s="60"/>
      <c r="M36" s="60"/>
      <c r="N36" s="60">
        <v>1</v>
      </c>
      <c r="O36" s="60"/>
      <c r="P36" s="60">
        <v>1</v>
      </c>
    </row>
    <row r="37" spans="1:16" s="30" customFormat="1" ht="27.6" customHeight="1" x14ac:dyDescent="0.25">
      <c r="A37" s="60">
        <v>2</v>
      </c>
      <c r="B37" s="67" t="s">
        <v>206</v>
      </c>
      <c r="C37" s="60">
        <v>1970</v>
      </c>
      <c r="D37" s="60"/>
      <c r="E37" s="60">
        <v>1</v>
      </c>
      <c r="F37" s="88" t="s">
        <v>182</v>
      </c>
      <c r="G37" s="70">
        <v>1.6</v>
      </c>
      <c r="H37" s="60" t="s">
        <v>207</v>
      </c>
      <c r="I37" s="60"/>
      <c r="J37" s="60">
        <v>1</v>
      </c>
      <c r="K37" s="60"/>
      <c r="L37" s="60"/>
      <c r="M37" s="60"/>
      <c r="N37" s="60"/>
      <c r="O37" s="60"/>
      <c r="P37" s="60"/>
    </row>
    <row r="38" spans="1:16" s="30" customFormat="1" ht="38.25" x14ac:dyDescent="0.25">
      <c r="A38" s="60">
        <v>3</v>
      </c>
      <c r="B38" s="67" t="s">
        <v>208</v>
      </c>
      <c r="C38" s="60">
        <v>1958</v>
      </c>
      <c r="D38" s="60"/>
      <c r="E38" s="60">
        <v>1</v>
      </c>
      <c r="F38" s="88" t="s">
        <v>95</v>
      </c>
      <c r="G38" s="70">
        <v>1.3</v>
      </c>
      <c r="H38" s="60"/>
      <c r="I38" s="60"/>
      <c r="J38" s="60"/>
      <c r="K38" s="60">
        <v>1</v>
      </c>
      <c r="L38" s="60"/>
      <c r="M38" s="60"/>
      <c r="N38" s="60"/>
      <c r="O38" s="60"/>
      <c r="P38" s="60"/>
    </row>
    <row r="39" spans="1:16" s="174" customFormat="1" x14ac:dyDescent="0.25">
      <c r="A39" s="171" t="s">
        <v>211</v>
      </c>
      <c r="B39" s="172" t="s">
        <v>119</v>
      </c>
      <c r="C39" s="86"/>
      <c r="D39" s="86"/>
      <c r="E39" s="86"/>
      <c r="F39" s="87"/>
      <c r="G39" s="173"/>
      <c r="H39" s="86"/>
      <c r="I39" s="86"/>
      <c r="J39" s="86"/>
      <c r="K39" s="86"/>
      <c r="L39" s="86"/>
      <c r="M39" s="86"/>
      <c r="N39" s="86"/>
      <c r="O39" s="86"/>
      <c r="P39" s="86"/>
    </row>
    <row r="40" spans="1:16" s="30" customFormat="1" ht="30" customHeight="1" x14ac:dyDescent="0.25">
      <c r="A40" s="60">
        <v>1</v>
      </c>
      <c r="B40" s="68" t="s">
        <v>212</v>
      </c>
      <c r="C40" s="74">
        <v>1956</v>
      </c>
      <c r="D40" s="60"/>
      <c r="E40" s="60">
        <v>1</v>
      </c>
      <c r="F40" s="88" t="s">
        <v>97</v>
      </c>
      <c r="G40" s="70">
        <v>2.1</v>
      </c>
      <c r="H40" s="60"/>
      <c r="I40" s="60"/>
      <c r="J40" s="60"/>
      <c r="K40" s="60">
        <v>1</v>
      </c>
      <c r="L40" s="60"/>
      <c r="M40" s="60"/>
      <c r="N40" s="60"/>
      <c r="O40" s="60"/>
      <c r="P40" s="60"/>
    </row>
    <row r="41" spans="1:16" s="30" customFormat="1" ht="30" customHeight="1" x14ac:dyDescent="0.25">
      <c r="A41" s="60">
        <v>2</v>
      </c>
      <c r="B41" s="67" t="s">
        <v>213</v>
      </c>
      <c r="C41" s="60">
        <v>1978</v>
      </c>
      <c r="D41" s="60"/>
      <c r="E41" s="60">
        <v>1</v>
      </c>
      <c r="F41" s="88" t="s">
        <v>182</v>
      </c>
      <c r="G41" s="70">
        <v>2.1</v>
      </c>
      <c r="H41" s="60"/>
      <c r="I41" s="60"/>
      <c r="J41" s="60">
        <v>1</v>
      </c>
      <c r="K41" s="60"/>
      <c r="L41" s="60"/>
      <c r="M41" s="60"/>
      <c r="N41" s="60"/>
      <c r="O41" s="60"/>
      <c r="P41" s="60"/>
    </row>
    <row r="42" spans="1:16" s="30" customFormat="1" ht="38.25" x14ac:dyDescent="0.25">
      <c r="A42" s="60">
        <v>3</v>
      </c>
      <c r="B42" s="67" t="s">
        <v>214</v>
      </c>
      <c r="C42" s="60">
        <v>1957</v>
      </c>
      <c r="D42" s="60"/>
      <c r="E42" s="60">
        <v>1</v>
      </c>
      <c r="F42" s="88" t="s">
        <v>95</v>
      </c>
      <c r="G42" s="70">
        <v>1.8</v>
      </c>
      <c r="H42" s="60"/>
      <c r="I42" s="60"/>
      <c r="J42" s="60"/>
      <c r="K42" s="60">
        <v>1</v>
      </c>
      <c r="L42" s="60"/>
      <c r="M42" s="60"/>
      <c r="N42" s="60"/>
      <c r="O42" s="60"/>
      <c r="P42" s="60"/>
    </row>
    <row r="43" spans="1:16" s="174" customFormat="1" x14ac:dyDescent="0.25">
      <c r="A43" s="171" t="s">
        <v>215</v>
      </c>
      <c r="B43" s="172" t="s">
        <v>120</v>
      </c>
      <c r="C43" s="86"/>
      <c r="D43" s="86"/>
      <c r="E43" s="86"/>
      <c r="F43" s="87"/>
      <c r="G43" s="173"/>
      <c r="H43" s="86"/>
      <c r="I43" s="86"/>
      <c r="J43" s="86"/>
      <c r="K43" s="86"/>
      <c r="L43" s="86"/>
      <c r="M43" s="86"/>
      <c r="N43" s="86"/>
      <c r="O43" s="86"/>
      <c r="P43" s="86"/>
    </row>
    <row r="44" spans="1:16" s="30" customFormat="1" ht="28.9" customHeight="1" x14ac:dyDescent="0.25">
      <c r="A44" s="60">
        <v>1</v>
      </c>
      <c r="B44" s="67" t="s">
        <v>216</v>
      </c>
      <c r="C44" s="60">
        <v>1972</v>
      </c>
      <c r="D44" s="60">
        <v>1</v>
      </c>
      <c r="E44" s="60">
        <v>1</v>
      </c>
      <c r="F44" s="88" t="s">
        <v>97</v>
      </c>
      <c r="G44" s="70">
        <v>1.6</v>
      </c>
      <c r="H44" s="60"/>
      <c r="I44" s="60"/>
      <c r="J44" s="60">
        <v>1</v>
      </c>
      <c r="K44" s="60"/>
      <c r="L44" s="60"/>
      <c r="M44" s="60"/>
      <c r="N44" s="60"/>
      <c r="O44" s="60"/>
      <c r="P44" s="60"/>
    </row>
    <row r="45" spans="1:16" s="30" customFormat="1" ht="28.9" customHeight="1" x14ac:dyDescent="0.25">
      <c r="A45" s="60">
        <v>2</v>
      </c>
      <c r="B45" s="67" t="s">
        <v>217</v>
      </c>
      <c r="C45" s="60">
        <v>1971</v>
      </c>
      <c r="D45" s="60"/>
      <c r="E45" s="60">
        <v>1</v>
      </c>
      <c r="F45" s="88" t="s">
        <v>182</v>
      </c>
      <c r="G45" s="70">
        <v>1.6</v>
      </c>
      <c r="H45" s="60"/>
      <c r="I45" s="60"/>
      <c r="J45" s="60">
        <v>1</v>
      </c>
      <c r="K45" s="60"/>
      <c r="L45" s="60"/>
      <c r="M45" s="60"/>
      <c r="N45" s="60"/>
      <c r="O45" s="60"/>
      <c r="P45" s="60"/>
    </row>
    <row r="46" spans="1:16" s="30" customFormat="1" ht="38.25" x14ac:dyDescent="0.25">
      <c r="A46" s="60">
        <v>3</v>
      </c>
      <c r="B46" s="67" t="s">
        <v>218</v>
      </c>
      <c r="C46" s="60">
        <v>1966</v>
      </c>
      <c r="D46" s="60"/>
      <c r="E46" s="60">
        <v>1</v>
      </c>
      <c r="F46" s="88" t="s">
        <v>95</v>
      </c>
      <c r="G46" s="70">
        <v>1.3</v>
      </c>
      <c r="H46" s="60"/>
      <c r="I46" s="60"/>
      <c r="J46" s="60">
        <v>1</v>
      </c>
      <c r="K46" s="60"/>
      <c r="L46" s="60"/>
      <c r="M46" s="60"/>
      <c r="N46" s="60"/>
      <c r="O46" s="60"/>
      <c r="P46" s="60"/>
    </row>
    <row r="47" spans="1:16" s="174" customFormat="1" x14ac:dyDescent="0.25">
      <c r="A47" s="171" t="s">
        <v>311</v>
      </c>
      <c r="B47" s="172" t="s">
        <v>121</v>
      </c>
      <c r="C47" s="86"/>
      <c r="D47" s="86"/>
      <c r="E47" s="86"/>
      <c r="F47" s="87"/>
      <c r="G47" s="173"/>
      <c r="H47" s="86"/>
      <c r="I47" s="86"/>
      <c r="J47" s="86"/>
      <c r="K47" s="86"/>
      <c r="L47" s="86"/>
      <c r="M47" s="86"/>
      <c r="N47" s="86"/>
      <c r="O47" s="86"/>
      <c r="P47" s="86"/>
    </row>
    <row r="48" spans="1:16" s="30" customFormat="1" ht="37.15" customHeight="1" x14ac:dyDescent="0.25">
      <c r="A48" s="60">
        <v>1</v>
      </c>
      <c r="B48" s="67" t="s">
        <v>219</v>
      </c>
      <c r="C48" s="60">
        <v>1957</v>
      </c>
      <c r="D48" s="60"/>
      <c r="E48" s="60">
        <v>1</v>
      </c>
      <c r="F48" s="88" t="s">
        <v>97</v>
      </c>
      <c r="G48" s="70">
        <v>1.6</v>
      </c>
      <c r="H48" s="60"/>
      <c r="I48" s="60"/>
      <c r="J48" s="60"/>
      <c r="K48" s="60">
        <v>1</v>
      </c>
      <c r="L48" s="60"/>
      <c r="M48" s="60"/>
      <c r="N48" s="60"/>
      <c r="O48" s="60"/>
      <c r="P48" s="60">
        <v>1</v>
      </c>
    </row>
    <row r="49" spans="1:16" s="30" customFormat="1" ht="37.15" customHeight="1" x14ac:dyDescent="0.25">
      <c r="A49" s="60">
        <v>2</v>
      </c>
      <c r="B49" s="67" t="s">
        <v>220</v>
      </c>
      <c r="C49" s="60">
        <v>1960</v>
      </c>
      <c r="D49" s="60"/>
      <c r="E49" s="60"/>
      <c r="F49" s="88" t="s">
        <v>182</v>
      </c>
      <c r="G49" s="70">
        <v>1.6</v>
      </c>
      <c r="H49" s="60"/>
      <c r="I49" s="60"/>
      <c r="J49" s="60"/>
      <c r="K49" s="60">
        <v>1</v>
      </c>
      <c r="L49" s="60"/>
      <c r="M49" s="60"/>
      <c r="N49" s="60"/>
      <c r="O49" s="60"/>
      <c r="P49" s="60"/>
    </row>
    <row r="50" spans="1:16" s="30" customFormat="1" ht="38.25" x14ac:dyDescent="0.25">
      <c r="A50" s="60">
        <v>3</v>
      </c>
      <c r="B50" s="67" t="s">
        <v>221</v>
      </c>
      <c r="C50" s="60">
        <v>1952</v>
      </c>
      <c r="D50" s="60"/>
      <c r="E50" s="60"/>
      <c r="F50" s="88" t="s">
        <v>95</v>
      </c>
      <c r="G50" s="70">
        <v>1.3</v>
      </c>
      <c r="H50" s="60"/>
      <c r="I50" s="60"/>
      <c r="J50" s="60"/>
      <c r="K50" s="60">
        <v>1</v>
      </c>
      <c r="L50" s="60"/>
      <c r="M50" s="60"/>
      <c r="N50" s="60"/>
      <c r="O50" s="60"/>
      <c r="P50" s="60"/>
    </row>
    <row r="51" spans="1:16" s="174" customFormat="1" x14ac:dyDescent="0.25">
      <c r="A51" s="171" t="s">
        <v>312</v>
      </c>
      <c r="B51" s="172" t="s">
        <v>122</v>
      </c>
      <c r="C51" s="86"/>
      <c r="D51" s="86"/>
      <c r="E51" s="86"/>
      <c r="F51" s="87"/>
      <c r="G51" s="173"/>
      <c r="H51" s="86"/>
      <c r="I51" s="86"/>
      <c r="J51" s="86"/>
      <c r="K51" s="86"/>
      <c r="L51" s="86"/>
      <c r="M51" s="86"/>
      <c r="N51" s="86"/>
      <c r="O51" s="86"/>
      <c r="P51" s="86"/>
    </row>
    <row r="52" spans="1:16" s="30" customFormat="1" ht="25.5" customHeight="1" x14ac:dyDescent="0.25">
      <c r="A52" s="60">
        <v>1</v>
      </c>
      <c r="B52" s="67" t="s">
        <v>233</v>
      </c>
      <c r="C52" s="60">
        <v>1965</v>
      </c>
      <c r="D52" s="60"/>
      <c r="E52" s="60">
        <v>1</v>
      </c>
      <c r="F52" s="88" t="s">
        <v>97</v>
      </c>
      <c r="G52" s="70">
        <v>1.6</v>
      </c>
      <c r="H52" s="60"/>
      <c r="I52" s="60"/>
      <c r="J52" s="60"/>
      <c r="K52" s="60">
        <v>1</v>
      </c>
      <c r="L52" s="60"/>
      <c r="M52" s="60"/>
      <c r="N52" s="60"/>
      <c r="O52" s="60"/>
      <c r="P52" s="60"/>
    </row>
    <row r="53" spans="1:16" s="30" customFormat="1" ht="25.5" customHeight="1" x14ac:dyDescent="0.25">
      <c r="A53" s="60">
        <v>2</v>
      </c>
      <c r="B53" s="67" t="s">
        <v>234</v>
      </c>
      <c r="C53" s="60">
        <v>1956</v>
      </c>
      <c r="D53" s="60"/>
      <c r="E53" s="60"/>
      <c r="F53" s="88" t="s">
        <v>182</v>
      </c>
      <c r="G53" s="70">
        <v>1.6</v>
      </c>
      <c r="H53" s="60"/>
      <c r="I53" s="60"/>
      <c r="J53" s="60"/>
      <c r="K53" s="60">
        <v>1</v>
      </c>
      <c r="L53" s="60"/>
      <c r="M53" s="60"/>
      <c r="N53" s="60"/>
      <c r="O53" s="60"/>
      <c r="P53" s="60"/>
    </row>
    <row r="54" spans="1:16" s="30" customFormat="1" ht="38.25" x14ac:dyDescent="0.25">
      <c r="A54" s="60">
        <v>3</v>
      </c>
      <c r="B54" s="67" t="s">
        <v>235</v>
      </c>
      <c r="C54" s="60">
        <v>1956</v>
      </c>
      <c r="D54" s="60"/>
      <c r="E54" s="60"/>
      <c r="F54" s="88" t="s">
        <v>95</v>
      </c>
      <c r="G54" s="70">
        <v>1.3</v>
      </c>
      <c r="H54" s="60"/>
      <c r="I54" s="60"/>
      <c r="J54" s="60"/>
      <c r="K54" s="60">
        <v>1</v>
      </c>
      <c r="L54" s="60"/>
      <c r="M54" s="60"/>
      <c r="N54" s="60"/>
      <c r="O54" s="60"/>
      <c r="P54" s="60"/>
    </row>
    <row r="55" spans="1:16" s="174" customFormat="1" x14ac:dyDescent="0.25">
      <c r="A55" s="171" t="s">
        <v>313</v>
      </c>
      <c r="B55" s="172" t="s">
        <v>123</v>
      </c>
      <c r="C55" s="86"/>
      <c r="D55" s="86"/>
      <c r="E55" s="86"/>
      <c r="F55" s="87"/>
      <c r="G55" s="173"/>
      <c r="H55" s="86"/>
      <c r="I55" s="86"/>
      <c r="J55" s="86"/>
      <c r="K55" s="86"/>
      <c r="L55" s="86"/>
      <c r="M55" s="86"/>
      <c r="N55" s="86"/>
      <c r="O55" s="86"/>
      <c r="P55" s="86"/>
    </row>
    <row r="56" spans="1:16" s="30" customFormat="1" ht="22.5" customHeight="1" x14ac:dyDescent="0.25">
      <c r="A56" s="60">
        <v>1</v>
      </c>
      <c r="B56" s="67" t="s">
        <v>236</v>
      </c>
      <c r="C56" s="60">
        <v>1952</v>
      </c>
      <c r="D56" s="60">
        <v>1</v>
      </c>
      <c r="E56" s="60">
        <v>1</v>
      </c>
      <c r="F56" s="88" t="s">
        <v>97</v>
      </c>
      <c r="G56" s="70">
        <v>1.6</v>
      </c>
      <c r="H56" s="60"/>
      <c r="I56" s="60"/>
      <c r="J56" s="60"/>
      <c r="K56" s="60">
        <v>1</v>
      </c>
      <c r="L56" s="60"/>
      <c r="M56" s="60"/>
      <c r="N56" s="60"/>
      <c r="O56" s="60"/>
      <c r="P56" s="60">
        <v>1</v>
      </c>
    </row>
    <row r="57" spans="1:16" s="30" customFormat="1" ht="22.5" customHeight="1" x14ac:dyDescent="0.25">
      <c r="A57" s="60">
        <v>2</v>
      </c>
      <c r="B57" s="67" t="s">
        <v>237</v>
      </c>
      <c r="C57" s="60">
        <v>1960</v>
      </c>
      <c r="D57" s="60"/>
      <c r="E57" s="60"/>
      <c r="F57" s="88" t="s">
        <v>182</v>
      </c>
      <c r="G57" s="70">
        <v>1.6</v>
      </c>
      <c r="H57" s="60"/>
      <c r="I57" s="60"/>
      <c r="J57" s="60"/>
      <c r="K57" s="60">
        <v>1</v>
      </c>
      <c r="L57" s="60"/>
      <c r="M57" s="60"/>
      <c r="N57" s="60"/>
      <c r="O57" s="60"/>
      <c r="P57" s="60"/>
    </row>
    <row r="58" spans="1:16" s="30" customFormat="1" ht="45.75" customHeight="1" x14ac:dyDescent="0.25">
      <c r="A58" s="60">
        <v>3</v>
      </c>
      <c r="B58" s="67" t="s">
        <v>238</v>
      </c>
      <c r="C58" s="60">
        <v>1964</v>
      </c>
      <c r="D58" s="60">
        <v>1</v>
      </c>
      <c r="E58" s="60">
        <v>1</v>
      </c>
      <c r="F58" s="88" t="s">
        <v>95</v>
      </c>
      <c r="G58" s="70">
        <v>1.3</v>
      </c>
      <c r="H58" s="60"/>
      <c r="I58" s="60"/>
      <c r="J58" s="60"/>
      <c r="K58" s="60">
        <v>1</v>
      </c>
      <c r="L58" s="60"/>
      <c r="M58" s="60"/>
      <c r="N58" s="60"/>
      <c r="O58" s="60"/>
      <c r="P58" s="60">
        <v>1</v>
      </c>
    </row>
    <row r="59" spans="1:16" s="174" customFormat="1" x14ac:dyDescent="0.25">
      <c r="A59" s="171" t="s">
        <v>314</v>
      </c>
      <c r="B59" s="172" t="s">
        <v>124</v>
      </c>
      <c r="C59" s="86"/>
      <c r="D59" s="86"/>
      <c r="E59" s="86"/>
      <c r="F59" s="87"/>
      <c r="G59" s="173"/>
      <c r="H59" s="86"/>
      <c r="I59" s="86"/>
      <c r="J59" s="86"/>
      <c r="K59" s="86"/>
      <c r="L59" s="86"/>
      <c r="M59" s="86"/>
      <c r="N59" s="86"/>
      <c r="O59" s="86"/>
      <c r="P59" s="86"/>
    </row>
    <row r="60" spans="1:16" s="30" customFormat="1" ht="22.5" customHeight="1" x14ac:dyDescent="0.25">
      <c r="A60" s="60">
        <v>1</v>
      </c>
      <c r="B60" s="67" t="s">
        <v>239</v>
      </c>
      <c r="C60" s="60">
        <v>1951</v>
      </c>
      <c r="D60" s="60"/>
      <c r="E60" s="60">
        <v>1</v>
      </c>
      <c r="F60" s="88" t="s">
        <v>97</v>
      </c>
      <c r="G60" s="70">
        <v>1.6</v>
      </c>
      <c r="H60" s="60"/>
      <c r="I60" s="60"/>
      <c r="J60" s="60"/>
      <c r="K60" s="60">
        <v>1</v>
      </c>
      <c r="L60" s="60"/>
      <c r="M60" s="60"/>
      <c r="N60" s="60"/>
      <c r="O60" s="60"/>
      <c r="P60" s="60"/>
    </row>
    <row r="61" spans="1:16" s="30" customFormat="1" ht="22.5" customHeight="1" x14ac:dyDescent="0.25">
      <c r="A61" s="60">
        <v>2</v>
      </c>
      <c r="B61" s="67" t="s">
        <v>240</v>
      </c>
      <c r="C61" s="60">
        <v>1964</v>
      </c>
      <c r="D61" s="60"/>
      <c r="E61" s="60">
        <v>1</v>
      </c>
      <c r="F61" s="88" t="s">
        <v>182</v>
      </c>
      <c r="G61" s="70">
        <v>1.6</v>
      </c>
      <c r="H61" s="60"/>
      <c r="I61" s="60"/>
      <c r="J61" s="60"/>
      <c r="K61" s="60">
        <v>1</v>
      </c>
      <c r="L61" s="60"/>
      <c r="M61" s="60"/>
      <c r="N61" s="60"/>
      <c r="O61" s="60"/>
      <c r="P61" s="60"/>
    </row>
    <row r="62" spans="1:16" s="30" customFormat="1" ht="38.25" x14ac:dyDescent="0.25">
      <c r="A62" s="60">
        <v>3</v>
      </c>
      <c r="B62" s="67" t="s">
        <v>241</v>
      </c>
      <c r="C62" s="60">
        <v>1966</v>
      </c>
      <c r="D62" s="60">
        <v>1</v>
      </c>
      <c r="E62" s="60"/>
      <c r="F62" s="88" t="s">
        <v>95</v>
      </c>
      <c r="G62" s="70">
        <v>1.3</v>
      </c>
      <c r="H62" s="60"/>
      <c r="I62" s="60"/>
      <c r="J62" s="60">
        <v>1</v>
      </c>
      <c r="K62" s="60"/>
      <c r="L62" s="60"/>
      <c r="M62" s="60"/>
      <c r="N62" s="60"/>
      <c r="O62" s="60"/>
      <c r="P62" s="60"/>
    </row>
    <row r="63" spans="1:16" s="174" customFormat="1" x14ac:dyDescent="0.25">
      <c r="A63" s="171" t="s">
        <v>315</v>
      </c>
      <c r="B63" s="172" t="s">
        <v>125</v>
      </c>
      <c r="C63" s="86"/>
      <c r="D63" s="86"/>
      <c r="E63" s="86"/>
      <c r="F63" s="87"/>
      <c r="G63" s="173"/>
      <c r="H63" s="86"/>
      <c r="I63" s="86"/>
      <c r="J63" s="86"/>
      <c r="K63" s="86"/>
      <c r="L63" s="86"/>
      <c r="M63" s="86"/>
      <c r="N63" s="86"/>
      <c r="O63" s="86"/>
      <c r="P63" s="86"/>
    </row>
    <row r="64" spans="1:16" s="30" customFormat="1" ht="21.75" customHeight="1" x14ac:dyDescent="0.25">
      <c r="A64" s="60">
        <v>1</v>
      </c>
      <c r="B64" s="67" t="s">
        <v>242</v>
      </c>
      <c r="C64" s="60">
        <v>1959</v>
      </c>
      <c r="D64" s="60">
        <v>1</v>
      </c>
      <c r="E64" s="60">
        <v>1</v>
      </c>
      <c r="F64" s="88" t="s">
        <v>97</v>
      </c>
      <c r="G64" s="70">
        <v>1.6</v>
      </c>
      <c r="H64" s="60"/>
      <c r="I64" s="60"/>
      <c r="J64" s="60"/>
      <c r="K64" s="60">
        <v>1</v>
      </c>
      <c r="L64" s="60"/>
      <c r="M64" s="60"/>
      <c r="N64" s="60">
        <v>1</v>
      </c>
      <c r="O64" s="60"/>
      <c r="P64" s="60"/>
    </row>
    <row r="65" spans="1:16" s="30" customFormat="1" ht="21.75" customHeight="1" x14ac:dyDescent="0.25">
      <c r="A65" s="60">
        <v>2</v>
      </c>
      <c r="B65" s="67" t="s">
        <v>243</v>
      </c>
      <c r="C65" s="60">
        <v>1974</v>
      </c>
      <c r="D65" s="60"/>
      <c r="E65" s="60">
        <v>1</v>
      </c>
      <c r="F65" s="88" t="s">
        <v>182</v>
      </c>
      <c r="G65" s="70">
        <v>1.6</v>
      </c>
      <c r="H65" s="60"/>
      <c r="I65" s="60"/>
      <c r="J65" s="60">
        <v>1</v>
      </c>
      <c r="K65" s="60"/>
      <c r="L65" s="60"/>
      <c r="M65" s="60"/>
      <c r="N65" s="60"/>
      <c r="O65" s="60"/>
      <c r="P65" s="60"/>
    </row>
    <row r="66" spans="1:16" s="30" customFormat="1" ht="38.25" x14ac:dyDescent="0.25">
      <c r="A66" s="60">
        <v>3</v>
      </c>
      <c r="B66" s="67" t="s">
        <v>244</v>
      </c>
      <c r="C66" s="60">
        <v>1947</v>
      </c>
      <c r="D66" s="60"/>
      <c r="E66" s="60"/>
      <c r="F66" s="88" t="s">
        <v>95</v>
      </c>
      <c r="G66" s="70">
        <v>1.3</v>
      </c>
      <c r="H66" s="60"/>
      <c r="I66" s="60"/>
      <c r="J66" s="60"/>
      <c r="K66" s="60">
        <v>1</v>
      </c>
      <c r="L66" s="60"/>
      <c r="M66" s="60"/>
      <c r="N66" s="60"/>
      <c r="O66" s="60"/>
      <c r="P66" s="60"/>
    </row>
    <row r="67" spans="1:16" s="174" customFormat="1" x14ac:dyDescent="0.25">
      <c r="A67" s="171" t="s">
        <v>316</v>
      </c>
      <c r="B67" s="172" t="s">
        <v>126</v>
      </c>
      <c r="C67" s="86"/>
      <c r="D67" s="86"/>
      <c r="E67" s="86"/>
      <c r="F67" s="87"/>
      <c r="G67" s="173"/>
      <c r="H67" s="86"/>
      <c r="I67" s="86"/>
      <c r="J67" s="86"/>
      <c r="K67" s="86"/>
      <c r="L67" s="86"/>
      <c r="M67" s="86"/>
      <c r="N67" s="86"/>
      <c r="O67" s="86"/>
      <c r="P67" s="86"/>
    </row>
    <row r="68" spans="1:16" s="30" customFormat="1" ht="23.25" customHeight="1" x14ac:dyDescent="0.25">
      <c r="A68" s="60">
        <v>1</v>
      </c>
      <c r="B68" s="67" t="s">
        <v>245</v>
      </c>
      <c r="C68" s="60">
        <v>1960</v>
      </c>
      <c r="D68" s="60"/>
      <c r="E68" s="60">
        <v>1</v>
      </c>
      <c r="F68" s="88" t="s">
        <v>97</v>
      </c>
      <c r="G68" s="70">
        <v>1.6</v>
      </c>
      <c r="H68" s="60"/>
      <c r="I68" s="60"/>
      <c r="J68" s="60"/>
      <c r="K68" s="60">
        <v>1</v>
      </c>
      <c r="L68" s="60"/>
      <c r="M68" s="60"/>
      <c r="N68" s="60"/>
      <c r="O68" s="60"/>
      <c r="P68" s="60"/>
    </row>
    <row r="69" spans="1:16" s="30" customFormat="1" ht="23.25" customHeight="1" x14ac:dyDescent="0.25">
      <c r="A69" s="60">
        <v>2</v>
      </c>
      <c r="B69" s="67" t="s">
        <v>246</v>
      </c>
      <c r="C69" s="60">
        <v>1971</v>
      </c>
      <c r="D69" s="60"/>
      <c r="E69" s="60">
        <v>1</v>
      </c>
      <c r="F69" s="88" t="s">
        <v>182</v>
      </c>
      <c r="G69" s="70">
        <v>1.6</v>
      </c>
      <c r="H69" s="60"/>
      <c r="I69" s="60"/>
      <c r="J69" s="60">
        <v>1</v>
      </c>
      <c r="K69" s="60"/>
      <c r="L69" s="60"/>
      <c r="M69" s="60"/>
      <c r="N69" s="60"/>
      <c r="O69" s="60"/>
      <c r="P69" s="60"/>
    </row>
    <row r="70" spans="1:16" s="30" customFormat="1" ht="38.25" x14ac:dyDescent="0.25">
      <c r="A70" s="60">
        <v>3</v>
      </c>
      <c r="B70" s="67" t="s">
        <v>247</v>
      </c>
      <c r="C70" s="60">
        <v>1962</v>
      </c>
      <c r="D70" s="60"/>
      <c r="E70" s="60"/>
      <c r="F70" s="88" t="s">
        <v>95</v>
      </c>
      <c r="G70" s="70">
        <v>1.3</v>
      </c>
      <c r="H70" s="60"/>
      <c r="I70" s="60"/>
      <c r="J70" s="60"/>
      <c r="K70" s="60">
        <v>1</v>
      </c>
      <c r="L70" s="60"/>
      <c r="M70" s="60"/>
      <c r="N70" s="60"/>
      <c r="O70" s="60"/>
      <c r="P70" s="60"/>
    </row>
    <row r="71" spans="1:16" s="174" customFormat="1" x14ac:dyDescent="0.25">
      <c r="A71" s="171" t="s">
        <v>317</v>
      </c>
      <c r="B71" s="172" t="s">
        <v>127</v>
      </c>
      <c r="C71" s="86"/>
      <c r="D71" s="86"/>
      <c r="E71" s="86"/>
      <c r="F71" s="87"/>
      <c r="G71" s="173"/>
      <c r="H71" s="86"/>
      <c r="I71" s="86"/>
      <c r="J71" s="86"/>
      <c r="K71" s="86"/>
      <c r="L71" s="86"/>
      <c r="M71" s="86"/>
      <c r="N71" s="86"/>
      <c r="O71" s="86"/>
      <c r="P71" s="86"/>
    </row>
    <row r="72" spans="1:16" s="30" customFormat="1" ht="30" customHeight="1" x14ac:dyDescent="0.25">
      <c r="A72" s="60">
        <v>1</v>
      </c>
      <c r="B72" s="67" t="s">
        <v>248</v>
      </c>
      <c r="C72" s="60">
        <v>1959</v>
      </c>
      <c r="D72" s="60"/>
      <c r="E72" s="60">
        <v>1</v>
      </c>
      <c r="F72" s="88" t="s">
        <v>97</v>
      </c>
      <c r="G72" s="70">
        <v>1.6</v>
      </c>
      <c r="H72" s="60"/>
      <c r="I72" s="60"/>
      <c r="J72" s="60"/>
      <c r="K72" s="60">
        <v>1</v>
      </c>
      <c r="L72" s="60"/>
      <c r="M72" s="60"/>
      <c r="N72" s="60"/>
      <c r="O72" s="60"/>
      <c r="P72" s="60"/>
    </row>
    <row r="73" spans="1:16" s="30" customFormat="1" ht="30" customHeight="1" x14ac:dyDescent="0.25">
      <c r="A73" s="60">
        <v>2</v>
      </c>
      <c r="B73" s="67" t="s">
        <v>249</v>
      </c>
      <c r="C73" s="60">
        <v>1960</v>
      </c>
      <c r="D73" s="60"/>
      <c r="E73" s="60"/>
      <c r="F73" s="88" t="s">
        <v>182</v>
      </c>
      <c r="G73" s="70">
        <v>1.6</v>
      </c>
      <c r="H73" s="60"/>
      <c r="I73" s="60"/>
      <c r="J73" s="60"/>
      <c r="K73" s="60">
        <v>1</v>
      </c>
      <c r="L73" s="60"/>
      <c r="M73" s="60"/>
      <c r="N73" s="60"/>
      <c r="O73" s="60"/>
      <c r="P73" s="60"/>
    </row>
    <row r="74" spans="1:16" s="30" customFormat="1" ht="46.5" customHeight="1" x14ac:dyDescent="0.25">
      <c r="A74" s="60">
        <v>3</v>
      </c>
      <c r="B74" s="67" t="s">
        <v>250</v>
      </c>
      <c r="C74" s="60">
        <v>1971</v>
      </c>
      <c r="D74" s="60">
        <v>1</v>
      </c>
      <c r="E74" s="60"/>
      <c r="F74" s="88" t="s">
        <v>95</v>
      </c>
      <c r="G74" s="70">
        <v>1.3</v>
      </c>
      <c r="H74" s="60"/>
      <c r="I74" s="60"/>
      <c r="J74" s="60">
        <v>1</v>
      </c>
      <c r="K74" s="60"/>
      <c r="L74" s="60"/>
      <c r="M74" s="60"/>
      <c r="N74" s="60"/>
      <c r="O74" s="60"/>
      <c r="P74" s="60"/>
    </row>
    <row r="75" spans="1:16" s="174" customFormat="1" ht="21" customHeight="1" x14ac:dyDescent="0.25">
      <c r="A75" s="171" t="s">
        <v>318</v>
      </c>
      <c r="B75" s="172" t="s">
        <v>128</v>
      </c>
      <c r="C75" s="86"/>
      <c r="D75" s="86"/>
      <c r="E75" s="86"/>
      <c r="F75" s="87"/>
      <c r="G75" s="173"/>
      <c r="H75" s="86"/>
      <c r="I75" s="86"/>
      <c r="J75" s="86"/>
      <c r="K75" s="86"/>
      <c r="L75" s="86"/>
      <c r="M75" s="86"/>
      <c r="N75" s="86"/>
      <c r="O75" s="86"/>
      <c r="P75" s="86"/>
    </row>
    <row r="76" spans="1:16" s="30" customFormat="1" ht="24" customHeight="1" x14ac:dyDescent="0.25">
      <c r="A76" s="60">
        <v>1</v>
      </c>
      <c r="B76" s="67" t="s">
        <v>251</v>
      </c>
      <c r="C76" s="60">
        <v>1958</v>
      </c>
      <c r="D76" s="60"/>
      <c r="E76" s="60">
        <v>1</v>
      </c>
      <c r="F76" s="88" t="s">
        <v>97</v>
      </c>
      <c r="G76" s="70">
        <v>1.6</v>
      </c>
      <c r="H76" s="60"/>
      <c r="I76" s="60"/>
      <c r="J76" s="60"/>
      <c r="K76" s="60">
        <v>1</v>
      </c>
      <c r="L76" s="60"/>
      <c r="M76" s="60"/>
      <c r="N76" s="60"/>
      <c r="O76" s="60"/>
      <c r="P76" s="60"/>
    </row>
    <row r="77" spans="1:16" s="30" customFormat="1" ht="25.5" customHeight="1" x14ac:dyDescent="0.25">
      <c r="A77" s="60">
        <v>2</v>
      </c>
      <c r="B77" s="67" t="s">
        <v>252</v>
      </c>
      <c r="C77" s="60">
        <v>1963</v>
      </c>
      <c r="D77" s="60"/>
      <c r="E77" s="60"/>
      <c r="F77" s="88" t="s">
        <v>182</v>
      </c>
      <c r="G77" s="70">
        <v>1.6</v>
      </c>
      <c r="H77" s="60"/>
      <c r="I77" s="60"/>
      <c r="J77" s="60"/>
      <c r="K77" s="60">
        <v>1</v>
      </c>
      <c r="L77" s="60"/>
      <c r="M77" s="60"/>
      <c r="N77" s="60"/>
      <c r="O77" s="60"/>
      <c r="P77" s="60"/>
    </row>
    <row r="78" spans="1:16" s="30" customFormat="1" ht="38.25" x14ac:dyDescent="0.25">
      <c r="A78" s="60">
        <v>3</v>
      </c>
      <c r="B78" s="67" t="s">
        <v>253</v>
      </c>
      <c r="C78" s="60">
        <v>1957</v>
      </c>
      <c r="D78" s="60"/>
      <c r="E78" s="60"/>
      <c r="F78" s="88" t="s">
        <v>95</v>
      </c>
      <c r="G78" s="70">
        <v>1.3</v>
      </c>
      <c r="H78" s="60"/>
      <c r="I78" s="60"/>
      <c r="J78" s="60"/>
      <c r="K78" s="60">
        <v>1</v>
      </c>
      <c r="L78" s="60"/>
      <c r="M78" s="60"/>
      <c r="N78" s="60"/>
      <c r="O78" s="60"/>
      <c r="P78" s="60"/>
    </row>
    <row r="79" spans="1:16" s="174" customFormat="1" x14ac:dyDescent="0.25">
      <c r="A79" s="171" t="s">
        <v>319</v>
      </c>
      <c r="B79" s="172" t="s">
        <v>129</v>
      </c>
      <c r="C79" s="86"/>
      <c r="D79" s="86"/>
      <c r="E79" s="86"/>
      <c r="F79" s="87"/>
      <c r="G79" s="173"/>
      <c r="H79" s="86"/>
      <c r="I79" s="86"/>
      <c r="J79" s="86"/>
      <c r="K79" s="86"/>
      <c r="L79" s="86"/>
      <c r="M79" s="86"/>
      <c r="N79" s="86"/>
      <c r="O79" s="86"/>
      <c r="P79" s="86"/>
    </row>
    <row r="80" spans="1:16" s="30" customFormat="1" ht="27" customHeight="1" x14ac:dyDescent="0.25">
      <c r="A80" s="60">
        <v>1</v>
      </c>
      <c r="B80" s="67" t="s">
        <v>254</v>
      </c>
      <c r="C80" s="60">
        <v>1969</v>
      </c>
      <c r="D80" s="60">
        <v>1</v>
      </c>
      <c r="E80" s="60"/>
      <c r="F80" s="88" t="s">
        <v>97</v>
      </c>
      <c r="G80" s="70">
        <v>1.6</v>
      </c>
      <c r="H80" s="60"/>
      <c r="I80" s="60"/>
      <c r="J80" s="60">
        <v>1</v>
      </c>
      <c r="K80" s="60"/>
      <c r="L80" s="60"/>
      <c r="M80" s="60"/>
      <c r="N80" s="60"/>
      <c r="O80" s="60"/>
      <c r="P80" s="60"/>
    </row>
    <row r="81" spans="1:16" s="30" customFormat="1" ht="33.75" customHeight="1" x14ac:dyDescent="0.25">
      <c r="A81" s="60"/>
      <c r="B81" s="68" t="s">
        <v>257</v>
      </c>
      <c r="C81" s="60">
        <v>1969</v>
      </c>
      <c r="D81" s="60"/>
      <c r="E81" s="60"/>
      <c r="F81" s="88" t="s">
        <v>182</v>
      </c>
      <c r="G81" s="70">
        <v>1.6</v>
      </c>
      <c r="H81" s="60"/>
      <c r="I81" s="60"/>
      <c r="J81" s="60"/>
      <c r="K81" s="60"/>
      <c r="L81" s="60"/>
      <c r="M81" s="60"/>
      <c r="N81" s="60"/>
      <c r="O81" s="60"/>
      <c r="P81" s="60"/>
    </row>
    <row r="82" spans="1:16" s="30" customFormat="1" ht="34.5" customHeight="1" x14ac:dyDescent="0.25">
      <c r="A82" s="60">
        <v>2</v>
      </c>
      <c r="B82" s="67" t="s">
        <v>255</v>
      </c>
      <c r="C82" s="60">
        <v>1983</v>
      </c>
      <c r="D82" s="60">
        <v>1</v>
      </c>
      <c r="E82" s="60"/>
      <c r="F82" s="88" t="s">
        <v>95</v>
      </c>
      <c r="G82" s="70">
        <v>1.3</v>
      </c>
      <c r="H82" s="60"/>
      <c r="I82" s="60">
        <v>1</v>
      </c>
      <c r="J82" s="60"/>
      <c r="K82" s="60"/>
      <c r="L82" s="60"/>
      <c r="M82" s="60"/>
      <c r="N82" s="60"/>
      <c r="O82" s="60"/>
      <c r="P82" s="60"/>
    </row>
    <row r="83" spans="1:16" s="174" customFormat="1" x14ac:dyDescent="0.25">
      <c r="A83" s="171" t="s">
        <v>320</v>
      </c>
      <c r="B83" s="172" t="s">
        <v>130</v>
      </c>
      <c r="C83" s="86"/>
      <c r="D83" s="86"/>
      <c r="E83" s="86"/>
      <c r="F83" s="87"/>
      <c r="G83" s="173"/>
      <c r="H83" s="86"/>
      <c r="I83" s="86"/>
      <c r="J83" s="86"/>
      <c r="K83" s="86"/>
      <c r="L83" s="86"/>
      <c r="M83" s="86"/>
      <c r="N83" s="86"/>
      <c r="O83" s="86"/>
      <c r="P83" s="86"/>
    </row>
    <row r="84" spans="1:16" s="30" customFormat="1" ht="26.25" customHeight="1" x14ac:dyDescent="0.25">
      <c r="A84" s="60">
        <v>1</v>
      </c>
      <c r="B84" s="67" t="s">
        <v>256</v>
      </c>
      <c r="C84" s="60">
        <v>1971</v>
      </c>
      <c r="D84" s="60"/>
      <c r="E84" s="60">
        <v>1</v>
      </c>
      <c r="F84" s="88" t="s">
        <v>97</v>
      </c>
      <c r="G84" s="70">
        <v>1.6</v>
      </c>
      <c r="H84" s="60"/>
      <c r="I84" s="60"/>
      <c r="J84" s="60">
        <v>1</v>
      </c>
      <c r="K84" s="60"/>
      <c r="L84" s="60"/>
      <c r="M84" s="60"/>
      <c r="N84" s="60"/>
      <c r="O84" s="60"/>
      <c r="P84" s="60"/>
    </row>
    <row r="85" spans="1:16" s="30" customFormat="1" ht="25.5" customHeight="1" x14ac:dyDescent="0.25">
      <c r="A85" s="60">
        <v>2</v>
      </c>
      <c r="B85" s="67" t="s">
        <v>258</v>
      </c>
      <c r="C85" s="60">
        <v>1956</v>
      </c>
      <c r="D85" s="60"/>
      <c r="E85" s="60"/>
      <c r="F85" s="88" t="s">
        <v>182</v>
      </c>
      <c r="G85" s="70">
        <v>1.6</v>
      </c>
      <c r="H85" s="60"/>
      <c r="I85" s="60"/>
      <c r="J85" s="60"/>
      <c r="K85" s="60">
        <v>1</v>
      </c>
      <c r="L85" s="60"/>
      <c r="M85" s="60"/>
      <c r="N85" s="60"/>
      <c r="O85" s="60"/>
      <c r="P85" s="60"/>
    </row>
    <row r="86" spans="1:16" s="30" customFormat="1" ht="32.25" customHeight="1" x14ac:dyDescent="0.25">
      <c r="A86" s="60"/>
      <c r="B86" s="68" t="s">
        <v>259</v>
      </c>
      <c r="C86" s="60"/>
      <c r="D86" s="60"/>
      <c r="E86" s="60"/>
      <c r="F86" s="88" t="s">
        <v>95</v>
      </c>
      <c r="G86" s="70">
        <v>1.3</v>
      </c>
      <c r="H86" s="60"/>
      <c r="I86" s="60"/>
      <c r="J86" s="60"/>
      <c r="K86" s="60"/>
      <c r="L86" s="60"/>
      <c r="M86" s="60"/>
      <c r="N86" s="60"/>
      <c r="O86" s="60"/>
      <c r="P86" s="60"/>
    </row>
    <row r="87" spans="1:16" s="174" customFormat="1" ht="23.25" customHeight="1" x14ac:dyDescent="0.25">
      <c r="A87" s="171" t="s">
        <v>321</v>
      </c>
      <c r="B87" s="172" t="s">
        <v>131</v>
      </c>
      <c r="C87" s="86"/>
      <c r="D87" s="86"/>
      <c r="E87" s="86"/>
      <c r="F87" s="87"/>
      <c r="G87" s="173"/>
      <c r="H87" s="86"/>
      <c r="I87" s="86"/>
      <c r="J87" s="86"/>
      <c r="K87" s="86"/>
      <c r="L87" s="86"/>
      <c r="M87" s="86"/>
      <c r="N87" s="86"/>
      <c r="O87" s="86"/>
      <c r="P87" s="86"/>
    </row>
    <row r="88" spans="1:16" s="30" customFormat="1" ht="21.75" customHeight="1" x14ac:dyDescent="0.25">
      <c r="A88" s="60">
        <v>1</v>
      </c>
      <c r="B88" s="67" t="s">
        <v>260</v>
      </c>
      <c r="C88" s="60">
        <v>1966</v>
      </c>
      <c r="D88" s="60">
        <v>1</v>
      </c>
      <c r="E88" s="60">
        <v>1</v>
      </c>
      <c r="F88" s="88" t="s">
        <v>97</v>
      </c>
      <c r="G88" s="70">
        <v>1.6</v>
      </c>
      <c r="H88" s="60"/>
      <c r="I88" s="60"/>
      <c r="J88" s="60"/>
      <c r="K88" s="60">
        <v>1</v>
      </c>
      <c r="L88" s="60"/>
      <c r="M88" s="60"/>
      <c r="N88" s="60"/>
      <c r="O88" s="60"/>
      <c r="P88" s="60"/>
    </row>
    <row r="89" spans="1:16" s="30" customFormat="1" ht="21.75" customHeight="1" x14ac:dyDescent="0.25">
      <c r="A89" s="60">
        <v>2</v>
      </c>
      <c r="B89" s="67" t="s">
        <v>261</v>
      </c>
      <c r="C89" s="60">
        <v>1968</v>
      </c>
      <c r="D89" s="60"/>
      <c r="E89" s="60"/>
      <c r="F89" s="88" t="s">
        <v>182</v>
      </c>
      <c r="G89" s="70">
        <v>1.6</v>
      </c>
      <c r="H89" s="60"/>
      <c r="I89" s="60"/>
      <c r="J89" s="60">
        <v>1</v>
      </c>
      <c r="K89" s="60"/>
      <c r="L89" s="60"/>
      <c r="M89" s="60"/>
      <c r="N89" s="60"/>
      <c r="O89" s="60"/>
      <c r="P89" s="60"/>
    </row>
    <row r="90" spans="1:16" s="30" customFormat="1" ht="35.25" customHeight="1" x14ac:dyDescent="0.25">
      <c r="A90" s="60">
        <v>3</v>
      </c>
      <c r="B90" s="67" t="s">
        <v>262</v>
      </c>
      <c r="C90" s="60">
        <v>1957</v>
      </c>
      <c r="D90" s="60"/>
      <c r="E90" s="60"/>
      <c r="F90" s="88" t="s">
        <v>95</v>
      </c>
      <c r="G90" s="70">
        <v>1.3</v>
      </c>
      <c r="H90" s="60"/>
      <c r="I90" s="60"/>
      <c r="J90" s="60"/>
      <c r="K90" s="60">
        <v>1</v>
      </c>
      <c r="L90" s="60"/>
      <c r="M90" s="60"/>
      <c r="N90" s="60"/>
      <c r="O90" s="60"/>
      <c r="P90" s="60"/>
    </row>
    <row r="91" spans="1:16" s="174" customFormat="1" ht="24" customHeight="1" x14ac:dyDescent="0.25">
      <c r="A91" s="171" t="s">
        <v>322</v>
      </c>
      <c r="B91" s="172" t="s">
        <v>132</v>
      </c>
      <c r="C91" s="86"/>
      <c r="D91" s="86"/>
      <c r="E91" s="86"/>
      <c r="F91" s="87"/>
      <c r="G91" s="173"/>
      <c r="H91" s="86"/>
      <c r="I91" s="86"/>
      <c r="J91" s="86"/>
      <c r="K91" s="86"/>
      <c r="L91" s="86"/>
      <c r="M91" s="86"/>
      <c r="N91" s="86"/>
      <c r="O91" s="86"/>
      <c r="P91" s="86"/>
    </row>
    <row r="92" spans="1:16" s="30" customFormat="1" ht="26.25" customHeight="1" x14ac:dyDescent="0.25">
      <c r="A92" s="60">
        <v>1</v>
      </c>
      <c r="B92" s="67" t="s">
        <v>263</v>
      </c>
      <c r="C92" s="60">
        <v>1972</v>
      </c>
      <c r="D92" s="60"/>
      <c r="E92" s="60">
        <v>1</v>
      </c>
      <c r="F92" s="88" t="s">
        <v>97</v>
      </c>
      <c r="G92" s="70">
        <v>1.6</v>
      </c>
      <c r="H92" s="60"/>
      <c r="I92" s="60"/>
      <c r="J92" s="60">
        <v>1</v>
      </c>
      <c r="K92" s="60"/>
      <c r="L92" s="60"/>
      <c r="M92" s="60"/>
      <c r="N92" s="60"/>
      <c r="O92" s="60"/>
      <c r="P92" s="60"/>
    </row>
    <row r="93" spans="1:16" s="30" customFormat="1" ht="26.25" customHeight="1" x14ac:dyDescent="0.25">
      <c r="A93" s="60">
        <v>2</v>
      </c>
      <c r="B93" s="67" t="s">
        <v>264</v>
      </c>
      <c r="C93" s="60">
        <v>1958</v>
      </c>
      <c r="D93" s="60"/>
      <c r="E93" s="60"/>
      <c r="F93" s="88" t="s">
        <v>182</v>
      </c>
      <c r="G93" s="70">
        <v>1.6</v>
      </c>
      <c r="H93" s="60"/>
      <c r="I93" s="60"/>
      <c r="J93" s="60"/>
      <c r="K93" s="60">
        <v>1</v>
      </c>
      <c r="L93" s="60"/>
      <c r="M93" s="60"/>
      <c r="N93" s="60"/>
      <c r="O93" s="60"/>
      <c r="P93" s="60"/>
    </row>
    <row r="94" spans="1:16" s="30" customFormat="1" ht="38.25" x14ac:dyDescent="0.25">
      <c r="A94" s="60">
        <v>3</v>
      </c>
      <c r="B94" s="67" t="s">
        <v>265</v>
      </c>
      <c r="C94" s="60">
        <v>1963</v>
      </c>
      <c r="D94" s="60"/>
      <c r="E94" s="60">
        <v>1</v>
      </c>
      <c r="F94" s="88" t="s">
        <v>95</v>
      </c>
      <c r="G94" s="70">
        <v>1.3</v>
      </c>
      <c r="H94" s="60"/>
      <c r="I94" s="60"/>
      <c r="J94" s="60"/>
      <c r="K94" s="60">
        <v>1</v>
      </c>
      <c r="L94" s="60"/>
      <c r="M94" s="60"/>
      <c r="N94" s="60"/>
      <c r="O94" s="60"/>
      <c r="P94" s="60"/>
    </row>
    <row r="95" spans="1:16" s="174" customFormat="1" ht="24" customHeight="1" x14ac:dyDescent="0.25">
      <c r="A95" s="171" t="s">
        <v>323</v>
      </c>
      <c r="B95" s="172" t="s">
        <v>133</v>
      </c>
      <c r="C95" s="86"/>
      <c r="D95" s="86"/>
      <c r="E95" s="86"/>
      <c r="F95" s="87"/>
      <c r="G95" s="173"/>
      <c r="H95" s="86"/>
      <c r="I95" s="86"/>
      <c r="J95" s="86"/>
      <c r="K95" s="86"/>
      <c r="L95" s="86"/>
      <c r="M95" s="86"/>
      <c r="N95" s="86"/>
      <c r="O95" s="86"/>
      <c r="P95" s="86"/>
    </row>
    <row r="96" spans="1:16" s="30" customFormat="1" ht="33.6" customHeight="1" x14ac:dyDescent="0.25">
      <c r="A96" s="60">
        <v>1</v>
      </c>
      <c r="B96" s="67" t="s">
        <v>266</v>
      </c>
      <c r="C96" s="60">
        <v>1951</v>
      </c>
      <c r="D96" s="60">
        <v>1</v>
      </c>
      <c r="E96" s="60">
        <v>1</v>
      </c>
      <c r="F96" s="88" t="s">
        <v>97</v>
      </c>
      <c r="G96" s="70">
        <v>1.6</v>
      </c>
      <c r="H96" s="60"/>
      <c r="I96" s="60"/>
      <c r="J96" s="60"/>
      <c r="K96" s="60">
        <v>1</v>
      </c>
      <c r="L96" s="60"/>
      <c r="M96" s="60">
        <v>1</v>
      </c>
      <c r="N96" s="60"/>
      <c r="O96" s="60"/>
      <c r="P96" s="60"/>
    </row>
    <row r="97" spans="1:16" s="30" customFormat="1" ht="33.6" customHeight="1" x14ac:dyDescent="0.25">
      <c r="A97" s="60">
        <v>2</v>
      </c>
      <c r="B97" s="67" t="s">
        <v>267</v>
      </c>
      <c r="C97" s="60">
        <v>1972</v>
      </c>
      <c r="D97" s="60"/>
      <c r="E97" s="60">
        <v>1</v>
      </c>
      <c r="F97" s="88" t="s">
        <v>182</v>
      </c>
      <c r="G97" s="70">
        <v>1.6</v>
      </c>
      <c r="H97" s="60"/>
      <c r="I97" s="60"/>
      <c r="J97" s="60">
        <v>1</v>
      </c>
      <c r="K97" s="60"/>
      <c r="L97" s="60"/>
      <c r="M97" s="60"/>
      <c r="N97" s="60">
        <v>1</v>
      </c>
      <c r="O97" s="60"/>
      <c r="P97" s="60"/>
    </row>
    <row r="98" spans="1:16" s="30" customFormat="1" ht="38.25" x14ac:dyDescent="0.25">
      <c r="A98" s="60">
        <v>3</v>
      </c>
      <c r="B98" s="67" t="s">
        <v>268</v>
      </c>
      <c r="C98" s="60">
        <v>1951</v>
      </c>
      <c r="D98" s="60"/>
      <c r="E98" s="60"/>
      <c r="F98" s="88" t="s">
        <v>95</v>
      </c>
      <c r="G98" s="70">
        <v>1.3</v>
      </c>
      <c r="H98" s="60"/>
      <c r="I98" s="60"/>
      <c r="J98" s="60"/>
      <c r="K98" s="60">
        <v>1</v>
      </c>
      <c r="L98" s="60"/>
      <c r="M98" s="60"/>
      <c r="N98" s="60"/>
      <c r="O98" s="60"/>
      <c r="P98" s="60"/>
    </row>
    <row r="99" spans="1:16" s="174" customFormat="1" ht="22.5" customHeight="1" x14ac:dyDescent="0.25">
      <c r="A99" s="171" t="s">
        <v>314</v>
      </c>
      <c r="B99" s="172" t="s">
        <v>134</v>
      </c>
      <c r="C99" s="86"/>
      <c r="D99" s="86"/>
      <c r="E99" s="86"/>
      <c r="F99" s="87"/>
      <c r="G99" s="173"/>
      <c r="H99" s="86"/>
      <c r="I99" s="86"/>
      <c r="J99" s="86"/>
      <c r="K99" s="86"/>
      <c r="L99" s="86"/>
      <c r="M99" s="86"/>
      <c r="N99" s="86"/>
      <c r="O99" s="86"/>
      <c r="P99" s="86"/>
    </row>
    <row r="100" spans="1:16" s="30" customFormat="1" ht="29.25" customHeight="1" x14ac:dyDescent="0.25">
      <c r="A100" s="60">
        <v>1</v>
      </c>
      <c r="B100" s="67" t="s">
        <v>272</v>
      </c>
      <c r="C100" s="60">
        <v>1977</v>
      </c>
      <c r="D100" s="60"/>
      <c r="E100" s="60">
        <v>1</v>
      </c>
      <c r="F100" s="88" t="s">
        <v>97</v>
      </c>
      <c r="G100" s="70">
        <v>1.6</v>
      </c>
      <c r="H100" s="60"/>
      <c r="I100" s="60"/>
      <c r="J100" s="60">
        <v>1</v>
      </c>
      <c r="K100" s="60"/>
      <c r="L100" s="60"/>
      <c r="M100" s="60"/>
      <c r="N100" s="60"/>
      <c r="O100" s="60"/>
      <c r="P100" s="60"/>
    </row>
    <row r="101" spans="1:16" s="30" customFormat="1" ht="29.25" customHeight="1" x14ac:dyDescent="0.25">
      <c r="A101" s="60">
        <v>2</v>
      </c>
      <c r="B101" s="67" t="s">
        <v>270</v>
      </c>
      <c r="C101" s="60">
        <v>1959</v>
      </c>
      <c r="D101" s="60"/>
      <c r="E101" s="60">
        <v>1</v>
      </c>
      <c r="F101" s="88" t="s">
        <v>182</v>
      </c>
      <c r="G101" s="70">
        <v>1.6</v>
      </c>
      <c r="H101" s="60"/>
      <c r="I101" s="60"/>
      <c r="J101" s="60"/>
      <c r="K101" s="60">
        <v>1</v>
      </c>
      <c r="L101" s="60"/>
      <c r="M101" s="60"/>
      <c r="N101" s="60"/>
      <c r="O101" s="60"/>
      <c r="P101" s="60"/>
    </row>
    <row r="102" spans="1:16" s="30" customFormat="1" ht="38.25" x14ac:dyDescent="0.25">
      <c r="A102" s="60">
        <v>3</v>
      </c>
      <c r="B102" s="67" t="s">
        <v>271</v>
      </c>
      <c r="C102" s="60">
        <v>1950</v>
      </c>
      <c r="D102" s="60"/>
      <c r="E102" s="60"/>
      <c r="F102" s="88" t="s">
        <v>95</v>
      </c>
      <c r="G102" s="70">
        <v>1.3</v>
      </c>
      <c r="H102" s="60"/>
      <c r="I102" s="60"/>
      <c r="J102" s="60"/>
      <c r="K102" s="60">
        <v>1</v>
      </c>
      <c r="L102" s="60"/>
      <c r="M102" s="60"/>
      <c r="N102" s="60"/>
      <c r="O102" s="60"/>
      <c r="P102" s="60"/>
    </row>
    <row r="103" spans="1:16" s="174" customFormat="1" ht="18" customHeight="1" x14ac:dyDescent="0.25">
      <c r="A103" s="171" t="s">
        <v>324</v>
      </c>
      <c r="B103" s="172" t="s">
        <v>135</v>
      </c>
      <c r="C103" s="86"/>
      <c r="D103" s="86"/>
      <c r="E103" s="86"/>
      <c r="F103" s="87"/>
      <c r="G103" s="173"/>
      <c r="H103" s="86"/>
      <c r="I103" s="86"/>
      <c r="J103" s="86"/>
      <c r="K103" s="86"/>
      <c r="L103" s="86"/>
      <c r="M103" s="86"/>
      <c r="N103" s="86"/>
      <c r="O103" s="86"/>
      <c r="P103" s="86"/>
    </row>
    <row r="104" spans="1:16" s="30" customFormat="1" ht="18" customHeight="1" x14ac:dyDescent="0.25">
      <c r="A104" s="60">
        <v>1</v>
      </c>
      <c r="B104" s="67" t="s">
        <v>269</v>
      </c>
      <c r="C104" s="60">
        <v>1957</v>
      </c>
      <c r="D104" s="60"/>
      <c r="E104" s="60">
        <v>1</v>
      </c>
      <c r="F104" s="88" t="s">
        <v>97</v>
      </c>
      <c r="G104" s="70">
        <v>1.6</v>
      </c>
      <c r="H104" s="60"/>
      <c r="I104" s="60"/>
      <c r="J104" s="60"/>
      <c r="K104" s="60">
        <v>1</v>
      </c>
      <c r="L104" s="60"/>
      <c r="M104" s="60"/>
      <c r="N104" s="60"/>
      <c r="O104" s="60"/>
      <c r="P104" s="60"/>
    </row>
    <row r="105" spans="1:16" s="30" customFormat="1" ht="28.5" customHeight="1" x14ac:dyDescent="0.25">
      <c r="A105" s="60">
        <v>2</v>
      </c>
      <c r="B105" s="67" t="s">
        <v>273</v>
      </c>
      <c r="C105" s="60">
        <v>1962</v>
      </c>
      <c r="D105" s="60"/>
      <c r="E105" s="60"/>
      <c r="F105" s="88" t="s">
        <v>182</v>
      </c>
      <c r="G105" s="70">
        <v>1.6</v>
      </c>
      <c r="H105" s="60"/>
      <c r="I105" s="60"/>
      <c r="J105" s="60"/>
      <c r="K105" s="60">
        <v>1</v>
      </c>
      <c r="L105" s="60"/>
      <c r="M105" s="60"/>
      <c r="N105" s="60"/>
      <c r="O105" s="60"/>
      <c r="P105" s="60"/>
    </row>
    <row r="106" spans="1:16" s="30" customFormat="1" ht="30.75" customHeight="1" x14ac:dyDescent="0.25">
      <c r="A106" s="60">
        <v>3</v>
      </c>
      <c r="B106" s="67" t="s">
        <v>274</v>
      </c>
      <c r="C106" s="60">
        <v>1971</v>
      </c>
      <c r="D106" s="60"/>
      <c r="E106" s="60"/>
      <c r="F106" s="88" t="s">
        <v>95</v>
      </c>
      <c r="G106" s="70">
        <v>1.3</v>
      </c>
      <c r="H106" s="60"/>
      <c r="I106" s="60"/>
      <c r="J106" s="60">
        <v>1</v>
      </c>
      <c r="K106" s="60"/>
      <c r="L106" s="60"/>
      <c r="M106" s="60"/>
      <c r="N106" s="60"/>
      <c r="O106" s="60"/>
      <c r="P106" s="60"/>
    </row>
    <row r="107" spans="1:16" s="174" customFormat="1" ht="30.6" customHeight="1" x14ac:dyDescent="0.25">
      <c r="A107" s="171" t="s">
        <v>325</v>
      </c>
      <c r="B107" s="172" t="s">
        <v>136</v>
      </c>
      <c r="C107" s="86"/>
      <c r="D107" s="86"/>
      <c r="E107" s="86"/>
      <c r="F107" s="87"/>
      <c r="G107" s="173"/>
      <c r="H107" s="86"/>
      <c r="I107" s="86"/>
      <c r="J107" s="86"/>
      <c r="K107" s="86"/>
      <c r="L107" s="86"/>
      <c r="M107" s="86"/>
      <c r="N107" s="86"/>
      <c r="O107" s="86"/>
      <c r="P107" s="86"/>
    </row>
    <row r="108" spans="1:16" s="30" customFormat="1" ht="27.6" customHeight="1" x14ac:dyDescent="0.25">
      <c r="A108" s="60">
        <v>1</v>
      </c>
      <c r="B108" s="67" t="s">
        <v>275</v>
      </c>
      <c r="C108" s="60">
        <v>1964</v>
      </c>
      <c r="D108" s="60"/>
      <c r="E108" s="60">
        <v>1</v>
      </c>
      <c r="F108" s="88" t="s">
        <v>97</v>
      </c>
      <c r="G108" s="70">
        <v>1.6</v>
      </c>
      <c r="H108" s="60"/>
      <c r="I108" s="60"/>
      <c r="J108" s="60"/>
      <c r="K108" s="60">
        <v>1</v>
      </c>
      <c r="L108" s="60"/>
      <c r="M108" s="60"/>
      <c r="N108" s="60"/>
      <c r="O108" s="60"/>
      <c r="P108" s="60"/>
    </row>
    <row r="109" spans="1:16" s="30" customFormat="1" ht="27.6" customHeight="1" x14ac:dyDescent="0.25">
      <c r="A109" s="60">
        <v>2</v>
      </c>
      <c r="B109" s="67" t="s">
        <v>276</v>
      </c>
      <c r="C109" s="60">
        <v>1982</v>
      </c>
      <c r="D109" s="60"/>
      <c r="E109" s="60">
        <v>1</v>
      </c>
      <c r="F109" s="88" t="s">
        <v>182</v>
      </c>
      <c r="G109" s="70">
        <v>1.6</v>
      </c>
      <c r="H109" s="60"/>
      <c r="I109" s="60">
        <v>1</v>
      </c>
      <c r="J109" s="60"/>
      <c r="K109" s="60"/>
      <c r="L109" s="60"/>
      <c r="M109" s="60"/>
      <c r="N109" s="60"/>
      <c r="O109" s="60"/>
      <c r="P109" s="60"/>
    </row>
    <row r="110" spans="1:16" s="30" customFormat="1" ht="38.25" x14ac:dyDescent="0.25">
      <c r="A110" s="60">
        <v>3</v>
      </c>
      <c r="B110" s="67" t="s">
        <v>277</v>
      </c>
      <c r="C110" s="60">
        <v>1960</v>
      </c>
      <c r="D110" s="60"/>
      <c r="E110" s="60">
        <v>1</v>
      </c>
      <c r="F110" s="88" t="s">
        <v>95</v>
      </c>
      <c r="G110" s="70">
        <v>1.3</v>
      </c>
      <c r="H110" s="60"/>
      <c r="I110" s="60"/>
      <c r="J110" s="60"/>
      <c r="K110" s="60">
        <v>1</v>
      </c>
      <c r="L110" s="60"/>
      <c r="M110" s="60"/>
      <c r="N110" s="60"/>
      <c r="O110" s="60"/>
      <c r="P110" s="60"/>
    </row>
    <row r="111" spans="1:16" s="174" customFormat="1" x14ac:dyDescent="0.25">
      <c r="A111" s="171" t="s">
        <v>326</v>
      </c>
      <c r="B111" s="172" t="s">
        <v>137</v>
      </c>
      <c r="C111" s="86"/>
      <c r="D111" s="86"/>
      <c r="E111" s="86"/>
      <c r="F111" s="87"/>
      <c r="G111" s="173"/>
      <c r="H111" s="86"/>
      <c r="I111" s="86"/>
      <c r="J111" s="86"/>
      <c r="K111" s="86"/>
      <c r="L111" s="86"/>
      <c r="M111" s="86"/>
      <c r="N111" s="86"/>
      <c r="O111" s="86"/>
      <c r="P111" s="86"/>
    </row>
    <row r="112" spans="1:16" s="30" customFormat="1" ht="27.75" customHeight="1" x14ac:dyDescent="0.25">
      <c r="A112" s="60">
        <v>1</v>
      </c>
      <c r="B112" s="67" t="s">
        <v>278</v>
      </c>
      <c r="C112" s="60">
        <v>1950</v>
      </c>
      <c r="D112" s="60"/>
      <c r="E112" s="60">
        <v>1</v>
      </c>
      <c r="F112" s="88" t="s">
        <v>97</v>
      </c>
      <c r="G112" s="70">
        <v>1.6</v>
      </c>
      <c r="H112" s="60"/>
      <c r="I112" s="60"/>
      <c r="J112" s="60"/>
      <c r="K112" s="60">
        <v>1</v>
      </c>
      <c r="L112" s="60"/>
      <c r="M112" s="60"/>
      <c r="N112" s="60"/>
      <c r="O112" s="60"/>
      <c r="P112" s="60"/>
    </row>
    <row r="113" spans="1:16" s="30" customFormat="1" ht="32.25" customHeight="1" x14ac:dyDescent="0.25">
      <c r="A113" s="60">
        <v>2</v>
      </c>
      <c r="B113" s="67" t="s">
        <v>279</v>
      </c>
      <c r="C113" s="60">
        <v>1969</v>
      </c>
      <c r="D113" s="60"/>
      <c r="E113" s="60">
        <v>1</v>
      </c>
      <c r="F113" s="88" t="s">
        <v>182</v>
      </c>
      <c r="G113" s="70">
        <v>1.6</v>
      </c>
      <c r="H113" s="60"/>
      <c r="I113" s="60"/>
      <c r="J113" s="60">
        <v>1</v>
      </c>
      <c r="K113" s="60"/>
      <c r="L113" s="60"/>
      <c r="M113" s="60"/>
      <c r="N113" s="60">
        <v>1</v>
      </c>
      <c r="O113" s="60"/>
      <c r="P113" s="60"/>
    </row>
    <row r="114" spans="1:16" s="30" customFormat="1" ht="37.5" customHeight="1" x14ac:dyDescent="0.25">
      <c r="A114" s="60">
        <v>3</v>
      </c>
      <c r="B114" s="166" t="s">
        <v>280</v>
      </c>
      <c r="C114" s="67">
        <v>1949</v>
      </c>
      <c r="D114" s="60"/>
      <c r="E114" s="60"/>
      <c r="F114" s="88" t="s">
        <v>95</v>
      </c>
      <c r="G114" s="70">
        <v>1.3</v>
      </c>
      <c r="H114" s="60"/>
      <c r="I114" s="60"/>
      <c r="J114" s="60"/>
      <c r="K114" s="60">
        <v>1</v>
      </c>
      <c r="L114" s="60"/>
      <c r="M114" s="60"/>
      <c r="N114" s="60"/>
      <c r="O114" s="60"/>
      <c r="P114" s="60"/>
    </row>
    <row r="115" spans="1:16" s="174" customFormat="1" x14ac:dyDescent="0.25">
      <c r="A115" s="171" t="s">
        <v>327</v>
      </c>
      <c r="B115" s="172" t="s">
        <v>138</v>
      </c>
      <c r="C115" s="86"/>
      <c r="D115" s="86"/>
      <c r="E115" s="86"/>
      <c r="F115" s="87"/>
      <c r="G115" s="173"/>
      <c r="H115" s="86"/>
      <c r="I115" s="86"/>
      <c r="J115" s="86"/>
      <c r="K115" s="86"/>
      <c r="L115" s="86"/>
      <c r="M115" s="86"/>
      <c r="N115" s="86"/>
      <c r="O115" s="86"/>
      <c r="P115" s="86"/>
    </row>
    <row r="116" spans="1:16" s="30" customFormat="1" ht="32.450000000000003" customHeight="1" x14ac:dyDescent="0.25">
      <c r="A116" s="60">
        <v>1</v>
      </c>
      <c r="B116" s="67" t="s">
        <v>281</v>
      </c>
      <c r="C116" s="60">
        <v>1961</v>
      </c>
      <c r="D116" s="60"/>
      <c r="E116" s="60">
        <v>1</v>
      </c>
      <c r="F116" s="88" t="s">
        <v>97</v>
      </c>
      <c r="G116" s="70">
        <v>1.6</v>
      </c>
      <c r="H116" s="60"/>
      <c r="I116" s="60"/>
      <c r="J116" s="60"/>
      <c r="K116" s="60">
        <v>1</v>
      </c>
      <c r="L116" s="60"/>
      <c r="M116" s="60"/>
      <c r="N116" s="60"/>
      <c r="O116" s="60"/>
      <c r="P116" s="60"/>
    </row>
    <row r="117" spans="1:16" s="30" customFormat="1" ht="25.5" x14ac:dyDescent="0.25">
      <c r="A117" s="60"/>
      <c r="B117" s="68" t="s">
        <v>282</v>
      </c>
      <c r="C117" s="60"/>
      <c r="D117" s="60"/>
      <c r="E117" s="60"/>
      <c r="F117" s="88" t="s">
        <v>182</v>
      </c>
      <c r="G117" s="70">
        <v>1.6</v>
      </c>
      <c r="H117" s="60"/>
      <c r="I117" s="60"/>
      <c r="J117" s="60"/>
      <c r="K117" s="60"/>
      <c r="L117" s="60"/>
      <c r="M117" s="60"/>
      <c r="N117" s="60"/>
      <c r="O117" s="60"/>
      <c r="P117" s="60"/>
    </row>
    <row r="118" spans="1:16" s="30" customFormat="1" ht="38.25" x14ac:dyDescent="0.25">
      <c r="A118" s="60">
        <v>2</v>
      </c>
      <c r="B118" s="67" t="s">
        <v>283</v>
      </c>
      <c r="C118" s="60">
        <v>1959</v>
      </c>
      <c r="D118" s="60"/>
      <c r="E118" s="60"/>
      <c r="F118" s="88" t="s">
        <v>95</v>
      </c>
      <c r="G118" s="70">
        <v>1.3</v>
      </c>
      <c r="H118" s="60"/>
      <c r="I118" s="60"/>
      <c r="J118" s="60"/>
      <c r="K118" s="60">
        <v>1</v>
      </c>
      <c r="L118" s="60"/>
      <c r="M118" s="60"/>
      <c r="N118" s="60"/>
      <c r="O118" s="60"/>
      <c r="P118" s="60"/>
    </row>
    <row r="119" spans="1:16" s="174" customFormat="1" x14ac:dyDescent="0.25">
      <c r="A119" s="171" t="s">
        <v>328</v>
      </c>
      <c r="B119" s="172" t="s">
        <v>139</v>
      </c>
      <c r="C119" s="86"/>
      <c r="D119" s="86"/>
      <c r="E119" s="86"/>
      <c r="F119" s="87"/>
      <c r="G119" s="173"/>
      <c r="H119" s="86"/>
      <c r="I119" s="86"/>
      <c r="J119" s="86"/>
      <c r="K119" s="86"/>
      <c r="L119" s="86"/>
      <c r="M119" s="86"/>
      <c r="N119" s="86"/>
      <c r="O119" s="86"/>
      <c r="P119" s="86"/>
    </row>
    <row r="120" spans="1:16" s="30" customFormat="1" ht="36" customHeight="1" x14ac:dyDescent="0.25">
      <c r="A120" s="60">
        <v>1</v>
      </c>
      <c r="B120" s="67" t="s">
        <v>284</v>
      </c>
      <c r="C120" s="60">
        <v>1970</v>
      </c>
      <c r="D120" s="60"/>
      <c r="E120" s="60">
        <v>1</v>
      </c>
      <c r="F120" s="88" t="s">
        <v>97</v>
      </c>
      <c r="G120" s="70">
        <v>1.6</v>
      </c>
      <c r="H120" s="60"/>
      <c r="I120" s="60"/>
      <c r="J120" s="60">
        <v>1</v>
      </c>
      <c r="K120" s="60"/>
      <c r="L120" s="60"/>
      <c r="M120" s="60"/>
      <c r="N120" s="60"/>
      <c r="O120" s="60"/>
      <c r="P120" s="60"/>
    </row>
    <row r="121" spans="1:16" s="30" customFormat="1" ht="36" customHeight="1" x14ac:dyDescent="0.25">
      <c r="A121" s="60">
        <v>2</v>
      </c>
      <c r="B121" s="67" t="s">
        <v>285</v>
      </c>
      <c r="C121" s="60">
        <v>1972</v>
      </c>
      <c r="D121" s="60"/>
      <c r="E121" s="60">
        <v>1</v>
      </c>
      <c r="F121" s="88" t="s">
        <v>182</v>
      </c>
      <c r="G121" s="70">
        <v>1.6</v>
      </c>
      <c r="H121" s="60"/>
      <c r="I121" s="60"/>
      <c r="J121" s="60">
        <v>1</v>
      </c>
      <c r="K121" s="60"/>
      <c r="L121" s="60"/>
      <c r="M121" s="60"/>
      <c r="N121" s="60"/>
      <c r="O121" s="60"/>
      <c r="P121" s="60"/>
    </row>
    <row r="122" spans="1:16" s="30" customFormat="1" ht="38.25" x14ac:dyDescent="0.25">
      <c r="A122" s="60">
        <v>3</v>
      </c>
      <c r="B122" s="67" t="s">
        <v>286</v>
      </c>
      <c r="C122" s="60">
        <v>1944</v>
      </c>
      <c r="D122" s="60"/>
      <c r="E122" s="60"/>
      <c r="F122" s="88" t="s">
        <v>95</v>
      </c>
      <c r="G122" s="70">
        <v>1.3</v>
      </c>
      <c r="H122" s="60"/>
      <c r="I122" s="60"/>
      <c r="J122" s="60"/>
      <c r="K122" s="60">
        <v>1</v>
      </c>
      <c r="L122" s="60"/>
      <c r="M122" s="60"/>
      <c r="N122" s="60"/>
      <c r="O122" s="60"/>
      <c r="P122" s="60"/>
    </row>
    <row r="123" spans="1:16" s="174" customFormat="1" x14ac:dyDescent="0.25">
      <c r="A123" s="171" t="s">
        <v>329</v>
      </c>
      <c r="B123" s="172" t="s">
        <v>140</v>
      </c>
      <c r="C123" s="86"/>
      <c r="D123" s="86"/>
      <c r="E123" s="86"/>
      <c r="F123" s="87"/>
      <c r="G123" s="173"/>
      <c r="H123" s="86"/>
      <c r="I123" s="86"/>
      <c r="J123" s="86"/>
      <c r="K123" s="86"/>
      <c r="L123" s="86"/>
      <c r="M123" s="86"/>
      <c r="N123" s="86"/>
      <c r="O123" s="86"/>
      <c r="P123" s="86"/>
    </row>
    <row r="124" spans="1:16" s="30" customFormat="1" ht="33" customHeight="1" x14ac:dyDescent="0.25">
      <c r="A124" s="60">
        <v>1</v>
      </c>
      <c r="B124" s="67" t="s">
        <v>287</v>
      </c>
      <c r="C124" s="60">
        <v>1957</v>
      </c>
      <c r="D124" s="60"/>
      <c r="E124" s="60"/>
      <c r="F124" s="88" t="s">
        <v>97</v>
      </c>
      <c r="G124" s="70">
        <v>1.6</v>
      </c>
      <c r="H124" s="60"/>
      <c r="I124" s="60"/>
      <c r="J124" s="60"/>
      <c r="K124" s="60">
        <v>1</v>
      </c>
      <c r="L124" s="60"/>
      <c r="M124" s="60"/>
      <c r="N124" s="60"/>
      <c r="O124" s="60"/>
      <c r="P124" s="60"/>
    </row>
    <row r="125" spans="1:16" s="30" customFormat="1" ht="33" customHeight="1" x14ac:dyDescent="0.25">
      <c r="A125" s="60">
        <v>2</v>
      </c>
      <c r="B125" s="67" t="s">
        <v>288</v>
      </c>
      <c r="C125" s="60">
        <v>1952</v>
      </c>
      <c r="D125" s="60"/>
      <c r="E125" s="60"/>
      <c r="F125" s="88" t="s">
        <v>182</v>
      </c>
      <c r="G125" s="70">
        <v>1.6</v>
      </c>
      <c r="H125" s="60"/>
      <c r="I125" s="60"/>
      <c r="J125" s="60"/>
      <c r="K125" s="60">
        <v>1</v>
      </c>
      <c r="L125" s="60"/>
      <c r="M125" s="60"/>
      <c r="N125" s="60"/>
      <c r="O125" s="60"/>
      <c r="P125" s="60"/>
    </row>
    <row r="126" spans="1:16" s="30" customFormat="1" ht="38.25" x14ac:dyDescent="0.25">
      <c r="A126" s="60">
        <v>3</v>
      </c>
      <c r="B126" s="67" t="s">
        <v>289</v>
      </c>
      <c r="C126" s="60">
        <v>1954</v>
      </c>
      <c r="D126" s="60"/>
      <c r="E126" s="60"/>
      <c r="F126" s="88" t="s">
        <v>95</v>
      </c>
      <c r="G126" s="70">
        <v>1.3</v>
      </c>
      <c r="H126" s="60"/>
      <c r="I126" s="60"/>
      <c r="J126" s="60"/>
      <c r="K126" s="60">
        <v>1</v>
      </c>
      <c r="L126" s="60"/>
      <c r="M126" s="60"/>
      <c r="N126" s="60"/>
      <c r="O126" s="60"/>
      <c r="P126" s="60"/>
    </row>
    <row r="127" spans="1:16" s="174" customFormat="1" x14ac:dyDescent="0.25">
      <c r="A127" s="171" t="s">
        <v>330</v>
      </c>
      <c r="B127" s="172" t="s">
        <v>141</v>
      </c>
      <c r="C127" s="86"/>
      <c r="D127" s="86"/>
      <c r="E127" s="86"/>
      <c r="F127" s="87"/>
      <c r="G127" s="173"/>
      <c r="H127" s="86"/>
      <c r="I127" s="86"/>
      <c r="J127" s="86"/>
      <c r="K127" s="86"/>
      <c r="L127" s="86"/>
      <c r="M127" s="86"/>
      <c r="N127" s="86"/>
      <c r="O127" s="86"/>
      <c r="P127" s="86"/>
    </row>
    <row r="128" spans="1:16" s="30" customFormat="1" ht="33.6" customHeight="1" x14ac:dyDescent="0.25">
      <c r="A128" s="60">
        <v>1</v>
      </c>
      <c r="B128" s="67" t="s">
        <v>290</v>
      </c>
      <c r="C128" s="60">
        <v>1974</v>
      </c>
      <c r="D128" s="60"/>
      <c r="E128" s="60">
        <v>1</v>
      </c>
      <c r="F128" s="88" t="s">
        <v>97</v>
      </c>
      <c r="G128" s="70">
        <v>1.6</v>
      </c>
      <c r="H128" s="60"/>
      <c r="I128" s="60"/>
      <c r="J128" s="60">
        <v>1</v>
      </c>
      <c r="K128" s="60"/>
      <c r="L128" s="60"/>
      <c r="M128" s="60"/>
      <c r="N128" s="60"/>
      <c r="O128" s="60"/>
      <c r="P128" s="60"/>
    </row>
    <row r="129" spans="1:16" s="30" customFormat="1" ht="33.6" customHeight="1" x14ac:dyDescent="0.25">
      <c r="A129" s="60">
        <v>2</v>
      </c>
      <c r="B129" s="67" t="s">
        <v>291</v>
      </c>
      <c r="C129" s="60">
        <v>1983</v>
      </c>
      <c r="D129" s="60"/>
      <c r="E129" s="60"/>
      <c r="F129" s="88" t="s">
        <v>182</v>
      </c>
      <c r="G129" s="70">
        <v>1.6</v>
      </c>
      <c r="H129" s="60"/>
      <c r="I129" s="60"/>
      <c r="J129" s="60">
        <v>1</v>
      </c>
      <c r="K129" s="60"/>
      <c r="L129" s="60"/>
      <c r="M129" s="60"/>
      <c r="N129" s="60"/>
      <c r="O129" s="60"/>
      <c r="P129" s="60"/>
    </row>
    <row r="130" spans="1:16" s="30" customFormat="1" ht="38.25" x14ac:dyDescent="0.25">
      <c r="A130" s="60">
        <v>3</v>
      </c>
      <c r="B130" s="67" t="s">
        <v>292</v>
      </c>
      <c r="C130" s="60">
        <v>1963</v>
      </c>
      <c r="D130" s="60">
        <v>1</v>
      </c>
      <c r="E130" s="60"/>
      <c r="F130" s="88" t="s">
        <v>95</v>
      </c>
      <c r="G130" s="70">
        <v>1.3</v>
      </c>
      <c r="H130" s="60"/>
      <c r="I130" s="60"/>
      <c r="J130" s="60"/>
      <c r="K130" s="60">
        <v>1</v>
      </c>
      <c r="L130" s="60"/>
      <c r="M130" s="60"/>
      <c r="N130" s="60"/>
      <c r="O130" s="60"/>
      <c r="P130" s="60"/>
    </row>
    <row r="131" spans="1:16" s="174" customFormat="1" ht="29.45" customHeight="1" x14ac:dyDescent="0.25">
      <c r="A131" s="86" t="s">
        <v>331</v>
      </c>
      <c r="B131" s="176" t="s">
        <v>142</v>
      </c>
      <c r="C131" s="86"/>
      <c r="D131" s="86"/>
      <c r="E131" s="86"/>
      <c r="F131" s="87"/>
      <c r="G131" s="173"/>
      <c r="H131" s="86"/>
      <c r="I131" s="86"/>
      <c r="J131" s="86"/>
      <c r="K131" s="86"/>
      <c r="L131" s="86"/>
      <c r="M131" s="86"/>
      <c r="N131" s="86"/>
      <c r="O131" s="86"/>
      <c r="P131" s="86"/>
    </row>
    <row r="132" spans="1:16" s="30" customFormat="1" ht="35.450000000000003" customHeight="1" x14ac:dyDescent="0.25">
      <c r="A132" s="60">
        <v>1</v>
      </c>
      <c r="B132" s="67" t="s">
        <v>293</v>
      </c>
      <c r="C132" s="60">
        <v>1956</v>
      </c>
      <c r="D132" s="60"/>
      <c r="E132" s="60">
        <v>1</v>
      </c>
      <c r="F132" s="88" t="s">
        <v>97</v>
      </c>
      <c r="G132" s="70">
        <v>2.1</v>
      </c>
      <c r="H132" s="60"/>
      <c r="I132" s="60"/>
      <c r="J132" s="60"/>
      <c r="K132" s="60">
        <v>1</v>
      </c>
      <c r="L132" s="60"/>
      <c r="M132" s="60"/>
      <c r="N132" s="60"/>
      <c r="O132" s="60"/>
      <c r="P132" s="60"/>
    </row>
    <row r="133" spans="1:16" s="30" customFormat="1" ht="35.450000000000003" customHeight="1" x14ac:dyDescent="0.25">
      <c r="A133" s="60">
        <v>2</v>
      </c>
      <c r="B133" s="67" t="s">
        <v>294</v>
      </c>
      <c r="C133" s="60">
        <v>1972</v>
      </c>
      <c r="D133" s="60"/>
      <c r="E133" s="60">
        <v>1</v>
      </c>
      <c r="F133" s="88" t="s">
        <v>182</v>
      </c>
      <c r="G133" s="70">
        <v>2.1</v>
      </c>
      <c r="H133" s="60"/>
      <c r="I133" s="60"/>
      <c r="J133" s="60">
        <v>1</v>
      </c>
      <c r="K133" s="60"/>
      <c r="L133" s="60"/>
      <c r="M133" s="60"/>
      <c r="N133" s="60"/>
      <c r="O133" s="60"/>
      <c r="P133" s="60"/>
    </row>
    <row r="134" spans="1:16" s="30" customFormat="1" ht="38.25" x14ac:dyDescent="0.25">
      <c r="A134" s="60">
        <v>3</v>
      </c>
      <c r="B134" s="67" t="s">
        <v>295</v>
      </c>
      <c r="C134" s="60">
        <v>1959</v>
      </c>
      <c r="D134" s="60"/>
      <c r="E134" s="60"/>
      <c r="F134" s="88" t="s">
        <v>95</v>
      </c>
      <c r="G134" s="70">
        <v>1.8</v>
      </c>
      <c r="H134" s="60"/>
      <c r="I134" s="60"/>
      <c r="J134" s="60"/>
      <c r="K134" s="60">
        <v>1</v>
      </c>
      <c r="L134" s="60"/>
      <c r="M134" s="60"/>
      <c r="N134" s="60"/>
      <c r="O134" s="60"/>
      <c r="P134" s="60"/>
    </row>
    <row r="135" spans="1:16" s="174" customFormat="1" x14ac:dyDescent="0.25">
      <c r="A135" s="171" t="s">
        <v>332</v>
      </c>
      <c r="B135" s="172" t="s">
        <v>143</v>
      </c>
      <c r="C135" s="86"/>
      <c r="D135" s="86"/>
      <c r="E135" s="86"/>
      <c r="F135" s="87"/>
      <c r="G135" s="173"/>
      <c r="H135" s="86"/>
      <c r="I135" s="86"/>
      <c r="J135" s="86"/>
      <c r="K135" s="86"/>
      <c r="L135" s="86"/>
      <c r="M135" s="86"/>
      <c r="N135" s="86"/>
      <c r="O135" s="86"/>
      <c r="P135" s="86"/>
    </row>
    <row r="136" spans="1:16" s="30" customFormat="1" ht="33" customHeight="1" x14ac:dyDescent="0.25">
      <c r="A136" s="60">
        <v>1</v>
      </c>
      <c r="B136" s="67" t="s">
        <v>296</v>
      </c>
      <c r="C136" s="60">
        <v>1957</v>
      </c>
      <c r="D136" s="60"/>
      <c r="E136" s="60">
        <v>1</v>
      </c>
      <c r="F136" s="88" t="s">
        <v>97</v>
      </c>
      <c r="G136" s="70">
        <v>2.1</v>
      </c>
      <c r="H136" s="60"/>
      <c r="I136" s="60"/>
      <c r="J136" s="60"/>
      <c r="K136" s="60">
        <v>1</v>
      </c>
      <c r="L136" s="60"/>
      <c r="M136" s="60"/>
      <c r="N136" s="60"/>
      <c r="O136" s="60"/>
      <c r="P136" s="60"/>
    </row>
    <row r="137" spans="1:16" s="30" customFormat="1" ht="33" customHeight="1" x14ac:dyDescent="0.25">
      <c r="A137" s="60">
        <v>2</v>
      </c>
      <c r="B137" s="67" t="s">
        <v>297</v>
      </c>
      <c r="C137" s="60">
        <v>1967</v>
      </c>
      <c r="D137" s="60"/>
      <c r="E137" s="60">
        <v>1</v>
      </c>
      <c r="F137" s="88" t="s">
        <v>182</v>
      </c>
      <c r="G137" s="70">
        <v>2.1</v>
      </c>
      <c r="H137" s="60"/>
      <c r="I137" s="60"/>
      <c r="J137" s="60">
        <v>1</v>
      </c>
      <c r="K137" s="60"/>
      <c r="L137" s="60"/>
      <c r="M137" s="60"/>
      <c r="N137" s="60"/>
      <c r="O137" s="60"/>
      <c r="P137" s="60"/>
    </row>
    <row r="138" spans="1:16" s="30" customFormat="1" ht="38.25" x14ac:dyDescent="0.25">
      <c r="A138" s="60">
        <v>3</v>
      </c>
      <c r="B138" s="67" t="s">
        <v>298</v>
      </c>
      <c r="C138" s="60">
        <v>1959</v>
      </c>
      <c r="D138" s="60">
        <v>1</v>
      </c>
      <c r="E138" s="60">
        <v>1</v>
      </c>
      <c r="F138" s="88" t="s">
        <v>95</v>
      </c>
      <c r="G138" s="70">
        <v>1.8</v>
      </c>
      <c r="H138" s="60"/>
      <c r="I138" s="60"/>
      <c r="J138" s="60"/>
      <c r="K138" s="60">
        <v>1</v>
      </c>
      <c r="L138" s="60"/>
      <c r="M138" s="60"/>
      <c r="N138" s="60"/>
      <c r="O138" s="60"/>
      <c r="P138" s="60"/>
    </row>
    <row r="139" spans="1:16" s="174" customFormat="1" ht="27" x14ac:dyDescent="0.25">
      <c r="A139" s="171" t="s">
        <v>333</v>
      </c>
      <c r="B139" s="175" t="s">
        <v>223</v>
      </c>
      <c r="C139" s="86"/>
      <c r="D139" s="86"/>
      <c r="E139" s="86"/>
      <c r="F139" s="87"/>
      <c r="G139" s="173"/>
      <c r="H139" s="86"/>
      <c r="I139" s="86"/>
      <c r="J139" s="86"/>
      <c r="K139" s="86"/>
      <c r="L139" s="86"/>
      <c r="M139" s="86"/>
      <c r="N139" s="86"/>
      <c r="O139" s="86"/>
      <c r="P139" s="86"/>
    </row>
    <row r="140" spans="1:16" s="30" customFormat="1" ht="28.15" customHeight="1" x14ac:dyDescent="0.25">
      <c r="A140" s="60">
        <v>1</v>
      </c>
      <c r="B140" s="67" t="s">
        <v>299</v>
      </c>
      <c r="C140" s="60">
        <v>1957</v>
      </c>
      <c r="D140" s="60"/>
      <c r="E140" s="60">
        <v>1</v>
      </c>
      <c r="F140" s="88" t="s">
        <v>97</v>
      </c>
      <c r="G140" s="70">
        <v>2.1</v>
      </c>
      <c r="H140" s="60"/>
      <c r="I140" s="60"/>
      <c r="J140" s="60"/>
      <c r="K140" s="60">
        <v>1</v>
      </c>
      <c r="L140" s="60"/>
      <c r="M140" s="60"/>
      <c r="N140" s="60"/>
      <c r="O140" s="60"/>
      <c r="P140" s="60"/>
    </row>
    <row r="141" spans="1:16" s="30" customFormat="1" ht="28.15" customHeight="1" x14ac:dyDescent="0.25">
      <c r="A141" s="60">
        <v>2</v>
      </c>
      <c r="B141" s="67" t="s">
        <v>300</v>
      </c>
      <c r="C141" s="60">
        <v>1961</v>
      </c>
      <c r="D141" s="60"/>
      <c r="E141" s="60"/>
      <c r="F141" s="88" t="s">
        <v>182</v>
      </c>
      <c r="G141" s="70">
        <v>2.1</v>
      </c>
      <c r="H141" s="60"/>
      <c r="I141" s="60"/>
      <c r="J141" s="60"/>
      <c r="K141" s="60">
        <v>1</v>
      </c>
      <c r="L141" s="60"/>
      <c r="M141" s="60"/>
      <c r="N141" s="60"/>
      <c r="O141" s="60"/>
      <c r="P141" s="60"/>
    </row>
    <row r="142" spans="1:16" s="30" customFormat="1" ht="38.25" x14ac:dyDescent="0.25">
      <c r="A142" s="60">
        <v>3</v>
      </c>
      <c r="B142" s="67" t="s">
        <v>301</v>
      </c>
      <c r="C142" s="60">
        <v>1955</v>
      </c>
      <c r="D142" s="60">
        <v>1</v>
      </c>
      <c r="E142" s="60">
        <v>1</v>
      </c>
      <c r="F142" s="88" t="s">
        <v>95</v>
      </c>
      <c r="G142" s="70">
        <v>1.8</v>
      </c>
      <c r="H142" s="60"/>
      <c r="I142" s="60"/>
      <c r="J142" s="60"/>
      <c r="K142" s="60">
        <v>1</v>
      </c>
      <c r="L142" s="60"/>
      <c r="M142" s="60"/>
      <c r="N142" s="60"/>
      <c r="O142" s="60"/>
      <c r="P142" s="60"/>
    </row>
    <row r="143" spans="1:16" s="174" customFormat="1" ht="27" x14ac:dyDescent="0.25">
      <c r="A143" s="171" t="s">
        <v>334</v>
      </c>
      <c r="B143" s="175" t="s">
        <v>224</v>
      </c>
      <c r="C143" s="86"/>
      <c r="D143" s="86"/>
      <c r="E143" s="86"/>
      <c r="F143" s="87"/>
      <c r="G143" s="173"/>
      <c r="H143" s="86"/>
      <c r="I143" s="86"/>
      <c r="J143" s="86"/>
      <c r="K143" s="86"/>
      <c r="L143" s="86"/>
      <c r="M143" s="86"/>
      <c r="N143" s="86"/>
      <c r="O143" s="86"/>
      <c r="P143" s="86"/>
    </row>
    <row r="144" spans="1:16" s="30" customFormat="1" ht="24" customHeight="1" x14ac:dyDescent="0.25">
      <c r="A144" s="60">
        <v>1</v>
      </c>
      <c r="B144" s="67" t="s">
        <v>302</v>
      </c>
      <c r="C144" s="60">
        <v>1968</v>
      </c>
      <c r="D144" s="60"/>
      <c r="E144" s="60">
        <v>1</v>
      </c>
      <c r="F144" s="88" t="s">
        <v>97</v>
      </c>
      <c r="G144" s="70"/>
      <c r="H144" s="60"/>
      <c r="I144" s="60"/>
      <c r="J144" s="60">
        <v>1</v>
      </c>
      <c r="K144" s="60"/>
      <c r="L144" s="60"/>
      <c r="M144" s="60"/>
      <c r="N144" s="60"/>
      <c r="O144" s="60"/>
      <c r="P144" s="60"/>
    </row>
    <row r="145" spans="1:16" s="30" customFormat="1" ht="24" customHeight="1" x14ac:dyDescent="0.25">
      <c r="A145" s="60">
        <v>2</v>
      </c>
      <c r="B145" s="67" t="s">
        <v>303</v>
      </c>
      <c r="C145" s="60">
        <v>1963</v>
      </c>
      <c r="D145" s="60">
        <v>1</v>
      </c>
      <c r="E145" s="60"/>
      <c r="F145" s="88" t="s">
        <v>182</v>
      </c>
      <c r="G145" s="70">
        <v>2.1</v>
      </c>
      <c r="H145" s="60"/>
      <c r="I145" s="60"/>
      <c r="J145" s="60"/>
      <c r="K145" s="60">
        <v>1</v>
      </c>
      <c r="L145" s="60"/>
      <c r="M145" s="60"/>
      <c r="N145" s="60"/>
      <c r="O145" s="60"/>
      <c r="P145" s="60"/>
    </row>
    <row r="146" spans="1:16" s="30" customFormat="1" ht="38.25" x14ac:dyDescent="0.25">
      <c r="A146" s="60">
        <v>3</v>
      </c>
      <c r="B146" s="68" t="s">
        <v>304</v>
      </c>
      <c r="C146" s="60">
        <v>1980</v>
      </c>
      <c r="D146" s="60">
        <v>1</v>
      </c>
      <c r="E146" s="60"/>
      <c r="F146" s="88" t="s">
        <v>95</v>
      </c>
      <c r="G146" s="70">
        <v>2.1</v>
      </c>
      <c r="H146" s="60"/>
      <c r="I146" s="60">
        <v>1</v>
      </c>
      <c r="J146" s="60"/>
      <c r="K146" s="60"/>
      <c r="L146" s="60"/>
      <c r="M146" s="60"/>
      <c r="N146" s="60"/>
      <c r="O146" s="60"/>
      <c r="P146" s="60"/>
    </row>
    <row r="147" spans="1:16" s="174" customFormat="1" x14ac:dyDescent="0.25">
      <c r="A147" s="171" t="s">
        <v>335</v>
      </c>
      <c r="B147" s="172" t="s">
        <v>146</v>
      </c>
      <c r="C147" s="86"/>
      <c r="D147" s="86"/>
      <c r="E147" s="86"/>
      <c r="F147" s="87"/>
      <c r="G147" s="173">
        <v>1.8</v>
      </c>
      <c r="H147" s="86"/>
      <c r="I147" s="86"/>
      <c r="J147" s="86"/>
      <c r="K147" s="86"/>
      <c r="L147" s="86"/>
      <c r="M147" s="86"/>
      <c r="N147" s="86"/>
      <c r="O147" s="86"/>
      <c r="P147" s="86"/>
    </row>
    <row r="148" spans="1:16" s="30" customFormat="1" ht="27.75" customHeight="1" x14ac:dyDescent="0.25">
      <c r="A148" s="60">
        <v>1</v>
      </c>
      <c r="B148" s="67" t="s">
        <v>305</v>
      </c>
      <c r="C148" s="60">
        <v>1962</v>
      </c>
      <c r="D148" s="60"/>
      <c r="E148" s="60">
        <v>1</v>
      </c>
      <c r="F148" s="88" t="s">
        <v>97</v>
      </c>
      <c r="G148" s="70">
        <v>2.1</v>
      </c>
      <c r="H148" s="60"/>
      <c r="I148" s="60"/>
      <c r="J148" s="60"/>
      <c r="K148" s="60">
        <v>1</v>
      </c>
      <c r="L148" s="60"/>
      <c r="M148" s="60"/>
      <c r="N148" s="60"/>
      <c r="O148" s="60"/>
      <c r="P148" s="60"/>
    </row>
    <row r="149" spans="1:16" s="30" customFormat="1" ht="27.75" customHeight="1" x14ac:dyDescent="0.25">
      <c r="A149" s="60">
        <v>2</v>
      </c>
      <c r="B149" s="67" t="s">
        <v>306</v>
      </c>
      <c r="C149" s="60">
        <v>1966</v>
      </c>
      <c r="D149" s="60"/>
      <c r="E149" s="60"/>
      <c r="F149" s="88" t="s">
        <v>182</v>
      </c>
      <c r="G149" s="70">
        <v>2.1</v>
      </c>
      <c r="H149" s="60"/>
      <c r="I149" s="60"/>
      <c r="J149" s="60">
        <v>1</v>
      </c>
      <c r="K149" s="60"/>
      <c r="L149" s="60"/>
      <c r="M149" s="60"/>
      <c r="N149" s="60"/>
      <c r="O149" s="60"/>
      <c r="P149" s="60"/>
    </row>
    <row r="150" spans="1:16" s="30" customFormat="1" ht="38.25" x14ac:dyDescent="0.25">
      <c r="A150" s="60">
        <v>3</v>
      </c>
      <c r="B150" s="67" t="s">
        <v>307</v>
      </c>
      <c r="C150" s="60">
        <v>1954</v>
      </c>
      <c r="D150" s="60"/>
      <c r="E150" s="60"/>
      <c r="F150" s="88" t="s">
        <v>95</v>
      </c>
      <c r="G150" s="70">
        <v>1.8</v>
      </c>
      <c r="H150" s="60"/>
      <c r="I150" s="60"/>
      <c r="J150" s="60"/>
      <c r="K150" s="60">
        <v>1</v>
      </c>
      <c r="L150" s="60"/>
      <c r="M150" s="60"/>
      <c r="N150" s="60"/>
      <c r="O150" s="60"/>
      <c r="P150" s="60"/>
    </row>
    <row r="151" spans="1:16" s="174" customFormat="1" ht="18.75" customHeight="1" x14ac:dyDescent="0.25">
      <c r="A151" s="171" t="s">
        <v>336</v>
      </c>
      <c r="B151" s="172" t="s">
        <v>147</v>
      </c>
      <c r="C151" s="86"/>
      <c r="D151" s="86"/>
      <c r="E151" s="86"/>
      <c r="F151" s="87"/>
      <c r="G151" s="173"/>
      <c r="H151" s="86"/>
      <c r="I151" s="86"/>
      <c r="J151" s="86"/>
      <c r="K151" s="86"/>
      <c r="L151" s="86"/>
      <c r="M151" s="86"/>
      <c r="N151" s="86"/>
      <c r="O151" s="86"/>
      <c r="P151" s="86"/>
    </row>
    <row r="152" spans="1:16" s="30" customFormat="1" ht="34.9" customHeight="1" x14ac:dyDescent="0.25">
      <c r="A152" s="60">
        <v>1</v>
      </c>
      <c r="B152" s="67" t="s">
        <v>308</v>
      </c>
      <c r="C152" s="60">
        <v>1964</v>
      </c>
      <c r="D152" s="60"/>
      <c r="E152" s="60">
        <v>1</v>
      </c>
      <c r="F152" s="88" t="s">
        <v>97</v>
      </c>
      <c r="G152" s="70">
        <v>2.1</v>
      </c>
      <c r="H152" s="60"/>
      <c r="I152" s="60"/>
      <c r="J152" s="60"/>
      <c r="K152" s="60">
        <v>1</v>
      </c>
      <c r="L152" s="60"/>
      <c r="M152" s="60"/>
      <c r="N152" s="60"/>
      <c r="O152" s="60"/>
      <c r="P152" s="60"/>
    </row>
    <row r="153" spans="1:16" s="30" customFormat="1" ht="37.15" customHeight="1" x14ac:dyDescent="0.25">
      <c r="A153" s="60">
        <v>2</v>
      </c>
      <c r="B153" s="67" t="s">
        <v>309</v>
      </c>
      <c r="C153" s="60">
        <v>1965</v>
      </c>
      <c r="D153" s="60"/>
      <c r="E153" s="60"/>
      <c r="F153" s="88" t="s">
        <v>182</v>
      </c>
      <c r="G153" s="70">
        <v>2.1</v>
      </c>
      <c r="H153" s="60"/>
      <c r="I153" s="60"/>
      <c r="J153" s="60"/>
      <c r="K153" s="60">
        <v>1</v>
      </c>
      <c r="L153" s="60"/>
      <c r="M153" s="60"/>
      <c r="N153" s="60"/>
      <c r="O153" s="60"/>
      <c r="P153" s="60"/>
    </row>
    <row r="154" spans="1:16" s="30" customFormat="1" ht="38.25" x14ac:dyDescent="0.25">
      <c r="A154" s="60">
        <v>3</v>
      </c>
      <c r="B154" s="67" t="s">
        <v>310</v>
      </c>
      <c r="C154" s="60">
        <v>1960</v>
      </c>
      <c r="D154" s="60"/>
      <c r="E154" s="60"/>
      <c r="F154" s="88" t="s">
        <v>95</v>
      </c>
      <c r="G154" s="70">
        <v>1.8</v>
      </c>
      <c r="H154" s="60"/>
      <c r="I154" s="60"/>
      <c r="J154" s="60"/>
      <c r="K154" s="60">
        <v>1</v>
      </c>
      <c r="L154" s="60"/>
      <c r="M154" s="60"/>
      <c r="N154" s="60"/>
      <c r="O154" s="60"/>
      <c r="P154" s="60"/>
    </row>
    <row r="155" spans="1:16" s="168" customFormat="1" ht="24" customHeight="1" x14ac:dyDescent="0.25">
      <c r="A155" s="167"/>
      <c r="B155" s="86" t="s">
        <v>2</v>
      </c>
      <c r="C155" s="167"/>
      <c r="D155" s="167">
        <f>SUM(D9:D154)</f>
        <v>19</v>
      </c>
      <c r="E155" s="167">
        <f>SUM(E9:E154)</f>
        <v>64</v>
      </c>
      <c r="F155" s="167">
        <f t="shared" ref="F155:P155" si="0">SUM(F9:F154)</f>
        <v>0</v>
      </c>
      <c r="G155" s="167"/>
      <c r="H155" s="167">
        <f t="shared" si="0"/>
        <v>0</v>
      </c>
      <c r="I155" s="167">
        <f t="shared" si="0"/>
        <v>3</v>
      </c>
      <c r="J155" s="167">
        <f t="shared" si="0"/>
        <v>29</v>
      </c>
      <c r="K155" s="167">
        <f t="shared" si="0"/>
        <v>75</v>
      </c>
      <c r="L155" s="167">
        <f t="shared" si="0"/>
        <v>0</v>
      </c>
      <c r="M155" s="167">
        <f t="shared" si="0"/>
        <v>2</v>
      </c>
      <c r="N155" s="167">
        <f t="shared" si="0"/>
        <v>11</v>
      </c>
      <c r="O155" s="167">
        <f t="shared" si="0"/>
        <v>0</v>
      </c>
      <c r="P155" s="167">
        <f t="shared" si="0"/>
        <v>8</v>
      </c>
    </row>
    <row r="156" spans="1:16" s="169" customFormat="1" ht="27.75" customHeight="1" x14ac:dyDescent="0.25">
      <c r="B156" s="170" t="s">
        <v>623</v>
      </c>
    </row>
  </sheetData>
  <mergeCells count="12">
    <mergeCell ref="A2:P2"/>
    <mergeCell ref="A3:P3"/>
    <mergeCell ref="A4:A6"/>
    <mergeCell ref="B4:B6"/>
    <mergeCell ref="C4:C6"/>
    <mergeCell ref="D4:D6"/>
    <mergeCell ref="F4:F6"/>
    <mergeCell ref="G4:G6"/>
    <mergeCell ref="P4:P6"/>
    <mergeCell ref="H4:K5"/>
    <mergeCell ref="L4:O5"/>
    <mergeCell ref="E4:E6"/>
  </mergeCells>
  <pageMargins left="0.55118110236220474" right="7.874015748031496E-2" top="0.47244094488188981" bottom="0.59055118110236227" header="0.31496062992125984" footer="0.51181102362204722"/>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4"/>
  <sheetViews>
    <sheetView zoomScaleNormal="100" workbookViewId="0">
      <pane xSplit="7" ySplit="6" topLeftCell="H7" activePane="bottomRight" state="frozen"/>
      <selection pane="topRight" activeCell="H1" sqref="H1"/>
      <selection pane="bottomLeft" activeCell="A8" sqref="A8"/>
      <selection pane="bottomRight" activeCell="A2" sqref="A2:P2"/>
    </sheetView>
  </sheetViews>
  <sheetFormatPr defaultColWidth="9.140625" defaultRowHeight="15.75" x14ac:dyDescent="0.25"/>
  <cols>
    <col min="1" max="1" width="6.140625" style="11" customWidth="1"/>
    <col min="2" max="2" width="16.28515625" style="11" customWidth="1"/>
    <col min="3" max="3" width="11.28515625" style="11" customWidth="1"/>
    <col min="4" max="5" width="6.85546875" style="11" customWidth="1"/>
    <col min="6" max="6" width="14" style="11" customWidth="1"/>
    <col min="7" max="7" width="9.28515625" style="11" customWidth="1"/>
    <col min="8" max="12" width="7.5703125" style="11" customWidth="1"/>
    <col min="13" max="13" width="6.85546875" style="11" customWidth="1"/>
    <col min="14" max="15" width="7.5703125" style="11" customWidth="1"/>
    <col min="16" max="16" width="11.140625" style="11" customWidth="1"/>
    <col min="17" max="17" width="7.7109375" style="11" customWidth="1"/>
    <col min="18" max="18" width="8.5703125" style="11" customWidth="1"/>
    <col min="19" max="19" width="5.7109375" style="11" customWidth="1"/>
    <col min="20" max="20" width="6.140625" style="11" customWidth="1"/>
    <col min="21" max="23" width="7.28515625" style="11" customWidth="1"/>
    <col min="24" max="24" width="6.140625" style="11" customWidth="1"/>
    <col min="25" max="25" width="7.28515625" style="11" customWidth="1"/>
    <col min="26" max="26" width="8" style="11" customWidth="1"/>
    <col min="27" max="27" width="7.85546875" style="11" customWidth="1"/>
    <col min="28" max="28" width="8.85546875" style="11" customWidth="1"/>
    <col min="29" max="16384" width="9.140625" style="11"/>
  </cols>
  <sheetData>
    <row r="1" spans="1:28" s="3" customFormat="1" ht="47.25" customHeight="1" x14ac:dyDescent="0.25">
      <c r="A1" s="189" t="s">
        <v>232</v>
      </c>
      <c r="B1" s="189"/>
      <c r="C1" s="189"/>
      <c r="D1" s="189"/>
      <c r="E1" s="189"/>
      <c r="F1" s="189"/>
      <c r="G1" s="189"/>
      <c r="H1" s="189"/>
      <c r="I1" s="189"/>
      <c r="J1" s="189"/>
      <c r="K1" s="189"/>
      <c r="L1" s="189"/>
      <c r="M1" s="189"/>
      <c r="N1" s="189"/>
      <c r="O1" s="189"/>
      <c r="P1" s="189"/>
      <c r="Q1" s="130"/>
      <c r="R1" s="130"/>
    </row>
    <row r="2" spans="1:28" s="25" customFormat="1" ht="22.5" customHeight="1" x14ac:dyDescent="0.25">
      <c r="A2" s="241" t="s">
        <v>653</v>
      </c>
      <c r="B2" s="241"/>
      <c r="C2" s="241"/>
      <c r="D2" s="241"/>
      <c r="E2" s="241"/>
      <c r="F2" s="241"/>
      <c r="G2" s="241"/>
      <c r="H2" s="241"/>
      <c r="I2" s="241"/>
      <c r="J2" s="241"/>
      <c r="K2" s="241"/>
      <c r="L2" s="241"/>
      <c r="M2" s="241"/>
      <c r="N2" s="241"/>
      <c r="O2" s="241"/>
      <c r="P2" s="241"/>
      <c r="Q2" s="116"/>
      <c r="R2" s="116"/>
      <c r="S2" s="24"/>
      <c r="T2" s="24"/>
      <c r="U2" s="24"/>
      <c r="V2" s="24"/>
      <c r="W2" s="24"/>
      <c r="X2" s="24"/>
      <c r="Y2" s="24"/>
      <c r="Z2" s="24"/>
      <c r="AA2" s="24"/>
      <c r="AB2" s="24"/>
    </row>
    <row r="3" spans="1:28" s="3" customFormat="1" ht="15" x14ac:dyDescent="0.25">
      <c r="A3" s="242" t="s">
        <v>22</v>
      </c>
      <c r="B3" s="243" t="s">
        <v>78</v>
      </c>
      <c r="C3" s="244" t="s">
        <v>79</v>
      </c>
      <c r="D3" s="245" t="s">
        <v>80</v>
      </c>
      <c r="E3" s="250" t="s">
        <v>110</v>
      </c>
      <c r="F3" s="237" t="s">
        <v>98</v>
      </c>
      <c r="G3" s="238" t="s">
        <v>94</v>
      </c>
      <c r="H3" s="246" t="s">
        <v>84</v>
      </c>
      <c r="I3" s="247"/>
      <c r="J3" s="247"/>
      <c r="K3" s="247"/>
      <c r="L3" s="237" t="s">
        <v>85</v>
      </c>
      <c r="M3" s="237"/>
      <c r="N3" s="237"/>
      <c r="O3" s="237"/>
      <c r="P3" s="238" t="s">
        <v>82</v>
      </c>
      <c r="Q3" s="130"/>
      <c r="R3" s="130"/>
    </row>
    <row r="4" spans="1:28" s="3" customFormat="1" ht="15" x14ac:dyDescent="0.25">
      <c r="A4" s="242"/>
      <c r="B4" s="243"/>
      <c r="C4" s="244"/>
      <c r="D4" s="245"/>
      <c r="E4" s="251"/>
      <c r="F4" s="237"/>
      <c r="G4" s="239"/>
      <c r="H4" s="248"/>
      <c r="I4" s="249"/>
      <c r="J4" s="249"/>
      <c r="K4" s="249"/>
      <c r="L4" s="237"/>
      <c r="M4" s="237"/>
      <c r="N4" s="237"/>
      <c r="O4" s="237"/>
      <c r="P4" s="239"/>
      <c r="Q4" s="130"/>
      <c r="R4" s="130"/>
    </row>
    <row r="5" spans="1:28" s="3" customFormat="1" ht="79.900000000000006" customHeight="1" x14ac:dyDescent="0.25">
      <c r="A5" s="242"/>
      <c r="B5" s="243"/>
      <c r="C5" s="244"/>
      <c r="D5" s="245"/>
      <c r="E5" s="252"/>
      <c r="F5" s="237"/>
      <c r="G5" s="240"/>
      <c r="H5" s="117" t="s">
        <v>86</v>
      </c>
      <c r="I5" s="117" t="s">
        <v>87</v>
      </c>
      <c r="J5" s="117" t="s">
        <v>88</v>
      </c>
      <c r="K5" s="117" t="s">
        <v>89</v>
      </c>
      <c r="L5" s="117" t="s">
        <v>90</v>
      </c>
      <c r="M5" s="117" t="s">
        <v>91</v>
      </c>
      <c r="N5" s="117" t="s">
        <v>92</v>
      </c>
      <c r="O5" s="117" t="s">
        <v>93</v>
      </c>
      <c r="P5" s="240"/>
      <c r="Q5" s="130"/>
      <c r="R5" s="130"/>
    </row>
    <row r="6" spans="1:28" s="4" customFormat="1" x14ac:dyDescent="0.25">
      <c r="A6" s="118">
        <v>1</v>
      </c>
      <c r="B6" s="119">
        <v>2</v>
      </c>
      <c r="C6" s="119">
        <v>3</v>
      </c>
      <c r="D6" s="119">
        <v>4</v>
      </c>
      <c r="E6" s="119">
        <v>5</v>
      </c>
      <c r="F6" s="119">
        <v>6</v>
      </c>
      <c r="G6" s="119">
        <v>7</v>
      </c>
      <c r="H6" s="119">
        <v>8</v>
      </c>
      <c r="I6" s="119">
        <v>9</v>
      </c>
      <c r="J6" s="119">
        <v>10</v>
      </c>
      <c r="K6" s="119">
        <v>11</v>
      </c>
      <c r="L6" s="119">
        <v>12</v>
      </c>
      <c r="M6" s="119">
        <v>13</v>
      </c>
      <c r="N6" s="119">
        <v>14</v>
      </c>
      <c r="O6" s="119">
        <v>15</v>
      </c>
      <c r="P6" s="119">
        <v>16</v>
      </c>
      <c r="Q6" s="124"/>
      <c r="R6" s="124"/>
    </row>
    <row r="7" spans="1:28" s="4" customFormat="1" x14ac:dyDescent="0.25">
      <c r="A7" s="120" t="s">
        <v>5</v>
      </c>
      <c r="B7" s="131" t="s">
        <v>111</v>
      </c>
      <c r="C7" s="121"/>
      <c r="D7" s="121"/>
      <c r="E7" s="121"/>
      <c r="F7" s="121"/>
      <c r="G7" s="121"/>
      <c r="H7" s="121"/>
      <c r="I7" s="121"/>
      <c r="J7" s="121"/>
      <c r="K7" s="121"/>
      <c r="L7" s="121"/>
      <c r="M7" s="121"/>
      <c r="N7" s="121"/>
      <c r="O7" s="121"/>
      <c r="P7" s="121"/>
      <c r="Q7" s="124"/>
      <c r="R7" s="124"/>
    </row>
    <row r="8" spans="1:28" s="4" customFormat="1" ht="21.75" customHeight="1" x14ac:dyDescent="0.25">
      <c r="A8" s="120">
        <v>1</v>
      </c>
      <c r="B8" s="64" t="s">
        <v>509</v>
      </c>
      <c r="C8" s="122">
        <v>20488</v>
      </c>
      <c r="D8" s="121"/>
      <c r="E8" s="121"/>
      <c r="F8" s="120" t="s">
        <v>222</v>
      </c>
      <c r="G8" s="121">
        <v>0.1</v>
      </c>
      <c r="H8" s="121"/>
      <c r="I8" s="121"/>
      <c r="J8" s="121"/>
      <c r="K8" s="121">
        <v>1</v>
      </c>
      <c r="L8" s="121"/>
      <c r="M8" s="121"/>
      <c r="N8" s="121"/>
      <c r="O8" s="121"/>
      <c r="P8" s="121"/>
      <c r="Q8" s="124"/>
      <c r="R8" s="124"/>
    </row>
    <row r="9" spans="1:28" s="4" customFormat="1" ht="25.5" x14ac:dyDescent="0.25">
      <c r="A9" s="120">
        <v>2</v>
      </c>
      <c r="B9" s="61" t="s">
        <v>510</v>
      </c>
      <c r="C9" s="122">
        <v>26356</v>
      </c>
      <c r="D9" s="121">
        <v>1</v>
      </c>
      <c r="E9" s="121"/>
      <c r="F9" s="123" t="s">
        <v>225</v>
      </c>
      <c r="G9" s="121">
        <v>0.3</v>
      </c>
      <c r="H9" s="121"/>
      <c r="I9" s="121"/>
      <c r="J9" s="121">
        <v>1</v>
      </c>
      <c r="K9" s="121"/>
      <c r="L9" s="121"/>
      <c r="M9" s="121"/>
      <c r="N9" s="121"/>
      <c r="O9" s="121"/>
      <c r="P9" s="121"/>
      <c r="Q9" s="124"/>
      <c r="R9" s="124"/>
    </row>
    <row r="10" spans="1:28" s="4" customFormat="1" ht="25.5" x14ac:dyDescent="0.25">
      <c r="A10" s="120">
        <v>3</v>
      </c>
      <c r="B10" s="61" t="s">
        <v>511</v>
      </c>
      <c r="C10" s="122">
        <v>32452</v>
      </c>
      <c r="D10" s="121">
        <v>1</v>
      </c>
      <c r="E10" s="121"/>
      <c r="F10" s="123" t="s">
        <v>226</v>
      </c>
      <c r="G10" s="121">
        <v>0.3</v>
      </c>
      <c r="H10" s="121">
        <v>1</v>
      </c>
      <c r="I10" s="121"/>
      <c r="J10" s="121"/>
      <c r="K10" s="121"/>
      <c r="L10" s="121"/>
      <c r="M10" s="121"/>
      <c r="N10" s="121">
        <v>1</v>
      </c>
      <c r="O10" s="121"/>
      <c r="P10" s="121"/>
      <c r="Q10" s="124"/>
      <c r="R10" s="124"/>
    </row>
    <row r="11" spans="1:28" s="4" customFormat="1" ht="25.5" x14ac:dyDescent="0.25">
      <c r="A11" s="120">
        <v>4</v>
      </c>
      <c r="B11" s="61" t="s">
        <v>512</v>
      </c>
      <c r="C11" s="122">
        <v>23534</v>
      </c>
      <c r="D11" s="121"/>
      <c r="E11" s="121">
        <v>1</v>
      </c>
      <c r="F11" s="123" t="s">
        <v>227</v>
      </c>
      <c r="G11" s="121">
        <v>0.3</v>
      </c>
      <c r="H11" s="121"/>
      <c r="I11" s="121"/>
      <c r="J11" s="121"/>
      <c r="K11" s="121">
        <v>1</v>
      </c>
      <c r="L11" s="121"/>
      <c r="M11" s="121"/>
      <c r="N11" s="121"/>
      <c r="O11" s="121"/>
      <c r="P11" s="121"/>
      <c r="Q11" s="124"/>
      <c r="R11" s="124"/>
    </row>
    <row r="12" spans="1:28" s="4" customFormat="1" ht="25.5" x14ac:dyDescent="0.25">
      <c r="A12" s="120"/>
      <c r="B12" s="61" t="s">
        <v>510</v>
      </c>
      <c r="C12" s="122">
        <v>26356</v>
      </c>
      <c r="D12" s="121">
        <v>1</v>
      </c>
      <c r="E12" s="121"/>
      <c r="F12" s="123" t="s">
        <v>228</v>
      </c>
      <c r="G12" s="121">
        <v>0.3</v>
      </c>
      <c r="H12" s="121"/>
      <c r="I12" s="121"/>
      <c r="J12" s="121">
        <v>1</v>
      </c>
      <c r="K12" s="121"/>
      <c r="L12" s="121"/>
      <c r="M12" s="121"/>
      <c r="N12" s="121"/>
      <c r="O12" s="121"/>
      <c r="P12" s="121"/>
      <c r="Q12" s="124"/>
      <c r="R12" s="124"/>
    </row>
    <row r="13" spans="1:28" s="4" customFormat="1" ht="25.5" x14ac:dyDescent="0.25">
      <c r="A13" s="120">
        <v>5</v>
      </c>
      <c r="B13" s="61" t="s">
        <v>513</v>
      </c>
      <c r="C13" s="122">
        <v>20840</v>
      </c>
      <c r="D13" s="121">
        <v>1</v>
      </c>
      <c r="E13" s="121">
        <v>1</v>
      </c>
      <c r="F13" s="123" t="s">
        <v>229</v>
      </c>
      <c r="G13" s="121">
        <v>0.3</v>
      </c>
      <c r="H13" s="121"/>
      <c r="I13" s="121"/>
      <c r="J13" s="121"/>
      <c r="K13" s="121">
        <v>1</v>
      </c>
      <c r="L13" s="121"/>
      <c r="M13" s="121"/>
      <c r="N13" s="121"/>
      <c r="O13" s="121"/>
      <c r="P13" s="121"/>
      <c r="Q13" s="124"/>
      <c r="R13" s="124"/>
    </row>
    <row r="14" spans="1:28" s="4" customFormat="1" ht="38.25" x14ac:dyDescent="0.25">
      <c r="A14" s="120">
        <v>6</v>
      </c>
      <c r="B14" s="64" t="s">
        <v>514</v>
      </c>
      <c r="C14" s="122">
        <v>38825</v>
      </c>
      <c r="D14" s="121">
        <v>1</v>
      </c>
      <c r="E14" s="121"/>
      <c r="F14" s="123" t="s">
        <v>230</v>
      </c>
      <c r="G14" s="121">
        <v>0.3</v>
      </c>
      <c r="H14" s="121">
        <v>1</v>
      </c>
      <c r="I14" s="121"/>
      <c r="J14" s="121"/>
      <c r="K14" s="121"/>
      <c r="L14" s="121"/>
      <c r="M14" s="121">
        <v>1</v>
      </c>
      <c r="N14" s="121"/>
      <c r="O14" s="121"/>
      <c r="P14" s="121"/>
      <c r="Q14" s="124"/>
      <c r="R14" s="124"/>
    </row>
    <row r="15" spans="1:28" s="4" customFormat="1" x14ac:dyDescent="0.25">
      <c r="A15" s="120" t="s">
        <v>6</v>
      </c>
      <c r="B15" s="132" t="s">
        <v>112</v>
      </c>
      <c r="C15" s="120"/>
      <c r="D15" s="121"/>
      <c r="E15" s="121"/>
      <c r="F15" s="121"/>
      <c r="G15" s="121"/>
      <c r="H15" s="121"/>
      <c r="I15" s="121"/>
      <c r="J15" s="121"/>
      <c r="K15" s="121"/>
      <c r="L15" s="121"/>
      <c r="M15" s="121"/>
      <c r="N15" s="121"/>
      <c r="O15" s="121"/>
      <c r="P15" s="121"/>
      <c r="Q15" s="124"/>
      <c r="R15" s="124"/>
    </row>
    <row r="16" spans="1:28" s="4" customFormat="1" ht="24.75" customHeight="1" x14ac:dyDescent="0.25">
      <c r="A16" s="120">
        <v>7</v>
      </c>
      <c r="B16" s="64" t="s">
        <v>515</v>
      </c>
      <c r="C16" s="122">
        <v>19568</v>
      </c>
      <c r="D16" s="121"/>
      <c r="E16" s="121">
        <v>1</v>
      </c>
      <c r="F16" s="120" t="s">
        <v>222</v>
      </c>
      <c r="G16" s="121">
        <v>1</v>
      </c>
      <c r="H16" s="121"/>
      <c r="I16" s="121"/>
      <c r="J16" s="121"/>
      <c r="K16" s="121">
        <v>1</v>
      </c>
      <c r="L16" s="121"/>
      <c r="M16" s="121"/>
      <c r="N16" s="121"/>
      <c r="O16" s="121"/>
      <c r="P16" s="121">
        <v>1</v>
      </c>
      <c r="Q16" s="124"/>
      <c r="R16" s="124"/>
    </row>
    <row r="17" spans="1:18" s="4" customFormat="1" ht="25.5" x14ac:dyDescent="0.25">
      <c r="A17" s="120">
        <v>8</v>
      </c>
      <c r="B17" s="61" t="s">
        <v>516</v>
      </c>
      <c r="C17" s="122">
        <v>22718</v>
      </c>
      <c r="D17" s="121">
        <v>1</v>
      </c>
      <c r="E17" s="121">
        <v>1</v>
      </c>
      <c r="F17" s="123" t="s">
        <v>225</v>
      </c>
      <c r="G17" s="121">
        <v>0.3</v>
      </c>
      <c r="H17" s="121"/>
      <c r="I17" s="121"/>
      <c r="J17" s="121"/>
      <c r="K17" s="121">
        <v>1</v>
      </c>
      <c r="L17" s="121"/>
      <c r="M17" s="121"/>
      <c r="N17" s="121"/>
      <c r="O17" s="121"/>
      <c r="P17" s="121">
        <v>1</v>
      </c>
      <c r="Q17" s="124"/>
      <c r="R17" s="124"/>
    </row>
    <row r="18" spans="1:18" s="4" customFormat="1" ht="25.5" x14ac:dyDescent="0.25">
      <c r="A18" s="120">
        <v>9</v>
      </c>
      <c r="B18" s="61" t="s">
        <v>517</v>
      </c>
      <c r="C18" s="120"/>
      <c r="D18" s="121">
        <v>1</v>
      </c>
      <c r="E18" s="121"/>
      <c r="F18" s="123" t="s">
        <v>226</v>
      </c>
      <c r="G18" s="121">
        <v>0.3</v>
      </c>
      <c r="H18" s="121"/>
      <c r="I18" s="121"/>
      <c r="J18" s="121"/>
      <c r="K18" s="121"/>
      <c r="L18" s="121"/>
      <c r="M18" s="121"/>
      <c r="N18" s="121"/>
      <c r="O18" s="121"/>
      <c r="P18" s="121"/>
      <c r="Q18" s="124"/>
      <c r="R18" s="124"/>
    </row>
    <row r="19" spans="1:18" s="4" customFormat="1" ht="25.5" x14ac:dyDescent="0.25">
      <c r="A19" s="120">
        <v>10</v>
      </c>
      <c r="B19" s="61" t="s">
        <v>518</v>
      </c>
      <c r="C19" s="122">
        <v>26431</v>
      </c>
      <c r="D19" s="121"/>
      <c r="E19" s="121">
        <v>1</v>
      </c>
      <c r="F19" s="123" t="s">
        <v>227</v>
      </c>
      <c r="G19" s="121">
        <v>0.3</v>
      </c>
      <c r="H19" s="121"/>
      <c r="I19" s="121"/>
      <c r="J19" s="121">
        <v>1</v>
      </c>
      <c r="K19" s="121"/>
      <c r="L19" s="121"/>
      <c r="M19" s="121">
        <v>1</v>
      </c>
      <c r="N19" s="121"/>
      <c r="O19" s="121"/>
      <c r="P19" s="121">
        <v>1</v>
      </c>
      <c r="Q19" s="124"/>
      <c r="R19" s="124"/>
    </row>
    <row r="20" spans="1:18" s="4" customFormat="1" ht="25.5" x14ac:dyDescent="0.25">
      <c r="A20" s="120"/>
      <c r="B20" s="61" t="s">
        <v>516</v>
      </c>
      <c r="C20" s="122">
        <v>22718</v>
      </c>
      <c r="D20" s="121">
        <v>1</v>
      </c>
      <c r="E20" s="121">
        <v>1</v>
      </c>
      <c r="F20" s="123" t="s">
        <v>228</v>
      </c>
      <c r="G20" s="121">
        <v>0.3</v>
      </c>
      <c r="H20" s="121"/>
      <c r="I20" s="121"/>
      <c r="J20" s="121"/>
      <c r="K20" s="121"/>
      <c r="L20" s="121"/>
      <c r="M20" s="121"/>
      <c r="N20" s="121"/>
      <c r="O20" s="121"/>
      <c r="P20" s="121">
        <v>1</v>
      </c>
      <c r="Q20" s="124"/>
      <c r="R20" s="124"/>
    </row>
    <row r="21" spans="1:18" s="4" customFormat="1" ht="25.5" x14ac:dyDescent="0.25">
      <c r="A21" s="120">
        <v>11</v>
      </c>
      <c r="B21" s="61" t="s">
        <v>519</v>
      </c>
      <c r="C21" s="122">
        <v>23543</v>
      </c>
      <c r="D21" s="121"/>
      <c r="E21" s="121"/>
      <c r="F21" s="123" t="s">
        <v>229</v>
      </c>
      <c r="G21" s="121"/>
      <c r="H21" s="121"/>
      <c r="I21" s="121"/>
      <c r="J21" s="121"/>
      <c r="K21" s="121">
        <v>1</v>
      </c>
      <c r="L21" s="121"/>
      <c r="M21" s="121"/>
      <c r="N21" s="121"/>
      <c r="O21" s="121"/>
      <c r="P21" s="121"/>
      <c r="Q21" s="124"/>
      <c r="R21" s="124"/>
    </row>
    <row r="22" spans="1:18" s="4" customFormat="1" ht="38.25" x14ac:dyDescent="0.25">
      <c r="A22" s="120">
        <v>12</v>
      </c>
      <c r="B22" s="64" t="s">
        <v>520</v>
      </c>
      <c r="C22" s="122">
        <v>38947</v>
      </c>
      <c r="D22" s="121">
        <v>1</v>
      </c>
      <c r="E22" s="121"/>
      <c r="F22" s="123" t="s">
        <v>230</v>
      </c>
      <c r="G22" s="121"/>
      <c r="H22" s="121">
        <v>1</v>
      </c>
      <c r="I22" s="121"/>
      <c r="J22" s="121"/>
      <c r="K22" s="121"/>
      <c r="L22" s="121"/>
      <c r="M22" s="121"/>
      <c r="N22" s="121"/>
      <c r="O22" s="121"/>
      <c r="P22" s="121"/>
      <c r="Q22" s="124"/>
      <c r="R22" s="124"/>
    </row>
    <row r="23" spans="1:18" s="4" customFormat="1" x14ac:dyDescent="0.25">
      <c r="A23" s="120" t="s">
        <v>186</v>
      </c>
      <c r="B23" s="125" t="s">
        <v>113</v>
      </c>
      <c r="C23" s="120"/>
      <c r="D23" s="121"/>
      <c r="E23" s="121"/>
      <c r="F23" s="121"/>
      <c r="G23" s="121"/>
      <c r="H23" s="121"/>
      <c r="I23" s="121"/>
      <c r="J23" s="121"/>
      <c r="K23" s="121"/>
      <c r="L23" s="121"/>
      <c r="M23" s="121"/>
      <c r="N23" s="121"/>
      <c r="O23" s="121"/>
      <c r="P23" s="121"/>
      <c r="Q23" s="124"/>
      <c r="R23" s="124"/>
    </row>
    <row r="24" spans="1:18" s="4" customFormat="1" x14ac:dyDescent="0.25">
      <c r="A24" s="120">
        <v>13</v>
      </c>
      <c r="B24" s="64" t="s">
        <v>521</v>
      </c>
      <c r="C24" s="120"/>
      <c r="D24" s="121">
        <v>1</v>
      </c>
      <c r="E24" s="121"/>
      <c r="F24" s="120" t="s">
        <v>222</v>
      </c>
      <c r="G24" s="121">
        <v>1</v>
      </c>
      <c r="H24" s="121"/>
      <c r="I24" s="121"/>
      <c r="J24" s="121"/>
      <c r="K24" s="121"/>
      <c r="L24" s="121"/>
      <c r="M24" s="121"/>
      <c r="N24" s="121"/>
      <c r="O24" s="121"/>
      <c r="P24" s="121"/>
      <c r="Q24" s="124"/>
      <c r="R24" s="124"/>
    </row>
    <row r="25" spans="1:18" s="62" customFormat="1" ht="25.5" x14ac:dyDescent="0.25">
      <c r="A25" s="120"/>
      <c r="B25" s="61" t="s">
        <v>522</v>
      </c>
      <c r="C25" s="120">
        <v>1962</v>
      </c>
      <c r="D25" s="121"/>
      <c r="E25" s="121"/>
      <c r="F25" s="123" t="s">
        <v>225</v>
      </c>
      <c r="G25" s="121">
        <v>0.3</v>
      </c>
      <c r="H25" s="121"/>
      <c r="I25" s="121"/>
      <c r="J25" s="121"/>
      <c r="K25" s="121"/>
      <c r="L25" s="121"/>
      <c r="M25" s="121"/>
      <c r="N25" s="121"/>
      <c r="O25" s="121"/>
      <c r="P25" s="121"/>
      <c r="Q25" s="124"/>
      <c r="R25" s="124"/>
    </row>
    <row r="26" spans="1:18" s="4" customFormat="1" ht="25.5" x14ac:dyDescent="0.25">
      <c r="A26" s="120">
        <v>14</v>
      </c>
      <c r="B26" s="61" t="s">
        <v>523</v>
      </c>
      <c r="C26" s="120">
        <v>1963</v>
      </c>
      <c r="D26" s="121">
        <v>1</v>
      </c>
      <c r="E26" s="121"/>
      <c r="F26" s="123" t="s">
        <v>226</v>
      </c>
      <c r="G26" s="121">
        <v>0.3</v>
      </c>
      <c r="H26" s="121"/>
      <c r="I26" s="121"/>
      <c r="J26" s="121"/>
      <c r="K26" s="121">
        <v>1</v>
      </c>
      <c r="L26" s="121"/>
      <c r="M26" s="121"/>
      <c r="N26" s="121"/>
      <c r="O26" s="121"/>
      <c r="P26" s="121"/>
      <c r="Q26" s="124"/>
      <c r="R26" s="124"/>
    </row>
    <row r="27" spans="1:18" s="4" customFormat="1" ht="25.5" x14ac:dyDescent="0.25">
      <c r="A27" s="120">
        <v>15</v>
      </c>
      <c r="B27" s="61" t="s">
        <v>524</v>
      </c>
      <c r="C27" s="120">
        <v>1964</v>
      </c>
      <c r="D27" s="121"/>
      <c r="E27" s="121">
        <v>1</v>
      </c>
      <c r="F27" s="123" t="s">
        <v>227</v>
      </c>
      <c r="G27" s="121">
        <v>0.3</v>
      </c>
      <c r="H27" s="121"/>
      <c r="I27" s="121"/>
      <c r="J27" s="121"/>
      <c r="K27" s="121">
        <v>1</v>
      </c>
      <c r="L27" s="121"/>
      <c r="M27" s="121"/>
      <c r="N27" s="121"/>
      <c r="O27" s="121"/>
      <c r="P27" s="121">
        <v>1</v>
      </c>
      <c r="Q27" s="124"/>
      <c r="R27" s="124"/>
    </row>
    <row r="28" spans="1:18" s="84" customFormat="1" ht="25.5" x14ac:dyDescent="0.25">
      <c r="A28" s="120"/>
      <c r="B28" s="61" t="s">
        <v>522</v>
      </c>
      <c r="C28" s="120">
        <v>1962</v>
      </c>
      <c r="D28" s="121">
        <v>1</v>
      </c>
      <c r="E28" s="121"/>
      <c r="F28" s="123" t="s">
        <v>228</v>
      </c>
      <c r="G28" s="121">
        <v>0.3</v>
      </c>
      <c r="H28" s="121"/>
      <c r="I28" s="121"/>
      <c r="J28" s="121"/>
      <c r="K28" s="121">
        <v>1</v>
      </c>
      <c r="L28" s="121"/>
      <c r="M28" s="121"/>
      <c r="N28" s="121"/>
      <c r="O28" s="121"/>
      <c r="P28" s="121"/>
      <c r="Q28" s="124"/>
      <c r="R28" s="124"/>
    </row>
    <row r="29" spans="1:18" s="4" customFormat="1" ht="25.5" x14ac:dyDescent="0.25">
      <c r="A29" s="120">
        <v>16</v>
      </c>
      <c r="B29" s="61" t="s">
        <v>525</v>
      </c>
      <c r="C29" s="120">
        <v>1962</v>
      </c>
      <c r="D29" s="121"/>
      <c r="E29" s="121"/>
      <c r="F29" s="123" t="s">
        <v>229</v>
      </c>
      <c r="G29" s="121">
        <v>0.3</v>
      </c>
      <c r="H29" s="121"/>
      <c r="I29" s="121"/>
      <c r="J29" s="121"/>
      <c r="K29" s="121">
        <v>1</v>
      </c>
      <c r="L29" s="121"/>
      <c r="M29" s="121"/>
      <c r="N29" s="121"/>
      <c r="O29" s="121"/>
      <c r="P29" s="121"/>
      <c r="Q29" s="124"/>
      <c r="R29" s="124"/>
    </row>
    <row r="30" spans="1:18" s="4" customFormat="1" ht="38.25" x14ac:dyDescent="0.25">
      <c r="A30" s="120">
        <v>17</v>
      </c>
      <c r="B30" s="64" t="s">
        <v>526</v>
      </c>
      <c r="C30" s="120"/>
      <c r="D30" s="121">
        <v>1</v>
      </c>
      <c r="E30" s="121"/>
      <c r="F30" s="123" t="s">
        <v>230</v>
      </c>
      <c r="G30" s="121">
        <v>0.3</v>
      </c>
      <c r="H30" s="121">
        <v>1</v>
      </c>
      <c r="I30" s="121"/>
      <c r="J30" s="121"/>
      <c r="K30" s="121"/>
      <c r="L30" s="121"/>
      <c r="M30" s="121">
        <v>1</v>
      </c>
      <c r="N30" s="121"/>
      <c r="O30" s="121"/>
      <c r="P30" s="121"/>
      <c r="Q30" s="124"/>
      <c r="R30" s="124"/>
    </row>
    <row r="31" spans="1:18" s="149" customFormat="1" x14ac:dyDescent="0.25">
      <c r="A31" s="142" t="s">
        <v>192</v>
      </c>
      <c r="B31" s="125" t="s">
        <v>114</v>
      </c>
      <c r="C31" s="142"/>
      <c r="D31" s="147"/>
      <c r="E31" s="147"/>
      <c r="F31" s="147"/>
      <c r="G31" s="147"/>
      <c r="H31" s="147"/>
      <c r="I31" s="147"/>
      <c r="J31" s="147"/>
      <c r="K31" s="147"/>
      <c r="L31" s="147"/>
      <c r="M31" s="147"/>
      <c r="N31" s="147"/>
      <c r="O31" s="147"/>
      <c r="P31" s="147"/>
      <c r="Q31" s="148"/>
      <c r="R31" s="148"/>
    </row>
    <row r="32" spans="1:18" s="4" customFormat="1" x14ac:dyDescent="0.25">
      <c r="A32" s="120">
        <v>18</v>
      </c>
      <c r="B32" s="64" t="s">
        <v>527</v>
      </c>
      <c r="C32" s="122">
        <v>23856</v>
      </c>
      <c r="D32" s="121">
        <v>1</v>
      </c>
      <c r="E32" s="121"/>
      <c r="F32" s="120" t="s">
        <v>222</v>
      </c>
      <c r="G32" s="121">
        <v>1</v>
      </c>
      <c r="H32" s="121"/>
      <c r="I32" s="121"/>
      <c r="J32" s="121"/>
      <c r="K32" s="121">
        <v>1</v>
      </c>
      <c r="L32" s="121"/>
      <c r="M32" s="121"/>
      <c r="N32" s="121"/>
      <c r="O32" s="121"/>
      <c r="P32" s="121"/>
      <c r="Q32" s="124"/>
      <c r="R32" s="124"/>
    </row>
    <row r="33" spans="1:18" s="4" customFormat="1" ht="25.5" x14ac:dyDescent="0.25">
      <c r="A33" s="120">
        <v>19</v>
      </c>
      <c r="B33" s="61" t="s">
        <v>528</v>
      </c>
      <c r="C33" s="122">
        <v>22030</v>
      </c>
      <c r="D33" s="121">
        <v>1</v>
      </c>
      <c r="E33" s="121"/>
      <c r="F33" s="123" t="s">
        <v>225</v>
      </c>
      <c r="G33" s="121">
        <v>0.3</v>
      </c>
      <c r="H33" s="121"/>
      <c r="I33" s="121"/>
      <c r="J33" s="121"/>
      <c r="K33" s="121">
        <v>1</v>
      </c>
      <c r="L33" s="121"/>
      <c r="M33" s="121"/>
      <c r="N33" s="121"/>
      <c r="O33" s="121"/>
      <c r="P33" s="121"/>
      <c r="Q33" s="124"/>
      <c r="R33" s="124"/>
    </row>
    <row r="34" spans="1:18" s="4" customFormat="1" ht="25.5" x14ac:dyDescent="0.25">
      <c r="A34" s="120">
        <v>20</v>
      </c>
      <c r="B34" s="61" t="s">
        <v>529</v>
      </c>
      <c r="C34" s="122">
        <v>27747</v>
      </c>
      <c r="D34" s="121"/>
      <c r="E34" s="121"/>
      <c r="F34" s="123" t="s">
        <v>226</v>
      </c>
      <c r="G34" s="121">
        <v>0.3</v>
      </c>
      <c r="H34" s="121"/>
      <c r="I34" s="121"/>
      <c r="J34" s="121">
        <v>1</v>
      </c>
      <c r="K34" s="121"/>
      <c r="L34" s="121"/>
      <c r="M34" s="121"/>
      <c r="N34" s="121">
        <v>1</v>
      </c>
      <c r="O34" s="121"/>
      <c r="P34" s="121"/>
      <c r="Q34" s="124"/>
      <c r="R34" s="124"/>
    </row>
    <row r="35" spans="1:18" s="4" customFormat="1" ht="25.5" x14ac:dyDescent="0.25">
      <c r="A35" s="120">
        <v>21</v>
      </c>
      <c r="B35" s="61" t="s">
        <v>530</v>
      </c>
      <c r="C35" s="122">
        <v>19109</v>
      </c>
      <c r="D35" s="121"/>
      <c r="E35" s="121">
        <v>1</v>
      </c>
      <c r="F35" s="123" t="s">
        <v>227</v>
      </c>
      <c r="G35" s="121">
        <v>0.3</v>
      </c>
      <c r="H35" s="121"/>
      <c r="I35" s="121"/>
      <c r="J35" s="121"/>
      <c r="K35" s="121">
        <v>1</v>
      </c>
      <c r="L35" s="121"/>
      <c r="M35" s="121"/>
      <c r="N35" s="121">
        <v>1</v>
      </c>
      <c r="O35" s="121"/>
      <c r="P35" s="121">
        <v>1</v>
      </c>
      <c r="Q35" s="124"/>
      <c r="R35" s="124"/>
    </row>
    <row r="36" spans="1:18" s="4" customFormat="1" ht="31.5" customHeight="1" x14ac:dyDescent="0.25">
      <c r="A36" s="120">
        <v>22</v>
      </c>
      <c r="B36" s="64" t="s">
        <v>531</v>
      </c>
      <c r="C36" s="120"/>
      <c r="D36" s="121">
        <v>1</v>
      </c>
      <c r="E36" s="121"/>
      <c r="F36" s="123" t="s">
        <v>228</v>
      </c>
      <c r="G36" s="121">
        <v>0.3</v>
      </c>
      <c r="H36" s="121"/>
      <c r="I36" s="121"/>
      <c r="J36" s="121">
        <v>1</v>
      </c>
      <c r="K36" s="121"/>
      <c r="L36" s="121"/>
      <c r="M36" s="121"/>
      <c r="N36" s="121"/>
      <c r="O36" s="121"/>
      <c r="P36" s="121"/>
      <c r="Q36" s="124"/>
      <c r="R36" s="124"/>
    </row>
    <row r="37" spans="1:18" s="4" customFormat="1" ht="28.5" customHeight="1" x14ac:dyDescent="0.25">
      <c r="A37" s="120">
        <v>23</v>
      </c>
      <c r="B37" s="64" t="s">
        <v>624</v>
      </c>
      <c r="C37" s="122">
        <v>25466</v>
      </c>
      <c r="D37" s="121">
        <v>1</v>
      </c>
      <c r="E37" s="121"/>
      <c r="F37" s="123" t="s">
        <v>229</v>
      </c>
      <c r="G37" s="121">
        <v>0.3</v>
      </c>
      <c r="H37" s="121"/>
      <c r="I37" s="121"/>
      <c r="J37" s="121">
        <v>1</v>
      </c>
      <c r="K37" s="121"/>
      <c r="L37" s="121"/>
      <c r="M37" s="121"/>
      <c r="N37" s="121"/>
      <c r="O37" s="121"/>
      <c r="P37" s="121"/>
      <c r="Q37" s="124"/>
      <c r="R37" s="124"/>
    </row>
    <row r="38" spans="1:18" s="4" customFormat="1" ht="38.25" x14ac:dyDescent="0.25">
      <c r="A38" s="120">
        <v>24</v>
      </c>
      <c r="B38" s="61" t="s">
        <v>532</v>
      </c>
      <c r="C38" s="122">
        <v>38873</v>
      </c>
      <c r="D38" s="121">
        <v>1</v>
      </c>
      <c r="E38" s="121"/>
      <c r="F38" s="123" t="s">
        <v>230</v>
      </c>
      <c r="G38" s="121">
        <v>0.3</v>
      </c>
      <c r="H38" s="121">
        <v>1</v>
      </c>
      <c r="I38" s="121"/>
      <c r="J38" s="121"/>
      <c r="K38" s="121"/>
      <c r="L38" s="121"/>
      <c r="M38" s="121">
        <v>1</v>
      </c>
      <c r="N38" s="121"/>
      <c r="O38" s="121"/>
      <c r="P38" s="121"/>
      <c r="Q38" s="124"/>
      <c r="R38" s="124"/>
    </row>
    <row r="39" spans="1:18" s="149" customFormat="1" x14ac:dyDescent="0.25">
      <c r="A39" s="142" t="s">
        <v>194</v>
      </c>
      <c r="B39" s="125" t="s">
        <v>115</v>
      </c>
      <c r="C39" s="142"/>
      <c r="D39" s="147"/>
      <c r="E39" s="147"/>
      <c r="F39" s="147"/>
      <c r="G39" s="147"/>
      <c r="H39" s="147"/>
      <c r="I39" s="147"/>
      <c r="J39" s="147"/>
      <c r="K39" s="147"/>
      <c r="L39" s="147"/>
      <c r="M39" s="147"/>
      <c r="N39" s="147"/>
      <c r="O39" s="147"/>
      <c r="P39" s="147"/>
      <c r="Q39" s="148"/>
      <c r="R39" s="148"/>
    </row>
    <row r="40" spans="1:18" s="4" customFormat="1" x14ac:dyDescent="0.25">
      <c r="A40" s="120">
        <v>25</v>
      </c>
      <c r="B40" s="64" t="s">
        <v>533</v>
      </c>
      <c r="C40" s="120">
        <v>1970</v>
      </c>
      <c r="D40" s="121">
        <v>1</v>
      </c>
      <c r="E40" s="121">
        <v>1</v>
      </c>
      <c r="F40" s="120" t="s">
        <v>222</v>
      </c>
      <c r="G40" s="121">
        <v>1</v>
      </c>
      <c r="H40" s="121"/>
      <c r="I40" s="121"/>
      <c r="J40" s="121">
        <v>1</v>
      </c>
      <c r="K40" s="121"/>
      <c r="L40" s="121"/>
      <c r="M40" s="121"/>
      <c r="N40" s="121"/>
      <c r="O40" s="121"/>
      <c r="P40" s="121"/>
      <c r="Q40" s="124"/>
      <c r="R40" s="124"/>
    </row>
    <row r="41" spans="1:18" s="4" customFormat="1" ht="25.5" x14ac:dyDescent="0.25">
      <c r="A41" s="120">
        <v>26</v>
      </c>
      <c r="B41" s="61" t="s">
        <v>534</v>
      </c>
      <c r="C41" s="120">
        <v>1962</v>
      </c>
      <c r="D41" s="121">
        <v>1</v>
      </c>
      <c r="E41" s="121"/>
      <c r="F41" s="123" t="s">
        <v>225</v>
      </c>
      <c r="G41" s="121">
        <v>0.3</v>
      </c>
      <c r="H41" s="121"/>
      <c r="I41" s="121"/>
      <c r="J41" s="121"/>
      <c r="K41" s="121">
        <v>1</v>
      </c>
      <c r="L41" s="121"/>
      <c r="M41" s="121"/>
      <c r="N41" s="121"/>
      <c r="O41" s="121"/>
      <c r="P41" s="121"/>
      <c r="Q41" s="124"/>
      <c r="R41" s="124"/>
    </row>
    <row r="42" spans="1:18" s="62" customFormat="1" ht="25.5" x14ac:dyDescent="0.25">
      <c r="A42" s="120"/>
      <c r="B42" s="61" t="s">
        <v>535</v>
      </c>
      <c r="C42" s="120">
        <v>1959</v>
      </c>
      <c r="D42" s="121"/>
      <c r="E42" s="121"/>
      <c r="F42" s="123" t="s">
        <v>226</v>
      </c>
      <c r="G42" s="121">
        <v>0.3</v>
      </c>
      <c r="H42" s="121"/>
      <c r="I42" s="121"/>
      <c r="J42" s="121"/>
      <c r="K42" s="121"/>
      <c r="L42" s="121"/>
      <c r="M42" s="121"/>
      <c r="N42" s="121"/>
      <c r="O42" s="121"/>
      <c r="P42" s="121"/>
      <c r="Q42" s="124"/>
      <c r="R42" s="124"/>
    </row>
    <row r="43" spans="1:18" s="84" customFormat="1" ht="25.5" x14ac:dyDescent="0.25">
      <c r="A43" s="120">
        <v>27</v>
      </c>
      <c r="B43" s="61" t="s">
        <v>535</v>
      </c>
      <c r="C43" s="120"/>
      <c r="D43" s="121"/>
      <c r="E43" s="121">
        <v>1</v>
      </c>
      <c r="F43" s="123" t="s">
        <v>227</v>
      </c>
      <c r="G43" s="121">
        <v>0.3</v>
      </c>
      <c r="H43" s="121"/>
      <c r="I43" s="121"/>
      <c r="J43" s="121"/>
      <c r="K43" s="121">
        <v>1</v>
      </c>
      <c r="L43" s="121"/>
      <c r="M43" s="121"/>
      <c r="N43" s="121"/>
      <c r="O43" s="121"/>
      <c r="P43" s="121"/>
      <c r="Q43" s="124"/>
      <c r="R43" s="124"/>
    </row>
    <row r="44" spans="1:18" s="62" customFormat="1" ht="25.5" x14ac:dyDescent="0.25">
      <c r="A44" s="120"/>
      <c r="B44" s="61" t="s">
        <v>533</v>
      </c>
      <c r="C44" s="120"/>
      <c r="D44" s="121"/>
      <c r="E44" s="121"/>
      <c r="F44" s="123" t="s">
        <v>228</v>
      </c>
      <c r="G44" s="121">
        <v>0.3</v>
      </c>
      <c r="H44" s="121"/>
      <c r="I44" s="121"/>
      <c r="J44" s="121"/>
      <c r="K44" s="121"/>
      <c r="L44" s="121"/>
      <c r="M44" s="121"/>
      <c r="N44" s="121"/>
      <c r="O44" s="121"/>
      <c r="P44" s="121"/>
      <c r="Q44" s="124"/>
      <c r="R44" s="124"/>
    </row>
    <row r="45" spans="1:18" s="4" customFormat="1" ht="25.5" x14ac:dyDescent="0.25">
      <c r="A45" s="120">
        <v>28</v>
      </c>
      <c r="B45" s="61" t="s">
        <v>536</v>
      </c>
      <c r="C45" s="120">
        <v>1953</v>
      </c>
      <c r="D45" s="121"/>
      <c r="E45" s="121"/>
      <c r="F45" s="123" t="s">
        <v>229</v>
      </c>
      <c r="G45" s="121">
        <v>0.3</v>
      </c>
      <c r="H45" s="121"/>
      <c r="I45" s="121"/>
      <c r="J45" s="121"/>
      <c r="K45" s="121">
        <v>1</v>
      </c>
      <c r="L45" s="121"/>
      <c r="M45" s="121"/>
      <c r="N45" s="121"/>
      <c r="O45" s="121"/>
      <c r="P45" s="121"/>
      <c r="Q45" s="124"/>
      <c r="R45" s="124"/>
    </row>
    <row r="46" spans="1:18" s="4" customFormat="1" ht="38.25" x14ac:dyDescent="0.25">
      <c r="A46" s="120">
        <v>29</v>
      </c>
      <c r="B46" s="64" t="s">
        <v>537</v>
      </c>
      <c r="C46" s="120">
        <v>2005</v>
      </c>
      <c r="D46" s="121">
        <v>1</v>
      </c>
      <c r="E46" s="121"/>
      <c r="F46" s="123" t="s">
        <v>230</v>
      </c>
      <c r="G46" s="121">
        <v>0.3</v>
      </c>
      <c r="H46" s="121">
        <v>1</v>
      </c>
      <c r="I46" s="121"/>
      <c r="J46" s="121"/>
      <c r="K46" s="121"/>
      <c r="L46" s="121"/>
      <c r="M46" s="121"/>
      <c r="N46" s="121"/>
      <c r="O46" s="121"/>
      <c r="P46" s="121"/>
      <c r="Q46" s="124"/>
      <c r="R46" s="124"/>
    </row>
    <row r="47" spans="1:18" s="149" customFormat="1" ht="22.5" customHeight="1" x14ac:dyDescent="0.25">
      <c r="A47" s="142" t="s">
        <v>198</v>
      </c>
      <c r="B47" s="125" t="s">
        <v>116</v>
      </c>
      <c r="C47" s="142"/>
      <c r="D47" s="147"/>
      <c r="E47" s="147"/>
      <c r="F47" s="147"/>
      <c r="G47" s="147"/>
      <c r="H47" s="147"/>
      <c r="I47" s="147"/>
      <c r="J47" s="147"/>
      <c r="K47" s="147"/>
      <c r="L47" s="147"/>
      <c r="M47" s="147"/>
      <c r="N47" s="147"/>
      <c r="O47" s="147"/>
      <c r="P47" s="147"/>
      <c r="Q47" s="148"/>
      <c r="R47" s="148"/>
    </row>
    <row r="48" spans="1:18" s="4" customFormat="1" x14ac:dyDescent="0.25">
      <c r="A48" s="120">
        <v>30</v>
      </c>
      <c r="B48" s="64" t="s">
        <v>538</v>
      </c>
      <c r="C48" s="120">
        <v>1976</v>
      </c>
      <c r="D48" s="121">
        <v>1</v>
      </c>
      <c r="E48" s="121">
        <v>1</v>
      </c>
      <c r="F48" s="120" t="s">
        <v>222</v>
      </c>
      <c r="G48" s="121">
        <v>1</v>
      </c>
      <c r="H48" s="121"/>
      <c r="I48" s="121"/>
      <c r="J48" s="121">
        <v>1</v>
      </c>
      <c r="K48" s="121"/>
      <c r="L48" s="121"/>
      <c r="M48" s="121"/>
      <c r="N48" s="121"/>
      <c r="O48" s="121"/>
      <c r="P48" s="121"/>
      <c r="Q48" s="124"/>
      <c r="R48" s="124"/>
    </row>
    <row r="49" spans="1:18" s="62" customFormat="1" ht="25.5" x14ac:dyDescent="0.25">
      <c r="A49" s="120"/>
      <c r="B49" s="61" t="s">
        <v>538</v>
      </c>
      <c r="C49" s="120">
        <v>1976</v>
      </c>
      <c r="D49" s="121"/>
      <c r="E49" s="121"/>
      <c r="F49" s="123" t="s">
        <v>225</v>
      </c>
      <c r="G49" s="121">
        <v>0.3</v>
      </c>
      <c r="H49" s="121"/>
      <c r="I49" s="121"/>
      <c r="J49" s="121"/>
      <c r="K49" s="121"/>
      <c r="L49" s="121"/>
      <c r="M49" s="121"/>
      <c r="N49" s="121"/>
      <c r="O49" s="121"/>
      <c r="P49" s="121"/>
      <c r="Q49" s="124"/>
      <c r="R49" s="124"/>
    </row>
    <row r="50" spans="1:18" s="62" customFormat="1" ht="25.5" x14ac:dyDescent="0.25">
      <c r="A50" s="120"/>
      <c r="B50" s="61" t="s">
        <v>538</v>
      </c>
      <c r="C50" s="120">
        <v>1976</v>
      </c>
      <c r="D50" s="121"/>
      <c r="E50" s="121"/>
      <c r="F50" s="123" t="s">
        <v>226</v>
      </c>
      <c r="G50" s="121">
        <v>0.3</v>
      </c>
      <c r="H50" s="121"/>
      <c r="I50" s="121"/>
      <c r="J50" s="121"/>
      <c r="K50" s="121"/>
      <c r="L50" s="121"/>
      <c r="M50" s="121"/>
      <c r="N50" s="121"/>
      <c r="O50" s="121"/>
      <c r="P50" s="121"/>
      <c r="Q50" s="124"/>
      <c r="R50" s="124"/>
    </row>
    <row r="51" spans="1:18" s="4" customFormat="1" ht="25.5" x14ac:dyDescent="0.25">
      <c r="A51" s="120">
        <v>31</v>
      </c>
      <c r="B51" s="61" t="s">
        <v>539</v>
      </c>
      <c r="C51" s="120">
        <v>1954</v>
      </c>
      <c r="D51" s="121"/>
      <c r="E51" s="121"/>
      <c r="F51" s="123" t="s">
        <v>227</v>
      </c>
      <c r="G51" s="121">
        <v>0.3</v>
      </c>
      <c r="H51" s="121"/>
      <c r="I51" s="121"/>
      <c r="J51" s="121"/>
      <c r="K51" s="121">
        <v>1</v>
      </c>
      <c r="L51" s="121"/>
      <c r="M51" s="121"/>
      <c r="N51" s="121"/>
      <c r="O51" s="121"/>
      <c r="P51" s="121">
        <v>1</v>
      </c>
      <c r="Q51" s="124"/>
      <c r="R51" s="124"/>
    </row>
    <row r="52" spans="1:18" s="4" customFormat="1" ht="25.5" x14ac:dyDescent="0.25">
      <c r="A52" s="120">
        <v>32</v>
      </c>
      <c r="B52" s="61" t="s">
        <v>540</v>
      </c>
      <c r="C52" s="120">
        <v>1963</v>
      </c>
      <c r="D52" s="121">
        <v>1</v>
      </c>
      <c r="E52" s="121"/>
      <c r="F52" s="123" t="s">
        <v>228</v>
      </c>
      <c r="G52" s="121">
        <v>0.3</v>
      </c>
      <c r="H52" s="121"/>
      <c r="I52" s="121"/>
      <c r="J52" s="121"/>
      <c r="K52" s="121">
        <v>1</v>
      </c>
      <c r="L52" s="121"/>
      <c r="M52" s="121"/>
      <c r="N52" s="121"/>
      <c r="O52" s="121"/>
      <c r="P52" s="121"/>
      <c r="Q52" s="124"/>
      <c r="R52" s="124"/>
    </row>
    <row r="53" spans="1:18" s="4" customFormat="1" ht="25.5" x14ac:dyDescent="0.25">
      <c r="A53" s="120">
        <v>33</v>
      </c>
      <c r="B53" s="64" t="s">
        <v>541</v>
      </c>
      <c r="C53" s="120">
        <v>1968</v>
      </c>
      <c r="D53" s="121">
        <v>1</v>
      </c>
      <c r="E53" s="121"/>
      <c r="F53" s="123" t="s">
        <v>229</v>
      </c>
      <c r="G53" s="121">
        <v>0.3</v>
      </c>
      <c r="H53" s="121"/>
      <c r="I53" s="121"/>
      <c r="J53" s="121">
        <v>1</v>
      </c>
      <c r="K53" s="121"/>
      <c r="L53" s="121"/>
      <c r="M53" s="121"/>
      <c r="N53" s="121"/>
      <c r="O53" s="121"/>
      <c r="P53" s="121"/>
      <c r="Q53" s="124"/>
      <c r="R53" s="124"/>
    </row>
    <row r="54" spans="1:18" s="4" customFormat="1" ht="38.25" x14ac:dyDescent="0.25">
      <c r="A54" s="120">
        <v>34</v>
      </c>
      <c r="B54" s="61" t="s">
        <v>542</v>
      </c>
      <c r="C54" s="120">
        <v>2007</v>
      </c>
      <c r="D54" s="121">
        <v>1</v>
      </c>
      <c r="E54" s="121"/>
      <c r="F54" s="123" t="s">
        <v>230</v>
      </c>
      <c r="G54" s="121">
        <v>0.3</v>
      </c>
      <c r="H54" s="121">
        <v>1</v>
      </c>
      <c r="I54" s="121"/>
      <c r="J54" s="121"/>
      <c r="K54" s="121"/>
      <c r="L54" s="121"/>
      <c r="M54" s="121"/>
      <c r="N54" s="121">
        <v>1</v>
      </c>
      <c r="O54" s="121"/>
      <c r="P54" s="121"/>
      <c r="Q54" s="124"/>
      <c r="R54" s="124"/>
    </row>
    <row r="55" spans="1:18" s="149" customFormat="1" x14ac:dyDescent="0.25">
      <c r="A55" s="142" t="s">
        <v>209</v>
      </c>
      <c r="B55" s="125" t="s">
        <v>117</v>
      </c>
      <c r="C55" s="142"/>
      <c r="D55" s="147"/>
      <c r="E55" s="147"/>
      <c r="F55" s="147"/>
      <c r="G55" s="147"/>
      <c r="H55" s="147"/>
      <c r="I55" s="147"/>
      <c r="J55" s="147"/>
      <c r="K55" s="147"/>
      <c r="L55" s="147"/>
      <c r="M55" s="147"/>
      <c r="N55" s="147"/>
      <c r="O55" s="147"/>
      <c r="P55" s="147"/>
      <c r="Q55" s="148"/>
      <c r="R55" s="148"/>
    </row>
    <row r="56" spans="1:18" s="4" customFormat="1" x14ac:dyDescent="0.25">
      <c r="A56" s="120">
        <v>35</v>
      </c>
      <c r="B56" s="64" t="s">
        <v>543</v>
      </c>
      <c r="C56" s="122">
        <v>21685</v>
      </c>
      <c r="D56" s="121"/>
      <c r="E56" s="121"/>
      <c r="F56" s="120" t="s">
        <v>222</v>
      </c>
      <c r="G56" s="121">
        <v>1</v>
      </c>
      <c r="H56" s="121"/>
      <c r="I56" s="121"/>
      <c r="J56" s="121"/>
      <c r="K56" s="121">
        <v>1</v>
      </c>
      <c r="L56" s="121"/>
      <c r="M56" s="121"/>
      <c r="N56" s="121"/>
      <c r="O56" s="121"/>
      <c r="P56" s="121"/>
      <c r="Q56" s="124"/>
      <c r="R56" s="124"/>
    </row>
    <row r="57" spans="1:18" s="4" customFormat="1" ht="25.5" x14ac:dyDescent="0.25">
      <c r="A57" s="120">
        <v>36</v>
      </c>
      <c r="B57" s="61" t="s">
        <v>544</v>
      </c>
      <c r="C57" s="120" t="s">
        <v>545</v>
      </c>
      <c r="D57" s="121">
        <v>1</v>
      </c>
      <c r="E57" s="121"/>
      <c r="F57" s="123" t="s">
        <v>225</v>
      </c>
      <c r="G57" s="121">
        <v>0.3</v>
      </c>
      <c r="H57" s="121"/>
      <c r="I57" s="121"/>
      <c r="J57" s="121"/>
      <c r="K57" s="121">
        <v>1</v>
      </c>
      <c r="L57" s="121"/>
      <c r="M57" s="121"/>
      <c r="N57" s="121"/>
      <c r="O57" s="121"/>
      <c r="P57" s="121"/>
      <c r="Q57" s="124"/>
      <c r="R57" s="124"/>
    </row>
    <row r="58" spans="1:18" s="62" customFormat="1" ht="25.5" x14ac:dyDescent="0.25">
      <c r="A58" s="120"/>
      <c r="B58" s="61" t="s">
        <v>544</v>
      </c>
      <c r="C58" s="120" t="s">
        <v>545</v>
      </c>
      <c r="D58" s="121"/>
      <c r="E58" s="121"/>
      <c r="F58" s="123" t="s">
        <v>226</v>
      </c>
      <c r="G58" s="121">
        <v>0.3</v>
      </c>
      <c r="H58" s="121"/>
      <c r="I58" s="121"/>
      <c r="J58" s="121"/>
      <c r="K58" s="121"/>
      <c r="L58" s="121"/>
      <c r="M58" s="121"/>
      <c r="N58" s="121"/>
      <c r="O58" s="121"/>
      <c r="P58" s="121"/>
      <c r="Q58" s="124"/>
      <c r="R58" s="124"/>
    </row>
    <row r="59" spans="1:18" s="4" customFormat="1" ht="25.5" x14ac:dyDescent="0.25">
      <c r="A59" s="120">
        <v>37</v>
      </c>
      <c r="B59" s="61" t="s">
        <v>546</v>
      </c>
      <c r="C59" s="122">
        <v>21948</v>
      </c>
      <c r="D59" s="121"/>
      <c r="E59" s="121"/>
      <c r="F59" s="123" t="s">
        <v>227</v>
      </c>
      <c r="G59" s="121">
        <v>0.3</v>
      </c>
      <c r="H59" s="121"/>
      <c r="I59" s="121"/>
      <c r="J59" s="121"/>
      <c r="K59" s="121">
        <v>1</v>
      </c>
      <c r="L59" s="121"/>
      <c r="M59" s="121"/>
      <c r="N59" s="121"/>
      <c r="O59" s="121"/>
      <c r="P59" s="121"/>
      <c r="Q59" s="124"/>
      <c r="R59" s="124"/>
    </row>
    <row r="60" spans="1:18" s="62" customFormat="1" ht="25.5" x14ac:dyDescent="0.25">
      <c r="A60" s="120"/>
      <c r="B60" s="61" t="s">
        <v>544</v>
      </c>
      <c r="C60" s="120" t="s">
        <v>545</v>
      </c>
      <c r="D60" s="121">
        <v>1</v>
      </c>
      <c r="E60" s="121"/>
      <c r="F60" s="123" t="s">
        <v>228</v>
      </c>
      <c r="G60" s="121">
        <v>0.3</v>
      </c>
      <c r="H60" s="121"/>
      <c r="I60" s="121"/>
      <c r="J60" s="121"/>
      <c r="K60" s="121">
        <v>1</v>
      </c>
      <c r="L60" s="121"/>
      <c r="M60" s="121"/>
      <c r="N60" s="121"/>
      <c r="O60" s="121"/>
      <c r="P60" s="121"/>
      <c r="Q60" s="124"/>
      <c r="R60" s="124"/>
    </row>
    <row r="61" spans="1:18" s="4" customFormat="1" ht="25.5" x14ac:dyDescent="0.25">
      <c r="A61" s="120"/>
      <c r="B61" s="61" t="s">
        <v>543</v>
      </c>
      <c r="C61" s="122">
        <v>21685</v>
      </c>
      <c r="D61" s="121"/>
      <c r="E61" s="121"/>
      <c r="F61" s="123" t="s">
        <v>229</v>
      </c>
      <c r="G61" s="121">
        <v>0.3</v>
      </c>
      <c r="H61" s="121"/>
      <c r="I61" s="121"/>
      <c r="J61" s="121"/>
      <c r="K61" s="121">
        <v>1</v>
      </c>
      <c r="L61" s="121"/>
      <c r="M61" s="121"/>
      <c r="N61" s="121"/>
      <c r="O61" s="121"/>
      <c r="P61" s="121"/>
      <c r="Q61" s="124"/>
      <c r="R61" s="124"/>
    </row>
    <row r="62" spans="1:18" s="4" customFormat="1" ht="38.25" x14ac:dyDescent="0.25">
      <c r="A62" s="120">
        <v>38</v>
      </c>
      <c r="B62" s="61" t="s">
        <v>547</v>
      </c>
      <c r="C62" s="122">
        <v>37166</v>
      </c>
      <c r="D62" s="121"/>
      <c r="E62" s="121">
        <v>1</v>
      </c>
      <c r="F62" s="123" t="s">
        <v>230</v>
      </c>
      <c r="G62" s="121">
        <v>0.3</v>
      </c>
      <c r="H62" s="121">
        <v>1</v>
      </c>
      <c r="I62" s="121"/>
      <c r="J62" s="121"/>
      <c r="K62" s="121"/>
      <c r="L62" s="121"/>
      <c r="M62" s="121">
        <v>1</v>
      </c>
      <c r="N62" s="121"/>
      <c r="O62" s="121"/>
      <c r="P62" s="121"/>
      <c r="Q62" s="124"/>
      <c r="R62" s="124"/>
    </row>
    <row r="63" spans="1:18" s="149" customFormat="1" x14ac:dyDescent="0.25">
      <c r="A63" s="142" t="s">
        <v>210</v>
      </c>
      <c r="B63" s="125" t="s">
        <v>118</v>
      </c>
      <c r="C63" s="142"/>
      <c r="D63" s="147"/>
      <c r="E63" s="147"/>
      <c r="F63" s="147"/>
      <c r="G63" s="147"/>
      <c r="H63" s="147"/>
      <c r="I63" s="147"/>
      <c r="J63" s="147"/>
      <c r="K63" s="147"/>
      <c r="L63" s="147"/>
      <c r="M63" s="147"/>
      <c r="N63" s="147"/>
      <c r="O63" s="147"/>
      <c r="P63" s="147"/>
      <c r="Q63" s="148"/>
      <c r="R63" s="148"/>
    </row>
    <row r="64" spans="1:18" s="4" customFormat="1" x14ac:dyDescent="0.25">
      <c r="A64" s="120">
        <v>39</v>
      </c>
      <c r="B64" s="64" t="s">
        <v>548</v>
      </c>
      <c r="C64" s="122">
        <v>23995</v>
      </c>
      <c r="D64" s="121">
        <v>1</v>
      </c>
      <c r="E64" s="121"/>
      <c r="F64" s="120" t="s">
        <v>222</v>
      </c>
      <c r="G64" s="121">
        <v>1</v>
      </c>
      <c r="H64" s="121"/>
      <c r="I64" s="121"/>
      <c r="J64" s="121"/>
      <c r="K64" s="121">
        <v>1</v>
      </c>
      <c r="L64" s="121"/>
      <c r="M64" s="121"/>
      <c r="N64" s="121"/>
      <c r="O64" s="121"/>
      <c r="P64" s="121"/>
      <c r="Q64" s="124"/>
      <c r="R64" s="124"/>
    </row>
    <row r="65" spans="1:18" s="4" customFormat="1" ht="25.5" x14ac:dyDescent="0.25">
      <c r="A65" s="120">
        <v>40</v>
      </c>
      <c r="B65" s="61" t="s">
        <v>549</v>
      </c>
      <c r="C65" s="122">
        <v>22761</v>
      </c>
      <c r="D65" s="121">
        <v>1</v>
      </c>
      <c r="E65" s="121">
        <v>1</v>
      </c>
      <c r="F65" s="123" t="s">
        <v>225</v>
      </c>
      <c r="G65" s="121">
        <v>0.3</v>
      </c>
      <c r="H65" s="121"/>
      <c r="I65" s="121"/>
      <c r="J65" s="121"/>
      <c r="K65" s="121">
        <v>1</v>
      </c>
      <c r="L65" s="121"/>
      <c r="M65" s="121"/>
      <c r="N65" s="121">
        <v>1</v>
      </c>
      <c r="O65" s="121"/>
      <c r="P65" s="121"/>
      <c r="Q65" s="124"/>
      <c r="R65" s="124"/>
    </row>
    <row r="66" spans="1:18" s="4" customFormat="1" ht="25.5" x14ac:dyDescent="0.25">
      <c r="A66" s="120">
        <v>41</v>
      </c>
      <c r="B66" s="64" t="s">
        <v>550</v>
      </c>
      <c r="C66" s="122">
        <v>26811</v>
      </c>
      <c r="D66" s="121">
        <v>1</v>
      </c>
      <c r="E66" s="121">
        <v>1</v>
      </c>
      <c r="F66" s="123" t="s">
        <v>226</v>
      </c>
      <c r="G66" s="121">
        <v>0.3</v>
      </c>
      <c r="H66" s="121"/>
      <c r="I66" s="121"/>
      <c r="J66" s="121">
        <v>1</v>
      </c>
      <c r="K66" s="121"/>
      <c r="L66" s="121"/>
      <c r="M66" s="121"/>
      <c r="N66" s="121"/>
      <c r="O66" s="121">
        <v>1</v>
      </c>
      <c r="P66" s="121"/>
      <c r="Q66" s="124"/>
      <c r="R66" s="124"/>
    </row>
    <row r="67" spans="1:18" s="4" customFormat="1" ht="25.5" x14ac:dyDescent="0.25">
      <c r="A67" s="120">
        <v>42</v>
      </c>
      <c r="B67" s="61" t="s">
        <v>551</v>
      </c>
      <c r="C67" s="122">
        <v>18267</v>
      </c>
      <c r="D67" s="121"/>
      <c r="E67" s="121"/>
      <c r="F67" s="123" t="s">
        <v>227</v>
      </c>
      <c r="G67" s="121">
        <v>0.3</v>
      </c>
      <c r="H67" s="121"/>
      <c r="I67" s="121"/>
      <c r="J67" s="121"/>
      <c r="K67" s="121">
        <v>1</v>
      </c>
      <c r="L67" s="121"/>
      <c r="M67" s="121"/>
      <c r="N67" s="121"/>
      <c r="O67" s="121"/>
      <c r="P67" s="121">
        <v>1</v>
      </c>
      <c r="Q67" s="124"/>
      <c r="R67" s="124"/>
    </row>
    <row r="68" spans="1:18" s="4" customFormat="1" ht="25.5" x14ac:dyDescent="0.25">
      <c r="A68" s="120"/>
      <c r="B68" s="61" t="s">
        <v>548</v>
      </c>
      <c r="C68" s="122">
        <v>23995</v>
      </c>
      <c r="D68" s="121">
        <v>1</v>
      </c>
      <c r="E68" s="121"/>
      <c r="F68" s="123" t="s">
        <v>228</v>
      </c>
      <c r="G68" s="121">
        <v>0.3</v>
      </c>
      <c r="H68" s="121"/>
      <c r="I68" s="121"/>
      <c r="J68" s="121"/>
      <c r="K68" s="121">
        <v>1</v>
      </c>
      <c r="L68" s="121"/>
      <c r="M68" s="121"/>
      <c r="N68" s="121"/>
      <c r="O68" s="121"/>
      <c r="P68" s="121"/>
      <c r="Q68" s="124"/>
      <c r="R68" s="124"/>
    </row>
    <row r="69" spans="1:18" s="4" customFormat="1" ht="25.5" x14ac:dyDescent="0.25">
      <c r="A69" s="120">
        <v>43</v>
      </c>
      <c r="B69" s="61" t="s">
        <v>552</v>
      </c>
      <c r="C69" s="122">
        <v>23960</v>
      </c>
      <c r="D69" s="121"/>
      <c r="E69" s="121"/>
      <c r="F69" s="123" t="s">
        <v>229</v>
      </c>
      <c r="G69" s="121">
        <v>0.3</v>
      </c>
      <c r="H69" s="121"/>
      <c r="I69" s="121"/>
      <c r="J69" s="121"/>
      <c r="K69" s="121">
        <v>1</v>
      </c>
      <c r="L69" s="121"/>
      <c r="M69" s="121"/>
      <c r="N69" s="121"/>
      <c r="O69" s="121"/>
      <c r="P69" s="121"/>
      <c r="Q69" s="124"/>
      <c r="R69" s="124"/>
    </row>
    <row r="70" spans="1:18" s="4" customFormat="1" ht="38.25" x14ac:dyDescent="0.25">
      <c r="A70" s="120">
        <v>44</v>
      </c>
      <c r="B70" s="61" t="s">
        <v>553</v>
      </c>
      <c r="C70" s="122">
        <v>37981</v>
      </c>
      <c r="D70" s="121">
        <v>1</v>
      </c>
      <c r="E70" s="121"/>
      <c r="F70" s="123" t="s">
        <v>230</v>
      </c>
      <c r="G70" s="121">
        <v>0.3</v>
      </c>
      <c r="H70" s="121">
        <v>1</v>
      </c>
      <c r="I70" s="121"/>
      <c r="J70" s="121"/>
      <c r="K70" s="121"/>
      <c r="L70" s="121"/>
      <c r="M70" s="121"/>
      <c r="N70" s="121">
        <v>1</v>
      </c>
      <c r="O70" s="121"/>
      <c r="P70" s="121"/>
      <c r="Q70" s="124"/>
      <c r="R70" s="124"/>
    </row>
    <row r="71" spans="1:18" s="149" customFormat="1" ht="21" customHeight="1" x14ac:dyDescent="0.25">
      <c r="A71" s="142" t="s">
        <v>319</v>
      </c>
      <c r="B71" s="125" t="s">
        <v>119</v>
      </c>
      <c r="C71" s="142"/>
      <c r="D71" s="147"/>
      <c r="E71" s="147"/>
      <c r="F71" s="147"/>
      <c r="G71" s="147"/>
      <c r="H71" s="147"/>
      <c r="I71" s="147"/>
      <c r="J71" s="147"/>
      <c r="K71" s="147"/>
      <c r="L71" s="147"/>
      <c r="M71" s="147"/>
      <c r="N71" s="147"/>
      <c r="O71" s="147"/>
      <c r="P71" s="147"/>
      <c r="Q71" s="148"/>
      <c r="R71" s="148"/>
    </row>
    <row r="72" spans="1:18" s="4" customFormat="1" ht="21" customHeight="1" x14ac:dyDescent="0.25">
      <c r="A72" s="120"/>
      <c r="B72" s="64" t="s">
        <v>554</v>
      </c>
      <c r="C72" s="120"/>
      <c r="D72" s="121"/>
      <c r="E72" s="121"/>
      <c r="F72" s="120" t="s">
        <v>222</v>
      </c>
      <c r="G72" s="121"/>
      <c r="H72" s="121"/>
      <c r="I72" s="121"/>
      <c r="J72" s="121"/>
      <c r="K72" s="121"/>
      <c r="L72" s="121"/>
      <c r="M72" s="121"/>
      <c r="N72" s="121"/>
      <c r="O72" s="121"/>
      <c r="P72" s="121"/>
      <c r="Q72" s="124"/>
      <c r="R72" s="124"/>
    </row>
    <row r="73" spans="1:18" s="4" customFormat="1" ht="40.5" customHeight="1" x14ac:dyDescent="0.25">
      <c r="A73" s="120">
        <v>45</v>
      </c>
      <c r="B73" s="61" t="s">
        <v>555</v>
      </c>
      <c r="C73" s="122">
        <v>21853</v>
      </c>
      <c r="D73" s="121">
        <v>1</v>
      </c>
      <c r="E73" s="121"/>
      <c r="F73" s="123" t="s">
        <v>225</v>
      </c>
      <c r="G73" s="121">
        <v>0.3</v>
      </c>
      <c r="H73" s="121"/>
      <c r="I73" s="121"/>
      <c r="J73" s="121"/>
      <c r="K73" s="121">
        <v>1</v>
      </c>
      <c r="L73" s="121"/>
      <c r="M73" s="121"/>
      <c r="N73" s="121"/>
      <c r="O73" s="121"/>
      <c r="P73" s="121"/>
      <c r="Q73" s="124"/>
      <c r="R73" s="124"/>
    </row>
    <row r="74" spans="1:18" s="4" customFormat="1" ht="43.5" customHeight="1" x14ac:dyDescent="0.25">
      <c r="A74" s="120">
        <v>46</v>
      </c>
      <c r="B74" s="61" t="s">
        <v>556</v>
      </c>
      <c r="C74" s="122">
        <v>23299</v>
      </c>
      <c r="D74" s="121">
        <v>1</v>
      </c>
      <c r="E74" s="121">
        <v>1</v>
      </c>
      <c r="F74" s="123" t="s">
        <v>226</v>
      </c>
      <c r="G74" s="121">
        <v>0.3</v>
      </c>
      <c r="H74" s="121"/>
      <c r="I74" s="121"/>
      <c r="J74" s="121"/>
      <c r="K74" s="121">
        <v>1</v>
      </c>
      <c r="L74" s="121"/>
      <c r="M74" s="121"/>
      <c r="N74" s="121"/>
      <c r="O74" s="121"/>
      <c r="P74" s="121"/>
      <c r="Q74" s="124"/>
      <c r="R74" s="124"/>
    </row>
    <row r="75" spans="1:18" s="4" customFormat="1" ht="43.5" customHeight="1" x14ac:dyDescent="0.25">
      <c r="A75" s="120">
        <v>47</v>
      </c>
      <c r="B75" s="61" t="s">
        <v>557</v>
      </c>
      <c r="C75" s="122">
        <v>22951</v>
      </c>
      <c r="D75" s="121"/>
      <c r="E75" s="121"/>
      <c r="F75" s="123" t="s">
        <v>227</v>
      </c>
      <c r="G75" s="121">
        <v>0.3</v>
      </c>
      <c r="H75" s="121"/>
      <c r="I75" s="121"/>
      <c r="J75" s="121"/>
      <c r="K75" s="121">
        <v>1</v>
      </c>
      <c r="L75" s="121"/>
      <c r="M75" s="121"/>
      <c r="N75" s="121"/>
      <c r="O75" s="121"/>
      <c r="P75" s="121"/>
      <c r="Q75" s="124"/>
      <c r="R75" s="124"/>
    </row>
    <row r="76" spans="1:18" s="62" customFormat="1" ht="43.5" customHeight="1" x14ac:dyDescent="0.25">
      <c r="A76" s="120"/>
      <c r="B76" s="61" t="s">
        <v>555</v>
      </c>
      <c r="C76" s="122">
        <v>21853</v>
      </c>
      <c r="D76" s="121">
        <v>1</v>
      </c>
      <c r="E76" s="121"/>
      <c r="F76" s="123" t="s">
        <v>228</v>
      </c>
      <c r="G76" s="121">
        <v>0.3</v>
      </c>
      <c r="H76" s="121"/>
      <c r="I76" s="121"/>
      <c r="J76" s="121"/>
      <c r="K76" s="121"/>
      <c r="L76" s="121"/>
      <c r="M76" s="121"/>
      <c r="N76" s="121"/>
      <c r="O76" s="121"/>
      <c r="P76" s="133"/>
      <c r="Q76" s="124"/>
      <c r="R76" s="124"/>
    </row>
    <row r="77" spans="1:18" s="4" customFormat="1" ht="43.5" customHeight="1" x14ac:dyDescent="0.25">
      <c r="A77" s="120">
        <v>48</v>
      </c>
      <c r="B77" s="61" t="s">
        <v>558</v>
      </c>
      <c r="C77" s="122">
        <v>19369</v>
      </c>
      <c r="D77" s="121"/>
      <c r="E77" s="121"/>
      <c r="F77" s="123" t="s">
        <v>229</v>
      </c>
      <c r="G77" s="121">
        <v>0.3</v>
      </c>
      <c r="H77" s="121"/>
      <c r="I77" s="121"/>
      <c r="J77" s="121"/>
      <c r="K77" s="121">
        <v>1</v>
      </c>
      <c r="L77" s="121"/>
      <c r="M77" s="121"/>
      <c r="N77" s="121"/>
      <c r="O77" s="121"/>
      <c r="P77" s="121"/>
      <c r="Q77" s="124"/>
      <c r="R77" s="124"/>
    </row>
    <row r="78" spans="1:18" s="4" customFormat="1" ht="43.5" customHeight="1" x14ac:dyDescent="0.25">
      <c r="A78" s="120">
        <v>49</v>
      </c>
      <c r="B78" s="64" t="s">
        <v>559</v>
      </c>
      <c r="C78" s="122">
        <v>39039</v>
      </c>
      <c r="D78" s="121">
        <v>1</v>
      </c>
      <c r="E78" s="121"/>
      <c r="F78" s="123" t="s">
        <v>230</v>
      </c>
      <c r="G78" s="121">
        <v>0.3</v>
      </c>
      <c r="H78" s="121">
        <v>1</v>
      </c>
      <c r="I78" s="121"/>
      <c r="J78" s="121"/>
      <c r="K78" s="121"/>
      <c r="L78" s="121"/>
      <c r="M78" s="121"/>
      <c r="N78" s="121"/>
      <c r="O78" s="121"/>
      <c r="P78" s="121"/>
      <c r="Q78" s="124"/>
      <c r="R78" s="124"/>
    </row>
    <row r="79" spans="1:18" s="153" customFormat="1" ht="26.25" customHeight="1" x14ac:dyDescent="0.25">
      <c r="A79" s="142" t="s">
        <v>215</v>
      </c>
      <c r="B79" s="125" t="s">
        <v>120</v>
      </c>
      <c r="C79" s="151"/>
      <c r="D79" s="142"/>
      <c r="E79" s="142"/>
      <c r="F79" s="142"/>
      <c r="G79" s="142"/>
      <c r="H79" s="142"/>
      <c r="I79" s="142"/>
      <c r="J79" s="142"/>
      <c r="K79" s="142"/>
      <c r="L79" s="142"/>
      <c r="M79" s="142"/>
      <c r="N79" s="142"/>
      <c r="O79" s="142"/>
      <c r="P79" s="142"/>
      <c r="Q79" s="152"/>
      <c r="R79" s="152"/>
    </row>
    <row r="80" spans="1:18" s="4" customFormat="1" ht="26.25" customHeight="1" x14ac:dyDescent="0.25">
      <c r="A80" s="120">
        <v>50</v>
      </c>
      <c r="B80" s="61" t="s">
        <v>397</v>
      </c>
      <c r="C80" s="126" t="s">
        <v>398</v>
      </c>
      <c r="D80" s="120">
        <v>1</v>
      </c>
      <c r="E80" s="120">
        <v>1</v>
      </c>
      <c r="F80" s="120" t="s">
        <v>222</v>
      </c>
      <c r="G80" s="120">
        <v>0.9</v>
      </c>
      <c r="H80" s="120"/>
      <c r="I80" s="120"/>
      <c r="J80" s="120">
        <v>1</v>
      </c>
      <c r="K80" s="120"/>
      <c r="L80" s="120"/>
      <c r="M80" s="120"/>
      <c r="N80" s="120"/>
      <c r="O80" s="120"/>
      <c r="P80" s="121"/>
      <c r="Q80" s="124"/>
      <c r="R80" s="124"/>
    </row>
    <row r="81" spans="1:18" s="4" customFormat="1" ht="25.5" x14ac:dyDescent="0.25">
      <c r="A81" s="120">
        <v>51</v>
      </c>
      <c r="B81" s="61" t="s">
        <v>399</v>
      </c>
      <c r="C81" s="126" t="s">
        <v>400</v>
      </c>
      <c r="D81" s="120">
        <v>1</v>
      </c>
      <c r="E81" s="120"/>
      <c r="F81" s="123" t="s">
        <v>225</v>
      </c>
      <c r="G81" s="120">
        <v>0.3</v>
      </c>
      <c r="H81" s="120"/>
      <c r="I81" s="120"/>
      <c r="J81" s="120">
        <v>1</v>
      </c>
      <c r="K81" s="120"/>
      <c r="L81" s="120"/>
      <c r="M81" s="120"/>
      <c r="N81" s="120"/>
      <c r="O81" s="120"/>
      <c r="P81" s="121"/>
      <c r="Q81" s="124"/>
      <c r="R81" s="124"/>
    </row>
    <row r="82" spans="1:18" s="4" customFormat="1" ht="25.5" x14ac:dyDescent="0.25">
      <c r="A82" s="120"/>
      <c r="B82" s="61" t="s">
        <v>397</v>
      </c>
      <c r="C82" s="126" t="s">
        <v>398</v>
      </c>
      <c r="D82" s="120"/>
      <c r="E82" s="120"/>
      <c r="F82" s="123" t="s">
        <v>226</v>
      </c>
      <c r="G82" s="120">
        <v>0.3</v>
      </c>
      <c r="H82" s="120"/>
      <c r="I82" s="120"/>
      <c r="J82" s="120"/>
      <c r="K82" s="120"/>
      <c r="L82" s="120"/>
      <c r="M82" s="120"/>
      <c r="N82" s="120"/>
      <c r="O82" s="120"/>
      <c r="P82" s="121"/>
      <c r="Q82" s="124"/>
      <c r="R82" s="124"/>
    </row>
    <row r="83" spans="1:18" s="4" customFormat="1" ht="25.5" x14ac:dyDescent="0.25">
      <c r="A83" s="120">
        <v>52</v>
      </c>
      <c r="B83" s="61" t="s">
        <v>401</v>
      </c>
      <c r="C83" s="126" t="s">
        <v>402</v>
      </c>
      <c r="D83" s="120"/>
      <c r="E83" s="120"/>
      <c r="F83" s="123" t="s">
        <v>227</v>
      </c>
      <c r="G83" s="120">
        <v>0.3</v>
      </c>
      <c r="H83" s="120"/>
      <c r="I83" s="120"/>
      <c r="J83" s="120">
        <v>1</v>
      </c>
      <c r="K83" s="120"/>
      <c r="L83" s="120"/>
      <c r="M83" s="120"/>
      <c r="N83" s="120"/>
      <c r="O83" s="120"/>
      <c r="P83" s="121"/>
      <c r="Q83" s="124"/>
      <c r="R83" s="124"/>
    </row>
    <row r="84" spans="1:18" s="4" customFormat="1" ht="25.5" x14ac:dyDescent="0.25">
      <c r="A84" s="120">
        <v>53</v>
      </c>
      <c r="B84" s="61" t="s">
        <v>399</v>
      </c>
      <c r="C84" s="126" t="s">
        <v>400</v>
      </c>
      <c r="D84" s="120">
        <v>1</v>
      </c>
      <c r="E84" s="120"/>
      <c r="F84" s="123" t="s">
        <v>228</v>
      </c>
      <c r="G84" s="120">
        <v>0.3</v>
      </c>
      <c r="H84" s="120"/>
      <c r="I84" s="120"/>
      <c r="J84" s="120">
        <v>1</v>
      </c>
      <c r="K84" s="120"/>
      <c r="L84" s="120"/>
      <c r="M84" s="120"/>
      <c r="N84" s="120"/>
      <c r="O84" s="120"/>
      <c r="P84" s="121"/>
      <c r="Q84" s="124"/>
      <c r="R84" s="124"/>
    </row>
    <row r="85" spans="1:18" s="4" customFormat="1" ht="25.5" x14ac:dyDescent="0.25">
      <c r="A85" s="120">
        <v>54</v>
      </c>
      <c r="B85" s="61" t="s">
        <v>403</v>
      </c>
      <c r="C85" s="126" t="s">
        <v>404</v>
      </c>
      <c r="D85" s="120"/>
      <c r="E85" s="120"/>
      <c r="F85" s="123" t="s">
        <v>229</v>
      </c>
      <c r="G85" s="120">
        <v>0.3</v>
      </c>
      <c r="H85" s="120"/>
      <c r="I85" s="120"/>
      <c r="J85" s="120">
        <v>1</v>
      </c>
      <c r="K85" s="120"/>
      <c r="L85" s="120"/>
      <c r="M85" s="120"/>
      <c r="N85" s="120"/>
      <c r="O85" s="120"/>
      <c r="P85" s="121"/>
      <c r="Q85" s="124"/>
      <c r="R85" s="124"/>
    </row>
    <row r="86" spans="1:18" s="4" customFormat="1" ht="38.25" x14ac:dyDescent="0.25">
      <c r="A86" s="120">
        <v>55</v>
      </c>
      <c r="B86" s="61" t="s">
        <v>405</v>
      </c>
      <c r="C86" s="126" t="s">
        <v>406</v>
      </c>
      <c r="D86" s="120">
        <v>1</v>
      </c>
      <c r="E86" s="120">
        <v>1</v>
      </c>
      <c r="F86" s="123" t="s">
        <v>230</v>
      </c>
      <c r="G86" s="120">
        <v>0.3</v>
      </c>
      <c r="H86" s="120">
        <v>1</v>
      </c>
      <c r="I86" s="120"/>
      <c r="J86" s="120"/>
      <c r="K86" s="120"/>
      <c r="L86" s="120"/>
      <c r="M86" s="120"/>
      <c r="N86" s="120">
        <v>1</v>
      </c>
      <c r="O86" s="120"/>
      <c r="P86" s="121"/>
      <c r="Q86" s="124"/>
      <c r="R86" s="124"/>
    </row>
    <row r="87" spans="1:18" s="149" customFormat="1" ht="25.5" customHeight="1" x14ac:dyDescent="0.25">
      <c r="A87" s="142" t="s">
        <v>311</v>
      </c>
      <c r="B87" s="125" t="s">
        <v>121</v>
      </c>
      <c r="C87" s="151"/>
      <c r="D87" s="142"/>
      <c r="E87" s="142"/>
      <c r="F87" s="142"/>
      <c r="G87" s="142"/>
      <c r="H87" s="142"/>
      <c r="I87" s="142"/>
      <c r="J87" s="142"/>
      <c r="K87" s="142"/>
      <c r="L87" s="142"/>
      <c r="M87" s="142"/>
      <c r="N87" s="142"/>
      <c r="O87" s="142"/>
      <c r="P87" s="147"/>
      <c r="Q87" s="148"/>
      <c r="R87" s="148"/>
    </row>
    <row r="88" spans="1:18" s="4" customFormat="1" ht="27.75" customHeight="1" x14ac:dyDescent="0.25">
      <c r="A88" s="120">
        <v>56</v>
      </c>
      <c r="B88" s="64" t="s">
        <v>407</v>
      </c>
      <c r="C88" s="126" t="s">
        <v>408</v>
      </c>
      <c r="D88" s="120">
        <v>1</v>
      </c>
      <c r="E88" s="120"/>
      <c r="F88" s="120" t="s">
        <v>222</v>
      </c>
      <c r="G88" s="120">
        <v>0.9</v>
      </c>
      <c r="H88" s="120"/>
      <c r="I88" s="120"/>
      <c r="J88" s="120">
        <v>1</v>
      </c>
      <c r="K88" s="120"/>
      <c r="L88" s="120"/>
      <c r="M88" s="120"/>
      <c r="N88" s="120"/>
      <c r="O88" s="120"/>
      <c r="P88" s="121"/>
      <c r="Q88" s="124"/>
      <c r="R88" s="124"/>
    </row>
    <row r="89" spans="1:18" s="4" customFormat="1" ht="25.5" x14ac:dyDescent="0.25">
      <c r="A89" s="120">
        <v>57</v>
      </c>
      <c r="B89" s="61" t="s">
        <v>409</v>
      </c>
      <c r="C89" s="126" t="s">
        <v>410</v>
      </c>
      <c r="D89" s="120">
        <v>1</v>
      </c>
      <c r="E89" s="120"/>
      <c r="F89" s="123" t="s">
        <v>225</v>
      </c>
      <c r="G89" s="120">
        <v>0.3</v>
      </c>
      <c r="H89" s="120"/>
      <c r="I89" s="120">
        <v>1</v>
      </c>
      <c r="J89" s="120"/>
      <c r="K89" s="120"/>
      <c r="L89" s="120"/>
      <c r="M89" s="120"/>
      <c r="N89" s="120"/>
      <c r="O89" s="120"/>
      <c r="P89" s="121"/>
      <c r="Q89" s="124"/>
      <c r="R89" s="124"/>
    </row>
    <row r="90" spans="1:18" s="4" customFormat="1" ht="25.5" x14ac:dyDescent="0.25">
      <c r="A90" s="120"/>
      <c r="B90" s="61" t="s">
        <v>409</v>
      </c>
      <c r="C90" s="126" t="s">
        <v>410</v>
      </c>
      <c r="D90" s="120">
        <v>1</v>
      </c>
      <c r="E90" s="120"/>
      <c r="F90" s="123" t="s">
        <v>226</v>
      </c>
      <c r="G90" s="120">
        <v>0.3</v>
      </c>
      <c r="H90" s="120"/>
      <c r="I90" s="120"/>
      <c r="J90" s="120"/>
      <c r="K90" s="120"/>
      <c r="L90" s="120"/>
      <c r="M90" s="120"/>
      <c r="N90" s="120"/>
      <c r="O90" s="120"/>
      <c r="P90" s="121"/>
      <c r="Q90" s="124"/>
      <c r="R90" s="124"/>
    </row>
    <row r="91" spans="1:18" s="4" customFormat="1" ht="25.5" x14ac:dyDescent="0.25">
      <c r="A91" s="120">
        <v>58</v>
      </c>
      <c r="B91" s="61" t="s">
        <v>268</v>
      </c>
      <c r="C91" s="126" t="s">
        <v>411</v>
      </c>
      <c r="D91" s="120"/>
      <c r="E91" s="120"/>
      <c r="F91" s="123" t="s">
        <v>227</v>
      </c>
      <c r="G91" s="120">
        <v>0.3</v>
      </c>
      <c r="H91" s="120"/>
      <c r="I91" s="120"/>
      <c r="J91" s="120"/>
      <c r="K91" s="120">
        <v>1</v>
      </c>
      <c r="L91" s="120"/>
      <c r="M91" s="120"/>
      <c r="N91" s="120"/>
      <c r="O91" s="120"/>
      <c r="P91" s="121"/>
      <c r="Q91" s="124"/>
      <c r="R91" s="124"/>
    </row>
    <row r="92" spans="1:18" s="4" customFormat="1" ht="25.5" x14ac:dyDescent="0.25">
      <c r="A92" s="120">
        <v>59</v>
      </c>
      <c r="B92" s="64" t="s">
        <v>216</v>
      </c>
      <c r="C92" s="126" t="s">
        <v>412</v>
      </c>
      <c r="D92" s="120">
        <v>1</v>
      </c>
      <c r="E92" s="120"/>
      <c r="F92" s="123" t="s">
        <v>228</v>
      </c>
      <c r="G92" s="120">
        <v>0.3</v>
      </c>
      <c r="H92" s="120"/>
      <c r="I92" s="120"/>
      <c r="J92" s="120">
        <v>1</v>
      </c>
      <c r="K92" s="120"/>
      <c r="L92" s="120"/>
      <c r="M92" s="120"/>
      <c r="N92" s="120"/>
      <c r="O92" s="120"/>
      <c r="P92" s="121"/>
      <c r="Q92" s="124"/>
      <c r="R92" s="124"/>
    </row>
    <row r="93" spans="1:18" s="4" customFormat="1" ht="25.5" x14ac:dyDescent="0.25">
      <c r="A93" s="120">
        <v>60</v>
      </c>
      <c r="B93" s="64" t="s">
        <v>220</v>
      </c>
      <c r="C93" s="126" t="s">
        <v>413</v>
      </c>
      <c r="D93" s="120"/>
      <c r="E93" s="120"/>
      <c r="F93" s="123" t="s">
        <v>229</v>
      </c>
      <c r="G93" s="120">
        <v>0.3</v>
      </c>
      <c r="H93" s="120"/>
      <c r="I93" s="120"/>
      <c r="J93" s="120"/>
      <c r="K93" s="120">
        <v>1</v>
      </c>
      <c r="L93" s="120"/>
      <c r="M93" s="120"/>
      <c r="N93" s="120"/>
      <c r="O93" s="120"/>
      <c r="P93" s="121"/>
      <c r="Q93" s="124"/>
      <c r="R93" s="124"/>
    </row>
    <row r="94" spans="1:18" s="4" customFormat="1" ht="38.25" x14ac:dyDescent="0.25">
      <c r="A94" s="120">
        <v>61</v>
      </c>
      <c r="B94" s="61" t="s">
        <v>414</v>
      </c>
      <c r="C94" s="126" t="s">
        <v>415</v>
      </c>
      <c r="D94" s="120"/>
      <c r="E94" s="120">
        <v>1</v>
      </c>
      <c r="F94" s="123" t="s">
        <v>230</v>
      </c>
      <c r="G94" s="120">
        <v>0.3</v>
      </c>
      <c r="H94" s="120">
        <v>1</v>
      </c>
      <c r="I94" s="120"/>
      <c r="J94" s="120"/>
      <c r="K94" s="120"/>
      <c r="L94" s="120"/>
      <c r="M94" s="120"/>
      <c r="N94" s="120"/>
      <c r="O94" s="120"/>
      <c r="P94" s="121"/>
      <c r="Q94" s="124"/>
      <c r="R94" s="124"/>
    </row>
    <row r="95" spans="1:18" s="153" customFormat="1" ht="24" customHeight="1" x14ac:dyDescent="0.25">
      <c r="A95" s="142" t="s">
        <v>312</v>
      </c>
      <c r="B95" s="125" t="s">
        <v>122</v>
      </c>
      <c r="C95" s="151"/>
      <c r="D95" s="142"/>
      <c r="E95" s="142"/>
      <c r="F95" s="142"/>
      <c r="G95" s="142"/>
      <c r="H95" s="142"/>
      <c r="I95" s="142"/>
      <c r="J95" s="142"/>
      <c r="K95" s="142"/>
      <c r="L95" s="142"/>
      <c r="M95" s="142"/>
      <c r="N95" s="142"/>
      <c r="O95" s="142"/>
      <c r="P95" s="142"/>
      <c r="Q95" s="152"/>
      <c r="R95" s="152"/>
    </row>
    <row r="96" spans="1:18" s="4" customFormat="1" ht="24" customHeight="1" x14ac:dyDescent="0.25">
      <c r="A96" s="120">
        <v>62</v>
      </c>
      <c r="B96" s="64" t="s">
        <v>416</v>
      </c>
      <c r="C96" s="126" t="s">
        <v>417</v>
      </c>
      <c r="D96" s="120">
        <v>1</v>
      </c>
      <c r="E96" s="120">
        <v>1</v>
      </c>
      <c r="F96" s="120" t="s">
        <v>222</v>
      </c>
      <c r="G96" s="120">
        <v>0.9</v>
      </c>
      <c r="H96" s="120"/>
      <c r="I96" s="120"/>
      <c r="J96" s="120"/>
      <c r="K96" s="120">
        <v>1</v>
      </c>
      <c r="L96" s="120"/>
      <c r="M96" s="120"/>
      <c r="N96" s="120"/>
      <c r="O96" s="120"/>
      <c r="P96" s="121"/>
      <c r="Q96" s="124"/>
      <c r="R96" s="124"/>
    </row>
    <row r="97" spans="1:18" s="4" customFormat="1" ht="25.5" x14ac:dyDescent="0.25">
      <c r="A97" s="120">
        <v>63</v>
      </c>
      <c r="B97" s="61" t="s">
        <v>418</v>
      </c>
      <c r="C97" s="126" t="s">
        <v>502</v>
      </c>
      <c r="D97" s="120">
        <v>1</v>
      </c>
      <c r="E97" s="120"/>
      <c r="F97" s="123" t="s">
        <v>225</v>
      </c>
      <c r="G97" s="120">
        <v>0.3</v>
      </c>
      <c r="H97" s="120"/>
      <c r="I97" s="120"/>
      <c r="J97" s="120"/>
      <c r="K97" s="120">
        <v>1</v>
      </c>
      <c r="L97" s="120"/>
      <c r="M97" s="120"/>
      <c r="N97" s="120"/>
      <c r="O97" s="120"/>
      <c r="P97" s="121"/>
      <c r="Q97" s="124"/>
      <c r="R97" s="124"/>
    </row>
    <row r="98" spans="1:18" s="4" customFormat="1" ht="25.5" x14ac:dyDescent="0.25">
      <c r="A98" s="120">
        <v>64</v>
      </c>
      <c r="B98" s="64" t="s">
        <v>420</v>
      </c>
      <c r="C98" s="126" t="s">
        <v>504</v>
      </c>
      <c r="D98" s="120">
        <v>1</v>
      </c>
      <c r="E98" s="120"/>
      <c r="F98" s="123" t="s">
        <v>226</v>
      </c>
      <c r="G98" s="120">
        <v>0.3</v>
      </c>
      <c r="H98" s="120"/>
      <c r="I98" s="120"/>
      <c r="J98" s="120">
        <v>1</v>
      </c>
      <c r="K98" s="120"/>
      <c r="L98" s="120"/>
      <c r="M98" s="120"/>
      <c r="N98" s="120"/>
      <c r="O98" s="120"/>
      <c r="P98" s="121"/>
      <c r="Q98" s="124"/>
      <c r="R98" s="124"/>
    </row>
    <row r="99" spans="1:18" s="4" customFormat="1" ht="25.5" x14ac:dyDescent="0.25">
      <c r="A99" s="120">
        <v>65</v>
      </c>
      <c r="B99" s="61" t="s">
        <v>421</v>
      </c>
      <c r="C99" s="126" t="s">
        <v>422</v>
      </c>
      <c r="D99" s="120"/>
      <c r="E99" s="120">
        <v>1</v>
      </c>
      <c r="F99" s="123" t="s">
        <v>227</v>
      </c>
      <c r="G99" s="120">
        <v>0.3</v>
      </c>
      <c r="H99" s="120"/>
      <c r="I99" s="120"/>
      <c r="J99" s="120"/>
      <c r="K99" s="120">
        <v>1</v>
      </c>
      <c r="L99" s="120"/>
      <c r="M99" s="120"/>
      <c r="N99" s="120"/>
      <c r="O99" s="120"/>
      <c r="P99" s="121"/>
      <c r="Q99" s="124"/>
      <c r="R99" s="124"/>
    </row>
    <row r="100" spans="1:18" s="4" customFormat="1" ht="25.5" x14ac:dyDescent="0.25">
      <c r="A100" s="120"/>
      <c r="B100" s="61" t="s">
        <v>418</v>
      </c>
      <c r="C100" s="126" t="s">
        <v>419</v>
      </c>
      <c r="D100" s="120">
        <v>1</v>
      </c>
      <c r="E100" s="120"/>
      <c r="F100" s="123" t="s">
        <v>228</v>
      </c>
      <c r="G100" s="120">
        <v>0.3</v>
      </c>
      <c r="H100" s="120"/>
      <c r="I100" s="120"/>
      <c r="J100" s="120"/>
      <c r="K100" s="120"/>
      <c r="L100" s="120"/>
      <c r="M100" s="120"/>
      <c r="N100" s="120"/>
      <c r="O100" s="120"/>
      <c r="P100" s="121"/>
      <c r="Q100" s="124"/>
      <c r="R100" s="124"/>
    </row>
    <row r="101" spans="1:18" s="4" customFormat="1" ht="25.5" x14ac:dyDescent="0.25">
      <c r="A101" s="120">
        <v>66</v>
      </c>
      <c r="B101" s="61" t="s">
        <v>423</v>
      </c>
      <c r="C101" s="126" t="s">
        <v>503</v>
      </c>
      <c r="D101" s="120"/>
      <c r="E101" s="120"/>
      <c r="F101" s="123" t="s">
        <v>229</v>
      </c>
      <c r="G101" s="120">
        <v>0.3</v>
      </c>
      <c r="H101" s="120"/>
      <c r="I101" s="120"/>
      <c r="J101" s="120"/>
      <c r="K101" s="120">
        <v>1</v>
      </c>
      <c r="L101" s="120"/>
      <c r="M101" s="120"/>
      <c r="N101" s="120"/>
      <c r="O101" s="120"/>
      <c r="P101" s="121"/>
      <c r="Q101" s="124"/>
      <c r="R101" s="124"/>
    </row>
    <row r="102" spans="1:18" s="4" customFormat="1" ht="38.25" x14ac:dyDescent="0.25">
      <c r="A102" s="120">
        <v>67</v>
      </c>
      <c r="B102" s="61" t="s">
        <v>424</v>
      </c>
      <c r="C102" s="126" t="s">
        <v>425</v>
      </c>
      <c r="D102" s="120">
        <v>1</v>
      </c>
      <c r="E102" s="120"/>
      <c r="F102" s="123" t="s">
        <v>230</v>
      </c>
      <c r="G102" s="120">
        <v>0.3</v>
      </c>
      <c r="H102" s="120">
        <v>1</v>
      </c>
      <c r="I102" s="120"/>
      <c r="J102" s="120"/>
      <c r="K102" s="120"/>
      <c r="L102" s="120"/>
      <c r="M102" s="120"/>
      <c r="N102" s="120"/>
      <c r="O102" s="120"/>
      <c r="P102" s="121"/>
      <c r="Q102" s="124"/>
      <c r="R102" s="124"/>
    </row>
    <row r="103" spans="1:18" s="153" customFormat="1" x14ac:dyDescent="0.25">
      <c r="A103" s="142" t="s">
        <v>313</v>
      </c>
      <c r="B103" s="125" t="s">
        <v>123</v>
      </c>
      <c r="C103" s="151"/>
      <c r="D103" s="142"/>
      <c r="E103" s="142"/>
      <c r="F103" s="142"/>
      <c r="G103" s="142"/>
      <c r="H103" s="142"/>
      <c r="I103" s="142"/>
      <c r="J103" s="142"/>
      <c r="K103" s="142"/>
      <c r="L103" s="142"/>
      <c r="M103" s="142"/>
      <c r="N103" s="142"/>
      <c r="O103" s="142"/>
      <c r="P103" s="142"/>
      <c r="Q103" s="152"/>
      <c r="R103" s="152"/>
    </row>
    <row r="104" spans="1:18" s="4" customFormat="1" ht="27.75" customHeight="1" x14ac:dyDescent="0.25">
      <c r="A104" s="120">
        <v>68</v>
      </c>
      <c r="B104" s="64" t="s">
        <v>426</v>
      </c>
      <c r="C104" s="126" t="s">
        <v>427</v>
      </c>
      <c r="D104" s="120">
        <v>1</v>
      </c>
      <c r="E104" s="120">
        <v>1</v>
      </c>
      <c r="F104" s="120" t="s">
        <v>222</v>
      </c>
      <c r="G104" s="120">
        <v>0.9</v>
      </c>
      <c r="H104" s="120"/>
      <c r="I104" s="120"/>
      <c r="J104" s="120"/>
      <c r="K104" s="120">
        <v>1</v>
      </c>
      <c r="L104" s="120"/>
      <c r="M104" s="120">
        <v>1</v>
      </c>
      <c r="N104" s="120"/>
      <c r="O104" s="120"/>
      <c r="P104" s="121">
        <v>1</v>
      </c>
      <c r="Q104" s="124"/>
      <c r="R104" s="124"/>
    </row>
    <row r="105" spans="1:18" s="4" customFormat="1" ht="27.75" customHeight="1" x14ac:dyDescent="0.25">
      <c r="A105" s="120">
        <v>69</v>
      </c>
      <c r="B105" s="61" t="s">
        <v>428</v>
      </c>
      <c r="C105" s="126" t="s">
        <v>429</v>
      </c>
      <c r="D105" s="120">
        <v>1</v>
      </c>
      <c r="E105" s="120"/>
      <c r="F105" s="123" t="s">
        <v>225</v>
      </c>
      <c r="G105" s="120">
        <v>0.3</v>
      </c>
      <c r="H105" s="120"/>
      <c r="I105" s="120"/>
      <c r="J105" s="120"/>
      <c r="K105" s="120">
        <v>1</v>
      </c>
      <c r="L105" s="120"/>
      <c r="M105" s="120"/>
      <c r="N105" s="120"/>
      <c r="O105" s="120"/>
      <c r="P105" s="121"/>
      <c r="Q105" s="124"/>
      <c r="R105" s="124"/>
    </row>
    <row r="106" spans="1:18" s="4" customFormat="1" ht="25.5" x14ac:dyDescent="0.25">
      <c r="A106" s="120">
        <v>70</v>
      </c>
      <c r="B106" s="64" t="s">
        <v>430</v>
      </c>
      <c r="C106" s="126" t="s">
        <v>431</v>
      </c>
      <c r="D106" s="120">
        <v>1</v>
      </c>
      <c r="E106" s="120"/>
      <c r="F106" s="123" t="s">
        <v>226</v>
      </c>
      <c r="G106" s="120">
        <v>0.3</v>
      </c>
      <c r="H106" s="120"/>
      <c r="I106" s="120"/>
      <c r="J106" s="120">
        <v>1</v>
      </c>
      <c r="K106" s="120"/>
      <c r="L106" s="120"/>
      <c r="M106" s="120"/>
      <c r="N106" s="120"/>
      <c r="O106" s="120"/>
      <c r="P106" s="121"/>
      <c r="Q106" s="124"/>
      <c r="R106" s="124"/>
    </row>
    <row r="107" spans="1:18" s="4" customFormat="1" ht="25.5" x14ac:dyDescent="0.25">
      <c r="A107" s="120">
        <v>71</v>
      </c>
      <c r="B107" s="61" t="s">
        <v>432</v>
      </c>
      <c r="C107" s="126" t="s">
        <v>433</v>
      </c>
      <c r="D107" s="120"/>
      <c r="E107" s="120"/>
      <c r="F107" s="123" t="s">
        <v>227</v>
      </c>
      <c r="G107" s="120">
        <v>0.3</v>
      </c>
      <c r="H107" s="120"/>
      <c r="I107" s="120"/>
      <c r="J107" s="120"/>
      <c r="K107" s="120">
        <v>1</v>
      </c>
      <c r="L107" s="120"/>
      <c r="M107" s="120"/>
      <c r="N107" s="120"/>
      <c r="O107" s="120"/>
      <c r="P107" s="121"/>
      <c r="Q107" s="124"/>
      <c r="R107" s="124"/>
    </row>
    <row r="108" spans="1:18" s="4" customFormat="1" ht="25.5" x14ac:dyDescent="0.25">
      <c r="A108" s="120">
        <v>72</v>
      </c>
      <c r="B108" s="64" t="s">
        <v>434</v>
      </c>
      <c r="C108" s="126" t="s">
        <v>435</v>
      </c>
      <c r="D108" s="120">
        <v>1</v>
      </c>
      <c r="E108" s="120"/>
      <c r="F108" s="123" t="s">
        <v>228</v>
      </c>
      <c r="G108" s="120">
        <v>0.3</v>
      </c>
      <c r="H108" s="120"/>
      <c r="I108" s="120"/>
      <c r="J108" s="120"/>
      <c r="K108" s="120">
        <v>1</v>
      </c>
      <c r="L108" s="120"/>
      <c r="M108" s="120"/>
      <c r="N108" s="120"/>
      <c r="O108" s="120"/>
      <c r="P108" s="121"/>
      <c r="Q108" s="124"/>
      <c r="R108" s="124"/>
    </row>
    <row r="109" spans="1:18" s="4" customFormat="1" ht="25.5" x14ac:dyDescent="0.25">
      <c r="A109" s="120">
        <v>73</v>
      </c>
      <c r="B109" s="61" t="s">
        <v>436</v>
      </c>
      <c r="C109" s="126" t="s">
        <v>437</v>
      </c>
      <c r="D109" s="120"/>
      <c r="E109" s="120"/>
      <c r="F109" s="123" t="s">
        <v>229</v>
      </c>
      <c r="G109" s="120">
        <v>0.3</v>
      </c>
      <c r="H109" s="120"/>
      <c r="I109" s="120"/>
      <c r="J109" s="120"/>
      <c r="K109" s="120">
        <v>1</v>
      </c>
      <c r="L109" s="120"/>
      <c r="M109" s="120"/>
      <c r="N109" s="120"/>
      <c r="O109" s="120"/>
      <c r="P109" s="121"/>
      <c r="Q109" s="124"/>
      <c r="R109" s="124"/>
    </row>
    <row r="110" spans="1:18" s="4" customFormat="1" ht="38.25" x14ac:dyDescent="0.25">
      <c r="A110" s="120">
        <v>74</v>
      </c>
      <c r="B110" s="64" t="s">
        <v>438</v>
      </c>
      <c r="C110" s="126" t="s">
        <v>439</v>
      </c>
      <c r="D110" s="120">
        <v>1</v>
      </c>
      <c r="E110" s="120"/>
      <c r="F110" s="123" t="s">
        <v>230</v>
      </c>
      <c r="G110" s="120">
        <v>0.3</v>
      </c>
      <c r="H110" s="120">
        <v>1</v>
      </c>
      <c r="I110" s="120"/>
      <c r="J110" s="120"/>
      <c r="K110" s="120"/>
      <c r="L110" s="120"/>
      <c r="M110" s="120"/>
      <c r="N110" s="120"/>
      <c r="O110" s="120"/>
      <c r="P110" s="121"/>
      <c r="Q110" s="124"/>
      <c r="R110" s="124"/>
    </row>
    <row r="111" spans="1:18" s="153" customFormat="1" x14ac:dyDescent="0.25">
      <c r="A111" s="142" t="s">
        <v>314</v>
      </c>
      <c r="B111" s="125" t="s">
        <v>124</v>
      </c>
      <c r="C111" s="151"/>
      <c r="D111" s="142"/>
      <c r="E111" s="142"/>
      <c r="F111" s="142"/>
      <c r="G111" s="142"/>
      <c r="H111" s="142"/>
      <c r="I111" s="142"/>
      <c r="J111" s="142"/>
      <c r="K111" s="142"/>
      <c r="L111" s="142"/>
      <c r="M111" s="142"/>
      <c r="N111" s="142"/>
      <c r="O111" s="142"/>
      <c r="P111" s="142"/>
      <c r="Q111" s="152"/>
      <c r="R111" s="152"/>
    </row>
    <row r="112" spans="1:18" s="4" customFormat="1" ht="21" customHeight="1" x14ac:dyDescent="0.25">
      <c r="A112" s="120">
        <v>75</v>
      </c>
      <c r="B112" s="64" t="s">
        <v>440</v>
      </c>
      <c r="C112" s="126" t="s">
        <v>422</v>
      </c>
      <c r="D112" s="120"/>
      <c r="E112" s="120"/>
      <c r="F112" s="120" t="s">
        <v>222</v>
      </c>
      <c r="G112" s="120">
        <v>0.9</v>
      </c>
      <c r="H112" s="120"/>
      <c r="I112" s="120"/>
      <c r="J112" s="120"/>
      <c r="K112" s="120">
        <v>1</v>
      </c>
      <c r="L112" s="120"/>
      <c r="M112" s="120"/>
      <c r="N112" s="120"/>
      <c r="O112" s="120"/>
      <c r="P112" s="121"/>
      <c r="Q112" s="124"/>
      <c r="R112" s="124"/>
    </row>
    <row r="113" spans="1:18" s="4" customFormat="1" ht="33" customHeight="1" x14ac:dyDescent="0.25">
      <c r="A113" s="120">
        <v>76</v>
      </c>
      <c r="B113" s="61" t="s">
        <v>441</v>
      </c>
      <c r="C113" s="126" t="s">
        <v>442</v>
      </c>
      <c r="D113" s="120">
        <v>1</v>
      </c>
      <c r="E113" s="120"/>
      <c r="F113" s="123" t="s">
        <v>225</v>
      </c>
      <c r="G113" s="120">
        <v>0.3</v>
      </c>
      <c r="H113" s="120">
        <v>1</v>
      </c>
      <c r="I113" s="120"/>
      <c r="J113" s="120"/>
      <c r="K113" s="120"/>
      <c r="L113" s="120"/>
      <c r="M113" s="120"/>
      <c r="N113" s="120">
        <v>1</v>
      </c>
      <c r="O113" s="120"/>
      <c r="P113" s="121"/>
      <c r="Q113" s="124"/>
      <c r="R113" s="124"/>
    </row>
    <row r="114" spans="1:18" s="4" customFormat="1" ht="28.5" customHeight="1" x14ac:dyDescent="0.25">
      <c r="A114" s="120">
        <v>77</v>
      </c>
      <c r="B114" s="61" t="s">
        <v>241</v>
      </c>
      <c r="C114" s="126" t="s">
        <v>417</v>
      </c>
      <c r="D114" s="120">
        <v>1</v>
      </c>
      <c r="E114" s="120"/>
      <c r="F114" s="123" t="s">
        <v>226</v>
      </c>
      <c r="G114" s="120">
        <v>0.3</v>
      </c>
      <c r="H114" s="120"/>
      <c r="I114" s="120"/>
      <c r="J114" s="120"/>
      <c r="K114" s="120">
        <v>1</v>
      </c>
      <c r="L114" s="120"/>
      <c r="M114" s="120"/>
      <c r="N114" s="120"/>
      <c r="O114" s="120"/>
      <c r="P114" s="121"/>
      <c r="Q114" s="124"/>
      <c r="R114" s="124"/>
    </row>
    <row r="115" spans="1:18" s="4" customFormat="1" ht="26.25" customHeight="1" x14ac:dyDescent="0.25">
      <c r="A115" s="120">
        <v>78</v>
      </c>
      <c r="B115" s="61" t="s">
        <v>443</v>
      </c>
      <c r="C115" s="126" t="s">
        <v>444</v>
      </c>
      <c r="D115" s="120"/>
      <c r="E115" s="120"/>
      <c r="F115" s="123" t="s">
        <v>227</v>
      </c>
      <c r="G115" s="120">
        <v>0.3</v>
      </c>
      <c r="H115" s="120"/>
      <c r="I115" s="120"/>
      <c r="J115" s="120"/>
      <c r="K115" s="120">
        <v>1</v>
      </c>
      <c r="L115" s="120"/>
      <c r="M115" s="120"/>
      <c r="N115" s="120"/>
      <c r="O115" s="120"/>
      <c r="P115" s="121"/>
      <c r="Q115" s="124"/>
      <c r="R115" s="124"/>
    </row>
    <row r="116" spans="1:18" s="4" customFormat="1" ht="32.25" customHeight="1" x14ac:dyDescent="0.25">
      <c r="A116" s="120">
        <v>79</v>
      </c>
      <c r="B116" s="64" t="s">
        <v>445</v>
      </c>
      <c r="C116" s="126" t="s">
        <v>446</v>
      </c>
      <c r="D116" s="120">
        <v>1</v>
      </c>
      <c r="E116" s="120">
        <v>1</v>
      </c>
      <c r="F116" s="123" t="s">
        <v>228</v>
      </c>
      <c r="G116" s="120">
        <v>0.3</v>
      </c>
      <c r="H116" s="120"/>
      <c r="I116" s="120"/>
      <c r="J116" s="120">
        <v>1</v>
      </c>
      <c r="K116" s="120"/>
      <c r="L116" s="120"/>
      <c r="M116" s="120"/>
      <c r="N116" s="120"/>
      <c r="O116" s="120"/>
      <c r="P116" s="121"/>
      <c r="Q116" s="124"/>
      <c r="R116" s="124"/>
    </row>
    <row r="117" spans="1:18" s="4" customFormat="1" ht="25.5" x14ac:dyDescent="0.25">
      <c r="A117" s="120">
        <v>80</v>
      </c>
      <c r="B117" s="64" t="s">
        <v>622</v>
      </c>
      <c r="C117" s="126" t="s">
        <v>447</v>
      </c>
      <c r="D117" s="120"/>
      <c r="E117" s="120"/>
      <c r="F117" s="123" t="s">
        <v>229</v>
      </c>
      <c r="G117" s="120">
        <v>0.3</v>
      </c>
      <c r="H117" s="120"/>
      <c r="I117" s="120"/>
      <c r="J117" s="120"/>
      <c r="K117" s="120">
        <v>1</v>
      </c>
      <c r="L117" s="120"/>
      <c r="M117" s="120"/>
      <c r="N117" s="120"/>
      <c r="O117" s="120"/>
      <c r="P117" s="121"/>
      <c r="Q117" s="124"/>
      <c r="R117" s="124"/>
    </row>
    <row r="118" spans="1:18" s="4" customFormat="1" ht="40.5" customHeight="1" x14ac:dyDescent="0.25">
      <c r="A118" s="120">
        <v>81</v>
      </c>
      <c r="B118" s="61" t="s">
        <v>448</v>
      </c>
      <c r="C118" s="126" t="s">
        <v>449</v>
      </c>
      <c r="D118" s="120">
        <v>1</v>
      </c>
      <c r="E118" s="120"/>
      <c r="F118" s="123" t="s">
        <v>230</v>
      </c>
      <c r="G118" s="120">
        <v>0.3</v>
      </c>
      <c r="H118" s="120">
        <v>1</v>
      </c>
      <c r="I118" s="120"/>
      <c r="J118" s="120"/>
      <c r="K118" s="120"/>
      <c r="L118" s="120"/>
      <c r="M118" s="120">
        <v>1</v>
      </c>
      <c r="N118" s="120"/>
      <c r="O118" s="120"/>
      <c r="P118" s="121"/>
      <c r="Q118" s="124"/>
      <c r="R118" s="124"/>
    </row>
    <row r="119" spans="1:18" s="153" customFormat="1" ht="24.75" customHeight="1" x14ac:dyDescent="0.25">
      <c r="A119" s="142" t="s">
        <v>315</v>
      </c>
      <c r="B119" s="125" t="s">
        <v>125</v>
      </c>
      <c r="C119" s="151"/>
      <c r="D119" s="142"/>
      <c r="E119" s="142"/>
      <c r="F119" s="142"/>
      <c r="G119" s="142"/>
      <c r="H119" s="142"/>
      <c r="I119" s="142"/>
      <c r="J119" s="142"/>
      <c r="K119" s="142"/>
      <c r="L119" s="142"/>
      <c r="M119" s="142"/>
      <c r="N119" s="142"/>
      <c r="O119" s="142"/>
      <c r="P119" s="142"/>
      <c r="Q119" s="152"/>
      <c r="R119" s="152"/>
    </row>
    <row r="120" spans="1:18" s="4" customFormat="1" ht="20.45" customHeight="1" x14ac:dyDescent="0.25">
      <c r="A120" s="120">
        <v>82</v>
      </c>
      <c r="B120" s="64" t="s">
        <v>450</v>
      </c>
      <c r="C120" s="126" t="s">
        <v>451</v>
      </c>
      <c r="D120" s="120">
        <v>1</v>
      </c>
      <c r="E120" s="120"/>
      <c r="F120" s="120" t="s">
        <v>222</v>
      </c>
      <c r="G120" s="120">
        <v>0.9</v>
      </c>
      <c r="H120" s="120"/>
      <c r="I120" s="120"/>
      <c r="J120" s="120"/>
      <c r="K120" s="120">
        <v>1</v>
      </c>
      <c r="L120" s="120"/>
      <c r="M120" s="120"/>
      <c r="N120" s="120"/>
      <c r="O120" s="120"/>
      <c r="P120" s="121"/>
      <c r="Q120" s="124"/>
      <c r="R120" s="124"/>
    </row>
    <row r="121" spans="1:18" s="4" customFormat="1" ht="25.5" x14ac:dyDescent="0.25">
      <c r="A121" s="120">
        <v>83</v>
      </c>
      <c r="B121" s="61" t="s">
        <v>452</v>
      </c>
      <c r="C121" s="126" t="s">
        <v>453</v>
      </c>
      <c r="D121" s="120">
        <v>1</v>
      </c>
      <c r="E121" s="120"/>
      <c r="F121" s="123" t="s">
        <v>225</v>
      </c>
      <c r="G121" s="120">
        <v>0.3</v>
      </c>
      <c r="H121" s="120"/>
      <c r="I121" s="120"/>
      <c r="J121" s="120">
        <v>1</v>
      </c>
      <c r="K121" s="120"/>
      <c r="L121" s="120"/>
      <c r="M121" s="120"/>
      <c r="N121" s="120"/>
      <c r="O121" s="120"/>
      <c r="P121" s="121"/>
      <c r="Q121" s="124"/>
      <c r="R121" s="124"/>
    </row>
    <row r="122" spans="1:18" s="4" customFormat="1" ht="25.5" x14ac:dyDescent="0.25">
      <c r="A122" s="120"/>
      <c r="B122" s="61" t="s">
        <v>452</v>
      </c>
      <c r="C122" s="126" t="s">
        <v>453</v>
      </c>
      <c r="D122" s="120">
        <v>1</v>
      </c>
      <c r="E122" s="120"/>
      <c r="F122" s="123" t="s">
        <v>226</v>
      </c>
      <c r="G122" s="120">
        <v>0.3</v>
      </c>
      <c r="H122" s="120"/>
      <c r="I122" s="120"/>
      <c r="J122" s="120">
        <v>1</v>
      </c>
      <c r="K122" s="120"/>
      <c r="L122" s="120"/>
      <c r="M122" s="120"/>
      <c r="N122" s="120"/>
      <c r="O122" s="120"/>
      <c r="P122" s="121"/>
      <c r="Q122" s="124"/>
      <c r="R122" s="124"/>
    </row>
    <row r="123" spans="1:18" s="4" customFormat="1" ht="25.5" x14ac:dyDescent="0.25">
      <c r="A123" s="120">
        <v>84</v>
      </c>
      <c r="B123" s="61" t="s">
        <v>244</v>
      </c>
      <c r="C123" s="126" t="s">
        <v>454</v>
      </c>
      <c r="D123" s="120"/>
      <c r="E123" s="120"/>
      <c r="F123" s="123" t="s">
        <v>227</v>
      </c>
      <c r="G123" s="120">
        <v>0.3</v>
      </c>
      <c r="H123" s="120"/>
      <c r="I123" s="120"/>
      <c r="J123" s="120"/>
      <c r="K123" s="120">
        <v>1</v>
      </c>
      <c r="L123" s="120"/>
      <c r="M123" s="120"/>
      <c r="N123" s="120"/>
      <c r="O123" s="120"/>
      <c r="P123" s="121"/>
      <c r="Q123" s="124"/>
      <c r="R123" s="124"/>
    </row>
    <row r="124" spans="1:18" s="4" customFormat="1" ht="25.5" x14ac:dyDescent="0.25">
      <c r="A124" s="120">
        <v>85</v>
      </c>
      <c r="B124" s="64" t="s">
        <v>455</v>
      </c>
      <c r="C124" s="126" t="s">
        <v>456</v>
      </c>
      <c r="D124" s="120">
        <v>1</v>
      </c>
      <c r="E124" s="120"/>
      <c r="F124" s="123" t="s">
        <v>228</v>
      </c>
      <c r="G124" s="120">
        <v>0.3</v>
      </c>
      <c r="H124" s="120"/>
      <c r="I124" s="120">
        <v>1</v>
      </c>
      <c r="J124" s="120"/>
      <c r="K124" s="120"/>
      <c r="L124" s="120"/>
      <c r="M124" s="120"/>
      <c r="N124" s="120"/>
      <c r="O124" s="120"/>
      <c r="P124" s="121"/>
      <c r="Q124" s="124"/>
      <c r="R124" s="124"/>
    </row>
    <row r="125" spans="1:18" s="4" customFormat="1" ht="25.5" x14ac:dyDescent="0.25">
      <c r="A125" s="120">
        <v>86</v>
      </c>
      <c r="B125" s="61" t="s">
        <v>457</v>
      </c>
      <c r="C125" s="126" t="s">
        <v>458</v>
      </c>
      <c r="D125" s="120"/>
      <c r="E125" s="120"/>
      <c r="F125" s="123" t="s">
        <v>229</v>
      </c>
      <c r="G125" s="120">
        <v>0.3</v>
      </c>
      <c r="H125" s="120"/>
      <c r="I125" s="120"/>
      <c r="J125" s="120"/>
      <c r="K125" s="120">
        <v>1</v>
      </c>
      <c r="L125" s="120"/>
      <c r="M125" s="120"/>
      <c r="N125" s="120"/>
      <c r="O125" s="120"/>
      <c r="P125" s="121"/>
      <c r="Q125" s="124"/>
      <c r="R125" s="124"/>
    </row>
    <row r="126" spans="1:18" s="4" customFormat="1" ht="38.25" x14ac:dyDescent="0.25">
      <c r="A126" s="120">
        <v>87</v>
      </c>
      <c r="B126" s="64" t="s">
        <v>459</v>
      </c>
      <c r="C126" s="126" t="s">
        <v>460</v>
      </c>
      <c r="D126" s="120">
        <v>1</v>
      </c>
      <c r="E126" s="120"/>
      <c r="F126" s="123" t="s">
        <v>230</v>
      </c>
      <c r="G126" s="120">
        <v>0.3</v>
      </c>
      <c r="H126" s="120">
        <v>1</v>
      </c>
      <c r="I126" s="120"/>
      <c r="J126" s="120"/>
      <c r="K126" s="120"/>
      <c r="L126" s="120"/>
      <c r="M126" s="120"/>
      <c r="N126" s="120"/>
      <c r="O126" s="120"/>
      <c r="P126" s="121"/>
      <c r="Q126" s="124"/>
      <c r="R126" s="124"/>
    </row>
    <row r="127" spans="1:18" s="153" customFormat="1" ht="24.75" customHeight="1" x14ac:dyDescent="0.25">
      <c r="A127" s="142" t="s">
        <v>316</v>
      </c>
      <c r="B127" s="125" t="s">
        <v>126</v>
      </c>
      <c r="C127" s="151"/>
      <c r="D127" s="142"/>
      <c r="E127" s="142"/>
      <c r="F127" s="142"/>
      <c r="G127" s="142"/>
      <c r="H127" s="142"/>
      <c r="I127" s="142"/>
      <c r="J127" s="142"/>
      <c r="K127" s="142"/>
      <c r="L127" s="142"/>
      <c r="M127" s="142"/>
      <c r="N127" s="142"/>
      <c r="O127" s="142"/>
      <c r="P127" s="142"/>
      <c r="Q127" s="152"/>
      <c r="R127" s="152"/>
    </row>
    <row r="128" spans="1:18" s="4" customFormat="1" ht="27" customHeight="1" x14ac:dyDescent="0.25">
      <c r="A128" s="120">
        <v>88</v>
      </c>
      <c r="B128" s="64" t="s">
        <v>461</v>
      </c>
      <c r="C128" s="126" t="s">
        <v>462</v>
      </c>
      <c r="D128" s="120"/>
      <c r="E128" s="120"/>
      <c r="F128" s="120" t="s">
        <v>222</v>
      </c>
      <c r="G128" s="120">
        <v>0.9</v>
      </c>
      <c r="H128" s="120"/>
      <c r="I128" s="120"/>
      <c r="J128" s="120"/>
      <c r="K128" s="120">
        <v>1</v>
      </c>
      <c r="L128" s="120"/>
      <c r="M128" s="120"/>
      <c r="N128" s="120"/>
      <c r="O128" s="120"/>
      <c r="P128" s="121"/>
      <c r="Q128" s="124"/>
      <c r="R128" s="124"/>
    </row>
    <row r="129" spans="1:18" s="4" customFormat="1" ht="33" customHeight="1" x14ac:dyDescent="0.25">
      <c r="A129" s="120">
        <v>89</v>
      </c>
      <c r="B129" s="61" t="s">
        <v>463</v>
      </c>
      <c r="C129" s="126" t="s">
        <v>464</v>
      </c>
      <c r="D129" s="120">
        <v>1</v>
      </c>
      <c r="E129" s="120"/>
      <c r="F129" s="123" t="s">
        <v>225</v>
      </c>
      <c r="G129" s="120">
        <v>0.3</v>
      </c>
      <c r="H129" s="120"/>
      <c r="I129" s="120">
        <v>1</v>
      </c>
      <c r="J129" s="120"/>
      <c r="K129" s="120"/>
      <c r="L129" s="120"/>
      <c r="M129" s="120"/>
      <c r="N129" s="120"/>
      <c r="O129" s="120"/>
      <c r="P129" s="121"/>
      <c r="Q129" s="124"/>
      <c r="R129" s="124"/>
    </row>
    <row r="130" spans="1:18" s="4" customFormat="1" ht="33" customHeight="1" x14ac:dyDescent="0.25">
      <c r="A130" s="120"/>
      <c r="B130" s="61" t="s">
        <v>463</v>
      </c>
      <c r="C130" s="126" t="s">
        <v>464</v>
      </c>
      <c r="D130" s="120">
        <v>1</v>
      </c>
      <c r="E130" s="120"/>
      <c r="F130" s="123" t="s">
        <v>226</v>
      </c>
      <c r="G130" s="120">
        <v>0.3</v>
      </c>
      <c r="H130" s="120"/>
      <c r="I130" s="120"/>
      <c r="J130" s="120"/>
      <c r="K130" s="120"/>
      <c r="L130" s="120"/>
      <c r="M130" s="120"/>
      <c r="N130" s="120"/>
      <c r="O130" s="120"/>
      <c r="P130" s="121"/>
      <c r="Q130" s="124"/>
      <c r="R130" s="124"/>
    </row>
    <row r="131" spans="1:18" s="4" customFormat="1" ht="36" customHeight="1" x14ac:dyDescent="0.25">
      <c r="A131" s="120">
        <v>90</v>
      </c>
      <c r="B131" s="61" t="s">
        <v>246</v>
      </c>
      <c r="C131" s="126" t="s">
        <v>465</v>
      </c>
      <c r="D131" s="120"/>
      <c r="E131" s="120"/>
      <c r="F131" s="123" t="s">
        <v>227</v>
      </c>
      <c r="G131" s="120">
        <v>0.3</v>
      </c>
      <c r="H131" s="120"/>
      <c r="I131" s="120"/>
      <c r="J131" s="120">
        <v>1</v>
      </c>
      <c r="K131" s="120"/>
      <c r="L131" s="120"/>
      <c r="M131" s="120"/>
      <c r="N131" s="120"/>
      <c r="O131" s="120"/>
      <c r="P131" s="121"/>
      <c r="Q131" s="124"/>
      <c r="R131" s="124"/>
    </row>
    <row r="132" spans="1:18" s="4" customFormat="1" ht="39.6" customHeight="1" x14ac:dyDescent="0.25">
      <c r="A132" s="120">
        <v>91</v>
      </c>
      <c r="B132" s="64" t="s">
        <v>466</v>
      </c>
      <c r="C132" s="126" t="s">
        <v>467</v>
      </c>
      <c r="D132" s="120">
        <v>1</v>
      </c>
      <c r="E132" s="120"/>
      <c r="F132" s="123" t="s">
        <v>228</v>
      </c>
      <c r="G132" s="120">
        <v>0.3</v>
      </c>
      <c r="H132" s="120"/>
      <c r="I132" s="120"/>
      <c r="J132" s="120"/>
      <c r="K132" s="120">
        <v>1</v>
      </c>
      <c r="L132" s="120"/>
      <c r="M132" s="120"/>
      <c r="N132" s="120"/>
      <c r="O132" s="120"/>
      <c r="P132" s="121"/>
      <c r="Q132" s="124"/>
      <c r="R132" s="124"/>
    </row>
    <row r="133" spans="1:18" s="4" customFormat="1" ht="51" customHeight="1" x14ac:dyDescent="0.25">
      <c r="A133" s="120">
        <v>92</v>
      </c>
      <c r="B133" s="61" t="s">
        <v>468</v>
      </c>
      <c r="C133" s="126" t="s">
        <v>469</v>
      </c>
      <c r="D133" s="120"/>
      <c r="E133" s="120"/>
      <c r="F133" s="123" t="s">
        <v>229</v>
      </c>
      <c r="G133" s="120">
        <v>0.3</v>
      </c>
      <c r="H133" s="120"/>
      <c r="I133" s="120"/>
      <c r="J133" s="120">
        <v>1</v>
      </c>
      <c r="K133" s="120"/>
      <c r="L133" s="120"/>
      <c r="M133" s="120"/>
      <c r="N133" s="120"/>
      <c r="O133" s="120"/>
      <c r="P133" s="121"/>
      <c r="Q133" s="124"/>
      <c r="R133" s="124"/>
    </row>
    <row r="134" spans="1:18" s="4" customFormat="1" ht="48.75" customHeight="1" x14ac:dyDescent="0.25">
      <c r="A134" s="120">
        <v>93</v>
      </c>
      <c r="B134" s="64" t="s">
        <v>626</v>
      </c>
      <c r="C134" s="126" t="s">
        <v>470</v>
      </c>
      <c r="D134" s="120">
        <v>1</v>
      </c>
      <c r="E134" s="120"/>
      <c r="F134" s="123" t="s">
        <v>230</v>
      </c>
      <c r="G134" s="120">
        <v>0.3</v>
      </c>
      <c r="H134" s="120">
        <v>1</v>
      </c>
      <c r="I134" s="120"/>
      <c r="J134" s="120"/>
      <c r="K134" s="120"/>
      <c r="L134" s="120"/>
      <c r="M134" s="120"/>
      <c r="N134" s="120"/>
      <c r="O134" s="120"/>
      <c r="P134" s="121"/>
      <c r="Q134" s="124"/>
      <c r="R134" s="124"/>
    </row>
    <row r="135" spans="1:18" s="153" customFormat="1" ht="31.5" customHeight="1" x14ac:dyDescent="0.25">
      <c r="A135" s="142" t="s">
        <v>317</v>
      </c>
      <c r="B135" s="125" t="s">
        <v>127</v>
      </c>
      <c r="C135" s="151"/>
      <c r="D135" s="142"/>
      <c r="E135" s="142"/>
      <c r="F135" s="142"/>
      <c r="G135" s="142"/>
      <c r="H135" s="142"/>
      <c r="I135" s="142"/>
      <c r="J135" s="142"/>
      <c r="K135" s="142"/>
      <c r="L135" s="142"/>
      <c r="M135" s="142"/>
      <c r="N135" s="142"/>
      <c r="O135" s="142"/>
      <c r="P135" s="142"/>
      <c r="Q135" s="152"/>
      <c r="R135" s="152"/>
    </row>
    <row r="136" spans="1:18" s="4" customFormat="1" ht="25.5" customHeight="1" x14ac:dyDescent="0.25">
      <c r="A136" s="120">
        <v>94</v>
      </c>
      <c r="B136" s="64" t="s">
        <v>471</v>
      </c>
      <c r="C136" s="126" t="s">
        <v>472</v>
      </c>
      <c r="D136" s="120"/>
      <c r="E136" s="120"/>
      <c r="F136" s="120" t="s">
        <v>222</v>
      </c>
      <c r="G136" s="120">
        <v>0.9</v>
      </c>
      <c r="H136" s="120"/>
      <c r="I136" s="120">
        <v>1</v>
      </c>
      <c r="J136" s="120"/>
      <c r="K136" s="120"/>
      <c r="L136" s="120"/>
      <c r="M136" s="120"/>
      <c r="N136" s="120"/>
      <c r="O136" s="120"/>
      <c r="P136" s="121"/>
      <c r="Q136" s="124"/>
      <c r="R136" s="124"/>
    </row>
    <row r="137" spans="1:18" s="4" customFormat="1" ht="25.5" x14ac:dyDescent="0.25">
      <c r="A137" s="120">
        <v>95</v>
      </c>
      <c r="B137" s="61" t="s">
        <v>473</v>
      </c>
      <c r="C137" s="126" t="s">
        <v>474</v>
      </c>
      <c r="D137" s="120">
        <v>1</v>
      </c>
      <c r="E137" s="120"/>
      <c r="F137" s="123" t="s">
        <v>225</v>
      </c>
      <c r="G137" s="120">
        <v>0.3</v>
      </c>
      <c r="H137" s="120"/>
      <c r="I137" s="120"/>
      <c r="J137" s="120">
        <v>1</v>
      </c>
      <c r="K137" s="120"/>
      <c r="L137" s="120"/>
      <c r="M137" s="120"/>
      <c r="N137" s="120"/>
      <c r="O137" s="120"/>
      <c r="P137" s="121"/>
      <c r="Q137" s="124"/>
      <c r="R137" s="124"/>
    </row>
    <row r="138" spans="1:18" s="4" customFormat="1" ht="25.5" x14ac:dyDescent="0.25">
      <c r="A138" s="120">
        <v>96</v>
      </c>
      <c r="B138" s="64" t="s">
        <v>250</v>
      </c>
      <c r="C138" s="126" t="s">
        <v>475</v>
      </c>
      <c r="D138" s="120">
        <v>1</v>
      </c>
      <c r="E138" s="120"/>
      <c r="F138" s="123" t="s">
        <v>226</v>
      </c>
      <c r="G138" s="120">
        <v>0.3</v>
      </c>
      <c r="H138" s="120"/>
      <c r="I138" s="120"/>
      <c r="J138" s="120">
        <v>1</v>
      </c>
      <c r="K138" s="120"/>
      <c r="L138" s="120"/>
      <c r="M138" s="120"/>
      <c r="N138" s="120"/>
      <c r="O138" s="120"/>
      <c r="P138" s="121"/>
      <c r="Q138" s="124"/>
      <c r="R138" s="124"/>
    </row>
    <row r="139" spans="1:18" s="4" customFormat="1" ht="25.5" x14ac:dyDescent="0.25">
      <c r="A139" s="120">
        <v>97</v>
      </c>
      <c r="B139" s="64" t="s">
        <v>625</v>
      </c>
      <c r="C139" s="126" t="s">
        <v>476</v>
      </c>
      <c r="D139" s="120"/>
      <c r="E139" s="120">
        <v>1</v>
      </c>
      <c r="F139" s="123" t="s">
        <v>227</v>
      </c>
      <c r="G139" s="120">
        <v>0.3</v>
      </c>
      <c r="H139" s="120"/>
      <c r="I139" s="120"/>
      <c r="J139" s="120"/>
      <c r="K139" s="120">
        <v>1</v>
      </c>
      <c r="L139" s="120"/>
      <c r="M139" s="120"/>
      <c r="N139" s="120"/>
      <c r="O139" s="120"/>
      <c r="P139" s="121"/>
      <c r="Q139" s="124"/>
      <c r="R139" s="124"/>
    </row>
    <row r="140" spans="1:18" s="4" customFormat="1" ht="25.5" x14ac:dyDescent="0.25">
      <c r="A140" s="120">
        <v>98</v>
      </c>
      <c r="B140" s="64" t="s">
        <v>477</v>
      </c>
      <c r="C140" s="126" t="s">
        <v>478</v>
      </c>
      <c r="D140" s="120">
        <v>1</v>
      </c>
      <c r="E140" s="120"/>
      <c r="F140" s="123" t="s">
        <v>228</v>
      </c>
      <c r="G140" s="120">
        <v>0.3</v>
      </c>
      <c r="H140" s="120"/>
      <c r="I140" s="120"/>
      <c r="J140" s="120"/>
      <c r="K140" s="120">
        <v>1</v>
      </c>
      <c r="L140" s="120"/>
      <c r="M140" s="120"/>
      <c r="N140" s="120"/>
      <c r="O140" s="120"/>
      <c r="P140" s="121"/>
      <c r="Q140" s="124"/>
      <c r="R140" s="124"/>
    </row>
    <row r="141" spans="1:18" s="4" customFormat="1" ht="25.5" x14ac:dyDescent="0.25">
      <c r="A141" s="120">
        <v>99</v>
      </c>
      <c r="B141" s="61" t="s">
        <v>479</v>
      </c>
      <c r="C141" s="126" t="s">
        <v>480</v>
      </c>
      <c r="D141" s="120"/>
      <c r="E141" s="120"/>
      <c r="F141" s="123" t="s">
        <v>229</v>
      </c>
      <c r="G141" s="120">
        <v>0.3</v>
      </c>
      <c r="H141" s="120"/>
      <c r="I141" s="120"/>
      <c r="J141" s="120"/>
      <c r="K141" s="120">
        <v>1</v>
      </c>
      <c r="L141" s="120"/>
      <c r="M141" s="120"/>
      <c r="N141" s="120"/>
      <c r="O141" s="120"/>
      <c r="P141" s="121"/>
      <c r="Q141" s="124"/>
      <c r="R141" s="124"/>
    </row>
    <row r="142" spans="1:18" s="4" customFormat="1" ht="38.25" x14ac:dyDescent="0.25">
      <c r="A142" s="120">
        <v>100</v>
      </c>
      <c r="B142" s="64" t="s">
        <v>481</v>
      </c>
      <c r="C142" s="126" t="s">
        <v>482</v>
      </c>
      <c r="D142" s="120">
        <v>1</v>
      </c>
      <c r="E142" s="120"/>
      <c r="F142" s="123" t="s">
        <v>230</v>
      </c>
      <c r="G142" s="120">
        <v>0.3</v>
      </c>
      <c r="H142" s="120">
        <v>1</v>
      </c>
      <c r="I142" s="120"/>
      <c r="J142" s="120"/>
      <c r="K142" s="120"/>
      <c r="L142" s="120"/>
      <c r="M142" s="120"/>
      <c r="N142" s="120"/>
      <c r="O142" s="120"/>
      <c r="P142" s="121"/>
      <c r="Q142" s="124"/>
      <c r="R142" s="124"/>
    </row>
    <row r="143" spans="1:18" s="153" customFormat="1" ht="27.75" customHeight="1" x14ac:dyDescent="0.25">
      <c r="A143" s="142" t="s">
        <v>318</v>
      </c>
      <c r="B143" s="125" t="s">
        <v>128</v>
      </c>
      <c r="C143" s="151"/>
      <c r="D143" s="142"/>
      <c r="E143" s="142"/>
      <c r="F143" s="142"/>
      <c r="G143" s="142"/>
      <c r="H143" s="142"/>
      <c r="I143" s="142"/>
      <c r="J143" s="142"/>
      <c r="K143" s="142"/>
      <c r="L143" s="142"/>
      <c r="M143" s="142"/>
      <c r="N143" s="142"/>
      <c r="O143" s="142"/>
      <c r="P143" s="142"/>
      <c r="Q143" s="152"/>
      <c r="R143" s="152"/>
    </row>
    <row r="144" spans="1:18" s="4" customFormat="1" ht="38.25" customHeight="1" x14ac:dyDescent="0.25">
      <c r="A144" s="120">
        <v>101</v>
      </c>
      <c r="B144" s="64" t="s">
        <v>483</v>
      </c>
      <c r="C144" s="126" t="s">
        <v>484</v>
      </c>
      <c r="D144" s="120">
        <v>1</v>
      </c>
      <c r="E144" s="120">
        <v>1</v>
      </c>
      <c r="F144" s="120" t="s">
        <v>222</v>
      </c>
      <c r="G144" s="120">
        <v>0.9</v>
      </c>
      <c r="H144" s="120">
        <v>1</v>
      </c>
      <c r="I144" s="120"/>
      <c r="J144" s="120"/>
      <c r="K144" s="120"/>
      <c r="L144" s="120"/>
      <c r="M144" s="120">
        <v>1</v>
      </c>
      <c r="N144" s="120"/>
      <c r="O144" s="120"/>
      <c r="P144" s="121"/>
      <c r="Q144" s="124"/>
      <c r="R144" s="124"/>
    </row>
    <row r="145" spans="1:18" s="4" customFormat="1" ht="38.25" customHeight="1" x14ac:dyDescent="0.25">
      <c r="A145" s="120">
        <v>102</v>
      </c>
      <c r="B145" s="61" t="s">
        <v>485</v>
      </c>
      <c r="C145" s="126" t="s">
        <v>486</v>
      </c>
      <c r="D145" s="120">
        <v>1</v>
      </c>
      <c r="E145" s="120"/>
      <c r="F145" s="123" t="s">
        <v>225</v>
      </c>
      <c r="G145" s="120">
        <v>0.3</v>
      </c>
      <c r="H145" s="120"/>
      <c r="I145" s="120">
        <v>1</v>
      </c>
      <c r="J145" s="120"/>
      <c r="K145" s="120"/>
      <c r="L145" s="120"/>
      <c r="M145" s="120"/>
      <c r="N145" s="120"/>
      <c r="O145" s="120"/>
      <c r="P145" s="121"/>
      <c r="Q145" s="124"/>
      <c r="R145" s="124"/>
    </row>
    <row r="146" spans="1:18" s="4" customFormat="1" ht="34.5" customHeight="1" x14ac:dyDescent="0.25">
      <c r="A146" s="120">
        <v>103</v>
      </c>
      <c r="B146" s="64" t="s">
        <v>487</v>
      </c>
      <c r="C146" s="126" t="s">
        <v>488</v>
      </c>
      <c r="D146" s="120">
        <v>1</v>
      </c>
      <c r="E146" s="120"/>
      <c r="F146" s="123" t="s">
        <v>226</v>
      </c>
      <c r="G146" s="120">
        <v>0.3</v>
      </c>
      <c r="H146" s="120">
        <v>1</v>
      </c>
      <c r="I146" s="120"/>
      <c r="J146" s="120"/>
      <c r="K146" s="120">
        <v>1</v>
      </c>
      <c r="L146" s="120"/>
      <c r="M146" s="120"/>
      <c r="N146" s="120"/>
      <c r="O146" s="120"/>
      <c r="P146" s="121"/>
      <c r="Q146" s="124"/>
      <c r="R146" s="124"/>
    </row>
    <row r="147" spans="1:18" s="4" customFormat="1" ht="34.5" customHeight="1" x14ac:dyDescent="0.25">
      <c r="A147" s="120">
        <v>104</v>
      </c>
      <c r="B147" s="61" t="s">
        <v>489</v>
      </c>
      <c r="C147" s="126" t="s">
        <v>444</v>
      </c>
      <c r="D147" s="120"/>
      <c r="E147" s="120"/>
      <c r="F147" s="123" t="s">
        <v>227</v>
      </c>
      <c r="G147" s="120">
        <v>0.3</v>
      </c>
      <c r="H147" s="120"/>
      <c r="I147" s="120"/>
      <c r="J147" s="120"/>
      <c r="K147" s="120">
        <v>1</v>
      </c>
      <c r="L147" s="120"/>
      <c r="M147" s="120"/>
      <c r="N147" s="120"/>
      <c r="O147" s="120"/>
      <c r="P147" s="121"/>
      <c r="Q147" s="124"/>
      <c r="R147" s="124"/>
    </row>
    <row r="148" spans="1:18" s="4" customFormat="1" ht="34.5" customHeight="1" x14ac:dyDescent="0.25">
      <c r="A148" s="120"/>
      <c r="B148" s="64" t="s">
        <v>487</v>
      </c>
      <c r="C148" s="126" t="s">
        <v>488</v>
      </c>
      <c r="D148" s="120">
        <v>1</v>
      </c>
      <c r="E148" s="120"/>
      <c r="F148" s="123" t="s">
        <v>228</v>
      </c>
      <c r="G148" s="120">
        <v>0.3</v>
      </c>
      <c r="H148" s="120"/>
      <c r="I148" s="120"/>
      <c r="J148" s="120"/>
      <c r="K148" s="120"/>
      <c r="L148" s="120"/>
      <c r="M148" s="120"/>
      <c r="N148" s="120"/>
      <c r="O148" s="120"/>
      <c r="P148" s="121"/>
      <c r="Q148" s="124"/>
      <c r="R148" s="124"/>
    </row>
    <row r="149" spans="1:18" s="4" customFormat="1" ht="25.5" x14ac:dyDescent="0.25">
      <c r="A149" s="120">
        <v>105</v>
      </c>
      <c r="B149" s="64" t="s">
        <v>490</v>
      </c>
      <c r="C149" s="126" t="s">
        <v>491</v>
      </c>
      <c r="D149" s="120"/>
      <c r="E149" s="120"/>
      <c r="F149" s="123" t="s">
        <v>229</v>
      </c>
      <c r="G149" s="120">
        <v>0.3</v>
      </c>
      <c r="H149" s="120"/>
      <c r="I149" s="120">
        <v>1</v>
      </c>
      <c r="J149" s="120"/>
      <c r="K149" s="120"/>
      <c r="L149" s="120"/>
      <c r="M149" s="120"/>
      <c r="N149" s="120"/>
      <c r="O149" s="120"/>
      <c r="P149" s="121"/>
      <c r="Q149" s="124"/>
      <c r="R149" s="124"/>
    </row>
    <row r="150" spans="1:18" s="4" customFormat="1" ht="38.25" x14ac:dyDescent="0.25">
      <c r="A150" s="120">
        <v>106</v>
      </c>
      <c r="B150" s="61" t="s">
        <v>492</v>
      </c>
      <c r="C150" s="126" t="s">
        <v>493</v>
      </c>
      <c r="D150" s="120">
        <v>1</v>
      </c>
      <c r="E150" s="120"/>
      <c r="F150" s="123" t="s">
        <v>230</v>
      </c>
      <c r="G150" s="120">
        <v>0.3</v>
      </c>
      <c r="H150" s="120">
        <v>1</v>
      </c>
      <c r="I150" s="120"/>
      <c r="J150" s="120"/>
      <c r="K150" s="120"/>
      <c r="L150" s="120"/>
      <c r="M150" s="120">
        <v>1</v>
      </c>
      <c r="N150" s="120"/>
      <c r="O150" s="120"/>
      <c r="P150" s="121"/>
      <c r="Q150" s="124"/>
      <c r="R150" s="124"/>
    </row>
    <row r="151" spans="1:18" s="153" customFormat="1" ht="27" customHeight="1" x14ac:dyDescent="0.25">
      <c r="A151" s="142" t="s">
        <v>319</v>
      </c>
      <c r="B151" s="125" t="s">
        <v>129</v>
      </c>
      <c r="C151" s="151"/>
      <c r="D151" s="142"/>
      <c r="E151" s="142"/>
      <c r="F151" s="142"/>
      <c r="G151" s="142"/>
      <c r="H151" s="142"/>
      <c r="I151" s="142"/>
      <c r="J151" s="142"/>
      <c r="K151" s="142"/>
      <c r="L151" s="142"/>
      <c r="M151" s="142"/>
      <c r="N151" s="142"/>
      <c r="O151" s="142"/>
      <c r="P151" s="142"/>
      <c r="Q151" s="152"/>
      <c r="R151" s="152"/>
    </row>
    <row r="152" spans="1:18" s="4" customFormat="1" ht="37.5" customHeight="1" x14ac:dyDescent="0.25">
      <c r="A152" s="120">
        <v>107</v>
      </c>
      <c r="B152" s="64" t="s">
        <v>494</v>
      </c>
      <c r="C152" s="126" t="s">
        <v>495</v>
      </c>
      <c r="D152" s="120"/>
      <c r="E152" s="120"/>
      <c r="F152" s="120" t="s">
        <v>222</v>
      </c>
      <c r="G152" s="120">
        <v>0.9</v>
      </c>
      <c r="H152" s="120"/>
      <c r="I152" s="120"/>
      <c r="J152" s="120"/>
      <c r="K152" s="120">
        <v>1</v>
      </c>
      <c r="L152" s="120"/>
      <c r="M152" s="120"/>
      <c r="N152" s="120"/>
      <c r="O152" s="120"/>
      <c r="P152" s="121"/>
      <c r="Q152" s="124"/>
      <c r="R152" s="124"/>
    </row>
    <row r="153" spans="1:18" s="4" customFormat="1" ht="37.5" customHeight="1" x14ac:dyDescent="0.25">
      <c r="A153" s="120">
        <v>108</v>
      </c>
      <c r="B153" s="61" t="s">
        <v>496</v>
      </c>
      <c r="C153" s="126" t="s">
        <v>497</v>
      </c>
      <c r="D153" s="120">
        <v>1</v>
      </c>
      <c r="E153" s="120"/>
      <c r="F153" s="123" t="s">
        <v>225</v>
      </c>
      <c r="G153" s="120">
        <v>0.3</v>
      </c>
      <c r="H153" s="120">
        <v>1</v>
      </c>
      <c r="I153" s="120"/>
      <c r="J153" s="120"/>
      <c r="K153" s="120"/>
      <c r="L153" s="120"/>
      <c r="M153" s="120"/>
      <c r="N153" s="120"/>
      <c r="O153" s="120"/>
      <c r="P153" s="121"/>
      <c r="Q153" s="124"/>
      <c r="R153" s="124"/>
    </row>
    <row r="154" spans="1:18" s="4" customFormat="1" ht="37.5" customHeight="1" x14ac:dyDescent="0.25">
      <c r="A154" s="120"/>
      <c r="B154" s="61" t="s">
        <v>496</v>
      </c>
      <c r="C154" s="126" t="s">
        <v>497</v>
      </c>
      <c r="D154" s="120">
        <v>1</v>
      </c>
      <c r="E154" s="120"/>
      <c r="F154" s="123" t="s">
        <v>226</v>
      </c>
      <c r="G154" s="120">
        <v>0.3</v>
      </c>
      <c r="H154" s="120"/>
      <c r="I154" s="120"/>
      <c r="J154" s="120"/>
      <c r="K154" s="120"/>
      <c r="L154" s="120"/>
      <c r="M154" s="120"/>
      <c r="N154" s="120"/>
      <c r="O154" s="120"/>
      <c r="P154" s="121"/>
      <c r="Q154" s="124"/>
      <c r="R154" s="124"/>
    </row>
    <row r="155" spans="1:18" s="4" customFormat="1" ht="37.5" customHeight="1" x14ac:dyDescent="0.25">
      <c r="A155" s="120">
        <v>109</v>
      </c>
      <c r="B155" s="61" t="s">
        <v>498</v>
      </c>
      <c r="C155" s="126" t="s">
        <v>447</v>
      </c>
      <c r="D155" s="120"/>
      <c r="E155" s="120"/>
      <c r="F155" s="123" t="s">
        <v>227</v>
      </c>
      <c r="G155" s="120">
        <v>0.3</v>
      </c>
      <c r="H155" s="120"/>
      <c r="I155" s="120"/>
      <c r="J155" s="120"/>
      <c r="K155" s="120">
        <v>1</v>
      </c>
      <c r="L155" s="120"/>
      <c r="M155" s="120"/>
      <c r="N155" s="120"/>
      <c r="O155" s="120"/>
      <c r="P155" s="121"/>
      <c r="Q155" s="124"/>
      <c r="R155" s="124"/>
    </row>
    <row r="156" spans="1:18" s="4" customFormat="1" ht="37.5" customHeight="1" x14ac:dyDescent="0.25">
      <c r="A156" s="120">
        <v>110</v>
      </c>
      <c r="B156" s="61" t="s">
        <v>499</v>
      </c>
      <c r="C156" s="126" t="s">
        <v>444</v>
      </c>
      <c r="D156" s="120">
        <v>1</v>
      </c>
      <c r="E156" s="120"/>
      <c r="F156" s="123" t="s">
        <v>228</v>
      </c>
      <c r="G156" s="120">
        <v>0.3</v>
      </c>
      <c r="H156" s="120"/>
      <c r="I156" s="120"/>
      <c r="J156" s="120"/>
      <c r="K156" s="120">
        <v>1</v>
      </c>
      <c r="L156" s="120"/>
      <c r="M156" s="120"/>
      <c r="N156" s="120"/>
      <c r="O156" s="120"/>
      <c r="P156" s="121"/>
      <c r="Q156" s="124"/>
      <c r="R156" s="124"/>
    </row>
    <row r="157" spans="1:18" s="4" customFormat="1" ht="37.5" customHeight="1" x14ac:dyDescent="0.25">
      <c r="A157" s="120">
        <v>111</v>
      </c>
      <c r="B157" s="64" t="s">
        <v>500</v>
      </c>
      <c r="C157" s="126" t="s">
        <v>444</v>
      </c>
      <c r="D157" s="120">
        <v>1</v>
      </c>
      <c r="E157" s="120"/>
      <c r="F157" s="123" t="s">
        <v>229</v>
      </c>
      <c r="G157" s="120">
        <v>0.3</v>
      </c>
      <c r="H157" s="120"/>
      <c r="I157" s="120"/>
      <c r="J157" s="120"/>
      <c r="K157" s="120">
        <v>1</v>
      </c>
      <c r="L157" s="120"/>
      <c r="M157" s="120"/>
      <c r="N157" s="120"/>
      <c r="O157" s="120"/>
      <c r="P157" s="121"/>
      <c r="Q157" s="124"/>
      <c r="R157" s="124"/>
    </row>
    <row r="158" spans="1:18" s="4" customFormat="1" ht="38.25" x14ac:dyDescent="0.25">
      <c r="A158" s="120">
        <v>112</v>
      </c>
      <c r="B158" s="61" t="s">
        <v>501</v>
      </c>
      <c r="C158" s="126" t="s">
        <v>493</v>
      </c>
      <c r="D158" s="120">
        <v>1</v>
      </c>
      <c r="E158" s="120"/>
      <c r="F158" s="123" t="s">
        <v>230</v>
      </c>
      <c r="G158" s="120">
        <v>0.3</v>
      </c>
      <c r="H158" s="120">
        <v>1</v>
      </c>
      <c r="I158" s="120"/>
      <c r="J158" s="120"/>
      <c r="K158" s="120"/>
      <c r="L158" s="120"/>
      <c r="M158" s="120"/>
      <c r="N158" s="120"/>
      <c r="O158" s="120"/>
      <c r="P158" s="121"/>
      <c r="Q158" s="124"/>
      <c r="R158" s="124"/>
    </row>
    <row r="159" spans="1:18" s="153" customFormat="1" ht="25.5" customHeight="1" x14ac:dyDescent="0.25">
      <c r="A159" s="142" t="s">
        <v>320</v>
      </c>
      <c r="B159" s="125" t="s">
        <v>130</v>
      </c>
      <c r="C159" s="142"/>
      <c r="D159" s="142"/>
      <c r="E159" s="142"/>
      <c r="F159" s="142"/>
      <c r="G159" s="142"/>
      <c r="H159" s="142"/>
      <c r="I159" s="142"/>
      <c r="J159" s="142"/>
      <c r="K159" s="142"/>
      <c r="L159" s="142"/>
      <c r="M159" s="142"/>
      <c r="N159" s="142"/>
      <c r="O159" s="142"/>
      <c r="P159" s="142"/>
      <c r="Q159" s="152"/>
      <c r="R159" s="152"/>
    </row>
    <row r="160" spans="1:18" s="4" customFormat="1" ht="27" customHeight="1" x14ac:dyDescent="0.25">
      <c r="A160" s="120">
        <v>113</v>
      </c>
      <c r="B160" s="64" t="s">
        <v>338</v>
      </c>
      <c r="C160" s="120">
        <v>1979</v>
      </c>
      <c r="D160" s="121">
        <v>1</v>
      </c>
      <c r="E160" s="121"/>
      <c r="F160" s="120" t="s">
        <v>222</v>
      </c>
      <c r="G160" s="121">
        <v>0.9</v>
      </c>
      <c r="H160" s="121"/>
      <c r="I160" s="121">
        <v>1</v>
      </c>
      <c r="J160" s="121"/>
      <c r="K160" s="121"/>
      <c r="L160" s="121"/>
      <c r="M160" s="121"/>
      <c r="N160" s="121"/>
      <c r="O160" s="121"/>
      <c r="P160" s="121"/>
      <c r="Q160" s="124"/>
      <c r="R160" s="124"/>
    </row>
    <row r="161" spans="1:18" s="4" customFormat="1" ht="25.5" x14ac:dyDescent="0.25">
      <c r="A161" s="120">
        <v>114</v>
      </c>
      <c r="B161" s="61" t="s">
        <v>339</v>
      </c>
      <c r="C161" s="120">
        <v>1966</v>
      </c>
      <c r="D161" s="121">
        <v>1</v>
      </c>
      <c r="E161" s="121"/>
      <c r="F161" s="123" t="s">
        <v>225</v>
      </c>
      <c r="G161" s="121">
        <v>0.3</v>
      </c>
      <c r="H161" s="121"/>
      <c r="I161" s="121"/>
      <c r="J161" s="121">
        <v>1</v>
      </c>
      <c r="K161" s="121"/>
      <c r="L161" s="121"/>
      <c r="M161" s="121"/>
      <c r="N161" s="121"/>
      <c r="O161" s="121"/>
      <c r="P161" s="121"/>
      <c r="Q161" s="124"/>
      <c r="R161" s="124"/>
    </row>
    <row r="162" spans="1:18" s="62" customFormat="1" ht="25.5" x14ac:dyDescent="0.25">
      <c r="A162" s="120"/>
      <c r="B162" s="61" t="s">
        <v>339</v>
      </c>
      <c r="C162" s="120"/>
      <c r="D162" s="121"/>
      <c r="E162" s="121"/>
      <c r="F162" s="123" t="s">
        <v>226</v>
      </c>
      <c r="G162" s="121">
        <v>0.3</v>
      </c>
      <c r="H162" s="121"/>
      <c r="I162" s="121"/>
      <c r="J162" s="121"/>
      <c r="K162" s="121"/>
      <c r="L162" s="121"/>
      <c r="M162" s="121"/>
      <c r="N162" s="121"/>
      <c r="O162" s="121"/>
      <c r="P162" s="121"/>
      <c r="Q162" s="124"/>
      <c r="R162" s="124"/>
    </row>
    <row r="163" spans="1:18" s="4" customFormat="1" ht="25.5" x14ac:dyDescent="0.25">
      <c r="A163" s="120">
        <v>115</v>
      </c>
      <c r="B163" s="61" t="s">
        <v>340</v>
      </c>
      <c r="C163" s="120">
        <v>1962</v>
      </c>
      <c r="D163" s="121">
        <v>1</v>
      </c>
      <c r="E163" s="121"/>
      <c r="F163" s="123" t="s">
        <v>227</v>
      </c>
      <c r="G163" s="121">
        <v>0.3</v>
      </c>
      <c r="H163" s="121"/>
      <c r="I163" s="121"/>
      <c r="J163" s="121"/>
      <c r="K163" s="121">
        <v>1</v>
      </c>
      <c r="L163" s="121"/>
      <c r="M163" s="121"/>
      <c r="N163" s="121"/>
      <c r="O163" s="121"/>
      <c r="P163" s="121"/>
      <c r="Q163" s="124"/>
      <c r="R163" s="124"/>
    </row>
    <row r="164" spans="1:18" s="4" customFormat="1" ht="25.5" x14ac:dyDescent="0.25">
      <c r="A164" s="120">
        <v>116</v>
      </c>
      <c r="B164" s="61" t="s">
        <v>341</v>
      </c>
      <c r="C164" s="120">
        <v>1954</v>
      </c>
      <c r="D164" s="121">
        <v>1</v>
      </c>
      <c r="E164" s="121"/>
      <c r="F164" s="123" t="s">
        <v>228</v>
      </c>
      <c r="G164" s="121">
        <v>0.3</v>
      </c>
      <c r="H164" s="121"/>
      <c r="I164" s="121"/>
      <c r="J164" s="121"/>
      <c r="K164" s="121">
        <v>1</v>
      </c>
      <c r="L164" s="121"/>
      <c r="M164" s="121"/>
      <c r="N164" s="121"/>
      <c r="O164" s="121"/>
      <c r="P164" s="121"/>
      <c r="Q164" s="124"/>
      <c r="R164" s="124"/>
    </row>
    <row r="165" spans="1:18" s="4" customFormat="1" ht="25.5" x14ac:dyDescent="0.25">
      <c r="A165" s="120">
        <v>117</v>
      </c>
      <c r="B165" s="61" t="s">
        <v>342</v>
      </c>
      <c r="C165" s="120">
        <v>1958</v>
      </c>
      <c r="D165" s="121">
        <v>1</v>
      </c>
      <c r="E165" s="121"/>
      <c r="F165" s="123" t="s">
        <v>229</v>
      </c>
      <c r="G165" s="121">
        <v>0.3</v>
      </c>
      <c r="H165" s="121"/>
      <c r="I165" s="121"/>
      <c r="J165" s="121"/>
      <c r="K165" s="121">
        <v>1</v>
      </c>
      <c r="L165" s="121"/>
      <c r="M165" s="121"/>
      <c r="N165" s="121"/>
      <c r="O165" s="121"/>
      <c r="P165" s="121"/>
      <c r="Q165" s="124"/>
      <c r="R165" s="124"/>
    </row>
    <row r="166" spans="1:18" s="4" customFormat="1" ht="38.25" x14ac:dyDescent="0.25">
      <c r="A166" s="120">
        <v>118</v>
      </c>
      <c r="B166" s="61" t="s">
        <v>389</v>
      </c>
      <c r="C166" s="120">
        <v>2010</v>
      </c>
      <c r="D166" s="121"/>
      <c r="E166" s="121"/>
      <c r="F166" s="123" t="s">
        <v>230</v>
      </c>
      <c r="G166" s="121">
        <v>0.3</v>
      </c>
      <c r="H166" s="121">
        <v>1</v>
      </c>
      <c r="I166" s="121"/>
      <c r="J166" s="121"/>
      <c r="K166" s="121"/>
      <c r="L166" s="121"/>
      <c r="M166" s="121"/>
      <c r="N166" s="121"/>
      <c r="O166" s="121"/>
      <c r="P166" s="121"/>
      <c r="Q166" s="124"/>
      <c r="R166" s="124"/>
    </row>
    <row r="167" spans="1:18" s="153" customFormat="1" ht="23.25" customHeight="1" x14ac:dyDescent="0.25">
      <c r="A167" s="142" t="s">
        <v>321</v>
      </c>
      <c r="B167" s="125" t="s">
        <v>131</v>
      </c>
      <c r="C167" s="142"/>
      <c r="D167" s="142"/>
      <c r="E167" s="142"/>
      <c r="F167" s="142"/>
      <c r="G167" s="142"/>
      <c r="H167" s="142"/>
      <c r="I167" s="142"/>
      <c r="J167" s="142"/>
      <c r="K167" s="142"/>
      <c r="L167" s="142"/>
      <c r="M167" s="142"/>
      <c r="N167" s="142"/>
      <c r="O167" s="142"/>
      <c r="P167" s="142"/>
      <c r="Q167" s="152"/>
      <c r="R167" s="152"/>
    </row>
    <row r="168" spans="1:18" s="4" customFormat="1" x14ac:dyDescent="0.25">
      <c r="A168" s="120">
        <v>119</v>
      </c>
      <c r="B168" s="64" t="s">
        <v>343</v>
      </c>
      <c r="C168" s="120">
        <v>1969</v>
      </c>
      <c r="D168" s="121">
        <v>1</v>
      </c>
      <c r="E168" s="121"/>
      <c r="F168" s="120" t="s">
        <v>222</v>
      </c>
      <c r="G168" s="121">
        <v>0.9</v>
      </c>
      <c r="H168" s="121"/>
      <c r="I168" s="121"/>
      <c r="J168" s="121">
        <v>1</v>
      </c>
      <c r="K168" s="121"/>
      <c r="L168" s="121"/>
      <c r="M168" s="121"/>
      <c r="N168" s="121"/>
      <c r="O168" s="121"/>
      <c r="P168" s="121"/>
      <c r="Q168" s="124"/>
      <c r="R168" s="124"/>
    </row>
    <row r="169" spans="1:18" s="4" customFormat="1" ht="25.5" x14ac:dyDescent="0.25">
      <c r="A169" s="120">
        <v>120</v>
      </c>
      <c r="B169" s="61" t="s">
        <v>344</v>
      </c>
      <c r="C169" s="120">
        <v>1962</v>
      </c>
      <c r="D169" s="121">
        <v>1</v>
      </c>
      <c r="E169" s="121"/>
      <c r="F169" s="123" t="s">
        <v>225</v>
      </c>
      <c r="G169" s="121">
        <v>0.3</v>
      </c>
      <c r="H169" s="121"/>
      <c r="I169" s="121"/>
      <c r="J169" s="121"/>
      <c r="K169" s="121">
        <v>1</v>
      </c>
      <c r="L169" s="121"/>
      <c r="M169" s="121"/>
      <c r="N169" s="121"/>
      <c r="O169" s="121"/>
      <c r="P169" s="121"/>
      <c r="Q169" s="124"/>
      <c r="R169" s="124"/>
    </row>
    <row r="170" spans="1:18" s="4" customFormat="1" ht="25.5" x14ac:dyDescent="0.25">
      <c r="A170" s="120">
        <v>121</v>
      </c>
      <c r="B170" s="61" t="s">
        <v>345</v>
      </c>
      <c r="C170" s="120">
        <v>1960</v>
      </c>
      <c r="D170" s="121">
        <v>1</v>
      </c>
      <c r="E170" s="121"/>
      <c r="F170" s="123" t="s">
        <v>226</v>
      </c>
      <c r="G170" s="121">
        <v>0.3</v>
      </c>
      <c r="H170" s="121"/>
      <c r="I170" s="121"/>
      <c r="J170" s="121"/>
      <c r="K170" s="121">
        <v>1</v>
      </c>
      <c r="L170" s="121"/>
      <c r="M170" s="121"/>
      <c r="N170" s="121"/>
      <c r="O170" s="121"/>
      <c r="P170" s="121"/>
      <c r="Q170" s="124"/>
      <c r="R170" s="124"/>
    </row>
    <row r="171" spans="1:18" s="4" customFormat="1" ht="25.5" x14ac:dyDescent="0.25">
      <c r="A171" s="120">
        <v>122</v>
      </c>
      <c r="B171" s="61" t="s">
        <v>346</v>
      </c>
      <c r="C171" s="120">
        <v>1964</v>
      </c>
      <c r="D171" s="121"/>
      <c r="E171" s="121"/>
      <c r="F171" s="123" t="s">
        <v>227</v>
      </c>
      <c r="G171" s="121">
        <v>0.3</v>
      </c>
      <c r="H171" s="121"/>
      <c r="I171" s="121"/>
      <c r="J171" s="121"/>
      <c r="K171" s="121">
        <v>1</v>
      </c>
      <c r="L171" s="121"/>
      <c r="M171" s="121"/>
      <c r="N171" s="121"/>
      <c r="O171" s="121"/>
      <c r="P171" s="121"/>
      <c r="Q171" s="124"/>
      <c r="R171" s="124"/>
    </row>
    <row r="172" spans="1:18" s="4" customFormat="1" ht="25.5" x14ac:dyDescent="0.25">
      <c r="A172" s="120">
        <v>123</v>
      </c>
      <c r="B172" s="61" t="s">
        <v>347</v>
      </c>
      <c r="C172" s="120">
        <v>1961</v>
      </c>
      <c r="D172" s="121"/>
      <c r="E172" s="121"/>
      <c r="F172" s="123" t="s">
        <v>228</v>
      </c>
      <c r="G172" s="121">
        <v>0.3</v>
      </c>
      <c r="H172" s="121"/>
      <c r="I172" s="121"/>
      <c r="J172" s="121"/>
      <c r="K172" s="121"/>
      <c r="L172" s="121"/>
      <c r="M172" s="121"/>
      <c r="N172" s="121"/>
      <c r="O172" s="121"/>
      <c r="P172" s="121"/>
      <c r="Q172" s="124"/>
      <c r="R172" s="124"/>
    </row>
    <row r="173" spans="1:18" s="62" customFormat="1" ht="25.5" x14ac:dyDescent="0.25">
      <c r="A173" s="120"/>
      <c r="B173" s="61" t="s">
        <v>344</v>
      </c>
      <c r="C173" s="120">
        <v>1962</v>
      </c>
      <c r="D173" s="121"/>
      <c r="E173" s="121"/>
      <c r="F173" s="123" t="s">
        <v>229</v>
      </c>
      <c r="G173" s="121">
        <v>0.3</v>
      </c>
      <c r="H173" s="121"/>
      <c r="I173" s="121"/>
      <c r="J173" s="121"/>
      <c r="K173" s="121"/>
      <c r="L173" s="121"/>
      <c r="M173" s="121"/>
      <c r="N173" s="121"/>
      <c r="O173" s="121"/>
      <c r="P173" s="121"/>
      <c r="Q173" s="124"/>
      <c r="R173" s="124"/>
    </row>
    <row r="174" spans="1:18" s="4" customFormat="1" ht="38.25" x14ac:dyDescent="0.25">
      <c r="A174" s="120">
        <v>124</v>
      </c>
      <c r="B174" s="64" t="s">
        <v>390</v>
      </c>
      <c r="C174" s="120">
        <v>2005</v>
      </c>
      <c r="D174" s="121">
        <v>1</v>
      </c>
      <c r="E174" s="121"/>
      <c r="F174" s="123" t="s">
        <v>230</v>
      </c>
      <c r="G174" s="121">
        <v>0.3</v>
      </c>
      <c r="H174" s="121">
        <v>1</v>
      </c>
      <c r="I174" s="121"/>
      <c r="J174" s="121"/>
      <c r="K174" s="121"/>
      <c r="L174" s="121"/>
      <c r="M174" s="121">
        <v>1</v>
      </c>
      <c r="N174" s="121"/>
      <c r="O174" s="121"/>
      <c r="P174" s="121"/>
      <c r="Q174" s="124"/>
      <c r="R174" s="124"/>
    </row>
    <row r="175" spans="1:18" s="153" customFormat="1" ht="23.25" customHeight="1" x14ac:dyDescent="0.25">
      <c r="A175" s="142" t="s">
        <v>322</v>
      </c>
      <c r="B175" s="125" t="s">
        <v>132</v>
      </c>
      <c r="C175" s="142"/>
      <c r="D175" s="142"/>
      <c r="E175" s="142"/>
      <c r="F175" s="142"/>
      <c r="G175" s="142"/>
      <c r="H175" s="142"/>
      <c r="I175" s="142"/>
      <c r="J175" s="142"/>
      <c r="K175" s="142"/>
      <c r="L175" s="142"/>
      <c r="M175" s="142"/>
      <c r="N175" s="142"/>
      <c r="O175" s="142"/>
      <c r="P175" s="142"/>
      <c r="Q175" s="152"/>
      <c r="R175" s="152"/>
    </row>
    <row r="176" spans="1:18" s="4" customFormat="1" ht="25.5" customHeight="1" x14ac:dyDescent="0.25">
      <c r="A176" s="120">
        <v>125</v>
      </c>
      <c r="B176" s="64" t="s">
        <v>348</v>
      </c>
      <c r="C176" s="120">
        <v>1969</v>
      </c>
      <c r="D176" s="121">
        <v>1</v>
      </c>
      <c r="E176" s="121">
        <v>1</v>
      </c>
      <c r="F176" s="120" t="s">
        <v>222</v>
      </c>
      <c r="G176" s="121">
        <v>0.9</v>
      </c>
      <c r="H176" s="121"/>
      <c r="I176" s="121"/>
      <c r="J176" s="121">
        <v>1</v>
      </c>
      <c r="K176" s="121"/>
      <c r="L176" s="121"/>
      <c r="M176" s="121"/>
      <c r="N176" s="121"/>
      <c r="O176" s="121"/>
      <c r="P176" s="121"/>
      <c r="Q176" s="124"/>
      <c r="R176" s="124"/>
    </row>
    <row r="177" spans="1:18" s="4" customFormat="1" ht="25.5" x14ac:dyDescent="0.25">
      <c r="A177" s="120">
        <v>126</v>
      </c>
      <c r="B177" s="61" t="s">
        <v>349</v>
      </c>
      <c r="C177" s="120">
        <v>1973</v>
      </c>
      <c r="D177" s="121">
        <v>1</v>
      </c>
      <c r="E177" s="121"/>
      <c r="F177" s="123" t="s">
        <v>225</v>
      </c>
      <c r="G177" s="121">
        <v>0.3</v>
      </c>
      <c r="H177" s="121"/>
      <c r="I177" s="121"/>
      <c r="J177" s="121">
        <v>1</v>
      </c>
      <c r="K177" s="121"/>
      <c r="L177" s="121"/>
      <c r="M177" s="121"/>
      <c r="N177" s="121">
        <v>1</v>
      </c>
      <c r="O177" s="121"/>
      <c r="P177" s="121"/>
      <c r="Q177" s="124"/>
      <c r="R177" s="124"/>
    </row>
    <row r="178" spans="1:18" s="62" customFormat="1" ht="25.5" x14ac:dyDescent="0.25">
      <c r="A178" s="120"/>
      <c r="B178" s="61" t="s">
        <v>349</v>
      </c>
      <c r="C178" s="120"/>
      <c r="D178" s="121"/>
      <c r="E178" s="121"/>
      <c r="F178" s="123" t="s">
        <v>226</v>
      </c>
      <c r="G178" s="121">
        <v>0.3</v>
      </c>
      <c r="H178" s="121"/>
      <c r="I178" s="121"/>
      <c r="J178" s="121"/>
      <c r="K178" s="121"/>
      <c r="L178" s="121"/>
      <c r="M178" s="121"/>
      <c r="N178" s="121"/>
      <c r="O178" s="121"/>
      <c r="P178" s="121"/>
      <c r="Q178" s="124"/>
      <c r="R178" s="124"/>
    </row>
    <row r="179" spans="1:18" s="4" customFormat="1" ht="38.25" x14ac:dyDescent="0.25">
      <c r="A179" s="120">
        <v>127</v>
      </c>
      <c r="B179" s="61" t="s">
        <v>350</v>
      </c>
      <c r="C179" s="120">
        <v>1955</v>
      </c>
      <c r="D179" s="121">
        <v>1</v>
      </c>
      <c r="E179" s="121"/>
      <c r="F179" s="123" t="s">
        <v>227</v>
      </c>
      <c r="G179" s="121">
        <v>0.3</v>
      </c>
      <c r="H179" s="121"/>
      <c r="I179" s="121"/>
      <c r="J179" s="121"/>
      <c r="K179" s="121">
        <v>1</v>
      </c>
      <c r="L179" s="121"/>
      <c r="M179" s="121"/>
      <c r="N179" s="121"/>
      <c r="O179" s="121"/>
      <c r="P179" s="127" t="s">
        <v>391</v>
      </c>
      <c r="Q179" s="124"/>
      <c r="R179" s="124"/>
    </row>
    <row r="180" spans="1:18" s="4" customFormat="1" ht="25.5" x14ac:dyDescent="0.25">
      <c r="A180" s="120">
        <v>128</v>
      </c>
      <c r="B180" s="61" t="s">
        <v>351</v>
      </c>
      <c r="C180" s="120">
        <v>1960</v>
      </c>
      <c r="D180" s="121">
        <v>1</v>
      </c>
      <c r="E180" s="121"/>
      <c r="F180" s="123" t="s">
        <v>228</v>
      </c>
      <c r="G180" s="121">
        <v>0.3</v>
      </c>
      <c r="H180" s="121"/>
      <c r="I180" s="121"/>
      <c r="J180" s="121"/>
      <c r="K180" s="121">
        <v>1</v>
      </c>
      <c r="L180" s="121"/>
      <c r="M180" s="121"/>
      <c r="N180" s="121"/>
      <c r="O180" s="121"/>
      <c r="P180" s="121"/>
      <c r="Q180" s="124"/>
      <c r="R180" s="124"/>
    </row>
    <row r="181" spans="1:18" s="4" customFormat="1" ht="25.5" x14ac:dyDescent="0.25">
      <c r="A181" s="120">
        <v>129</v>
      </c>
      <c r="B181" s="61" t="s">
        <v>352</v>
      </c>
      <c r="C181" s="120">
        <v>1969</v>
      </c>
      <c r="D181" s="121">
        <v>1</v>
      </c>
      <c r="E181" s="121"/>
      <c r="F181" s="123" t="s">
        <v>229</v>
      </c>
      <c r="G181" s="121">
        <v>0.3</v>
      </c>
      <c r="H181" s="121"/>
      <c r="I181" s="121"/>
      <c r="J181" s="121">
        <v>1</v>
      </c>
      <c r="K181" s="121"/>
      <c r="L181" s="121"/>
      <c r="M181" s="121"/>
      <c r="N181" s="121"/>
      <c r="O181" s="121"/>
      <c r="P181" s="121"/>
      <c r="Q181" s="124"/>
      <c r="R181" s="124"/>
    </row>
    <row r="182" spans="1:18" s="4" customFormat="1" ht="38.25" x14ac:dyDescent="0.25">
      <c r="A182" s="120">
        <v>130</v>
      </c>
      <c r="B182" s="61" t="s">
        <v>353</v>
      </c>
      <c r="C182" s="120">
        <v>2006</v>
      </c>
      <c r="D182" s="121">
        <v>1</v>
      </c>
      <c r="E182" s="121"/>
      <c r="F182" s="123" t="s">
        <v>230</v>
      </c>
      <c r="G182" s="121">
        <v>0.3</v>
      </c>
      <c r="H182" s="121">
        <v>1</v>
      </c>
      <c r="I182" s="121"/>
      <c r="J182" s="121"/>
      <c r="K182" s="121"/>
      <c r="L182" s="121"/>
      <c r="M182" s="121">
        <v>1</v>
      </c>
      <c r="N182" s="121"/>
      <c r="O182" s="121"/>
      <c r="P182" s="121"/>
      <c r="Q182" s="124"/>
      <c r="R182" s="124"/>
    </row>
    <row r="183" spans="1:18" s="149" customFormat="1" ht="24.75" customHeight="1" x14ac:dyDescent="0.25">
      <c r="A183" s="142" t="s">
        <v>323</v>
      </c>
      <c r="B183" s="125" t="s">
        <v>133</v>
      </c>
      <c r="C183" s="142"/>
      <c r="D183" s="147"/>
      <c r="E183" s="147"/>
      <c r="F183" s="147"/>
      <c r="G183" s="147"/>
      <c r="H183" s="147"/>
      <c r="I183" s="147"/>
      <c r="J183" s="147"/>
      <c r="K183" s="147"/>
      <c r="L183" s="147"/>
      <c r="M183" s="147"/>
      <c r="N183" s="147"/>
      <c r="O183" s="147"/>
      <c r="P183" s="147"/>
      <c r="Q183" s="148"/>
      <c r="R183" s="148"/>
    </row>
    <row r="184" spans="1:18" s="4" customFormat="1" x14ac:dyDescent="0.25">
      <c r="A184" s="120">
        <v>131</v>
      </c>
      <c r="B184" s="64" t="s">
        <v>354</v>
      </c>
      <c r="C184" s="120">
        <v>1975</v>
      </c>
      <c r="D184" s="121">
        <v>1</v>
      </c>
      <c r="E184" s="121"/>
      <c r="F184" s="120" t="s">
        <v>222</v>
      </c>
      <c r="G184" s="121">
        <v>0.3</v>
      </c>
      <c r="H184" s="121"/>
      <c r="I184" s="121"/>
      <c r="J184" s="121">
        <v>1</v>
      </c>
      <c r="K184" s="121"/>
      <c r="L184" s="121"/>
      <c r="M184" s="121"/>
      <c r="N184" s="121"/>
      <c r="O184" s="121"/>
      <c r="P184" s="121"/>
      <c r="Q184" s="124"/>
      <c r="R184" s="124"/>
    </row>
    <row r="185" spans="1:18" s="4" customFormat="1" ht="25.5" x14ac:dyDescent="0.25">
      <c r="A185" s="120">
        <v>132</v>
      </c>
      <c r="B185" s="61" t="s">
        <v>355</v>
      </c>
      <c r="C185" s="120">
        <v>1955</v>
      </c>
      <c r="D185" s="121">
        <v>1</v>
      </c>
      <c r="E185" s="121">
        <v>1</v>
      </c>
      <c r="F185" s="123" t="s">
        <v>225</v>
      </c>
      <c r="G185" s="121">
        <v>0.3</v>
      </c>
      <c r="H185" s="121"/>
      <c r="I185" s="121"/>
      <c r="J185" s="121"/>
      <c r="K185" s="121">
        <v>1</v>
      </c>
      <c r="L185" s="121"/>
      <c r="M185" s="121"/>
      <c r="N185" s="121"/>
      <c r="O185" s="121"/>
      <c r="P185" s="121"/>
      <c r="Q185" s="124"/>
      <c r="R185" s="124"/>
    </row>
    <row r="186" spans="1:18" s="4" customFormat="1" ht="25.5" x14ac:dyDescent="0.25">
      <c r="A186" s="120">
        <v>133</v>
      </c>
      <c r="B186" s="61" t="s">
        <v>356</v>
      </c>
      <c r="C186" s="120">
        <v>1967</v>
      </c>
      <c r="D186" s="121">
        <v>1</v>
      </c>
      <c r="E186" s="121">
        <v>1</v>
      </c>
      <c r="F186" s="123" t="s">
        <v>226</v>
      </c>
      <c r="G186" s="121">
        <v>0.3</v>
      </c>
      <c r="H186" s="121"/>
      <c r="I186" s="121"/>
      <c r="J186" s="121">
        <v>1</v>
      </c>
      <c r="K186" s="121"/>
      <c r="L186" s="121"/>
      <c r="M186" s="121"/>
      <c r="N186" s="121"/>
      <c r="O186" s="121"/>
      <c r="P186" s="121"/>
      <c r="Q186" s="124"/>
      <c r="R186" s="124"/>
    </row>
    <row r="187" spans="1:18" s="4" customFormat="1" ht="25.5" x14ac:dyDescent="0.25">
      <c r="A187" s="120">
        <v>134</v>
      </c>
      <c r="B187" s="61" t="s">
        <v>357</v>
      </c>
      <c r="C187" s="120">
        <v>1963</v>
      </c>
      <c r="D187" s="121"/>
      <c r="E187" s="121">
        <v>1</v>
      </c>
      <c r="F187" s="123" t="s">
        <v>227</v>
      </c>
      <c r="G187" s="121">
        <v>0.3</v>
      </c>
      <c r="H187" s="121"/>
      <c r="I187" s="121"/>
      <c r="J187" s="121"/>
      <c r="K187" s="121">
        <v>1</v>
      </c>
      <c r="L187" s="121"/>
      <c r="M187" s="121"/>
      <c r="N187" s="121">
        <v>1</v>
      </c>
      <c r="O187" s="121"/>
      <c r="P187" s="121"/>
      <c r="Q187" s="124"/>
      <c r="R187" s="124"/>
    </row>
    <row r="188" spans="1:18" s="4" customFormat="1" ht="25.5" x14ac:dyDescent="0.25">
      <c r="A188" s="120">
        <v>135</v>
      </c>
      <c r="B188" s="61" t="s">
        <v>358</v>
      </c>
      <c r="C188" s="120">
        <v>1964</v>
      </c>
      <c r="D188" s="121">
        <v>1</v>
      </c>
      <c r="E188" s="121"/>
      <c r="F188" s="123" t="s">
        <v>228</v>
      </c>
      <c r="G188" s="121">
        <v>0.3</v>
      </c>
      <c r="H188" s="121"/>
      <c r="I188" s="121"/>
      <c r="J188" s="121"/>
      <c r="K188" s="121">
        <v>1</v>
      </c>
      <c r="L188" s="121"/>
      <c r="M188" s="121"/>
      <c r="N188" s="121"/>
      <c r="O188" s="121"/>
      <c r="P188" s="121"/>
      <c r="Q188" s="124"/>
      <c r="R188" s="124"/>
    </row>
    <row r="189" spans="1:18" s="4" customFormat="1" ht="25.5" x14ac:dyDescent="0.25">
      <c r="A189" s="120">
        <v>136</v>
      </c>
      <c r="B189" s="61" t="s">
        <v>359</v>
      </c>
      <c r="C189" s="120">
        <v>1959</v>
      </c>
      <c r="D189" s="121"/>
      <c r="E189" s="121"/>
      <c r="F189" s="123" t="s">
        <v>229</v>
      </c>
      <c r="G189" s="121">
        <v>0.3</v>
      </c>
      <c r="H189" s="121"/>
      <c r="I189" s="121"/>
      <c r="J189" s="121"/>
      <c r="K189" s="121">
        <v>1</v>
      </c>
      <c r="L189" s="121"/>
      <c r="M189" s="121"/>
      <c r="N189" s="121"/>
      <c r="O189" s="121"/>
      <c r="P189" s="121"/>
      <c r="Q189" s="124"/>
      <c r="R189" s="124"/>
    </row>
    <row r="190" spans="1:18" s="4" customFormat="1" ht="38.25" x14ac:dyDescent="0.25">
      <c r="A190" s="120">
        <v>137</v>
      </c>
      <c r="B190" s="61" t="s">
        <v>360</v>
      </c>
      <c r="C190" s="120">
        <v>2006</v>
      </c>
      <c r="D190" s="121"/>
      <c r="E190" s="121"/>
      <c r="F190" s="123" t="s">
        <v>230</v>
      </c>
      <c r="G190" s="121">
        <v>0.3</v>
      </c>
      <c r="H190" s="121">
        <v>1</v>
      </c>
      <c r="I190" s="121"/>
      <c r="J190" s="121"/>
      <c r="K190" s="121"/>
      <c r="L190" s="121"/>
      <c r="M190" s="121"/>
      <c r="N190" s="121"/>
      <c r="O190" s="121"/>
      <c r="P190" s="121"/>
      <c r="Q190" s="124"/>
      <c r="R190" s="124"/>
    </row>
    <row r="191" spans="1:18" s="153" customFormat="1" ht="23.25" customHeight="1" x14ac:dyDescent="0.25">
      <c r="A191" s="142" t="s">
        <v>611</v>
      </c>
      <c r="B191" s="125" t="s">
        <v>134</v>
      </c>
      <c r="C191" s="142"/>
      <c r="D191" s="142"/>
      <c r="E191" s="142"/>
      <c r="F191" s="142"/>
      <c r="G191" s="142"/>
      <c r="H191" s="142"/>
      <c r="I191" s="142"/>
      <c r="J191" s="142"/>
      <c r="K191" s="142"/>
      <c r="L191" s="142"/>
      <c r="M191" s="142"/>
      <c r="N191" s="142"/>
      <c r="O191" s="142"/>
      <c r="P191" s="142"/>
      <c r="Q191" s="152"/>
      <c r="R191" s="152"/>
    </row>
    <row r="192" spans="1:18" s="4" customFormat="1" ht="27" customHeight="1" x14ac:dyDescent="0.25">
      <c r="A192" s="120">
        <v>138</v>
      </c>
      <c r="B192" s="64" t="s">
        <v>361</v>
      </c>
      <c r="C192" s="120">
        <v>1968</v>
      </c>
      <c r="D192" s="121">
        <v>1</v>
      </c>
      <c r="E192" s="121"/>
      <c r="F192" s="120" t="s">
        <v>222</v>
      </c>
      <c r="G192" s="121">
        <v>0.3</v>
      </c>
      <c r="H192" s="121"/>
      <c r="I192" s="121"/>
      <c r="J192" s="121">
        <v>1</v>
      </c>
      <c r="K192" s="121"/>
      <c r="L192" s="121"/>
      <c r="M192" s="121"/>
      <c r="N192" s="121"/>
      <c r="O192" s="121"/>
      <c r="P192" s="121"/>
      <c r="Q192" s="124"/>
      <c r="R192" s="124"/>
    </row>
    <row r="193" spans="1:18" s="4" customFormat="1" ht="25.5" x14ac:dyDescent="0.25">
      <c r="A193" s="120">
        <v>139</v>
      </c>
      <c r="B193" s="61" t="s">
        <v>362</v>
      </c>
      <c r="C193" s="120">
        <v>1970</v>
      </c>
      <c r="D193" s="121">
        <v>1</v>
      </c>
      <c r="E193" s="121"/>
      <c r="F193" s="123" t="s">
        <v>225</v>
      </c>
      <c r="G193" s="121">
        <v>0.3</v>
      </c>
      <c r="H193" s="121"/>
      <c r="I193" s="121"/>
      <c r="J193" s="121">
        <v>1</v>
      </c>
      <c r="K193" s="121"/>
      <c r="L193" s="121"/>
      <c r="M193" s="121"/>
      <c r="N193" s="121"/>
      <c r="O193" s="121"/>
      <c r="P193" s="121"/>
      <c r="Q193" s="124"/>
      <c r="R193" s="124"/>
    </row>
    <row r="194" spans="1:18" s="62" customFormat="1" ht="25.5" x14ac:dyDescent="0.25">
      <c r="A194" s="120"/>
      <c r="B194" s="61" t="s">
        <v>362</v>
      </c>
      <c r="C194" s="120"/>
      <c r="D194" s="121"/>
      <c r="E194" s="121"/>
      <c r="F194" s="123" t="s">
        <v>226</v>
      </c>
      <c r="G194" s="121">
        <v>0.3</v>
      </c>
      <c r="H194" s="121"/>
      <c r="I194" s="121"/>
      <c r="J194" s="121"/>
      <c r="K194" s="121"/>
      <c r="L194" s="121"/>
      <c r="M194" s="121"/>
      <c r="N194" s="121"/>
      <c r="O194" s="121"/>
      <c r="P194" s="121"/>
      <c r="Q194" s="124"/>
      <c r="R194" s="124"/>
    </row>
    <row r="195" spans="1:18" s="4" customFormat="1" ht="25.5" x14ac:dyDescent="0.25">
      <c r="A195" s="120">
        <v>140</v>
      </c>
      <c r="B195" s="61" t="s">
        <v>363</v>
      </c>
      <c r="C195" s="120">
        <v>1956</v>
      </c>
      <c r="D195" s="121"/>
      <c r="E195" s="121"/>
      <c r="F195" s="123" t="s">
        <v>227</v>
      </c>
      <c r="G195" s="121">
        <v>0.3</v>
      </c>
      <c r="H195" s="121"/>
      <c r="I195" s="121"/>
      <c r="J195" s="121"/>
      <c r="K195" s="121">
        <v>1</v>
      </c>
      <c r="L195" s="121"/>
      <c r="M195" s="121"/>
      <c r="N195" s="121"/>
      <c r="O195" s="121"/>
      <c r="P195" s="121"/>
      <c r="Q195" s="124"/>
      <c r="R195" s="124"/>
    </row>
    <row r="196" spans="1:18" s="62" customFormat="1" ht="25.5" x14ac:dyDescent="0.25">
      <c r="A196" s="120"/>
      <c r="B196" s="61" t="s">
        <v>361</v>
      </c>
      <c r="C196" s="120"/>
      <c r="D196" s="121"/>
      <c r="E196" s="121"/>
      <c r="F196" s="123" t="s">
        <v>228</v>
      </c>
      <c r="G196" s="121">
        <v>0.3</v>
      </c>
      <c r="H196" s="121"/>
      <c r="I196" s="121"/>
      <c r="J196" s="121"/>
      <c r="K196" s="121"/>
      <c r="L196" s="121"/>
      <c r="M196" s="121"/>
      <c r="N196" s="121"/>
      <c r="O196" s="121"/>
      <c r="P196" s="121"/>
      <c r="Q196" s="124"/>
      <c r="R196" s="124"/>
    </row>
    <row r="197" spans="1:18" s="4" customFormat="1" ht="25.5" x14ac:dyDescent="0.25">
      <c r="A197" s="120">
        <v>141</v>
      </c>
      <c r="B197" s="61" t="s">
        <v>364</v>
      </c>
      <c r="C197" s="120">
        <v>1963</v>
      </c>
      <c r="D197" s="121"/>
      <c r="E197" s="121"/>
      <c r="F197" s="123" t="s">
        <v>229</v>
      </c>
      <c r="G197" s="121">
        <v>0.3</v>
      </c>
      <c r="H197" s="121"/>
      <c r="I197" s="121"/>
      <c r="J197" s="121"/>
      <c r="K197" s="121">
        <v>1</v>
      </c>
      <c r="L197" s="121"/>
      <c r="M197" s="121"/>
      <c r="N197" s="121"/>
      <c r="O197" s="121"/>
      <c r="P197" s="121"/>
      <c r="Q197" s="124"/>
      <c r="R197" s="124"/>
    </row>
    <row r="198" spans="1:18" s="4" customFormat="1" ht="38.25" x14ac:dyDescent="0.25">
      <c r="A198" s="120">
        <v>142</v>
      </c>
      <c r="B198" s="61" t="s">
        <v>392</v>
      </c>
      <c r="C198" s="120">
        <v>2009</v>
      </c>
      <c r="D198" s="121"/>
      <c r="E198" s="121"/>
      <c r="F198" s="123" t="s">
        <v>230</v>
      </c>
      <c r="G198" s="121">
        <v>0.3</v>
      </c>
      <c r="H198" s="121">
        <v>1</v>
      </c>
      <c r="I198" s="121"/>
      <c r="J198" s="121"/>
      <c r="K198" s="121"/>
      <c r="L198" s="121"/>
      <c r="M198" s="121"/>
      <c r="N198" s="121"/>
      <c r="O198" s="121"/>
      <c r="P198" s="121"/>
      <c r="Q198" s="124"/>
      <c r="R198" s="124"/>
    </row>
    <row r="199" spans="1:18" s="149" customFormat="1" ht="21" customHeight="1" x14ac:dyDescent="0.25">
      <c r="A199" s="142" t="s">
        <v>324</v>
      </c>
      <c r="B199" s="125" t="s">
        <v>135</v>
      </c>
      <c r="C199" s="142"/>
      <c r="D199" s="147"/>
      <c r="E199" s="147"/>
      <c r="F199" s="147"/>
      <c r="G199" s="147"/>
      <c r="H199" s="147"/>
      <c r="I199" s="147"/>
      <c r="J199" s="147"/>
      <c r="K199" s="147"/>
      <c r="L199" s="147"/>
      <c r="M199" s="147"/>
      <c r="N199" s="147"/>
      <c r="O199" s="147"/>
      <c r="P199" s="147"/>
      <c r="Q199" s="148"/>
      <c r="R199" s="148"/>
    </row>
    <row r="200" spans="1:18" s="4" customFormat="1" x14ac:dyDescent="0.25">
      <c r="A200" s="120">
        <v>143</v>
      </c>
      <c r="B200" s="64" t="s">
        <v>365</v>
      </c>
      <c r="C200" s="120">
        <v>1962</v>
      </c>
      <c r="D200" s="121">
        <v>1</v>
      </c>
      <c r="E200" s="121"/>
      <c r="F200" s="120" t="s">
        <v>222</v>
      </c>
      <c r="G200" s="121">
        <v>0.9</v>
      </c>
      <c r="H200" s="121"/>
      <c r="I200" s="121"/>
      <c r="J200" s="121"/>
      <c r="K200" s="121">
        <v>1</v>
      </c>
      <c r="L200" s="121"/>
      <c r="M200" s="121"/>
      <c r="N200" s="121"/>
      <c r="O200" s="121"/>
      <c r="P200" s="121"/>
      <c r="Q200" s="124"/>
      <c r="R200" s="124"/>
    </row>
    <row r="201" spans="1:18" s="62" customFormat="1" ht="25.5" x14ac:dyDescent="0.25">
      <c r="A201" s="120"/>
      <c r="B201" s="61" t="s">
        <v>365</v>
      </c>
      <c r="C201" s="120"/>
      <c r="D201" s="121"/>
      <c r="E201" s="121"/>
      <c r="F201" s="123" t="s">
        <v>225</v>
      </c>
      <c r="G201" s="121">
        <v>0.3</v>
      </c>
      <c r="H201" s="121"/>
      <c r="I201" s="121"/>
      <c r="J201" s="121"/>
      <c r="K201" s="121"/>
      <c r="L201" s="121"/>
      <c r="M201" s="121"/>
      <c r="N201" s="121"/>
      <c r="O201" s="121"/>
      <c r="P201" s="121"/>
      <c r="Q201" s="124"/>
      <c r="R201" s="124"/>
    </row>
    <row r="202" spans="1:18" s="4" customFormat="1" ht="25.5" x14ac:dyDescent="0.25">
      <c r="A202" s="120">
        <v>144</v>
      </c>
      <c r="B202" s="61" t="s">
        <v>366</v>
      </c>
      <c r="C202" s="120">
        <v>1986</v>
      </c>
      <c r="D202" s="121">
        <v>1</v>
      </c>
      <c r="E202" s="121"/>
      <c r="F202" s="123" t="s">
        <v>226</v>
      </c>
      <c r="G202" s="121">
        <v>0.3</v>
      </c>
      <c r="H202" s="121"/>
      <c r="I202" s="121">
        <v>1</v>
      </c>
      <c r="J202" s="121"/>
      <c r="K202" s="121"/>
      <c r="L202" s="121"/>
      <c r="M202" s="121"/>
      <c r="N202" s="121"/>
      <c r="O202" s="121"/>
      <c r="P202" s="121"/>
      <c r="Q202" s="124"/>
      <c r="R202" s="124"/>
    </row>
    <row r="203" spans="1:18" s="4" customFormat="1" ht="25.5" x14ac:dyDescent="0.25">
      <c r="A203" s="120">
        <v>145</v>
      </c>
      <c r="B203" s="61" t="s">
        <v>367</v>
      </c>
      <c r="C203" s="120">
        <v>1963</v>
      </c>
      <c r="D203" s="121"/>
      <c r="E203" s="121"/>
      <c r="F203" s="123" t="s">
        <v>227</v>
      </c>
      <c r="G203" s="121">
        <v>0.3</v>
      </c>
      <c r="H203" s="121"/>
      <c r="I203" s="121"/>
      <c r="J203" s="121"/>
      <c r="K203" s="121">
        <v>1</v>
      </c>
      <c r="L203" s="121"/>
      <c r="M203" s="121"/>
      <c r="N203" s="121"/>
      <c r="O203" s="121"/>
      <c r="P203" s="121"/>
      <c r="Q203" s="124"/>
      <c r="R203" s="124"/>
    </row>
    <row r="204" spans="1:18" s="62" customFormat="1" ht="25.5" x14ac:dyDescent="0.25">
      <c r="A204" s="120"/>
      <c r="B204" s="61" t="s">
        <v>366</v>
      </c>
      <c r="C204" s="120"/>
      <c r="D204" s="121"/>
      <c r="E204" s="121"/>
      <c r="F204" s="123" t="s">
        <v>228</v>
      </c>
      <c r="G204" s="121">
        <v>0.3</v>
      </c>
      <c r="H204" s="121"/>
      <c r="I204" s="121"/>
      <c r="J204" s="121"/>
      <c r="K204" s="121"/>
      <c r="L204" s="121"/>
      <c r="M204" s="121"/>
      <c r="N204" s="121"/>
      <c r="O204" s="121"/>
      <c r="P204" s="121"/>
      <c r="Q204" s="124"/>
      <c r="R204" s="124"/>
    </row>
    <row r="205" spans="1:18" s="4" customFormat="1" ht="25.5" x14ac:dyDescent="0.25">
      <c r="A205" s="120">
        <v>146</v>
      </c>
      <c r="B205" s="61" t="s">
        <v>368</v>
      </c>
      <c r="C205" s="120">
        <v>1958</v>
      </c>
      <c r="D205" s="121"/>
      <c r="E205" s="121"/>
      <c r="F205" s="123" t="s">
        <v>229</v>
      </c>
      <c r="G205" s="121">
        <v>0.3</v>
      </c>
      <c r="H205" s="121"/>
      <c r="I205" s="121"/>
      <c r="J205" s="121"/>
      <c r="K205" s="121">
        <v>1</v>
      </c>
      <c r="L205" s="121"/>
      <c r="M205" s="121"/>
      <c r="N205" s="121"/>
      <c r="O205" s="121"/>
      <c r="P205" s="121"/>
      <c r="Q205" s="124"/>
      <c r="R205" s="124"/>
    </row>
    <row r="206" spans="1:18" s="4" customFormat="1" ht="38.25" x14ac:dyDescent="0.25">
      <c r="A206" s="120">
        <v>147</v>
      </c>
      <c r="B206" s="61" t="s">
        <v>369</v>
      </c>
      <c r="C206" s="120">
        <v>2007</v>
      </c>
      <c r="D206" s="121">
        <v>1</v>
      </c>
      <c r="E206" s="121"/>
      <c r="F206" s="123" t="s">
        <v>230</v>
      </c>
      <c r="G206" s="121">
        <v>0.3</v>
      </c>
      <c r="H206" s="121">
        <v>1</v>
      </c>
      <c r="I206" s="121"/>
      <c r="J206" s="121"/>
      <c r="K206" s="121"/>
      <c r="L206" s="121"/>
      <c r="M206" s="121">
        <v>1</v>
      </c>
      <c r="N206" s="121"/>
      <c r="O206" s="121"/>
      <c r="P206" s="121"/>
      <c r="Q206" s="124"/>
      <c r="R206" s="124"/>
    </row>
    <row r="207" spans="1:18" s="149" customFormat="1" ht="21" customHeight="1" x14ac:dyDescent="0.25">
      <c r="A207" s="142" t="s">
        <v>325</v>
      </c>
      <c r="B207" s="125" t="s">
        <v>136</v>
      </c>
      <c r="C207" s="154"/>
      <c r="D207" s="147"/>
      <c r="E207" s="147"/>
      <c r="F207" s="154"/>
      <c r="G207" s="147"/>
      <c r="H207" s="147"/>
      <c r="I207" s="147"/>
      <c r="J207" s="147"/>
      <c r="K207" s="147"/>
      <c r="L207" s="147"/>
      <c r="M207" s="147"/>
      <c r="N207" s="147"/>
      <c r="O207" s="147"/>
      <c r="P207" s="147"/>
      <c r="Q207" s="148"/>
      <c r="R207" s="148"/>
    </row>
    <row r="208" spans="1:18" s="4" customFormat="1" x14ac:dyDescent="0.25">
      <c r="A208" s="120">
        <v>148</v>
      </c>
      <c r="B208" s="64" t="s">
        <v>370</v>
      </c>
      <c r="C208" s="134">
        <v>1954</v>
      </c>
      <c r="D208" s="121">
        <v>1</v>
      </c>
      <c r="E208" s="121"/>
      <c r="F208" s="120" t="s">
        <v>222</v>
      </c>
      <c r="G208" s="121">
        <v>0.9</v>
      </c>
      <c r="H208" s="121"/>
      <c r="I208" s="121"/>
      <c r="J208" s="121"/>
      <c r="K208" s="121">
        <v>1</v>
      </c>
      <c r="L208" s="121"/>
      <c r="M208" s="121"/>
      <c r="N208" s="121"/>
      <c r="O208" s="121"/>
      <c r="P208" s="121"/>
      <c r="Q208" s="124"/>
      <c r="R208" s="124"/>
    </row>
    <row r="209" spans="1:18" s="4" customFormat="1" ht="25.5" x14ac:dyDescent="0.25">
      <c r="A209" s="120">
        <v>149</v>
      </c>
      <c r="B209" s="61" t="s">
        <v>371</v>
      </c>
      <c r="C209" s="134">
        <v>1970</v>
      </c>
      <c r="D209" s="121">
        <v>1</v>
      </c>
      <c r="E209" s="121"/>
      <c r="F209" s="123" t="s">
        <v>225</v>
      </c>
      <c r="G209" s="121">
        <v>0.3</v>
      </c>
      <c r="H209" s="121"/>
      <c r="I209" s="121"/>
      <c r="J209" s="121">
        <v>1</v>
      </c>
      <c r="K209" s="121"/>
      <c r="L209" s="121"/>
      <c r="M209" s="121"/>
      <c r="N209" s="121"/>
      <c r="O209" s="121"/>
      <c r="P209" s="121"/>
      <c r="Q209" s="124"/>
      <c r="R209" s="124"/>
    </row>
    <row r="210" spans="1:18" s="62" customFormat="1" ht="25.5" x14ac:dyDescent="0.25">
      <c r="A210" s="120"/>
      <c r="B210" s="61" t="s">
        <v>371</v>
      </c>
      <c r="C210" s="134"/>
      <c r="D210" s="121"/>
      <c r="E210" s="121"/>
      <c r="F210" s="123" t="s">
        <v>226</v>
      </c>
      <c r="G210" s="121">
        <v>0.3</v>
      </c>
      <c r="H210" s="121"/>
      <c r="I210" s="121"/>
      <c r="J210" s="121"/>
      <c r="K210" s="121"/>
      <c r="L210" s="121"/>
      <c r="M210" s="121"/>
      <c r="N210" s="121"/>
      <c r="O210" s="121"/>
      <c r="P210" s="121"/>
      <c r="Q210" s="124"/>
      <c r="R210" s="124"/>
    </row>
    <row r="211" spans="1:18" s="4" customFormat="1" ht="25.5" x14ac:dyDescent="0.25">
      <c r="A211" s="120">
        <v>150</v>
      </c>
      <c r="B211" s="61" t="s">
        <v>372</v>
      </c>
      <c r="C211" s="134">
        <v>1961</v>
      </c>
      <c r="D211" s="121"/>
      <c r="E211" s="121"/>
      <c r="F211" s="123" t="s">
        <v>227</v>
      </c>
      <c r="G211" s="121">
        <v>0.3</v>
      </c>
      <c r="H211" s="121"/>
      <c r="I211" s="121"/>
      <c r="J211" s="121"/>
      <c r="K211" s="121">
        <v>1</v>
      </c>
      <c r="L211" s="121"/>
      <c r="M211" s="121"/>
      <c r="N211" s="121"/>
      <c r="O211" s="121"/>
      <c r="P211" s="121"/>
      <c r="Q211" s="124"/>
      <c r="R211" s="124"/>
    </row>
    <row r="212" spans="1:18" s="4" customFormat="1" ht="25.5" x14ac:dyDescent="0.25">
      <c r="A212" s="120">
        <v>151</v>
      </c>
      <c r="B212" s="61" t="s">
        <v>373</v>
      </c>
      <c r="C212" s="134">
        <v>1976</v>
      </c>
      <c r="D212" s="121"/>
      <c r="E212" s="121"/>
      <c r="F212" s="123" t="s">
        <v>228</v>
      </c>
      <c r="G212" s="121">
        <v>0.3</v>
      </c>
      <c r="H212" s="121"/>
      <c r="I212" s="121"/>
      <c r="J212" s="121">
        <v>1</v>
      </c>
      <c r="K212" s="121"/>
      <c r="L212" s="121"/>
      <c r="M212" s="121"/>
      <c r="N212" s="121"/>
      <c r="O212" s="121"/>
      <c r="P212" s="121"/>
      <c r="Q212" s="124"/>
      <c r="R212" s="124"/>
    </row>
    <row r="213" spans="1:18" s="4" customFormat="1" ht="25.5" x14ac:dyDescent="0.25">
      <c r="A213" s="120">
        <v>152</v>
      </c>
      <c r="B213" s="61" t="s">
        <v>374</v>
      </c>
      <c r="C213" s="134">
        <v>1963</v>
      </c>
      <c r="D213" s="121"/>
      <c r="E213" s="121"/>
      <c r="F213" s="123" t="s">
        <v>229</v>
      </c>
      <c r="G213" s="121">
        <v>0.3</v>
      </c>
      <c r="H213" s="121"/>
      <c r="I213" s="121"/>
      <c r="J213" s="121"/>
      <c r="K213" s="121">
        <v>1</v>
      </c>
      <c r="L213" s="121"/>
      <c r="M213" s="121"/>
      <c r="N213" s="121"/>
      <c r="O213" s="121"/>
      <c r="P213" s="121"/>
      <c r="Q213" s="124"/>
      <c r="R213" s="124"/>
    </row>
    <row r="214" spans="1:18" s="4" customFormat="1" ht="38.25" x14ac:dyDescent="0.25">
      <c r="A214" s="120">
        <v>153</v>
      </c>
      <c r="B214" s="61" t="s">
        <v>375</v>
      </c>
      <c r="C214" s="135">
        <v>2007</v>
      </c>
      <c r="D214" s="128">
        <v>1</v>
      </c>
      <c r="E214" s="128"/>
      <c r="F214" s="123" t="s">
        <v>230</v>
      </c>
      <c r="G214" s="121">
        <v>0.3</v>
      </c>
      <c r="H214" s="121">
        <v>1</v>
      </c>
      <c r="I214" s="121"/>
      <c r="J214" s="121"/>
      <c r="K214" s="121"/>
      <c r="L214" s="121"/>
      <c r="M214" s="121"/>
      <c r="N214" s="121">
        <v>1</v>
      </c>
      <c r="O214" s="121"/>
      <c r="P214" s="121"/>
      <c r="Q214" s="124"/>
      <c r="R214" s="124"/>
    </row>
    <row r="215" spans="1:18" s="149" customFormat="1" x14ac:dyDescent="0.25">
      <c r="A215" s="142" t="s">
        <v>326</v>
      </c>
      <c r="B215" s="125" t="s">
        <v>137</v>
      </c>
      <c r="C215" s="154"/>
      <c r="D215" s="147"/>
      <c r="E215" s="147"/>
      <c r="F215" s="154"/>
      <c r="G215" s="147"/>
      <c r="H215" s="147"/>
      <c r="I215" s="147"/>
      <c r="J215" s="147"/>
      <c r="K215" s="147"/>
      <c r="L215" s="147"/>
      <c r="M215" s="147"/>
      <c r="N215" s="147"/>
      <c r="O215" s="147"/>
      <c r="P215" s="147"/>
      <c r="Q215" s="148"/>
      <c r="R215" s="148"/>
    </row>
    <row r="216" spans="1:18" s="4" customFormat="1" x14ac:dyDescent="0.25">
      <c r="A216" s="120">
        <v>154</v>
      </c>
      <c r="B216" s="64" t="s">
        <v>376</v>
      </c>
      <c r="C216" s="134">
        <v>1968</v>
      </c>
      <c r="D216" s="121">
        <v>1</v>
      </c>
      <c r="E216" s="121"/>
      <c r="F216" s="120" t="s">
        <v>222</v>
      </c>
      <c r="G216" s="121">
        <v>0.9</v>
      </c>
      <c r="H216" s="121"/>
      <c r="I216" s="121"/>
      <c r="J216" s="121">
        <v>1</v>
      </c>
      <c r="K216" s="121"/>
      <c r="L216" s="121"/>
      <c r="M216" s="121"/>
      <c r="N216" s="121"/>
      <c r="O216" s="121"/>
      <c r="P216" s="121"/>
      <c r="Q216" s="124"/>
      <c r="R216" s="124"/>
    </row>
    <row r="217" spans="1:18" s="4" customFormat="1" ht="25.5" x14ac:dyDescent="0.25">
      <c r="A217" s="120">
        <v>155</v>
      </c>
      <c r="B217" s="61" t="s">
        <v>377</v>
      </c>
      <c r="C217" s="134">
        <v>1982</v>
      </c>
      <c r="D217" s="121">
        <v>1</v>
      </c>
      <c r="E217" s="121"/>
      <c r="F217" s="123" t="s">
        <v>225</v>
      </c>
      <c r="G217" s="121">
        <v>0.3</v>
      </c>
      <c r="H217" s="121"/>
      <c r="I217" s="121">
        <v>1</v>
      </c>
      <c r="J217" s="121"/>
      <c r="K217" s="121"/>
      <c r="L217" s="121"/>
      <c r="M217" s="121"/>
      <c r="N217" s="121">
        <v>1</v>
      </c>
      <c r="O217" s="121"/>
      <c r="P217" s="121"/>
      <c r="Q217" s="124"/>
      <c r="R217" s="124"/>
    </row>
    <row r="218" spans="1:18" s="62" customFormat="1" ht="25.5" x14ac:dyDescent="0.25">
      <c r="A218" s="120"/>
      <c r="B218" s="64" t="s">
        <v>393</v>
      </c>
      <c r="C218" s="134"/>
      <c r="D218" s="121"/>
      <c r="E218" s="121"/>
      <c r="F218" s="123" t="s">
        <v>226</v>
      </c>
      <c r="G218" s="121">
        <v>0.3</v>
      </c>
      <c r="H218" s="121"/>
      <c r="I218" s="121"/>
      <c r="J218" s="121"/>
      <c r="K218" s="121"/>
      <c r="L218" s="121"/>
      <c r="M218" s="121"/>
      <c r="N218" s="121"/>
      <c r="O218" s="121"/>
      <c r="P218" s="121"/>
      <c r="Q218" s="124"/>
      <c r="R218" s="124"/>
    </row>
    <row r="219" spans="1:18" s="4" customFormat="1" ht="25.5" x14ac:dyDescent="0.25">
      <c r="A219" s="120">
        <v>156</v>
      </c>
      <c r="B219" s="61" t="s">
        <v>378</v>
      </c>
      <c r="C219" s="134">
        <v>1949</v>
      </c>
      <c r="D219" s="121"/>
      <c r="E219" s="121"/>
      <c r="F219" s="123" t="s">
        <v>227</v>
      </c>
      <c r="G219" s="121">
        <v>0.3</v>
      </c>
      <c r="H219" s="121"/>
      <c r="I219" s="121"/>
      <c r="J219" s="121"/>
      <c r="K219" s="121">
        <v>1</v>
      </c>
      <c r="L219" s="121"/>
      <c r="M219" s="121"/>
      <c r="N219" s="121"/>
      <c r="O219" s="121"/>
      <c r="P219" s="121"/>
      <c r="Q219" s="124"/>
      <c r="R219" s="124"/>
    </row>
    <row r="220" spans="1:18" s="4" customFormat="1" ht="25.5" x14ac:dyDescent="0.25">
      <c r="A220" s="120">
        <v>157</v>
      </c>
      <c r="B220" s="61" t="s">
        <v>379</v>
      </c>
      <c r="C220" s="134">
        <v>1964</v>
      </c>
      <c r="D220" s="121">
        <v>1</v>
      </c>
      <c r="E220" s="121"/>
      <c r="F220" s="123" t="s">
        <v>228</v>
      </c>
      <c r="G220" s="121">
        <v>0.3</v>
      </c>
      <c r="H220" s="121"/>
      <c r="I220" s="121"/>
      <c r="J220" s="121"/>
      <c r="K220" s="121">
        <v>1</v>
      </c>
      <c r="L220" s="121"/>
      <c r="M220" s="121"/>
      <c r="N220" s="121"/>
      <c r="O220" s="121"/>
      <c r="P220" s="121"/>
      <c r="Q220" s="124"/>
      <c r="R220" s="124"/>
    </row>
    <row r="221" spans="1:18" s="4" customFormat="1" ht="25.5" x14ac:dyDescent="0.25">
      <c r="A221" s="120">
        <v>158</v>
      </c>
      <c r="B221" s="61" t="s">
        <v>380</v>
      </c>
      <c r="C221" s="134">
        <v>1956</v>
      </c>
      <c r="D221" s="121">
        <v>1</v>
      </c>
      <c r="E221" s="121"/>
      <c r="F221" s="123" t="s">
        <v>229</v>
      </c>
      <c r="G221" s="121">
        <v>0.3</v>
      </c>
      <c r="H221" s="121"/>
      <c r="I221" s="121"/>
      <c r="J221" s="121"/>
      <c r="K221" s="121">
        <v>1</v>
      </c>
      <c r="L221" s="121"/>
      <c r="M221" s="121"/>
      <c r="N221" s="121"/>
      <c r="O221" s="121"/>
      <c r="P221" s="121"/>
      <c r="Q221" s="124"/>
      <c r="R221" s="124"/>
    </row>
    <row r="222" spans="1:18" s="4" customFormat="1" ht="38.25" x14ac:dyDescent="0.25">
      <c r="A222" s="120">
        <v>159</v>
      </c>
      <c r="B222" s="61" t="s">
        <v>381</v>
      </c>
      <c r="C222" s="134">
        <v>1982</v>
      </c>
      <c r="D222" s="121">
        <v>1</v>
      </c>
      <c r="E222" s="121"/>
      <c r="F222" s="123" t="s">
        <v>230</v>
      </c>
      <c r="G222" s="121">
        <v>0.3</v>
      </c>
      <c r="H222" s="121"/>
      <c r="I222" s="121">
        <v>1</v>
      </c>
      <c r="J222" s="121"/>
      <c r="K222" s="121"/>
      <c r="L222" s="121"/>
      <c r="M222" s="121"/>
      <c r="N222" s="121">
        <v>1</v>
      </c>
      <c r="O222" s="121"/>
      <c r="P222" s="121"/>
      <c r="Q222" s="124"/>
      <c r="R222" s="124"/>
    </row>
    <row r="223" spans="1:18" s="149" customFormat="1" ht="24.75" customHeight="1" x14ac:dyDescent="0.25">
      <c r="A223" s="142" t="s">
        <v>327</v>
      </c>
      <c r="B223" s="125" t="s">
        <v>138</v>
      </c>
      <c r="C223" s="154"/>
      <c r="D223" s="147"/>
      <c r="E223" s="147"/>
      <c r="F223" s="154"/>
      <c r="G223" s="147"/>
      <c r="H223" s="147"/>
      <c r="I223" s="147"/>
      <c r="J223" s="147"/>
      <c r="K223" s="147"/>
      <c r="L223" s="147"/>
      <c r="M223" s="147"/>
      <c r="N223" s="147"/>
      <c r="O223" s="147"/>
      <c r="P223" s="147"/>
      <c r="Q223" s="148"/>
      <c r="R223" s="148"/>
    </row>
    <row r="224" spans="1:18" s="4" customFormat="1" ht="21" customHeight="1" x14ac:dyDescent="0.25">
      <c r="A224" s="120">
        <v>160</v>
      </c>
      <c r="B224" s="64" t="s">
        <v>382</v>
      </c>
      <c r="C224" s="134">
        <v>1963</v>
      </c>
      <c r="D224" s="121">
        <v>1</v>
      </c>
      <c r="E224" s="121"/>
      <c r="F224" s="120" t="s">
        <v>222</v>
      </c>
      <c r="G224" s="121">
        <v>0.9</v>
      </c>
      <c r="H224" s="121"/>
      <c r="I224" s="121"/>
      <c r="J224" s="121"/>
      <c r="K224" s="121">
        <v>1</v>
      </c>
      <c r="L224" s="121"/>
      <c r="M224" s="121"/>
      <c r="N224" s="121"/>
      <c r="O224" s="121"/>
      <c r="P224" s="121"/>
      <c r="Q224" s="124"/>
      <c r="R224" s="124"/>
    </row>
    <row r="225" spans="1:18" s="4" customFormat="1" ht="25.5" x14ac:dyDescent="0.25">
      <c r="A225" s="120">
        <v>161</v>
      </c>
      <c r="B225" s="64" t="s">
        <v>394</v>
      </c>
      <c r="C225" s="134">
        <v>1982</v>
      </c>
      <c r="D225" s="121">
        <v>1</v>
      </c>
      <c r="E225" s="121"/>
      <c r="F225" s="123" t="s">
        <v>225</v>
      </c>
      <c r="G225" s="121">
        <v>0.3</v>
      </c>
      <c r="H225" s="121"/>
      <c r="I225" s="121">
        <v>1</v>
      </c>
      <c r="J225" s="121"/>
      <c r="K225" s="121"/>
      <c r="L225" s="121"/>
      <c r="M225" s="121"/>
      <c r="N225" s="121"/>
      <c r="O225" s="121"/>
      <c r="P225" s="121"/>
      <c r="Q225" s="124"/>
      <c r="R225" s="124"/>
    </row>
    <row r="226" spans="1:18" s="62" customFormat="1" ht="25.5" x14ac:dyDescent="0.25">
      <c r="A226" s="120"/>
      <c r="B226" s="64" t="s">
        <v>395</v>
      </c>
      <c r="C226" s="134"/>
      <c r="D226" s="121"/>
      <c r="E226" s="121"/>
      <c r="F226" s="123" t="s">
        <v>226</v>
      </c>
      <c r="G226" s="121">
        <v>0.3</v>
      </c>
      <c r="H226" s="121"/>
      <c r="I226" s="121"/>
      <c r="J226" s="121"/>
      <c r="K226" s="121"/>
      <c r="L226" s="121"/>
      <c r="M226" s="121"/>
      <c r="N226" s="121"/>
      <c r="O226" s="121"/>
      <c r="P226" s="121"/>
      <c r="Q226" s="124"/>
      <c r="R226" s="124"/>
    </row>
    <row r="227" spans="1:18" s="4" customFormat="1" ht="25.5" x14ac:dyDescent="0.25">
      <c r="A227" s="120">
        <v>162</v>
      </c>
      <c r="B227" s="61" t="s">
        <v>270</v>
      </c>
      <c r="C227" s="134">
        <v>1952</v>
      </c>
      <c r="D227" s="121"/>
      <c r="E227" s="121">
        <v>1</v>
      </c>
      <c r="F227" s="123" t="s">
        <v>227</v>
      </c>
      <c r="G227" s="121">
        <v>0.3</v>
      </c>
      <c r="H227" s="121"/>
      <c r="I227" s="121"/>
      <c r="J227" s="121"/>
      <c r="K227" s="121">
        <v>1</v>
      </c>
      <c r="L227" s="121"/>
      <c r="M227" s="121"/>
      <c r="N227" s="121"/>
      <c r="O227" s="121"/>
      <c r="P227" s="121">
        <v>1</v>
      </c>
      <c r="Q227" s="124"/>
      <c r="R227" s="124"/>
    </row>
    <row r="228" spans="1:18" s="4" customFormat="1" ht="25.5" x14ac:dyDescent="0.25">
      <c r="A228" s="120">
        <v>163</v>
      </c>
      <c r="B228" s="61" t="s">
        <v>382</v>
      </c>
      <c r="C228" s="134">
        <v>1963</v>
      </c>
      <c r="D228" s="121">
        <v>1</v>
      </c>
      <c r="E228" s="121"/>
      <c r="F228" s="123" t="s">
        <v>228</v>
      </c>
      <c r="G228" s="121">
        <v>0.3</v>
      </c>
      <c r="H228" s="121"/>
      <c r="I228" s="121"/>
      <c r="J228" s="121"/>
      <c r="K228" s="121"/>
      <c r="L228" s="121"/>
      <c r="M228" s="121"/>
      <c r="N228" s="121"/>
      <c r="O228" s="121"/>
      <c r="P228" s="121">
        <v>1</v>
      </c>
      <c r="Q228" s="124"/>
      <c r="R228" s="124"/>
    </row>
    <row r="229" spans="1:18" s="4" customFormat="1" ht="25.5" x14ac:dyDescent="0.25">
      <c r="A229" s="120">
        <v>164</v>
      </c>
      <c r="B229" s="61" t="s">
        <v>383</v>
      </c>
      <c r="C229" s="134">
        <v>1965</v>
      </c>
      <c r="D229" s="121">
        <v>1</v>
      </c>
      <c r="E229" s="121"/>
      <c r="F229" s="123" t="s">
        <v>229</v>
      </c>
      <c r="G229" s="121">
        <v>0.3</v>
      </c>
      <c r="H229" s="121"/>
      <c r="I229" s="121"/>
      <c r="J229" s="121"/>
      <c r="K229" s="121">
        <v>1</v>
      </c>
      <c r="L229" s="121"/>
      <c r="M229" s="121"/>
      <c r="N229" s="121"/>
      <c r="O229" s="121"/>
      <c r="P229" s="121"/>
      <c r="Q229" s="124"/>
      <c r="R229" s="124"/>
    </row>
    <row r="230" spans="1:18" s="4" customFormat="1" ht="38.25" x14ac:dyDescent="0.25">
      <c r="A230" s="120">
        <v>165</v>
      </c>
      <c r="B230" s="61" t="s">
        <v>384</v>
      </c>
      <c r="C230" s="134">
        <v>2009</v>
      </c>
      <c r="D230" s="121"/>
      <c r="E230" s="121"/>
      <c r="F230" s="123" t="s">
        <v>230</v>
      </c>
      <c r="G230" s="121">
        <v>0.3</v>
      </c>
      <c r="H230" s="121"/>
      <c r="I230" s="121"/>
      <c r="J230" s="121"/>
      <c r="K230" s="121"/>
      <c r="L230" s="121"/>
      <c r="M230" s="121"/>
      <c r="N230" s="121"/>
      <c r="O230" s="121"/>
      <c r="P230" s="121"/>
      <c r="Q230" s="124"/>
      <c r="R230" s="124"/>
    </row>
    <row r="231" spans="1:18" s="149" customFormat="1" ht="21" customHeight="1" x14ac:dyDescent="0.25">
      <c r="A231" s="142" t="s">
        <v>328</v>
      </c>
      <c r="B231" s="125" t="s">
        <v>139</v>
      </c>
      <c r="C231" s="154"/>
      <c r="D231" s="147"/>
      <c r="E231" s="147"/>
      <c r="F231" s="154"/>
      <c r="G231" s="147"/>
      <c r="H231" s="147"/>
      <c r="I231" s="147"/>
      <c r="J231" s="147"/>
      <c r="K231" s="147"/>
      <c r="L231" s="147"/>
      <c r="M231" s="147"/>
      <c r="N231" s="147"/>
      <c r="O231" s="147"/>
      <c r="P231" s="147"/>
      <c r="Q231" s="148"/>
      <c r="R231" s="148"/>
    </row>
    <row r="232" spans="1:18" s="4" customFormat="1" x14ac:dyDescent="0.25">
      <c r="A232" s="120">
        <v>166</v>
      </c>
      <c r="B232" s="61" t="s">
        <v>385</v>
      </c>
      <c r="C232" s="134">
        <v>1962</v>
      </c>
      <c r="D232" s="121">
        <v>1</v>
      </c>
      <c r="E232" s="121">
        <v>1</v>
      </c>
      <c r="F232" s="120" t="s">
        <v>222</v>
      </c>
      <c r="G232" s="121">
        <v>0.9</v>
      </c>
      <c r="H232" s="121"/>
      <c r="I232" s="121"/>
      <c r="J232" s="121"/>
      <c r="K232" s="121">
        <v>1</v>
      </c>
      <c r="L232" s="121"/>
      <c r="M232" s="121"/>
      <c r="N232" s="121"/>
      <c r="O232" s="121"/>
      <c r="P232" s="121"/>
      <c r="Q232" s="124"/>
      <c r="R232" s="124"/>
    </row>
    <row r="233" spans="1:18" s="4" customFormat="1" ht="25.5" x14ac:dyDescent="0.25">
      <c r="A233" s="120">
        <v>167</v>
      </c>
      <c r="B233" s="61" t="s">
        <v>386</v>
      </c>
      <c r="C233" s="134">
        <v>1965</v>
      </c>
      <c r="D233" s="121">
        <v>1</v>
      </c>
      <c r="E233" s="121">
        <v>1</v>
      </c>
      <c r="F233" s="123" t="s">
        <v>225</v>
      </c>
      <c r="G233" s="121">
        <v>0.3</v>
      </c>
      <c r="H233" s="121"/>
      <c r="I233" s="121"/>
      <c r="J233" s="121"/>
      <c r="K233" s="121">
        <v>1</v>
      </c>
      <c r="L233" s="121"/>
      <c r="M233" s="121"/>
      <c r="N233" s="121"/>
      <c r="O233" s="121"/>
      <c r="P233" s="121"/>
      <c r="Q233" s="124"/>
      <c r="R233" s="124"/>
    </row>
    <row r="234" spans="1:18" s="62" customFormat="1" ht="25.5" x14ac:dyDescent="0.25">
      <c r="A234" s="120"/>
      <c r="B234" s="61" t="s">
        <v>386</v>
      </c>
      <c r="C234" s="134"/>
      <c r="D234" s="121"/>
      <c r="E234" s="121"/>
      <c r="F234" s="123" t="s">
        <v>226</v>
      </c>
      <c r="G234" s="121">
        <v>0.3</v>
      </c>
      <c r="H234" s="121"/>
      <c r="I234" s="121"/>
      <c r="J234" s="121"/>
      <c r="K234" s="121"/>
      <c r="L234" s="121"/>
      <c r="M234" s="121"/>
      <c r="N234" s="121"/>
      <c r="O234" s="121"/>
      <c r="P234" s="121"/>
      <c r="Q234" s="124"/>
      <c r="R234" s="124"/>
    </row>
    <row r="235" spans="1:18" s="4" customFormat="1" ht="25.5" x14ac:dyDescent="0.25">
      <c r="A235" s="120">
        <v>168</v>
      </c>
      <c r="B235" s="61" t="s">
        <v>387</v>
      </c>
      <c r="C235" s="134">
        <v>1955</v>
      </c>
      <c r="D235" s="121"/>
      <c r="E235" s="121">
        <v>1</v>
      </c>
      <c r="F235" s="123" t="s">
        <v>227</v>
      </c>
      <c r="G235" s="121">
        <v>0.3</v>
      </c>
      <c r="H235" s="121"/>
      <c r="I235" s="121"/>
      <c r="J235" s="121"/>
      <c r="K235" s="121">
        <v>1</v>
      </c>
      <c r="L235" s="121"/>
      <c r="M235" s="121"/>
      <c r="N235" s="121"/>
      <c r="O235" s="121"/>
      <c r="P235" s="121"/>
      <c r="Q235" s="124"/>
      <c r="R235" s="124"/>
    </row>
    <row r="236" spans="1:18" s="62" customFormat="1" ht="25.5" x14ac:dyDescent="0.25">
      <c r="A236" s="120"/>
      <c r="B236" s="61" t="s">
        <v>385</v>
      </c>
      <c r="C236" s="134"/>
      <c r="D236" s="121"/>
      <c r="E236" s="121"/>
      <c r="F236" s="123" t="s">
        <v>228</v>
      </c>
      <c r="G236" s="121">
        <v>0.3</v>
      </c>
      <c r="H236" s="121"/>
      <c r="I236" s="121"/>
      <c r="J236" s="121"/>
      <c r="K236" s="121"/>
      <c r="L236" s="121"/>
      <c r="M236" s="121"/>
      <c r="N236" s="121"/>
      <c r="O236" s="121"/>
      <c r="P236" s="121"/>
      <c r="Q236" s="124"/>
      <c r="R236" s="124"/>
    </row>
    <row r="237" spans="1:18" s="4" customFormat="1" ht="25.5" x14ac:dyDescent="0.25">
      <c r="A237" s="120">
        <v>169</v>
      </c>
      <c r="B237" s="61" t="s">
        <v>388</v>
      </c>
      <c r="C237" s="134">
        <v>1969</v>
      </c>
      <c r="D237" s="121">
        <v>1</v>
      </c>
      <c r="E237" s="121">
        <v>1</v>
      </c>
      <c r="F237" s="123" t="s">
        <v>229</v>
      </c>
      <c r="G237" s="121">
        <v>0.3</v>
      </c>
      <c r="H237" s="121"/>
      <c r="I237" s="121"/>
      <c r="J237" s="121">
        <v>1</v>
      </c>
      <c r="K237" s="121"/>
      <c r="L237" s="121"/>
      <c r="M237" s="121"/>
      <c r="N237" s="121"/>
      <c r="O237" s="121"/>
      <c r="P237" s="121"/>
      <c r="Q237" s="124"/>
      <c r="R237" s="124"/>
    </row>
    <row r="238" spans="1:18" s="4" customFormat="1" ht="38.25" x14ac:dyDescent="0.25">
      <c r="A238" s="120">
        <v>170</v>
      </c>
      <c r="B238" s="64" t="s">
        <v>396</v>
      </c>
      <c r="C238" s="134">
        <v>2008</v>
      </c>
      <c r="D238" s="121">
        <v>1</v>
      </c>
      <c r="E238" s="121"/>
      <c r="F238" s="123" t="s">
        <v>230</v>
      </c>
      <c r="G238" s="121">
        <v>0.3</v>
      </c>
      <c r="H238" s="121">
        <v>1</v>
      </c>
      <c r="I238" s="121"/>
      <c r="J238" s="121"/>
      <c r="K238" s="121"/>
      <c r="L238" s="121"/>
      <c r="M238" s="121"/>
      <c r="N238" s="121"/>
      <c r="O238" s="121"/>
      <c r="P238" s="121"/>
      <c r="Q238" s="124"/>
      <c r="R238" s="124"/>
    </row>
    <row r="239" spans="1:18" s="157" customFormat="1" ht="22.5" customHeight="1" x14ac:dyDescent="0.25">
      <c r="A239" s="142" t="s">
        <v>329</v>
      </c>
      <c r="B239" s="125" t="s">
        <v>140</v>
      </c>
      <c r="C239" s="154"/>
      <c r="D239" s="142"/>
      <c r="E239" s="142"/>
      <c r="F239" s="155"/>
      <c r="G239" s="142"/>
      <c r="H239" s="142"/>
      <c r="I239" s="142"/>
      <c r="J239" s="142"/>
      <c r="K239" s="142"/>
      <c r="L239" s="142"/>
      <c r="M239" s="142"/>
      <c r="N239" s="142"/>
      <c r="O239" s="142"/>
      <c r="P239" s="142"/>
      <c r="Q239" s="156"/>
      <c r="R239" s="156"/>
    </row>
    <row r="240" spans="1:18" s="27" customFormat="1" ht="30.75" customHeight="1" x14ac:dyDescent="0.25">
      <c r="A240" s="120">
        <v>171</v>
      </c>
      <c r="B240" s="61" t="s">
        <v>570</v>
      </c>
      <c r="C240" s="137">
        <v>20132</v>
      </c>
      <c r="D240" s="120"/>
      <c r="E240" s="120"/>
      <c r="F240" s="61" t="s">
        <v>222</v>
      </c>
      <c r="G240" s="121">
        <v>0.3</v>
      </c>
      <c r="H240" s="120"/>
      <c r="I240" s="120"/>
      <c r="J240" s="120"/>
      <c r="K240" s="120">
        <v>1</v>
      </c>
      <c r="L240" s="120"/>
      <c r="M240" s="120"/>
      <c r="N240" s="120">
        <v>1</v>
      </c>
      <c r="O240" s="120"/>
      <c r="P240" s="120">
        <v>1</v>
      </c>
      <c r="Q240" s="136"/>
      <c r="R240" s="136"/>
    </row>
    <row r="241" spans="1:18" s="27" customFormat="1" ht="30.75" customHeight="1" x14ac:dyDescent="0.25">
      <c r="A241" s="120">
        <v>172</v>
      </c>
      <c r="B241" s="61" t="s">
        <v>571</v>
      </c>
      <c r="C241" s="134">
        <v>1963</v>
      </c>
      <c r="D241" s="120"/>
      <c r="E241" s="120"/>
      <c r="F241" s="64" t="s">
        <v>572</v>
      </c>
      <c r="G241" s="121">
        <v>0.3</v>
      </c>
      <c r="H241" s="120"/>
      <c r="I241" s="120"/>
      <c r="J241" s="120"/>
      <c r="K241" s="120">
        <v>1</v>
      </c>
      <c r="L241" s="120"/>
      <c r="M241" s="120"/>
      <c r="N241" s="120"/>
      <c r="O241" s="120"/>
      <c r="P241" s="120"/>
      <c r="Q241" s="136"/>
      <c r="R241" s="136"/>
    </row>
    <row r="242" spans="1:18" s="27" customFormat="1" ht="30.75" customHeight="1" x14ac:dyDescent="0.25">
      <c r="A242" s="120"/>
      <c r="B242" s="61"/>
      <c r="C242" s="134"/>
      <c r="D242" s="120"/>
      <c r="E242" s="120"/>
      <c r="F242" s="64" t="s">
        <v>573</v>
      </c>
      <c r="G242" s="121">
        <v>0.3</v>
      </c>
      <c r="H242" s="120"/>
      <c r="I242" s="120"/>
      <c r="J242" s="120"/>
      <c r="K242" s="120"/>
      <c r="L242" s="120"/>
      <c r="M242" s="120"/>
      <c r="N242" s="120"/>
      <c r="O242" s="120"/>
      <c r="P242" s="120"/>
      <c r="Q242" s="136"/>
      <c r="R242" s="136"/>
    </row>
    <row r="243" spans="1:18" s="27" customFormat="1" ht="30.75" customHeight="1" x14ac:dyDescent="0.25">
      <c r="A243" s="120">
        <v>173</v>
      </c>
      <c r="B243" s="129" t="s">
        <v>574</v>
      </c>
      <c r="C243" s="137">
        <v>23151</v>
      </c>
      <c r="D243" s="120"/>
      <c r="E243" s="120">
        <v>1</v>
      </c>
      <c r="F243" s="64" t="s">
        <v>227</v>
      </c>
      <c r="G243" s="121">
        <v>0.3</v>
      </c>
      <c r="H243" s="120"/>
      <c r="I243" s="120"/>
      <c r="J243" s="120"/>
      <c r="K243" s="120">
        <v>1</v>
      </c>
      <c r="L243" s="120"/>
      <c r="M243" s="120">
        <v>1</v>
      </c>
      <c r="N243" s="120"/>
      <c r="O243" s="120"/>
      <c r="P243" s="120">
        <v>1</v>
      </c>
      <c r="Q243" s="136"/>
      <c r="R243" s="136"/>
    </row>
    <row r="244" spans="1:18" s="27" customFormat="1" ht="30.75" customHeight="1" x14ac:dyDescent="0.25">
      <c r="A244" s="120">
        <v>174</v>
      </c>
      <c r="B244" s="129" t="s">
        <v>575</v>
      </c>
      <c r="C244" s="137">
        <v>23784</v>
      </c>
      <c r="D244" s="120">
        <v>1</v>
      </c>
      <c r="E244" s="120">
        <v>1</v>
      </c>
      <c r="F244" s="64" t="s">
        <v>228</v>
      </c>
      <c r="G244" s="121">
        <v>0.3</v>
      </c>
      <c r="H244" s="120"/>
      <c r="I244" s="120"/>
      <c r="J244" s="120"/>
      <c r="K244" s="120">
        <v>1</v>
      </c>
      <c r="L244" s="120"/>
      <c r="M244" s="120">
        <v>1</v>
      </c>
      <c r="N244" s="120"/>
      <c r="O244" s="120"/>
      <c r="P244" s="120">
        <v>1</v>
      </c>
      <c r="Q244" s="136"/>
      <c r="R244" s="136"/>
    </row>
    <row r="245" spans="1:18" s="27" customFormat="1" ht="33" customHeight="1" x14ac:dyDescent="0.25">
      <c r="A245" s="120"/>
      <c r="B245" s="61"/>
      <c r="C245" s="134"/>
      <c r="D245" s="120"/>
      <c r="E245" s="120"/>
      <c r="F245" s="64" t="s">
        <v>229</v>
      </c>
      <c r="G245" s="121">
        <v>0.3</v>
      </c>
      <c r="H245" s="120"/>
      <c r="I245" s="120"/>
      <c r="J245" s="120"/>
      <c r="K245" s="120"/>
      <c r="L245" s="120"/>
      <c r="M245" s="120"/>
      <c r="N245" s="120"/>
      <c r="O245" s="120"/>
      <c r="P245" s="120"/>
      <c r="Q245" s="136"/>
      <c r="R245" s="136"/>
    </row>
    <row r="246" spans="1:18" s="27" customFormat="1" ht="33" customHeight="1" x14ac:dyDescent="0.25">
      <c r="A246" s="120"/>
      <c r="B246" s="61"/>
      <c r="C246" s="134"/>
      <c r="D246" s="120"/>
      <c r="E246" s="120"/>
      <c r="F246" s="64" t="s">
        <v>576</v>
      </c>
      <c r="G246" s="121">
        <v>0.3</v>
      </c>
      <c r="H246" s="120"/>
      <c r="I246" s="120"/>
      <c r="J246" s="120"/>
      <c r="K246" s="120"/>
      <c r="L246" s="120"/>
      <c r="M246" s="120"/>
      <c r="N246" s="120"/>
      <c r="O246" s="120"/>
      <c r="P246" s="120"/>
      <c r="Q246" s="136"/>
      <c r="R246" s="136"/>
    </row>
    <row r="247" spans="1:18" s="157" customFormat="1" x14ac:dyDescent="0.25">
      <c r="A247" s="142" t="s">
        <v>330</v>
      </c>
      <c r="B247" s="125" t="s">
        <v>141</v>
      </c>
      <c r="C247" s="142"/>
      <c r="D247" s="142"/>
      <c r="E247" s="142"/>
      <c r="F247" s="132"/>
      <c r="G247" s="142"/>
      <c r="H247" s="142"/>
      <c r="I247" s="142"/>
      <c r="J247" s="142"/>
      <c r="K247" s="142"/>
      <c r="L247" s="142"/>
      <c r="M247" s="142"/>
      <c r="N247" s="142"/>
      <c r="O247" s="142"/>
      <c r="P247" s="142"/>
      <c r="Q247" s="156"/>
      <c r="R247" s="156"/>
    </row>
    <row r="248" spans="1:18" s="27" customFormat="1" ht="22.15" customHeight="1" x14ac:dyDescent="0.25">
      <c r="A248" s="120">
        <v>175</v>
      </c>
      <c r="B248" s="61" t="s">
        <v>577</v>
      </c>
      <c r="C248" s="122">
        <v>20958</v>
      </c>
      <c r="D248" s="120"/>
      <c r="E248" s="120">
        <v>1</v>
      </c>
      <c r="F248" s="61" t="s">
        <v>222</v>
      </c>
      <c r="G248" s="121">
        <v>0.3</v>
      </c>
      <c r="H248" s="120"/>
      <c r="I248" s="120"/>
      <c r="J248" s="120"/>
      <c r="K248" s="120">
        <v>1</v>
      </c>
      <c r="L248" s="120"/>
      <c r="M248" s="120"/>
      <c r="N248" s="120"/>
      <c r="O248" s="120"/>
      <c r="P248" s="120"/>
      <c r="Q248" s="136"/>
      <c r="R248" s="136"/>
    </row>
    <row r="249" spans="1:18" s="27" customFormat="1" ht="25.5" x14ac:dyDescent="0.25">
      <c r="A249" s="120">
        <v>176</v>
      </c>
      <c r="B249" s="61" t="s">
        <v>578</v>
      </c>
      <c r="C249" s="138" t="s">
        <v>579</v>
      </c>
      <c r="D249" s="120">
        <v>1</v>
      </c>
      <c r="E249" s="120">
        <v>1</v>
      </c>
      <c r="F249" s="64" t="s">
        <v>572</v>
      </c>
      <c r="G249" s="121">
        <v>0.3</v>
      </c>
      <c r="H249" s="120">
        <v>1</v>
      </c>
      <c r="I249" s="120"/>
      <c r="J249" s="120"/>
      <c r="K249" s="120"/>
      <c r="L249" s="120"/>
      <c r="M249" s="120">
        <v>1</v>
      </c>
      <c r="N249" s="120"/>
      <c r="O249" s="120"/>
      <c r="P249" s="120"/>
      <c r="Q249" s="136"/>
      <c r="R249" s="136"/>
    </row>
    <row r="250" spans="1:18" s="27" customFormat="1" ht="25.5" x14ac:dyDescent="0.25">
      <c r="A250" s="120"/>
      <c r="B250" s="61"/>
      <c r="C250" s="120"/>
      <c r="D250" s="120"/>
      <c r="E250" s="120"/>
      <c r="F250" s="64" t="s">
        <v>573</v>
      </c>
      <c r="G250" s="121">
        <v>0.3</v>
      </c>
      <c r="H250" s="120"/>
      <c r="I250" s="120"/>
      <c r="J250" s="120"/>
      <c r="K250" s="120"/>
      <c r="L250" s="120"/>
      <c r="M250" s="120"/>
      <c r="N250" s="120"/>
      <c r="O250" s="120"/>
      <c r="P250" s="120"/>
      <c r="Q250" s="136"/>
      <c r="R250" s="136"/>
    </row>
    <row r="251" spans="1:18" s="27" customFormat="1" ht="25.5" x14ac:dyDescent="0.25">
      <c r="A251" s="120">
        <v>177</v>
      </c>
      <c r="B251" s="129" t="s">
        <v>580</v>
      </c>
      <c r="C251" s="122">
        <v>21116</v>
      </c>
      <c r="D251" s="120"/>
      <c r="E251" s="120">
        <v>1</v>
      </c>
      <c r="F251" s="64" t="s">
        <v>227</v>
      </c>
      <c r="G251" s="121">
        <v>0.3</v>
      </c>
      <c r="H251" s="120"/>
      <c r="I251" s="120"/>
      <c r="J251" s="120"/>
      <c r="K251" s="120">
        <v>1</v>
      </c>
      <c r="L251" s="120"/>
      <c r="M251" s="120"/>
      <c r="N251" s="120">
        <v>1</v>
      </c>
      <c r="O251" s="120"/>
      <c r="P251" s="120"/>
      <c r="Q251" s="136"/>
      <c r="R251" s="136"/>
    </row>
    <row r="252" spans="1:18" s="63" customFormat="1" ht="25.5" x14ac:dyDescent="0.25">
      <c r="A252" s="120"/>
      <c r="B252" s="129" t="s">
        <v>577</v>
      </c>
      <c r="C252" s="122">
        <v>20958</v>
      </c>
      <c r="D252" s="120">
        <v>1</v>
      </c>
      <c r="E252" s="120"/>
      <c r="F252" s="64" t="s">
        <v>228</v>
      </c>
      <c r="G252" s="121">
        <v>0.3</v>
      </c>
      <c r="H252" s="120"/>
      <c r="I252" s="120"/>
      <c r="J252" s="120"/>
      <c r="K252" s="120"/>
      <c r="L252" s="120"/>
      <c r="M252" s="120"/>
      <c r="N252" s="120"/>
      <c r="O252" s="120"/>
      <c r="P252" s="120"/>
      <c r="Q252" s="136"/>
      <c r="R252" s="136"/>
    </row>
    <row r="253" spans="1:18" s="27" customFormat="1" ht="25.5" x14ac:dyDescent="0.25">
      <c r="A253" s="120">
        <v>178</v>
      </c>
      <c r="B253" s="129" t="s">
        <v>581</v>
      </c>
      <c r="C253" s="122">
        <v>25523</v>
      </c>
      <c r="D253" s="120">
        <v>1</v>
      </c>
      <c r="E253" s="120"/>
      <c r="F253" s="64" t="s">
        <v>229</v>
      </c>
      <c r="G253" s="121">
        <v>0.3</v>
      </c>
      <c r="H253" s="120"/>
      <c r="I253" s="120"/>
      <c r="J253" s="120">
        <v>1</v>
      </c>
      <c r="K253" s="120"/>
      <c r="L253" s="120"/>
      <c r="M253" s="120"/>
      <c r="N253" s="120"/>
      <c r="O253" s="120"/>
      <c r="P253" s="120"/>
      <c r="Q253" s="136"/>
      <c r="R253" s="136"/>
    </row>
    <row r="254" spans="1:18" s="27" customFormat="1" ht="38.25" x14ac:dyDescent="0.25">
      <c r="A254" s="120"/>
      <c r="B254" s="61"/>
      <c r="C254" s="120"/>
      <c r="D254" s="120"/>
      <c r="E254" s="120"/>
      <c r="F254" s="64" t="s">
        <v>576</v>
      </c>
      <c r="G254" s="121">
        <v>0.3</v>
      </c>
      <c r="H254" s="120"/>
      <c r="I254" s="120"/>
      <c r="J254" s="120"/>
      <c r="K254" s="120"/>
      <c r="L254" s="120"/>
      <c r="M254" s="120"/>
      <c r="N254" s="120"/>
      <c r="O254" s="120"/>
      <c r="P254" s="120"/>
      <c r="Q254" s="136"/>
      <c r="R254" s="136"/>
    </row>
    <row r="255" spans="1:18" s="157" customFormat="1" x14ac:dyDescent="0.25">
      <c r="A255" s="142" t="s">
        <v>331</v>
      </c>
      <c r="B255" s="125" t="s">
        <v>142</v>
      </c>
      <c r="C255" s="142"/>
      <c r="D255" s="142"/>
      <c r="E255" s="142"/>
      <c r="F255" s="132" t="s">
        <v>29</v>
      </c>
      <c r="G255" s="142"/>
      <c r="H255" s="142"/>
      <c r="I255" s="142"/>
      <c r="J255" s="142"/>
      <c r="K255" s="142"/>
      <c r="L255" s="142"/>
      <c r="M255" s="142"/>
      <c r="N255" s="142"/>
      <c r="O255" s="142"/>
      <c r="P255" s="142"/>
      <c r="Q255" s="156"/>
      <c r="R255" s="156"/>
    </row>
    <row r="256" spans="1:18" s="27" customFormat="1" ht="32.25" customHeight="1" x14ac:dyDescent="0.25">
      <c r="A256" s="120">
        <v>179</v>
      </c>
      <c r="B256" s="61" t="s">
        <v>582</v>
      </c>
      <c r="C256" s="122">
        <v>21820</v>
      </c>
      <c r="D256" s="120"/>
      <c r="E256" s="120"/>
      <c r="F256" s="61" t="s">
        <v>222</v>
      </c>
      <c r="G256" s="121">
        <v>0.3</v>
      </c>
      <c r="H256" s="120"/>
      <c r="I256" s="120"/>
      <c r="J256" s="120"/>
      <c r="K256" s="120">
        <v>1</v>
      </c>
      <c r="L256" s="120"/>
      <c r="M256" s="120"/>
      <c r="N256" s="120"/>
      <c r="O256" s="120"/>
      <c r="P256" s="120"/>
      <c r="Q256" s="136"/>
      <c r="R256" s="136"/>
    </row>
    <row r="257" spans="1:18" s="27" customFormat="1" ht="25.5" x14ac:dyDescent="0.25">
      <c r="A257" s="120">
        <v>180</v>
      </c>
      <c r="B257" s="61" t="s">
        <v>348</v>
      </c>
      <c r="C257" s="122">
        <v>21805</v>
      </c>
      <c r="D257" s="120">
        <v>1</v>
      </c>
      <c r="E257" s="120"/>
      <c r="F257" s="64" t="s">
        <v>572</v>
      </c>
      <c r="G257" s="121">
        <v>0.3</v>
      </c>
      <c r="H257" s="120"/>
      <c r="I257" s="120"/>
      <c r="J257" s="120"/>
      <c r="K257" s="120">
        <v>1</v>
      </c>
      <c r="L257" s="120"/>
      <c r="M257" s="120"/>
      <c r="N257" s="120"/>
      <c r="O257" s="120"/>
      <c r="P257" s="120"/>
      <c r="Q257" s="136"/>
      <c r="R257" s="136"/>
    </row>
    <row r="258" spans="1:18" s="27" customFormat="1" ht="25.5" x14ac:dyDescent="0.25">
      <c r="A258" s="120"/>
      <c r="B258" s="61"/>
      <c r="C258" s="120"/>
      <c r="D258" s="120"/>
      <c r="E258" s="120"/>
      <c r="F258" s="64" t="s">
        <v>573</v>
      </c>
      <c r="G258" s="121">
        <v>0.3</v>
      </c>
      <c r="H258" s="120"/>
      <c r="I258" s="120"/>
      <c r="J258" s="120"/>
      <c r="K258" s="120"/>
      <c r="L258" s="120"/>
      <c r="M258" s="120"/>
      <c r="N258" s="120"/>
      <c r="O258" s="120"/>
      <c r="P258" s="120"/>
      <c r="Q258" s="136"/>
      <c r="R258" s="136"/>
    </row>
    <row r="259" spans="1:18" s="27" customFormat="1" ht="25.5" x14ac:dyDescent="0.25">
      <c r="A259" s="120">
        <v>181</v>
      </c>
      <c r="B259" s="129" t="s">
        <v>583</v>
      </c>
      <c r="C259" s="122">
        <v>21725</v>
      </c>
      <c r="D259" s="120"/>
      <c r="E259" s="120">
        <v>1</v>
      </c>
      <c r="F259" s="64" t="s">
        <v>227</v>
      </c>
      <c r="G259" s="121">
        <v>0.3</v>
      </c>
      <c r="H259" s="120"/>
      <c r="I259" s="120"/>
      <c r="J259" s="120"/>
      <c r="K259" s="120">
        <v>1</v>
      </c>
      <c r="L259" s="120"/>
      <c r="M259" s="120"/>
      <c r="N259" s="120"/>
      <c r="O259" s="120"/>
      <c r="P259" s="120">
        <v>1</v>
      </c>
      <c r="Q259" s="136"/>
      <c r="R259" s="136"/>
    </row>
    <row r="260" spans="1:18" s="63" customFormat="1" ht="25.5" x14ac:dyDescent="0.25">
      <c r="A260" s="120"/>
      <c r="B260" s="61" t="s">
        <v>348</v>
      </c>
      <c r="C260" s="122">
        <v>21805</v>
      </c>
      <c r="D260" s="120">
        <v>1</v>
      </c>
      <c r="E260" s="120"/>
      <c r="F260" s="64" t="s">
        <v>228</v>
      </c>
      <c r="G260" s="121">
        <v>0.3</v>
      </c>
      <c r="H260" s="120"/>
      <c r="I260" s="120"/>
      <c r="J260" s="120"/>
      <c r="K260" s="120"/>
      <c r="L260" s="120"/>
      <c r="M260" s="120"/>
      <c r="N260" s="120"/>
      <c r="O260" s="120"/>
      <c r="P260" s="120"/>
      <c r="Q260" s="136"/>
      <c r="R260" s="136"/>
    </row>
    <row r="261" spans="1:18" s="27" customFormat="1" ht="25.5" x14ac:dyDescent="0.25">
      <c r="A261" s="120">
        <v>182</v>
      </c>
      <c r="B261" s="129" t="s">
        <v>584</v>
      </c>
      <c r="C261" s="122">
        <v>22471</v>
      </c>
      <c r="D261" s="120">
        <v>1</v>
      </c>
      <c r="E261" s="120">
        <v>1</v>
      </c>
      <c r="F261" s="64" t="s">
        <v>229</v>
      </c>
      <c r="G261" s="121">
        <v>0.3</v>
      </c>
      <c r="H261" s="120"/>
      <c r="I261" s="120"/>
      <c r="J261" s="120"/>
      <c r="K261" s="120">
        <v>1</v>
      </c>
      <c r="L261" s="120"/>
      <c r="M261" s="120"/>
      <c r="N261" s="120"/>
      <c r="O261" s="120"/>
      <c r="P261" s="120"/>
      <c r="Q261" s="136"/>
      <c r="R261" s="136"/>
    </row>
    <row r="262" spans="1:18" s="27" customFormat="1" ht="38.25" x14ac:dyDescent="0.25">
      <c r="A262" s="120">
        <v>183</v>
      </c>
      <c r="B262" s="129" t="s">
        <v>585</v>
      </c>
      <c r="C262" s="122">
        <v>35352</v>
      </c>
      <c r="D262" s="120"/>
      <c r="E262" s="120">
        <v>1</v>
      </c>
      <c r="F262" s="64" t="s">
        <v>576</v>
      </c>
      <c r="G262" s="121">
        <v>0.3</v>
      </c>
      <c r="H262" s="120">
        <v>1</v>
      </c>
      <c r="I262" s="120"/>
      <c r="J262" s="120"/>
      <c r="K262" s="120"/>
      <c r="L262" s="120"/>
      <c r="M262" s="120">
        <v>1</v>
      </c>
      <c r="N262" s="120"/>
      <c r="O262" s="120"/>
      <c r="P262" s="120"/>
      <c r="Q262" s="136"/>
      <c r="R262" s="136"/>
    </row>
    <row r="263" spans="1:18" s="149" customFormat="1" ht="24" customHeight="1" x14ac:dyDescent="0.25">
      <c r="A263" s="142" t="s">
        <v>332</v>
      </c>
      <c r="B263" s="125" t="s">
        <v>143</v>
      </c>
      <c r="C263" s="142"/>
      <c r="D263" s="147"/>
      <c r="E263" s="147"/>
      <c r="F263" s="150"/>
      <c r="G263" s="147"/>
      <c r="H263" s="147"/>
      <c r="I263" s="147"/>
      <c r="J263" s="147"/>
      <c r="K263" s="147"/>
      <c r="L263" s="147"/>
      <c r="M263" s="147"/>
      <c r="N263" s="147"/>
      <c r="O263" s="147"/>
      <c r="P263" s="147"/>
      <c r="Q263" s="148"/>
      <c r="R263" s="148"/>
    </row>
    <row r="264" spans="1:18" s="4" customFormat="1" ht="24.75" customHeight="1" x14ac:dyDescent="0.25">
      <c r="A264" s="120">
        <v>184</v>
      </c>
      <c r="B264" s="61" t="s">
        <v>586</v>
      </c>
      <c r="C264" s="120">
        <v>1959</v>
      </c>
      <c r="D264" s="121"/>
      <c r="E264" s="121"/>
      <c r="F264" s="61" t="s">
        <v>222</v>
      </c>
      <c r="G264" s="124"/>
      <c r="H264" s="121"/>
      <c r="I264" s="121"/>
      <c r="J264" s="121"/>
      <c r="K264" s="121">
        <v>1</v>
      </c>
      <c r="L264" s="121"/>
      <c r="M264" s="121"/>
      <c r="N264" s="121"/>
      <c r="O264" s="121"/>
      <c r="P264" s="121"/>
      <c r="Q264" s="124"/>
      <c r="R264" s="124"/>
    </row>
    <row r="265" spans="1:18" s="4" customFormat="1" ht="25.5" x14ac:dyDescent="0.25">
      <c r="A265" s="120">
        <v>185</v>
      </c>
      <c r="B265" s="61" t="s">
        <v>581</v>
      </c>
      <c r="C265" s="120">
        <v>1953</v>
      </c>
      <c r="D265" s="121">
        <v>1</v>
      </c>
      <c r="E265" s="121"/>
      <c r="F265" s="64" t="s">
        <v>572</v>
      </c>
      <c r="G265" s="121">
        <v>0.3</v>
      </c>
      <c r="H265" s="121"/>
      <c r="I265" s="121"/>
      <c r="J265" s="121"/>
      <c r="K265" s="121">
        <v>1</v>
      </c>
      <c r="L265" s="121"/>
      <c r="M265" s="121"/>
      <c r="N265" s="121"/>
      <c r="O265" s="121"/>
      <c r="P265" s="121"/>
      <c r="Q265" s="124"/>
      <c r="R265" s="124"/>
    </row>
    <row r="266" spans="1:18" s="4" customFormat="1" ht="25.5" x14ac:dyDescent="0.25">
      <c r="A266" s="120"/>
      <c r="B266" s="61"/>
      <c r="C266" s="120"/>
      <c r="D266" s="121"/>
      <c r="E266" s="121"/>
      <c r="F266" s="64" t="s">
        <v>573</v>
      </c>
      <c r="G266" s="121">
        <v>0.3</v>
      </c>
      <c r="H266" s="121"/>
      <c r="I266" s="121"/>
      <c r="J266" s="121"/>
      <c r="K266" s="121"/>
      <c r="L266" s="121"/>
      <c r="M266" s="121"/>
      <c r="N266" s="121"/>
      <c r="O266" s="121"/>
      <c r="P266" s="121"/>
      <c r="Q266" s="124"/>
      <c r="R266" s="124"/>
    </row>
    <row r="267" spans="1:18" s="4" customFormat="1" ht="25.5" x14ac:dyDescent="0.25">
      <c r="A267" s="120">
        <v>186</v>
      </c>
      <c r="B267" s="139" t="s">
        <v>587</v>
      </c>
      <c r="C267" s="120">
        <v>1952</v>
      </c>
      <c r="D267" s="121"/>
      <c r="E267" s="121"/>
      <c r="F267" s="64" t="s">
        <v>227</v>
      </c>
      <c r="G267" s="121">
        <v>0.3</v>
      </c>
      <c r="H267" s="121"/>
      <c r="I267" s="121"/>
      <c r="J267" s="121"/>
      <c r="K267" s="121">
        <v>1</v>
      </c>
      <c r="L267" s="121"/>
      <c r="M267" s="121"/>
      <c r="N267" s="121"/>
      <c r="O267" s="121"/>
      <c r="P267" s="121"/>
      <c r="Q267" s="124"/>
      <c r="R267" s="124"/>
    </row>
    <row r="268" spans="1:18" s="4" customFormat="1" ht="25.5" x14ac:dyDescent="0.25">
      <c r="A268" s="120">
        <v>187</v>
      </c>
      <c r="B268" s="129" t="s">
        <v>588</v>
      </c>
      <c r="C268" s="120">
        <v>1964</v>
      </c>
      <c r="D268" s="121">
        <v>1</v>
      </c>
      <c r="E268" s="121"/>
      <c r="F268" s="64" t="s">
        <v>228</v>
      </c>
      <c r="G268" s="121">
        <v>0.3</v>
      </c>
      <c r="H268" s="121"/>
      <c r="I268" s="121"/>
      <c r="J268" s="121"/>
      <c r="K268" s="121">
        <v>1</v>
      </c>
      <c r="L268" s="121"/>
      <c r="M268" s="121"/>
      <c r="N268" s="121"/>
      <c r="O268" s="121"/>
      <c r="P268" s="121"/>
      <c r="Q268" s="124"/>
      <c r="R268" s="124"/>
    </row>
    <row r="269" spans="1:18" s="4" customFormat="1" ht="25.5" x14ac:dyDescent="0.25">
      <c r="A269" s="120">
        <v>188</v>
      </c>
      <c r="B269" s="129" t="s">
        <v>589</v>
      </c>
      <c r="C269" s="120">
        <v>1971</v>
      </c>
      <c r="D269" s="121">
        <v>1</v>
      </c>
      <c r="E269" s="121"/>
      <c r="F269" s="64" t="s">
        <v>229</v>
      </c>
      <c r="G269" s="121">
        <v>0.3</v>
      </c>
      <c r="H269" s="121"/>
      <c r="I269" s="121"/>
      <c r="J269" s="121">
        <v>1</v>
      </c>
      <c r="K269" s="121"/>
      <c r="L269" s="121"/>
      <c r="M269" s="121"/>
      <c r="N269" s="121"/>
      <c r="O269" s="121"/>
      <c r="P269" s="121"/>
      <c r="Q269" s="124"/>
      <c r="R269" s="124"/>
    </row>
    <row r="270" spans="1:18" s="4" customFormat="1" ht="38.25" x14ac:dyDescent="0.25">
      <c r="A270" s="120">
        <v>189</v>
      </c>
      <c r="B270" s="129" t="s">
        <v>612</v>
      </c>
      <c r="C270" s="120">
        <v>1992</v>
      </c>
      <c r="D270" s="121"/>
      <c r="E270" s="121"/>
      <c r="F270" s="64" t="s">
        <v>576</v>
      </c>
      <c r="G270" s="121">
        <v>0.3</v>
      </c>
      <c r="H270" s="121">
        <v>1</v>
      </c>
      <c r="I270" s="121"/>
      <c r="J270" s="121"/>
      <c r="K270" s="121"/>
      <c r="L270" s="121"/>
      <c r="M270" s="121"/>
      <c r="N270" s="121"/>
      <c r="O270" s="121"/>
      <c r="P270" s="121"/>
      <c r="Q270" s="124"/>
      <c r="R270" s="124"/>
    </row>
    <row r="271" spans="1:18" s="157" customFormat="1" ht="43.9" customHeight="1" x14ac:dyDescent="0.25">
      <c r="A271" s="142" t="s">
        <v>333</v>
      </c>
      <c r="B271" s="132" t="s">
        <v>223</v>
      </c>
      <c r="C271" s="142"/>
      <c r="D271" s="142"/>
      <c r="E271" s="142"/>
      <c r="F271" s="132"/>
      <c r="G271" s="142"/>
      <c r="H271" s="142"/>
      <c r="I271" s="142"/>
      <c r="J271" s="142"/>
      <c r="K271" s="142"/>
      <c r="L271" s="142"/>
      <c r="M271" s="142"/>
      <c r="N271" s="142"/>
      <c r="O271" s="142"/>
      <c r="P271" s="142"/>
      <c r="Q271" s="156"/>
      <c r="R271" s="156"/>
    </row>
    <row r="272" spans="1:18" s="27" customFormat="1" ht="24" customHeight="1" x14ac:dyDescent="0.25">
      <c r="A272" s="120">
        <v>190</v>
      </c>
      <c r="B272" s="61" t="s">
        <v>590</v>
      </c>
      <c r="C272" s="120">
        <v>1959</v>
      </c>
      <c r="D272" s="120">
        <v>1</v>
      </c>
      <c r="E272" s="120"/>
      <c r="F272" s="61" t="s">
        <v>222</v>
      </c>
      <c r="G272" s="121">
        <v>0.3</v>
      </c>
      <c r="H272" s="120"/>
      <c r="I272" s="120"/>
      <c r="J272" s="120"/>
      <c r="K272" s="120">
        <v>1</v>
      </c>
      <c r="L272" s="120"/>
      <c r="M272" s="120"/>
      <c r="N272" s="120"/>
      <c r="O272" s="120"/>
      <c r="P272" s="120"/>
      <c r="Q272" s="136"/>
      <c r="R272" s="136"/>
    </row>
    <row r="273" spans="1:18" s="27" customFormat="1" ht="24" customHeight="1" x14ac:dyDescent="0.25">
      <c r="A273" s="120">
        <v>191</v>
      </c>
      <c r="B273" s="61" t="s">
        <v>591</v>
      </c>
      <c r="C273" s="120">
        <v>1959</v>
      </c>
      <c r="D273" s="120">
        <v>1</v>
      </c>
      <c r="E273" s="120"/>
      <c r="F273" s="64" t="s">
        <v>572</v>
      </c>
      <c r="G273" s="121">
        <v>0.3</v>
      </c>
      <c r="H273" s="120"/>
      <c r="I273" s="120"/>
      <c r="J273" s="120"/>
      <c r="K273" s="120">
        <v>1</v>
      </c>
      <c r="L273" s="120"/>
      <c r="M273" s="120"/>
      <c r="N273" s="120"/>
      <c r="O273" s="120"/>
      <c r="P273" s="120"/>
      <c r="Q273" s="136"/>
      <c r="R273" s="136"/>
    </row>
    <row r="274" spans="1:18" s="27" customFormat="1" ht="24" customHeight="1" x14ac:dyDescent="0.25">
      <c r="A274" s="120"/>
      <c r="B274" s="64"/>
      <c r="C274" s="120"/>
      <c r="D274" s="120"/>
      <c r="E274" s="120"/>
      <c r="F274" s="64" t="s">
        <v>573</v>
      </c>
      <c r="G274" s="121">
        <v>0.3</v>
      </c>
      <c r="H274" s="120"/>
      <c r="I274" s="120"/>
      <c r="J274" s="120"/>
      <c r="K274" s="120"/>
      <c r="L274" s="120"/>
      <c r="M274" s="120"/>
      <c r="N274" s="120"/>
      <c r="O274" s="120"/>
      <c r="P274" s="120"/>
      <c r="Q274" s="136"/>
      <c r="R274" s="136"/>
    </row>
    <row r="275" spans="1:18" s="27" customFormat="1" ht="27.6" customHeight="1" x14ac:dyDescent="0.25">
      <c r="A275" s="120">
        <v>192</v>
      </c>
      <c r="B275" s="129" t="s">
        <v>592</v>
      </c>
      <c r="C275" s="120">
        <v>1966</v>
      </c>
      <c r="D275" s="120"/>
      <c r="E275" s="120">
        <v>1</v>
      </c>
      <c r="F275" s="64" t="s">
        <v>227</v>
      </c>
      <c r="G275" s="121">
        <v>0.3</v>
      </c>
      <c r="H275" s="120"/>
      <c r="I275" s="120"/>
      <c r="J275" s="120">
        <v>1</v>
      </c>
      <c r="K275" s="120"/>
      <c r="L275" s="120"/>
      <c r="M275" s="120"/>
      <c r="N275" s="120"/>
      <c r="O275" s="120"/>
      <c r="P275" s="120"/>
      <c r="Q275" s="136"/>
      <c r="R275" s="136"/>
    </row>
    <row r="276" spans="1:18" s="27" customFormat="1" ht="25.5" x14ac:dyDescent="0.25">
      <c r="A276" s="120"/>
      <c r="B276" s="129" t="s">
        <v>590</v>
      </c>
      <c r="C276" s="120"/>
      <c r="D276" s="120"/>
      <c r="E276" s="120"/>
      <c r="F276" s="64" t="s">
        <v>228</v>
      </c>
      <c r="G276" s="121">
        <v>0.3</v>
      </c>
      <c r="H276" s="120"/>
      <c r="I276" s="120"/>
      <c r="J276" s="120"/>
      <c r="K276" s="120"/>
      <c r="L276" s="120"/>
      <c r="M276" s="120"/>
      <c r="N276" s="120"/>
      <c r="O276" s="120"/>
      <c r="P276" s="120"/>
      <c r="Q276" s="136"/>
      <c r="R276" s="136"/>
    </row>
    <row r="277" spans="1:18" s="27" customFormat="1" ht="25.5" x14ac:dyDescent="0.25">
      <c r="A277" s="120"/>
      <c r="B277" s="129" t="s">
        <v>300</v>
      </c>
      <c r="C277" s="120">
        <v>1961</v>
      </c>
      <c r="D277" s="120"/>
      <c r="E277" s="120"/>
      <c r="F277" s="64" t="s">
        <v>229</v>
      </c>
      <c r="G277" s="121">
        <v>0.3</v>
      </c>
      <c r="H277" s="120"/>
      <c r="I277" s="120"/>
      <c r="J277" s="120"/>
      <c r="K277" s="120"/>
      <c r="L277" s="120"/>
      <c r="M277" s="120"/>
      <c r="N277" s="120"/>
      <c r="O277" s="120"/>
      <c r="P277" s="120"/>
      <c r="Q277" s="136"/>
      <c r="R277" s="136"/>
    </row>
    <row r="278" spans="1:18" s="27" customFormat="1" ht="38.25" x14ac:dyDescent="0.25">
      <c r="A278" s="120">
        <v>193</v>
      </c>
      <c r="B278" s="129" t="s">
        <v>593</v>
      </c>
      <c r="C278" s="120">
        <v>2004</v>
      </c>
      <c r="D278" s="120"/>
      <c r="E278" s="120">
        <v>1</v>
      </c>
      <c r="F278" s="64" t="s">
        <v>576</v>
      </c>
      <c r="G278" s="121">
        <v>0.3</v>
      </c>
      <c r="H278" s="120"/>
      <c r="I278" s="120"/>
      <c r="J278" s="120"/>
      <c r="K278" s="120"/>
      <c r="L278" s="120"/>
      <c r="M278" s="120">
        <v>1</v>
      </c>
      <c r="N278" s="120"/>
      <c r="O278" s="120"/>
      <c r="P278" s="120"/>
      <c r="Q278" s="136"/>
      <c r="R278" s="136"/>
    </row>
    <row r="279" spans="1:18" s="157" customFormat="1" ht="25.5" x14ac:dyDescent="0.25">
      <c r="A279" s="142" t="s">
        <v>334</v>
      </c>
      <c r="B279" s="132" t="s">
        <v>224</v>
      </c>
      <c r="C279" s="142"/>
      <c r="D279" s="142"/>
      <c r="E279" s="142"/>
      <c r="F279" s="132"/>
      <c r="G279" s="142"/>
      <c r="H279" s="142"/>
      <c r="I279" s="142"/>
      <c r="J279" s="142"/>
      <c r="K279" s="142"/>
      <c r="L279" s="142"/>
      <c r="M279" s="142"/>
      <c r="N279" s="142"/>
      <c r="O279" s="142"/>
      <c r="P279" s="142"/>
      <c r="Q279" s="156"/>
      <c r="R279" s="156"/>
    </row>
    <row r="280" spans="1:18" s="27" customFormat="1" x14ac:dyDescent="0.25">
      <c r="A280" s="120">
        <v>194</v>
      </c>
      <c r="B280" s="61" t="s">
        <v>594</v>
      </c>
      <c r="C280" s="120">
        <v>1975</v>
      </c>
      <c r="D280" s="120">
        <v>1</v>
      </c>
      <c r="E280" s="120"/>
      <c r="F280" s="61" t="s">
        <v>222</v>
      </c>
      <c r="G280" s="121">
        <v>0.3</v>
      </c>
      <c r="H280" s="120"/>
      <c r="I280" s="120"/>
      <c r="J280" s="120">
        <v>1</v>
      </c>
      <c r="K280" s="120"/>
      <c r="L280" s="120"/>
      <c r="M280" s="120"/>
      <c r="N280" s="120"/>
      <c r="O280" s="120"/>
      <c r="P280" s="120"/>
      <c r="Q280" s="136"/>
      <c r="R280" s="136"/>
    </row>
    <row r="281" spans="1:18" s="27" customFormat="1" ht="25.5" x14ac:dyDescent="0.25">
      <c r="A281" s="120">
        <v>195</v>
      </c>
      <c r="B281" s="61" t="s">
        <v>595</v>
      </c>
      <c r="C281" s="120">
        <v>1961</v>
      </c>
      <c r="D281" s="120">
        <v>1</v>
      </c>
      <c r="E281" s="120"/>
      <c r="F281" s="64" t="s">
        <v>572</v>
      </c>
      <c r="G281" s="121">
        <v>0.3</v>
      </c>
      <c r="H281" s="120"/>
      <c r="I281" s="120"/>
      <c r="J281" s="120"/>
      <c r="K281" s="120">
        <v>1</v>
      </c>
      <c r="L281" s="120"/>
      <c r="M281" s="120"/>
      <c r="N281" s="120"/>
      <c r="O281" s="120"/>
      <c r="P281" s="120"/>
      <c r="Q281" s="136"/>
      <c r="R281" s="136"/>
    </row>
    <row r="282" spans="1:18" s="27" customFormat="1" ht="25.5" x14ac:dyDescent="0.25">
      <c r="A282" s="120"/>
      <c r="B282" s="64"/>
      <c r="C282" s="120"/>
      <c r="D282" s="120"/>
      <c r="E282" s="120"/>
      <c r="F282" s="64" t="s">
        <v>573</v>
      </c>
      <c r="G282" s="121">
        <v>0.3</v>
      </c>
      <c r="H282" s="120"/>
      <c r="I282" s="120"/>
      <c r="J282" s="120"/>
      <c r="K282" s="120"/>
      <c r="L282" s="120"/>
      <c r="M282" s="120"/>
      <c r="N282" s="120"/>
      <c r="O282" s="120"/>
      <c r="P282" s="120"/>
      <c r="Q282" s="136"/>
      <c r="R282" s="136"/>
    </row>
    <row r="283" spans="1:18" s="27" customFormat="1" ht="37.5" customHeight="1" x14ac:dyDescent="0.25">
      <c r="A283" s="120">
        <v>196</v>
      </c>
      <c r="B283" s="129" t="s">
        <v>596</v>
      </c>
      <c r="C283" s="120">
        <v>1960</v>
      </c>
      <c r="D283" s="120"/>
      <c r="E283" s="120"/>
      <c r="F283" s="64" t="s">
        <v>227</v>
      </c>
      <c r="G283" s="121">
        <v>0.3</v>
      </c>
      <c r="H283" s="120"/>
      <c r="I283" s="120"/>
      <c r="J283" s="120"/>
      <c r="K283" s="120">
        <v>1</v>
      </c>
      <c r="L283" s="120"/>
      <c r="M283" s="120"/>
      <c r="N283" s="120"/>
      <c r="O283" s="120"/>
      <c r="P283" s="120"/>
      <c r="Q283" s="136"/>
      <c r="R283" s="136"/>
    </row>
    <row r="284" spans="1:18" s="27" customFormat="1" ht="25.5" x14ac:dyDescent="0.25">
      <c r="A284" s="120">
        <v>197</v>
      </c>
      <c r="B284" s="129" t="s">
        <v>594</v>
      </c>
      <c r="C284" s="120">
        <v>1975</v>
      </c>
      <c r="D284" s="120">
        <v>1</v>
      </c>
      <c r="E284" s="120"/>
      <c r="F284" s="64" t="s">
        <v>228</v>
      </c>
      <c r="G284" s="121">
        <v>0.3</v>
      </c>
      <c r="H284" s="120"/>
      <c r="I284" s="120"/>
      <c r="J284" s="120">
        <v>1</v>
      </c>
      <c r="K284" s="120"/>
      <c r="L284" s="120"/>
      <c r="M284" s="120"/>
      <c r="N284" s="120"/>
      <c r="O284" s="120"/>
      <c r="P284" s="120"/>
      <c r="Q284" s="136"/>
      <c r="R284" s="136"/>
    </row>
    <row r="285" spans="1:18" s="27" customFormat="1" ht="25.5" x14ac:dyDescent="0.25">
      <c r="A285" s="120">
        <v>198</v>
      </c>
      <c r="B285" s="129" t="s">
        <v>597</v>
      </c>
      <c r="C285" s="120">
        <v>1963</v>
      </c>
      <c r="D285" s="120">
        <v>1</v>
      </c>
      <c r="E285" s="120"/>
      <c r="F285" s="64" t="s">
        <v>229</v>
      </c>
      <c r="G285" s="121">
        <v>0.3</v>
      </c>
      <c r="H285" s="120"/>
      <c r="I285" s="120"/>
      <c r="J285" s="120"/>
      <c r="K285" s="120">
        <v>1</v>
      </c>
      <c r="L285" s="120"/>
      <c r="M285" s="120"/>
      <c r="N285" s="120"/>
      <c r="O285" s="120"/>
      <c r="P285" s="120"/>
      <c r="Q285" s="136"/>
      <c r="R285" s="136"/>
    </row>
    <row r="286" spans="1:18" s="27" customFormat="1" ht="38.25" x14ac:dyDescent="0.25">
      <c r="A286" s="120">
        <v>199</v>
      </c>
      <c r="B286" s="129" t="s">
        <v>598</v>
      </c>
      <c r="C286" s="120">
        <v>2003</v>
      </c>
      <c r="D286" s="120">
        <v>1</v>
      </c>
      <c r="E286" s="120">
        <v>1</v>
      </c>
      <c r="F286" s="64" t="s">
        <v>576</v>
      </c>
      <c r="G286" s="121">
        <v>0.3</v>
      </c>
      <c r="H286" s="120">
        <v>1</v>
      </c>
      <c r="I286" s="120"/>
      <c r="J286" s="120"/>
      <c r="K286" s="120"/>
      <c r="L286" s="120"/>
      <c r="M286" s="120">
        <v>1</v>
      </c>
      <c r="N286" s="120"/>
      <c r="O286" s="120"/>
      <c r="P286" s="120"/>
      <c r="Q286" s="136"/>
      <c r="R286" s="136"/>
    </row>
    <row r="287" spans="1:18" s="157" customFormat="1" ht="22.5" customHeight="1" x14ac:dyDescent="0.25">
      <c r="A287" s="142" t="s">
        <v>335</v>
      </c>
      <c r="B287" s="125" t="s">
        <v>146</v>
      </c>
      <c r="C287" s="142"/>
      <c r="D287" s="142"/>
      <c r="E287" s="142"/>
      <c r="F287" s="132" t="s">
        <v>29</v>
      </c>
      <c r="G287" s="142"/>
      <c r="H287" s="142"/>
      <c r="I287" s="142"/>
      <c r="J287" s="142"/>
      <c r="K287" s="142"/>
      <c r="L287" s="142"/>
      <c r="M287" s="142"/>
      <c r="N287" s="142"/>
      <c r="O287" s="142"/>
      <c r="P287" s="142"/>
      <c r="Q287" s="156"/>
      <c r="R287" s="156"/>
    </row>
    <row r="288" spans="1:18" s="27" customFormat="1" x14ac:dyDescent="0.25">
      <c r="A288" s="120">
        <v>200</v>
      </c>
      <c r="B288" s="61" t="s">
        <v>599</v>
      </c>
      <c r="C288" s="120">
        <v>1970</v>
      </c>
      <c r="D288" s="120"/>
      <c r="E288" s="120">
        <v>1</v>
      </c>
      <c r="F288" s="61" t="s">
        <v>222</v>
      </c>
      <c r="G288" s="121">
        <v>0.3</v>
      </c>
      <c r="H288" s="120"/>
      <c r="I288" s="120"/>
      <c r="J288" s="120">
        <v>1</v>
      </c>
      <c r="K288" s="120"/>
      <c r="L288" s="120"/>
      <c r="M288" s="120"/>
      <c r="N288" s="120"/>
      <c r="O288" s="120"/>
      <c r="P288" s="120"/>
      <c r="Q288" s="136"/>
      <c r="R288" s="136"/>
    </row>
    <row r="289" spans="1:18" s="27" customFormat="1" ht="25.5" x14ac:dyDescent="0.25">
      <c r="A289" s="120">
        <v>201</v>
      </c>
      <c r="B289" s="61" t="s">
        <v>600</v>
      </c>
      <c r="C289" s="120">
        <v>1960</v>
      </c>
      <c r="D289" s="120">
        <v>1</v>
      </c>
      <c r="E289" s="120"/>
      <c r="F289" s="64" t="s">
        <v>572</v>
      </c>
      <c r="G289" s="121">
        <v>0.3</v>
      </c>
      <c r="H289" s="120"/>
      <c r="I289" s="120"/>
      <c r="J289" s="120">
        <v>1</v>
      </c>
      <c r="K289" s="120"/>
      <c r="L289" s="120"/>
      <c r="M289" s="120"/>
      <c r="N289" s="120"/>
      <c r="O289" s="120"/>
      <c r="P289" s="120"/>
      <c r="Q289" s="136"/>
      <c r="R289" s="136"/>
    </row>
    <row r="290" spans="1:18" s="27" customFormat="1" ht="25.5" x14ac:dyDescent="0.25">
      <c r="A290" s="120"/>
      <c r="B290" s="61"/>
      <c r="C290" s="120"/>
      <c r="D290" s="120"/>
      <c r="E290" s="120"/>
      <c r="F290" s="64" t="s">
        <v>573</v>
      </c>
      <c r="G290" s="121">
        <v>0.3</v>
      </c>
      <c r="H290" s="120"/>
      <c r="I290" s="120"/>
      <c r="J290" s="120"/>
      <c r="K290" s="120"/>
      <c r="L290" s="120"/>
      <c r="M290" s="120"/>
      <c r="N290" s="120"/>
      <c r="O290" s="120"/>
      <c r="P290" s="120"/>
      <c r="Q290" s="136"/>
      <c r="R290" s="136"/>
    </row>
    <row r="291" spans="1:18" s="27" customFormat="1" ht="25.5" x14ac:dyDescent="0.25">
      <c r="A291" s="120">
        <v>202</v>
      </c>
      <c r="B291" s="129" t="s">
        <v>613</v>
      </c>
      <c r="C291" s="120">
        <v>1960</v>
      </c>
      <c r="D291" s="120"/>
      <c r="E291" s="120">
        <v>1</v>
      </c>
      <c r="F291" s="64" t="s">
        <v>227</v>
      </c>
      <c r="G291" s="121">
        <v>0.3</v>
      </c>
      <c r="H291" s="120"/>
      <c r="I291" s="120"/>
      <c r="J291" s="120">
        <v>1</v>
      </c>
      <c r="K291" s="120"/>
      <c r="L291" s="120"/>
      <c r="M291" s="120">
        <v>1</v>
      </c>
      <c r="N291" s="120"/>
      <c r="O291" s="120"/>
      <c r="P291" s="120"/>
      <c r="Q291" s="136"/>
      <c r="R291" s="136"/>
    </row>
    <row r="292" spans="1:18" s="27" customFormat="1" ht="25.5" x14ac:dyDescent="0.25">
      <c r="A292" s="120">
        <v>203</v>
      </c>
      <c r="B292" s="129" t="s">
        <v>601</v>
      </c>
      <c r="C292" s="120">
        <v>1959</v>
      </c>
      <c r="D292" s="120">
        <v>1</v>
      </c>
      <c r="E292" s="120"/>
      <c r="F292" s="64" t="s">
        <v>228</v>
      </c>
      <c r="G292" s="121">
        <v>0.3</v>
      </c>
      <c r="H292" s="120"/>
      <c r="I292" s="120"/>
      <c r="J292" s="120"/>
      <c r="K292" s="120">
        <v>1</v>
      </c>
      <c r="L292" s="120"/>
      <c r="M292" s="120"/>
      <c r="N292" s="120"/>
      <c r="O292" s="120"/>
      <c r="P292" s="120"/>
      <c r="Q292" s="136"/>
      <c r="R292" s="136"/>
    </row>
    <row r="293" spans="1:18" s="27" customFormat="1" ht="25.5" x14ac:dyDescent="0.25">
      <c r="A293" s="120">
        <v>204</v>
      </c>
      <c r="B293" s="129" t="s">
        <v>602</v>
      </c>
      <c r="C293" s="120">
        <v>1954</v>
      </c>
      <c r="D293" s="120"/>
      <c r="E293" s="120"/>
      <c r="F293" s="64" t="s">
        <v>229</v>
      </c>
      <c r="G293" s="121">
        <v>0.3</v>
      </c>
      <c r="H293" s="120"/>
      <c r="I293" s="120"/>
      <c r="J293" s="120"/>
      <c r="K293" s="120">
        <v>1</v>
      </c>
      <c r="L293" s="120"/>
      <c r="M293" s="120"/>
      <c r="N293" s="120"/>
      <c r="O293" s="120"/>
      <c r="P293" s="120"/>
      <c r="Q293" s="136"/>
      <c r="R293" s="136"/>
    </row>
    <row r="294" spans="1:18" s="27" customFormat="1" ht="38.25" x14ac:dyDescent="0.25">
      <c r="A294" s="120">
        <v>205</v>
      </c>
      <c r="B294" s="129" t="s">
        <v>603</v>
      </c>
      <c r="C294" s="120">
        <v>2005</v>
      </c>
      <c r="D294" s="120"/>
      <c r="E294" s="120"/>
      <c r="F294" s="64" t="s">
        <v>576</v>
      </c>
      <c r="G294" s="121">
        <v>0.3</v>
      </c>
      <c r="H294" s="120">
        <v>1</v>
      </c>
      <c r="I294" s="120"/>
      <c r="J294" s="120"/>
      <c r="K294" s="120"/>
      <c r="L294" s="120"/>
      <c r="M294" s="120">
        <v>1</v>
      </c>
      <c r="N294" s="120"/>
      <c r="O294" s="120"/>
      <c r="P294" s="120"/>
      <c r="Q294" s="136"/>
      <c r="R294" s="136"/>
    </row>
    <row r="295" spans="1:18" s="157" customFormat="1" ht="26.25" customHeight="1" x14ac:dyDescent="0.25">
      <c r="A295" s="142" t="s">
        <v>336</v>
      </c>
      <c r="B295" s="125" t="s">
        <v>147</v>
      </c>
      <c r="C295" s="142"/>
      <c r="D295" s="142"/>
      <c r="E295" s="142"/>
      <c r="F295" s="125"/>
      <c r="G295" s="142"/>
      <c r="H295" s="142"/>
      <c r="I295" s="142"/>
      <c r="J295" s="142"/>
      <c r="K295" s="142"/>
      <c r="L295" s="142"/>
      <c r="M295" s="142"/>
      <c r="N295" s="142"/>
      <c r="O295" s="142"/>
      <c r="P295" s="142"/>
      <c r="Q295" s="156"/>
      <c r="R295" s="156"/>
    </row>
    <row r="296" spans="1:18" s="27" customFormat="1" x14ac:dyDescent="0.25">
      <c r="A296" s="120">
        <v>206</v>
      </c>
      <c r="B296" s="61" t="s">
        <v>604</v>
      </c>
      <c r="C296" s="120">
        <v>1959</v>
      </c>
      <c r="D296" s="120"/>
      <c r="E296" s="120"/>
      <c r="F296" s="61" t="s">
        <v>222</v>
      </c>
      <c r="G296" s="121">
        <v>0.3</v>
      </c>
      <c r="H296" s="120"/>
      <c r="I296" s="120"/>
      <c r="J296" s="120"/>
      <c r="K296" s="120">
        <v>1</v>
      </c>
      <c r="L296" s="120"/>
      <c r="M296" s="120"/>
      <c r="N296" s="120"/>
      <c r="O296" s="120"/>
      <c r="P296" s="120"/>
      <c r="Q296" s="136"/>
      <c r="R296" s="136"/>
    </row>
    <row r="297" spans="1:18" s="27" customFormat="1" ht="25.5" x14ac:dyDescent="0.25">
      <c r="A297" s="120">
        <v>207</v>
      </c>
      <c r="B297" s="61" t="s">
        <v>605</v>
      </c>
      <c r="C297" s="122">
        <v>21556</v>
      </c>
      <c r="D297" s="120"/>
      <c r="E297" s="120"/>
      <c r="F297" s="64" t="s">
        <v>572</v>
      </c>
      <c r="G297" s="121">
        <v>0.3</v>
      </c>
      <c r="H297" s="120"/>
      <c r="I297" s="120"/>
      <c r="J297" s="120"/>
      <c r="K297" s="120">
        <v>1</v>
      </c>
      <c r="L297" s="120"/>
      <c r="M297" s="120"/>
      <c r="N297" s="120"/>
      <c r="O297" s="120"/>
      <c r="P297" s="120"/>
      <c r="Q297" s="136"/>
      <c r="R297" s="136"/>
    </row>
    <row r="298" spans="1:18" s="27" customFormat="1" ht="25.5" x14ac:dyDescent="0.25">
      <c r="A298" s="120"/>
      <c r="B298" s="61"/>
      <c r="C298" s="120"/>
      <c r="D298" s="120"/>
      <c r="E298" s="120"/>
      <c r="F298" s="64" t="s">
        <v>573</v>
      </c>
      <c r="G298" s="121">
        <v>0.3</v>
      </c>
      <c r="H298" s="120"/>
      <c r="I298" s="120"/>
      <c r="J298" s="120"/>
      <c r="K298" s="120"/>
      <c r="L298" s="120"/>
      <c r="M298" s="120"/>
      <c r="N298" s="120"/>
      <c r="O298" s="120"/>
      <c r="P298" s="120"/>
      <c r="Q298" s="136"/>
      <c r="R298" s="136"/>
    </row>
    <row r="299" spans="1:18" s="27" customFormat="1" ht="25.5" x14ac:dyDescent="0.25">
      <c r="A299" s="120">
        <v>208</v>
      </c>
      <c r="B299" s="129" t="s">
        <v>606</v>
      </c>
      <c r="C299" s="140" t="s">
        <v>607</v>
      </c>
      <c r="D299" s="120"/>
      <c r="E299" s="120"/>
      <c r="F299" s="64" t="s">
        <v>227</v>
      </c>
      <c r="G299" s="121">
        <v>0.3</v>
      </c>
      <c r="H299" s="120"/>
      <c r="I299" s="120"/>
      <c r="J299" s="120"/>
      <c r="K299" s="120">
        <v>1</v>
      </c>
      <c r="L299" s="120"/>
      <c r="M299" s="120"/>
      <c r="N299" s="120"/>
      <c r="O299" s="120"/>
      <c r="P299" s="120"/>
      <c r="Q299" s="136"/>
      <c r="R299" s="136"/>
    </row>
    <row r="300" spans="1:18" s="27" customFormat="1" ht="25.5" x14ac:dyDescent="0.25">
      <c r="A300" s="120">
        <v>209</v>
      </c>
      <c r="B300" s="129" t="s">
        <v>608</v>
      </c>
      <c r="C300" s="140" t="s">
        <v>609</v>
      </c>
      <c r="D300" s="120"/>
      <c r="E300" s="120"/>
      <c r="F300" s="64" t="s">
        <v>228</v>
      </c>
      <c r="G300" s="121">
        <v>0.3</v>
      </c>
      <c r="H300" s="120"/>
      <c r="I300" s="120"/>
      <c r="J300" s="120">
        <v>1</v>
      </c>
      <c r="K300" s="120"/>
      <c r="L300" s="120"/>
      <c r="M300" s="120"/>
      <c r="N300" s="120"/>
      <c r="O300" s="120"/>
      <c r="P300" s="120"/>
      <c r="Q300" s="136"/>
      <c r="R300" s="136"/>
    </row>
    <row r="301" spans="1:18" s="27" customFormat="1" ht="25.5" x14ac:dyDescent="0.25">
      <c r="A301" s="120">
        <v>210</v>
      </c>
      <c r="B301" s="129" t="s">
        <v>604</v>
      </c>
      <c r="C301" s="122">
        <v>21412</v>
      </c>
      <c r="D301" s="120"/>
      <c r="E301" s="120"/>
      <c r="F301" s="64" t="s">
        <v>229</v>
      </c>
      <c r="G301" s="121">
        <v>0.3</v>
      </c>
      <c r="H301" s="120"/>
      <c r="I301" s="120"/>
      <c r="J301" s="120"/>
      <c r="K301" s="120">
        <v>1</v>
      </c>
      <c r="L301" s="120"/>
      <c r="M301" s="120"/>
      <c r="N301" s="120"/>
      <c r="O301" s="120"/>
      <c r="P301" s="120"/>
      <c r="Q301" s="136"/>
      <c r="R301" s="136"/>
    </row>
    <row r="302" spans="1:18" s="27" customFormat="1" ht="38.25" x14ac:dyDescent="0.25">
      <c r="A302" s="120">
        <v>211</v>
      </c>
      <c r="B302" s="129" t="s">
        <v>610</v>
      </c>
      <c r="C302" s="120"/>
      <c r="D302" s="120"/>
      <c r="E302" s="120"/>
      <c r="F302" s="64" t="s">
        <v>576</v>
      </c>
      <c r="G302" s="121">
        <v>0.3</v>
      </c>
      <c r="H302" s="120"/>
      <c r="I302" s="120"/>
      <c r="J302" s="120"/>
      <c r="K302" s="120"/>
      <c r="L302" s="120"/>
      <c r="M302" s="120"/>
      <c r="N302" s="120"/>
      <c r="O302" s="120"/>
      <c r="P302" s="120"/>
      <c r="Q302" s="136"/>
      <c r="R302" s="136"/>
    </row>
    <row r="303" spans="1:18" customFormat="1" ht="24" customHeight="1" x14ac:dyDescent="0.25">
      <c r="A303" s="141"/>
      <c r="B303" s="142" t="s">
        <v>2</v>
      </c>
      <c r="C303" s="141"/>
      <c r="D303" s="141">
        <f>SUM(D8:D302)</f>
        <v>140</v>
      </c>
      <c r="E303" s="141">
        <f>SUM(E8:E302)</f>
        <v>46</v>
      </c>
      <c r="F303" s="141"/>
      <c r="G303" s="141"/>
      <c r="H303" s="141">
        <f>SUM(H7:H302)</f>
        <v>37</v>
      </c>
      <c r="I303" s="141">
        <f t="shared" ref="I303:K303" si="0">SUM(I7:I302)</f>
        <v>11</v>
      </c>
      <c r="J303" s="141">
        <f t="shared" si="0"/>
        <v>48</v>
      </c>
      <c r="K303" s="141">
        <f t="shared" si="0"/>
        <v>115</v>
      </c>
      <c r="L303" s="141">
        <f t="shared" ref="L303" si="1">SUM(L7:L302)</f>
        <v>0</v>
      </c>
      <c r="M303" s="141">
        <f t="shared" ref="M303" si="2">SUM(M7:M302)</f>
        <v>20</v>
      </c>
      <c r="N303" s="141">
        <f t="shared" ref="N303" si="3">SUM(N7:N302)</f>
        <v>15</v>
      </c>
      <c r="O303" s="141">
        <f t="shared" ref="O303" si="4">SUM(O7:O302)</f>
        <v>1</v>
      </c>
      <c r="P303" s="141">
        <f t="shared" ref="P303" si="5">SUM(P7:P302)</f>
        <v>15</v>
      </c>
      <c r="Q303" s="143"/>
      <c r="R303" s="143"/>
    </row>
    <row r="304" spans="1:18" s="28" customFormat="1" ht="27.75" customHeight="1" x14ac:dyDescent="0.25">
      <c r="A304" s="144"/>
      <c r="B304" s="145" t="s">
        <v>621</v>
      </c>
      <c r="C304" s="146"/>
      <c r="D304" s="146"/>
      <c r="E304" s="146"/>
      <c r="F304" s="146"/>
      <c r="G304" s="146"/>
      <c r="H304" s="146"/>
      <c r="I304" s="146"/>
      <c r="J304" s="146"/>
      <c r="K304" s="146"/>
      <c r="L304" s="146"/>
      <c r="M304" s="146">
        <f>H303+I303+J303+K303</f>
        <v>211</v>
      </c>
      <c r="N304" s="146"/>
      <c r="O304" s="146"/>
      <c r="P304" s="146"/>
      <c r="Q304" s="146"/>
      <c r="R304" s="146"/>
    </row>
  </sheetData>
  <mergeCells count="12">
    <mergeCell ref="L3:O4"/>
    <mergeCell ref="P3:P5"/>
    <mergeCell ref="A1:P1"/>
    <mergeCell ref="A2:P2"/>
    <mergeCell ref="A3:A5"/>
    <mergeCell ref="B3:B5"/>
    <mergeCell ref="C3:C5"/>
    <mergeCell ref="D3:D5"/>
    <mergeCell ref="F3:F5"/>
    <mergeCell ref="G3:G5"/>
    <mergeCell ref="H3:K4"/>
    <mergeCell ref="E3:E5"/>
  </mergeCells>
  <conditionalFormatting sqref="B26">
    <cfRule type="duplicateValues" dxfId="5" priority="6" stopIfTrue="1"/>
  </conditionalFormatting>
  <conditionalFormatting sqref="B34">
    <cfRule type="duplicateValues" dxfId="4" priority="5" stopIfTrue="1"/>
  </conditionalFormatting>
  <conditionalFormatting sqref="B74">
    <cfRule type="duplicateValues" dxfId="3" priority="4" stopIfTrue="1"/>
  </conditionalFormatting>
  <conditionalFormatting sqref="B50">
    <cfRule type="duplicateValues" dxfId="2" priority="3" stopIfTrue="1"/>
  </conditionalFormatting>
  <conditionalFormatting sqref="B66">
    <cfRule type="duplicateValues" dxfId="1" priority="2" stopIfTrue="1"/>
  </conditionalFormatting>
  <conditionalFormatting sqref="B41">
    <cfRule type="duplicateValues" dxfId="0" priority="1" stopIfTrue="1"/>
  </conditionalFormatting>
  <pageMargins left="0.5" right="7.874015748031496E-2" top="0.47244094488188981" bottom="0.6" header="0.31496062992125984" footer="0.5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56"/>
  <sheetViews>
    <sheetView zoomScale="115" zoomScaleNormal="115" workbookViewId="0">
      <selection activeCell="E3" sqref="E3:E5"/>
    </sheetView>
  </sheetViews>
  <sheetFormatPr defaultColWidth="9.140625" defaultRowHeight="18.75" x14ac:dyDescent="0.3"/>
  <cols>
    <col min="1" max="1" width="6.28515625" style="2" customWidth="1"/>
    <col min="2" max="2" width="22.5703125" style="2" customWidth="1"/>
    <col min="3" max="4" width="8" style="2" customWidth="1"/>
    <col min="5" max="5" width="8.85546875" style="2" customWidth="1"/>
    <col min="6" max="6" width="18.85546875" style="2" customWidth="1"/>
    <col min="7" max="7" width="7.28515625" style="2" customWidth="1"/>
    <col min="8" max="8" width="8.5703125" style="2" customWidth="1"/>
    <col min="9" max="9" width="7.28515625" style="2" customWidth="1"/>
    <col min="10" max="10" width="14.42578125" style="2" customWidth="1"/>
    <col min="11" max="11" width="30.140625" style="2" customWidth="1"/>
    <col min="12" max="12" width="16.140625" style="2" customWidth="1"/>
    <col min="13" max="16384" width="9.140625" style="2"/>
  </cols>
  <sheetData>
    <row r="1" spans="1:19" ht="60.75" customHeight="1" x14ac:dyDescent="0.3">
      <c r="A1" s="198" t="s">
        <v>654</v>
      </c>
      <c r="B1" s="198"/>
      <c r="C1" s="198"/>
      <c r="D1" s="198"/>
      <c r="E1" s="198"/>
      <c r="F1" s="198"/>
      <c r="G1" s="198"/>
      <c r="H1" s="198"/>
      <c r="I1" s="198"/>
      <c r="J1" s="198"/>
      <c r="K1" s="198"/>
      <c r="L1" s="198"/>
    </row>
    <row r="2" spans="1:19" ht="8.25" customHeight="1" x14ac:dyDescent="0.3"/>
    <row r="3" spans="1:19" s="3" customFormat="1" ht="25.5" customHeight="1" x14ac:dyDescent="0.25">
      <c r="A3" s="277" t="s">
        <v>3</v>
      </c>
      <c r="B3" s="276" t="s">
        <v>30</v>
      </c>
      <c r="C3" s="278" t="s">
        <v>31</v>
      </c>
      <c r="D3" s="278" t="s">
        <v>32</v>
      </c>
      <c r="E3" s="278" t="s">
        <v>24</v>
      </c>
      <c r="F3" s="276" t="s">
        <v>47</v>
      </c>
      <c r="G3" s="276"/>
      <c r="H3" s="276"/>
      <c r="I3" s="276"/>
      <c r="J3" s="276"/>
      <c r="K3" s="276"/>
      <c r="L3" s="276" t="s">
        <v>44</v>
      </c>
    </row>
    <row r="4" spans="1:19" s="3" customFormat="1" ht="24.75" customHeight="1" x14ac:dyDescent="0.25">
      <c r="A4" s="277"/>
      <c r="B4" s="276"/>
      <c r="C4" s="279"/>
      <c r="D4" s="279" t="s">
        <v>23</v>
      </c>
      <c r="E4" s="279" t="s">
        <v>24</v>
      </c>
      <c r="F4" s="276" t="s">
        <v>46</v>
      </c>
      <c r="G4" s="276" t="s">
        <v>33</v>
      </c>
      <c r="H4" s="276" t="s">
        <v>34</v>
      </c>
      <c r="I4" s="276" t="s">
        <v>35</v>
      </c>
      <c r="J4" s="276" t="s">
        <v>10</v>
      </c>
      <c r="K4" s="276" t="s">
        <v>9</v>
      </c>
      <c r="L4" s="276"/>
    </row>
    <row r="5" spans="1:19" s="6" customFormat="1" ht="54" customHeight="1" x14ac:dyDescent="0.25">
      <c r="A5" s="277"/>
      <c r="B5" s="276"/>
      <c r="C5" s="280"/>
      <c r="D5" s="280" t="s">
        <v>23</v>
      </c>
      <c r="E5" s="280" t="s">
        <v>24</v>
      </c>
      <c r="F5" s="276"/>
      <c r="G5" s="276"/>
      <c r="H5" s="276"/>
      <c r="I5" s="276"/>
      <c r="J5" s="276"/>
      <c r="K5" s="276"/>
      <c r="L5" s="276"/>
    </row>
    <row r="6" spans="1:19" s="4" customFormat="1" ht="15" customHeight="1" x14ac:dyDescent="0.25">
      <c r="A6" s="8">
        <v>1</v>
      </c>
      <c r="B6" s="8">
        <v>2</v>
      </c>
      <c r="C6" s="8">
        <v>3</v>
      </c>
      <c r="D6" s="8"/>
      <c r="E6" s="8">
        <v>4</v>
      </c>
      <c r="F6" s="8">
        <v>6</v>
      </c>
      <c r="G6" s="8">
        <v>7</v>
      </c>
      <c r="H6" s="8">
        <v>8</v>
      </c>
      <c r="I6" s="8">
        <v>9</v>
      </c>
      <c r="J6" s="8">
        <v>10</v>
      </c>
      <c r="K6" s="8">
        <v>11</v>
      </c>
      <c r="L6" s="8">
        <v>12</v>
      </c>
    </row>
    <row r="7" spans="1:19" s="4" customFormat="1" ht="39" customHeight="1" x14ac:dyDescent="0.25">
      <c r="A7" s="274" t="s">
        <v>641</v>
      </c>
      <c r="B7" s="274"/>
      <c r="C7" s="274"/>
      <c r="D7" s="274"/>
      <c r="E7" s="274"/>
      <c r="F7" s="274"/>
      <c r="G7" s="274"/>
      <c r="H7" s="274"/>
      <c r="I7" s="274"/>
      <c r="J7" s="274"/>
      <c r="K7" s="274"/>
      <c r="L7" s="274"/>
    </row>
    <row r="8" spans="1:19" s="4" customFormat="1" ht="97.5" customHeight="1" x14ac:dyDescent="0.25">
      <c r="A8" s="253">
        <v>1</v>
      </c>
      <c r="B8" s="43" t="s">
        <v>111</v>
      </c>
      <c r="C8" s="44">
        <v>392</v>
      </c>
      <c r="D8" s="37">
        <v>1217</v>
      </c>
      <c r="E8" s="45">
        <v>101.7</v>
      </c>
      <c r="F8" s="263" t="s">
        <v>632</v>
      </c>
      <c r="G8" s="255">
        <f>C8+C9+C10</f>
        <v>552</v>
      </c>
      <c r="H8" s="262">
        <f>D8+D10</f>
        <v>1577</v>
      </c>
      <c r="I8" s="275">
        <f>E8+E10</f>
        <v>146.80000000000001</v>
      </c>
      <c r="J8" s="254" t="s">
        <v>43</v>
      </c>
      <c r="K8" s="254" t="s">
        <v>150</v>
      </c>
      <c r="L8" s="273">
        <f>G8/400*100</f>
        <v>138</v>
      </c>
    </row>
    <row r="9" spans="1:19" s="4" customFormat="1" ht="132" customHeight="1" x14ac:dyDescent="0.25">
      <c r="A9" s="253"/>
      <c r="B9" s="46" t="s">
        <v>631</v>
      </c>
      <c r="C9" s="44">
        <v>40</v>
      </c>
      <c r="D9" s="37"/>
      <c r="E9" s="45"/>
      <c r="F9" s="264"/>
      <c r="G9" s="255"/>
      <c r="H9" s="262"/>
      <c r="I9" s="275"/>
      <c r="J9" s="254"/>
      <c r="K9" s="254"/>
      <c r="L9" s="273"/>
      <c r="S9" s="95">
        <f>G8+G11+G15+G17+G20+G23+G25+G30+G33+G36+G40+G43+G44+G45+G46+G47</f>
        <v>12079</v>
      </c>
    </row>
    <row r="10" spans="1:19" s="4" customFormat="1" ht="120.75" customHeight="1" x14ac:dyDescent="0.25">
      <c r="A10" s="253"/>
      <c r="B10" s="46" t="s">
        <v>152</v>
      </c>
      <c r="C10" s="44">
        <v>120</v>
      </c>
      <c r="D10" s="37">
        <v>360</v>
      </c>
      <c r="E10" s="38">
        <v>45.1</v>
      </c>
      <c r="F10" s="265"/>
      <c r="G10" s="255"/>
      <c r="H10" s="262"/>
      <c r="I10" s="254"/>
      <c r="J10" s="254"/>
      <c r="K10" s="254"/>
      <c r="L10" s="273"/>
    </row>
    <row r="11" spans="1:19" s="4" customFormat="1" ht="76.5" customHeight="1" x14ac:dyDescent="0.25">
      <c r="A11" s="253">
        <v>2</v>
      </c>
      <c r="B11" s="46" t="s">
        <v>153</v>
      </c>
      <c r="C11" s="42">
        <v>382</v>
      </c>
      <c r="D11" s="47">
        <v>1603</v>
      </c>
      <c r="E11" s="38">
        <v>137.37</v>
      </c>
      <c r="F11" s="254" t="s">
        <v>633</v>
      </c>
      <c r="G11" s="255">
        <f>C11+C12+C13+C14</f>
        <v>694</v>
      </c>
      <c r="H11" s="255">
        <f>D11+D12+D14</f>
        <v>2511</v>
      </c>
      <c r="I11" s="257">
        <f>E11+E12+E14</f>
        <v>274.8</v>
      </c>
      <c r="J11" s="254" t="s">
        <v>619</v>
      </c>
      <c r="K11" s="254" t="s">
        <v>154</v>
      </c>
      <c r="L11" s="273">
        <f>G11/400*100</f>
        <v>173.5</v>
      </c>
    </row>
    <row r="12" spans="1:19" s="4" customFormat="1" ht="56.25" customHeight="1" x14ac:dyDescent="0.25">
      <c r="A12" s="253"/>
      <c r="B12" s="43" t="s">
        <v>113</v>
      </c>
      <c r="C12" s="44">
        <v>146</v>
      </c>
      <c r="D12" s="47">
        <v>465</v>
      </c>
      <c r="E12" s="38">
        <v>35.1</v>
      </c>
      <c r="F12" s="254"/>
      <c r="G12" s="255"/>
      <c r="H12" s="255"/>
      <c r="I12" s="257"/>
      <c r="J12" s="254"/>
      <c r="K12" s="254"/>
      <c r="L12" s="273"/>
    </row>
    <row r="13" spans="1:19" s="4" customFormat="1" ht="88.15" customHeight="1" x14ac:dyDescent="0.25">
      <c r="A13" s="253"/>
      <c r="B13" s="46" t="s">
        <v>155</v>
      </c>
      <c r="C13" s="44">
        <v>18</v>
      </c>
      <c r="D13" s="47">
        <v>120</v>
      </c>
      <c r="E13" s="38"/>
      <c r="F13" s="254"/>
      <c r="G13" s="255"/>
      <c r="H13" s="255"/>
      <c r="I13" s="257"/>
      <c r="J13" s="254"/>
      <c r="K13" s="254"/>
      <c r="L13" s="273"/>
    </row>
    <row r="14" spans="1:19" s="4" customFormat="1" ht="56.25" customHeight="1" x14ac:dyDescent="0.25">
      <c r="A14" s="253"/>
      <c r="B14" s="43" t="s">
        <v>114</v>
      </c>
      <c r="C14" s="44">
        <v>148</v>
      </c>
      <c r="D14" s="47">
        <v>443</v>
      </c>
      <c r="E14" s="38">
        <v>102.33</v>
      </c>
      <c r="F14" s="254"/>
      <c r="G14" s="255"/>
      <c r="H14" s="255"/>
      <c r="I14" s="257"/>
      <c r="J14" s="254"/>
      <c r="K14" s="254"/>
      <c r="L14" s="273"/>
    </row>
    <row r="15" spans="1:19" s="4" customFormat="1" ht="99.75" customHeight="1" x14ac:dyDescent="0.25">
      <c r="A15" s="253">
        <v>3</v>
      </c>
      <c r="B15" s="43" t="s">
        <v>115</v>
      </c>
      <c r="C15" s="37">
        <v>366</v>
      </c>
      <c r="D15" s="47">
        <v>1212</v>
      </c>
      <c r="E15" s="38">
        <v>123.17</v>
      </c>
      <c r="F15" s="254" t="s">
        <v>644</v>
      </c>
      <c r="G15" s="255">
        <f>C15+C16</f>
        <v>770</v>
      </c>
      <c r="H15" s="255">
        <f t="shared" ref="H15" si="0">D15+D16</f>
        <v>2560</v>
      </c>
      <c r="I15" s="255">
        <f>E15+E16</f>
        <v>153.27000000000001</v>
      </c>
      <c r="J15" s="254" t="s">
        <v>43</v>
      </c>
      <c r="K15" s="254" t="s">
        <v>156</v>
      </c>
      <c r="L15" s="273">
        <f>G15/400*100</f>
        <v>192.5</v>
      </c>
    </row>
    <row r="16" spans="1:19" s="4" customFormat="1" ht="93.75" customHeight="1" x14ac:dyDescent="0.25">
      <c r="A16" s="253"/>
      <c r="B16" s="43" t="s">
        <v>116</v>
      </c>
      <c r="C16" s="37">
        <v>404</v>
      </c>
      <c r="D16" s="47">
        <v>1348</v>
      </c>
      <c r="E16" s="38">
        <v>30.1</v>
      </c>
      <c r="F16" s="254"/>
      <c r="G16" s="255"/>
      <c r="H16" s="255"/>
      <c r="I16" s="255"/>
      <c r="J16" s="254"/>
      <c r="K16" s="254"/>
      <c r="L16" s="273"/>
    </row>
    <row r="17" spans="1:12" s="4" customFormat="1" ht="66" customHeight="1" x14ac:dyDescent="0.25">
      <c r="A17" s="259">
        <v>4</v>
      </c>
      <c r="B17" s="43" t="s">
        <v>117</v>
      </c>
      <c r="C17" s="48">
        <v>88</v>
      </c>
      <c r="D17" s="47">
        <v>270</v>
      </c>
      <c r="E17" s="49">
        <v>34.479999999999997</v>
      </c>
      <c r="F17" s="263" t="s">
        <v>645</v>
      </c>
      <c r="G17" s="266">
        <f>C18+C19+C17</f>
        <v>720</v>
      </c>
      <c r="H17" s="266">
        <f>D17+D18+D19</f>
        <v>2424</v>
      </c>
      <c r="I17" s="269">
        <f>E17+E18+E19</f>
        <v>265.64999999999998</v>
      </c>
      <c r="J17" s="266" t="s">
        <v>620</v>
      </c>
      <c r="K17" s="281" t="s">
        <v>157</v>
      </c>
      <c r="L17" s="269">
        <f>G17/400*100</f>
        <v>180</v>
      </c>
    </row>
    <row r="18" spans="1:12" s="4" customFormat="1" ht="75" customHeight="1" x14ac:dyDescent="0.25">
      <c r="A18" s="260"/>
      <c r="B18" s="43" t="s">
        <v>118</v>
      </c>
      <c r="C18" s="37">
        <v>212</v>
      </c>
      <c r="D18" s="47">
        <v>791</v>
      </c>
      <c r="E18" s="38">
        <v>74.67</v>
      </c>
      <c r="F18" s="264"/>
      <c r="G18" s="267"/>
      <c r="H18" s="267"/>
      <c r="I18" s="270"/>
      <c r="J18" s="267"/>
      <c r="K18" s="282"/>
      <c r="L18" s="270"/>
    </row>
    <row r="19" spans="1:12" s="4" customFormat="1" ht="75" customHeight="1" x14ac:dyDescent="0.25">
      <c r="A19" s="261"/>
      <c r="B19" s="43" t="s">
        <v>119</v>
      </c>
      <c r="C19" s="37">
        <v>420</v>
      </c>
      <c r="D19" s="47">
        <v>1363</v>
      </c>
      <c r="E19" s="45">
        <v>156.5</v>
      </c>
      <c r="F19" s="265"/>
      <c r="G19" s="268"/>
      <c r="H19" s="268"/>
      <c r="I19" s="271"/>
      <c r="J19" s="268"/>
      <c r="K19" s="283"/>
      <c r="L19" s="271"/>
    </row>
    <row r="20" spans="1:12" s="4" customFormat="1" ht="61.5" customHeight="1" x14ac:dyDescent="0.25">
      <c r="A20" s="259">
        <v>5</v>
      </c>
      <c r="B20" s="43" t="s">
        <v>120</v>
      </c>
      <c r="C20" s="37">
        <v>285</v>
      </c>
      <c r="D20" s="47">
        <v>1025</v>
      </c>
      <c r="E20" s="38">
        <v>104.08</v>
      </c>
      <c r="F20" s="254" t="s">
        <v>646</v>
      </c>
      <c r="G20" s="262">
        <f>C20+C21+C22</f>
        <v>894</v>
      </c>
      <c r="H20" s="262">
        <f>D20+D21+D22</f>
        <v>3210</v>
      </c>
      <c r="I20" s="262">
        <f>E20+E21+E22</f>
        <v>314.18</v>
      </c>
      <c r="J20" s="254" t="s">
        <v>45</v>
      </c>
      <c r="K20" s="272" t="s">
        <v>158</v>
      </c>
      <c r="L20" s="273">
        <f>G20/400*100</f>
        <v>223.5</v>
      </c>
    </row>
    <row r="21" spans="1:12" s="4" customFormat="1" ht="61.5" customHeight="1" x14ac:dyDescent="0.25">
      <c r="A21" s="260"/>
      <c r="B21" s="43" t="s">
        <v>121</v>
      </c>
      <c r="C21" s="37">
        <v>303</v>
      </c>
      <c r="D21" s="47">
        <v>1055</v>
      </c>
      <c r="E21" s="38">
        <v>104.22</v>
      </c>
      <c r="F21" s="254"/>
      <c r="G21" s="254"/>
      <c r="H21" s="254"/>
      <c r="I21" s="254"/>
      <c r="J21" s="254"/>
      <c r="K21" s="272"/>
      <c r="L21" s="273"/>
    </row>
    <row r="22" spans="1:12" ht="31.9" customHeight="1" x14ac:dyDescent="0.3">
      <c r="A22" s="261"/>
      <c r="B22" s="43" t="s">
        <v>122</v>
      </c>
      <c r="C22" s="37">
        <v>306</v>
      </c>
      <c r="D22" s="47">
        <v>1130</v>
      </c>
      <c r="E22" s="38">
        <v>105.88</v>
      </c>
      <c r="F22" s="254"/>
      <c r="G22" s="254"/>
      <c r="H22" s="254"/>
      <c r="I22" s="254"/>
      <c r="J22" s="254"/>
      <c r="K22" s="272"/>
      <c r="L22" s="273"/>
    </row>
    <row r="23" spans="1:12" ht="31.5" customHeight="1" x14ac:dyDescent="0.3">
      <c r="A23" s="253">
        <v>6</v>
      </c>
      <c r="B23" s="43" t="s">
        <v>123</v>
      </c>
      <c r="C23" s="37">
        <v>214</v>
      </c>
      <c r="D23" s="47">
        <v>719</v>
      </c>
      <c r="E23" s="38">
        <v>66.37</v>
      </c>
      <c r="F23" s="254" t="s">
        <v>647</v>
      </c>
      <c r="G23" s="258">
        <f>C23+C24</f>
        <v>521</v>
      </c>
      <c r="H23" s="255">
        <f>D23+D24</f>
        <v>1764</v>
      </c>
      <c r="I23" s="256">
        <f>E23+E24</f>
        <v>158.97</v>
      </c>
      <c r="J23" s="253" t="s">
        <v>43</v>
      </c>
      <c r="K23" s="254" t="s">
        <v>159</v>
      </c>
      <c r="L23" s="257">
        <f>G23/400*100</f>
        <v>130.25</v>
      </c>
    </row>
    <row r="24" spans="1:12" ht="81.75" customHeight="1" x14ac:dyDescent="0.3">
      <c r="A24" s="253"/>
      <c r="B24" s="43" t="s">
        <v>124</v>
      </c>
      <c r="C24" s="37">
        <v>307</v>
      </c>
      <c r="D24" s="47">
        <v>1045</v>
      </c>
      <c r="E24" s="38">
        <v>92.6</v>
      </c>
      <c r="F24" s="253"/>
      <c r="G24" s="253"/>
      <c r="H24" s="253"/>
      <c r="I24" s="253"/>
      <c r="J24" s="253"/>
      <c r="K24" s="253"/>
      <c r="L24" s="257"/>
    </row>
    <row r="25" spans="1:12" ht="45" customHeight="1" x14ac:dyDescent="0.3">
      <c r="A25" s="253">
        <v>7</v>
      </c>
      <c r="B25" s="43" t="s">
        <v>125</v>
      </c>
      <c r="C25" s="37">
        <v>80</v>
      </c>
      <c r="D25" s="47">
        <v>234</v>
      </c>
      <c r="E25" s="38">
        <v>25.89</v>
      </c>
      <c r="F25" s="254" t="s">
        <v>648</v>
      </c>
      <c r="G25" s="258">
        <f>C25+C26+C27+C28+C29</f>
        <v>541</v>
      </c>
      <c r="H25" s="255">
        <f>D25+D26+D27+D28+D29</f>
        <v>1768</v>
      </c>
      <c r="I25" s="256">
        <f>E25+E26+E27+E28+E29</f>
        <v>157.03999999999996</v>
      </c>
      <c r="J25" s="253" t="s">
        <v>160</v>
      </c>
      <c r="K25" s="254" t="s">
        <v>161</v>
      </c>
      <c r="L25" s="257">
        <f>G25/400*100</f>
        <v>135.25</v>
      </c>
    </row>
    <row r="26" spans="1:12" ht="45" customHeight="1" x14ac:dyDescent="0.3">
      <c r="A26" s="253"/>
      <c r="B26" s="43" t="s">
        <v>126</v>
      </c>
      <c r="C26" s="37">
        <v>124</v>
      </c>
      <c r="D26" s="47">
        <v>405</v>
      </c>
      <c r="E26" s="38">
        <v>39.71</v>
      </c>
      <c r="F26" s="253"/>
      <c r="G26" s="253"/>
      <c r="H26" s="253"/>
      <c r="I26" s="253"/>
      <c r="J26" s="253"/>
      <c r="K26" s="253"/>
      <c r="L26" s="257"/>
    </row>
    <row r="27" spans="1:12" ht="45" customHeight="1" x14ac:dyDescent="0.3">
      <c r="A27" s="253"/>
      <c r="B27" s="43" t="s">
        <v>127</v>
      </c>
      <c r="C27" s="37">
        <v>92</v>
      </c>
      <c r="D27" s="47">
        <v>313</v>
      </c>
      <c r="E27" s="38">
        <v>27.52</v>
      </c>
      <c r="F27" s="253"/>
      <c r="G27" s="253"/>
      <c r="H27" s="253"/>
      <c r="I27" s="253"/>
      <c r="J27" s="253"/>
      <c r="K27" s="253"/>
      <c r="L27" s="257"/>
    </row>
    <row r="28" spans="1:12" ht="45" customHeight="1" x14ac:dyDescent="0.3">
      <c r="A28" s="253"/>
      <c r="B28" s="43" t="s">
        <v>128</v>
      </c>
      <c r="C28" s="37">
        <v>169</v>
      </c>
      <c r="D28" s="47">
        <v>610</v>
      </c>
      <c r="E28" s="38">
        <v>41.91</v>
      </c>
      <c r="F28" s="253"/>
      <c r="G28" s="253"/>
      <c r="H28" s="253"/>
      <c r="I28" s="253"/>
      <c r="J28" s="253"/>
      <c r="K28" s="253"/>
      <c r="L28" s="257"/>
    </row>
    <row r="29" spans="1:12" ht="45" customHeight="1" x14ac:dyDescent="0.3">
      <c r="A29" s="253"/>
      <c r="B29" s="43" t="s">
        <v>129</v>
      </c>
      <c r="C29" s="37">
        <v>76</v>
      </c>
      <c r="D29" s="47">
        <v>206</v>
      </c>
      <c r="E29" s="38">
        <v>22.01</v>
      </c>
      <c r="F29" s="253"/>
      <c r="G29" s="253"/>
      <c r="H29" s="253"/>
      <c r="I29" s="253"/>
      <c r="J29" s="253"/>
      <c r="K29" s="253"/>
      <c r="L29" s="257"/>
    </row>
    <row r="30" spans="1:12" ht="84" customHeight="1" x14ac:dyDescent="0.3">
      <c r="A30" s="253">
        <v>8</v>
      </c>
      <c r="B30" s="46" t="s">
        <v>627</v>
      </c>
      <c r="C30" s="37">
        <v>350</v>
      </c>
      <c r="D30" s="47">
        <v>1125</v>
      </c>
      <c r="E30" s="38">
        <v>75.59</v>
      </c>
      <c r="F30" s="254" t="s">
        <v>649</v>
      </c>
      <c r="G30" s="258">
        <f>C30+C31+C32</f>
        <v>800</v>
      </c>
      <c r="H30" s="255">
        <f>D30+D31+D32</f>
        <v>2591</v>
      </c>
      <c r="I30" s="258">
        <f t="shared" ref="I30" si="1">E30+E31+E32</f>
        <v>198.32999999999998</v>
      </c>
      <c r="J30" s="253" t="s">
        <v>167</v>
      </c>
      <c r="K30" s="254" t="s">
        <v>164</v>
      </c>
      <c r="L30" s="257">
        <f>G30/400*100</f>
        <v>200</v>
      </c>
    </row>
    <row r="31" spans="1:12" ht="84" customHeight="1" x14ac:dyDescent="0.3">
      <c r="A31" s="253"/>
      <c r="B31" s="46" t="s">
        <v>628</v>
      </c>
      <c r="C31" s="37">
        <v>211</v>
      </c>
      <c r="D31" s="47">
        <v>709</v>
      </c>
      <c r="E31" s="38">
        <v>60.13</v>
      </c>
      <c r="F31" s="253"/>
      <c r="G31" s="253"/>
      <c r="H31" s="255"/>
      <c r="I31" s="253"/>
      <c r="J31" s="253"/>
      <c r="K31" s="253"/>
      <c r="L31" s="257"/>
    </row>
    <row r="32" spans="1:12" ht="84" customHeight="1" x14ac:dyDescent="0.3">
      <c r="A32" s="253"/>
      <c r="B32" s="46" t="s">
        <v>629</v>
      </c>
      <c r="C32" s="37">
        <v>239</v>
      </c>
      <c r="D32" s="47">
        <v>757</v>
      </c>
      <c r="E32" s="38">
        <v>62.61</v>
      </c>
      <c r="F32" s="253"/>
      <c r="G32" s="253"/>
      <c r="H32" s="255"/>
      <c r="I32" s="253"/>
      <c r="J32" s="253"/>
      <c r="K32" s="253"/>
      <c r="L32" s="257"/>
    </row>
    <row r="33" spans="1:12" ht="45" customHeight="1" x14ac:dyDescent="0.3">
      <c r="A33" s="253">
        <v>9</v>
      </c>
      <c r="B33" s="43" t="s">
        <v>133</v>
      </c>
      <c r="C33" s="37">
        <v>207</v>
      </c>
      <c r="D33" s="47">
        <v>712</v>
      </c>
      <c r="E33" s="38">
        <v>72.16</v>
      </c>
      <c r="F33" s="254" t="s">
        <v>639</v>
      </c>
      <c r="G33" s="258">
        <f>C33+C34+C35</f>
        <v>609</v>
      </c>
      <c r="H33" s="255">
        <f>D33+D34+D35</f>
        <v>2089</v>
      </c>
      <c r="I33" s="256">
        <f>E33+E34+E35</f>
        <v>188.89</v>
      </c>
      <c r="J33" s="253" t="s">
        <v>167</v>
      </c>
      <c r="K33" s="254" t="s">
        <v>168</v>
      </c>
      <c r="L33" s="257">
        <f>G33/400*100</f>
        <v>152.25</v>
      </c>
    </row>
    <row r="34" spans="1:12" ht="45" customHeight="1" x14ac:dyDescent="0.3">
      <c r="A34" s="253"/>
      <c r="B34" s="46" t="s">
        <v>616</v>
      </c>
      <c r="C34" s="37">
        <v>201</v>
      </c>
      <c r="D34" s="47">
        <v>662</v>
      </c>
      <c r="E34" s="38">
        <v>56.57</v>
      </c>
      <c r="F34" s="253"/>
      <c r="G34" s="253"/>
      <c r="H34" s="253"/>
      <c r="I34" s="253"/>
      <c r="J34" s="253"/>
      <c r="K34" s="253"/>
      <c r="L34" s="257"/>
    </row>
    <row r="35" spans="1:12" ht="45" customHeight="1" x14ac:dyDescent="0.3">
      <c r="A35" s="253"/>
      <c r="B35" s="46" t="s">
        <v>617</v>
      </c>
      <c r="C35" s="37">
        <v>201</v>
      </c>
      <c r="D35" s="47">
        <v>715</v>
      </c>
      <c r="E35" s="38">
        <v>60.16</v>
      </c>
      <c r="F35" s="253"/>
      <c r="G35" s="253"/>
      <c r="H35" s="253"/>
      <c r="I35" s="253"/>
      <c r="J35" s="253"/>
      <c r="K35" s="253"/>
      <c r="L35" s="257"/>
    </row>
    <row r="36" spans="1:12" ht="51" customHeight="1" x14ac:dyDescent="0.3">
      <c r="A36" s="253">
        <v>10</v>
      </c>
      <c r="B36" s="46" t="s">
        <v>615</v>
      </c>
      <c r="C36" s="37">
        <v>166</v>
      </c>
      <c r="D36" s="47">
        <v>550</v>
      </c>
      <c r="E36" s="38">
        <v>49.56</v>
      </c>
      <c r="F36" s="254" t="s">
        <v>172</v>
      </c>
      <c r="G36" s="258">
        <f>C36+C37+C38+C39</f>
        <v>641</v>
      </c>
      <c r="H36" s="255">
        <f>D36+D37+D38+D39</f>
        <v>2153</v>
      </c>
      <c r="I36" s="256">
        <f>E36+E37+E38+E39</f>
        <v>217.33999999999997</v>
      </c>
      <c r="J36" s="253" t="s">
        <v>173</v>
      </c>
      <c r="K36" s="254" t="s">
        <v>174</v>
      </c>
      <c r="L36" s="253">
        <f>G36/400*100</f>
        <v>160.25</v>
      </c>
    </row>
    <row r="37" spans="1:12" ht="51" customHeight="1" x14ac:dyDescent="0.3">
      <c r="A37" s="253"/>
      <c r="B37" s="46" t="s">
        <v>618</v>
      </c>
      <c r="C37" s="37">
        <v>156</v>
      </c>
      <c r="D37" s="47">
        <v>531</v>
      </c>
      <c r="E37" s="38">
        <v>52.76</v>
      </c>
      <c r="F37" s="253"/>
      <c r="G37" s="253"/>
      <c r="H37" s="253"/>
      <c r="I37" s="253"/>
      <c r="J37" s="253"/>
      <c r="K37" s="253"/>
      <c r="L37" s="253"/>
    </row>
    <row r="38" spans="1:12" ht="51" customHeight="1" x14ac:dyDescent="0.3">
      <c r="A38" s="253"/>
      <c r="B38" s="46" t="s">
        <v>614</v>
      </c>
      <c r="C38" s="37">
        <v>175</v>
      </c>
      <c r="D38" s="47">
        <v>578</v>
      </c>
      <c r="E38" s="38">
        <v>54.76</v>
      </c>
      <c r="F38" s="253"/>
      <c r="G38" s="253"/>
      <c r="H38" s="253"/>
      <c r="I38" s="253"/>
      <c r="J38" s="253"/>
      <c r="K38" s="253"/>
      <c r="L38" s="253"/>
    </row>
    <row r="39" spans="1:12" ht="45" customHeight="1" x14ac:dyDescent="0.3">
      <c r="A39" s="253"/>
      <c r="B39" s="43" t="s">
        <v>139</v>
      </c>
      <c r="C39" s="37">
        <v>144</v>
      </c>
      <c r="D39" s="47">
        <v>494</v>
      </c>
      <c r="E39" s="38">
        <v>60.26</v>
      </c>
      <c r="F39" s="253"/>
      <c r="G39" s="253"/>
      <c r="H39" s="253"/>
      <c r="I39" s="253"/>
      <c r="J39" s="253"/>
      <c r="K39" s="253"/>
      <c r="L39" s="253"/>
    </row>
    <row r="40" spans="1:12" ht="45" customHeight="1" x14ac:dyDescent="0.3">
      <c r="A40" s="253">
        <v>11</v>
      </c>
      <c r="B40" s="43" t="s">
        <v>140</v>
      </c>
      <c r="C40" s="37">
        <v>151</v>
      </c>
      <c r="D40" s="47">
        <v>497</v>
      </c>
      <c r="E40" s="38">
        <v>7.58</v>
      </c>
      <c r="F40" s="254" t="s">
        <v>643</v>
      </c>
      <c r="G40" s="255">
        <f>C40+C41+C42</f>
        <v>1176</v>
      </c>
      <c r="H40" s="255">
        <f>D40+D41+D42</f>
        <v>4013</v>
      </c>
      <c r="I40" s="256">
        <f>E40+E41+E42</f>
        <v>184.34</v>
      </c>
      <c r="J40" s="253" t="s">
        <v>163</v>
      </c>
      <c r="K40" s="254" t="s">
        <v>177</v>
      </c>
      <c r="L40" s="257">
        <f>G40/400*100</f>
        <v>294</v>
      </c>
    </row>
    <row r="41" spans="1:12" ht="45" customHeight="1" x14ac:dyDescent="0.3">
      <c r="A41" s="253"/>
      <c r="B41" s="43" t="s">
        <v>141</v>
      </c>
      <c r="C41" s="37">
        <v>260</v>
      </c>
      <c r="D41" s="47">
        <v>877</v>
      </c>
      <c r="E41" s="38">
        <v>45.23</v>
      </c>
      <c r="F41" s="253"/>
      <c r="G41" s="255"/>
      <c r="H41" s="253"/>
      <c r="I41" s="253"/>
      <c r="J41" s="253"/>
      <c r="K41" s="253"/>
      <c r="L41" s="257"/>
    </row>
    <row r="42" spans="1:12" ht="64.5" customHeight="1" x14ac:dyDescent="0.3">
      <c r="A42" s="253"/>
      <c r="B42" s="46" t="s">
        <v>142</v>
      </c>
      <c r="C42" s="37">
        <v>765</v>
      </c>
      <c r="D42" s="47">
        <v>2639</v>
      </c>
      <c r="E42" s="38">
        <v>131.53</v>
      </c>
      <c r="F42" s="253"/>
      <c r="G42" s="255"/>
      <c r="H42" s="253"/>
      <c r="I42" s="253"/>
      <c r="J42" s="253"/>
      <c r="K42" s="253"/>
      <c r="L42" s="257"/>
    </row>
    <row r="43" spans="1:12" ht="45" customHeight="1" x14ac:dyDescent="0.3">
      <c r="A43" s="44">
        <v>12</v>
      </c>
      <c r="B43" s="43" t="s">
        <v>143</v>
      </c>
      <c r="C43" s="37">
        <v>751</v>
      </c>
      <c r="D43" s="47">
        <v>2754</v>
      </c>
      <c r="E43" s="38">
        <v>70.63</v>
      </c>
      <c r="F43" s="44"/>
      <c r="G43" s="50">
        <f t="shared" ref="G43:I46" si="2">C43</f>
        <v>751</v>
      </c>
      <c r="H43" s="51">
        <f t="shared" si="2"/>
        <v>2754</v>
      </c>
      <c r="I43" s="52">
        <f t="shared" si="2"/>
        <v>70.63</v>
      </c>
      <c r="J43" s="44" t="s">
        <v>178</v>
      </c>
      <c r="K43" s="44" t="s">
        <v>55</v>
      </c>
      <c r="L43" s="53">
        <f>G43/400*100</f>
        <v>187.75</v>
      </c>
    </row>
    <row r="44" spans="1:12" ht="52.5" customHeight="1" x14ac:dyDescent="0.3">
      <c r="A44" s="44">
        <v>13</v>
      </c>
      <c r="B44" s="43" t="s">
        <v>144</v>
      </c>
      <c r="C44" s="48">
        <v>1110</v>
      </c>
      <c r="D44" s="47">
        <v>3751</v>
      </c>
      <c r="E44" s="49">
        <v>112.24</v>
      </c>
      <c r="F44" s="57"/>
      <c r="G44" s="48">
        <v>1110</v>
      </c>
      <c r="H44" s="47">
        <v>3751</v>
      </c>
      <c r="I44" s="52">
        <f t="shared" si="2"/>
        <v>112.24</v>
      </c>
      <c r="J44" s="44" t="s">
        <v>178</v>
      </c>
      <c r="K44" s="158" t="s">
        <v>55</v>
      </c>
      <c r="L44" s="53">
        <f>G44/400*100</f>
        <v>277.5</v>
      </c>
    </row>
    <row r="45" spans="1:12" ht="45" customHeight="1" x14ac:dyDescent="0.3">
      <c r="A45" s="44">
        <v>14</v>
      </c>
      <c r="B45" s="43" t="s">
        <v>145</v>
      </c>
      <c r="C45" s="48">
        <v>793</v>
      </c>
      <c r="D45" s="47">
        <v>2872</v>
      </c>
      <c r="E45" s="49">
        <v>98.46</v>
      </c>
      <c r="F45" s="44"/>
      <c r="G45" s="44">
        <f t="shared" si="2"/>
        <v>793</v>
      </c>
      <c r="H45" s="51">
        <f t="shared" si="2"/>
        <v>2872</v>
      </c>
      <c r="I45" s="52">
        <f t="shared" si="2"/>
        <v>98.46</v>
      </c>
      <c r="J45" s="44" t="s">
        <v>178</v>
      </c>
      <c r="K45" s="44" t="s">
        <v>55</v>
      </c>
      <c r="L45" s="53">
        <f>G45/400*100</f>
        <v>198.25</v>
      </c>
    </row>
    <row r="46" spans="1:12" ht="45" customHeight="1" x14ac:dyDescent="0.3">
      <c r="A46" s="44">
        <v>15</v>
      </c>
      <c r="B46" s="43" t="s">
        <v>146</v>
      </c>
      <c r="C46" s="48">
        <v>789</v>
      </c>
      <c r="D46" s="47">
        <v>2598</v>
      </c>
      <c r="E46" s="49">
        <v>121.86</v>
      </c>
      <c r="F46" s="44"/>
      <c r="G46" s="44">
        <f t="shared" si="2"/>
        <v>789</v>
      </c>
      <c r="H46" s="51">
        <f t="shared" si="2"/>
        <v>2598</v>
      </c>
      <c r="I46" s="52">
        <f t="shared" si="2"/>
        <v>121.86</v>
      </c>
      <c r="J46" s="44" t="s">
        <v>178</v>
      </c>
      <c r="K46" s="44" t="s">
        <v>55</v>
      </c>
      <c r="L46" s="53">
        <f>G46/400*100</f>
        <v>197.25</v>
      </c>
    </row>
    <row r="47" spans="1:12" ht="45" customHeight="1" x14ac:dyDescent="0.3">
      <c r="A47" s="44">
        <v>16</v>
      </c>
      <c r="B47" s="54" t="s">
        <v>147</v>
      </c>
      <c r="C47" s="55">
        <v>718</v>
      </c>
      <c r="D47" s="47">
        <v>2136</v>
      </c>
      <c r="E47" s="55">
        <v>124.07</v>
      </c>
      <c r="F47" s="42"/>
      <c r="G47" s="44">
        <f>C47</f>
        <v>718</v>
      </c>
      <c r="H47" s="51">
        <f>D47</f>
        <v>2136</v>
      </c>
      <c r="I47" s="52">
        <f>E47</f>
        <v>124.07</v>
      </c>
      <c r="J47" s="44" t="s">
        <v>163</v>
      </c>
      <c r="K47" s="42" t="s">
        <v>55</v>
      </c>
      <c r="L47" s="53">
        <f>G47/400*100</f>
        <v>179.5</v>
      </c>
    </row>
    <row r="48" spans="1:12" ht="45" customHeight="1" x14ac:dyDescent="0.3"/>
    <row r="49" ht="45" customHeight="1" x14ac:dyDescent="0.3"/>
    <row r="50" ht="45" customHeight="1" x14ac:dyDescent="0.3"/>
    <row r="51" ht="45" customHeight="1" x14ac:dyDescent="0.3"/>
    <row r="52" ht="45" customHeight="1" x14ac:dyDescent="0.3"/>
    <row r="53" ht="45" customHeight="1" x14ac:dyDescent="0.3"/>
    <row r="54" ht="45" customHeight="1" x14ac:dyDescent="0.3"/>
    <row r="55" ht="45" customHeight="1" x14ac:dyDescent="0.3"/>
    <row r="56" ht="45" customHeight="1" x14ac:dyDescent="0.3"/>
    <row r="57" ht="45" customHeight="1" x14ac:dyDescent="0.3"/>
    <row r="58" ht="45" customHeight="1" x14ac:dyDescent="0.3"/>
    <row r="59" ht="45" customHeight="1" x14ac:dyDescent="0.3"/>
    <row r="60" ht="45" customHeight="1" x14ac:dyDescent="0.3"/>
    <row r="61" ht="45" customHeight="1" x14ac:dyDescent="0.3"/>
    <row r="62" ht="45" customHeight="1" x14ac:dyDescent="0.3"/>
    <row r="63" ht="45" customHeight="1" x14ac:dyDescent="0.3"/>
    <row r="64" ht="45" customHeight="1" x14ac:dyDescent="0.3"/>
    <row r="65" ht="45" customHeight="1" x14ac:dyDescent="0.3"/>
    <row r="66" ht="45" customHeight="1" x14ac:dyDescent="0.3"/>
    <row r="67" ht="45" customHeight="1" x14ac:dyDescent="0.3"/>
    <row r="68" ht="45" customHeight="1" x14ac:dyDescent="0.3"/>
    <row r="69" ht="45" customHeight="1" x14ac:dyDescent="0.3"/>
    <row r="70" ht="45" customHeight="1" x14ac:dyDescent="0.3"/>
    <row r="71" ht="45" customHeight="1" x14ac:dyDescent="0.3"/>
    <row r="72" ht="45" customHeight="1" x14ac:dyDescent="0.3"/>
    <row r="73" ht="45" customHeight="1" x14ac:dyDescent="0.3"/>
    <row r="74" ht="45" customHeight="1" x14ac:dyDescent="0.3"/>
    <row r="75" ht="45" customHeight="1" x14ac:dyDescent="0.3"/>
    <row r="76" ht="45" customHeight="1" x14ac:dyDescent="0.3"/>
    <row r="77" ht="45" customHeight="1" x14ac:dyDescent="0.3"/>
    <row r="78" ht="45" customHeight="1" x14ac:dyDescent="0.3"/>
    <row r="79" ht="45" customHeight="1" x14ac:dyDescent="0.3"/>
    <row r="80" ht="45" customHeight="1" x14ac:dyDescent="0.3"/>
    <row r="81" ht="45" customHeight="1" x14ac:dyDescent="0.3"/>
    <row r="82" ht="45" customHeight="1" x14ac:dyDescent="0.3"/>
    <row r="83" ht="45" customHeight="1" x14ac:dyDescent="0.3"/>
    <row r="84" ht="45" customHeight="1" x14ac:dyDescent="0.3"/>
    <row r="85" ht="45" customHeight="1" x14ac:dyDescent="0.3"/>
    <row r="86" ht="45" customHeight="1" x14ac:dyDescent="0.3"/>
    <row r="87" ht="45" customHeight="1" x14ac:dyDescent="0.3"/>
    <row r="88" ht="45" customHeight="1" x14ac:dyDescent="0.3"/>
    <row r="89" ht="45" customHeight="1" x14ac:dyDescent="0.3"/>
    <row r="90" ht="45" customHeight="1" x14ac:dyDescent="0.3"/>
    <row r="91" ht="45" customHeight="1" x14ac:dyDescent="0.3"/>
    <row r="92" ht="45" customHeight="1" x14ac:dyDescent="0.3"/>
    <row r="93" ht="45" customHeight="1" x14ac:dyDescent="0.3"/>
    <row r="94" ht="45" customHeight="1" x14ac:dyDescent="0.3"/>
    <row r="95" ht="45" customHeight="1" x14ac:dyDescent="0.3"/>
    <row r="96" ht="45" customHeight="1" x14ac:dyDescent="0.3"/>
    <row r="97" ht="45" customHeight="1" x14ac:dyDescent="0.3"/>
    <row r="98" ht="45" customHeight="1" x14ac:dyDescent="0.3"/>
    <row r="99" ht="45" customHeight="1" x14ac:dyDescent="0.3"/>
    <row r="100" ht="45" customHeight="1" x14ac:dyDescent="0.3"/>
    <row r="101" ht="45" customHeight="1" x14ac:dyDescent="0.3"/>
    <row r="102" ht="45" customHeight="1" x14ac:dyDescent="0.3"/>
    <row r="103" ht="45" customHeight="1" x14ac:dyDescent="0.3"/>
    <row r="104" ht="45" customHeight="1" x14ac:dyDescent="0.3"/>
    <row r="105" ht="45" customHeight="1" x14ac:dyDescent="0.3"/>
    <row r="106" ht="45" customHeight="1" x14ac:dyDescent="0.3"/>
    <row r="107" ht="45" customHeight="1" x14ac:dyDescent="0.3"/>
    <row r="108" ht="45" customHeight="1" x14ac:dyDescent="0.3"/>
    <row r="109" ht="45" customHeight="1" x14ac:dyDescent="0.3"/>
    <row r="110" ht="45" customHeight="1" x14ac:dyDescent="0.3"/>
    <row r="111" ht="45" customHeight="1" x14ac:dyDescent="0.3"/>
    <row r="112" ht="45" customHeight="1" x14ac:dyDescent="0.3"/>
    <row r="113" ht="45" customHeight="1" x14ac:dyDescent="0.3"/>
    <row r="114" ht="45" customHeight="1" x14ac:dyDescent="0.3"/>
    <row r="115" ht="45" customHeight="1" x14ac:dyDescent="0.3"/>
    <row r="116" ht="45" customHeight="1" x14ac:dyDescent="0.3"/>
    <row r="117" ht="45" customHeight="1" x14ac:dyDescent="0.3"/>
    <row r="118" ht="45" customHeight="1" x14ac:dyDescent="0.3"/>
    <row r="119" ht="45" customHeight="1" x14ac:dyDescent="0.3"/>
    <row r="120" ht="45" customHeight="1" x14ac:dyDescent="0.3"/>
    <row r="121" ht="45" customHeight="1" x14ac:dyDescent="0.3"/>
    <row r="122" ht="45" customHeight="1" x14ac:dyDescent="0.3"/>
    <row r="123" ht="45" customHeight="1" x14ac:dyDescent="0.3"/>
    <row r="124" ht="45" customHeight="1" x14ac:dyDescent="0.3"/>
    <row r="125" ht="45" customHeight="1" x14ac:dyDescent="0.3"/>
    <row r="126" ht="45" customHeight="1" x14ac:dyDescent="0.3"/>
    <row r="127" ht="45" customHeight="1" x14ac:dyDescent="0.3"/>
    <row r="128" ht="45" customHeight="1" x14ac:dyDescent="0.3"/>
    <row r="129" ht="45" customHeight="1" x14ac:dyDescent="0.3"/>
    <row r="130" ht="45" customHeight="1" x14ac:dyDescent="0.3"/>
    <row r="131" ht="45" customHeight="1" x14ac:dyDescent="0.3"/>
    <row r="132" ht="45" customHeight="1" x14ac:dyDescent="0.3"/>
    <row r="133" ht="45" customHeight="1" x14ac:dyDescent="0.3"/>
    <row r="134" ht="45" customHeight="1" x14ac:dyDescent="0.3"/>
    <row r="135" ht="45" customHeight="1" x14ac:dyDescent="0.3"/>
    <row r="136" ht="45" customHeight="1" x14ac:dyDescent="0.3"/>
    <row r="137" ht="45" customHeight="1" x14ac:dyDescent="0.3"/>
    <row r="138" ht="45" customHeight="1" x14ac:dyDescent="0.3"/>
    <row r="139" ht="45" customHeight="1" x14ac:dyDescent="0.3"/>
    <row r="140" ht="45" customHeight="1" x14ac:dyDescent="0.3"/>
    <row r="141" ht="45" customHeight="1" x14ac:dyDescent="0.3"/>
    <row r="142" ht="45" customHeight="1" x14ac:dyDescent="0.3"/>
    <row r="143" ht="45" customHeight="1" x14ac:dyDescent="0.3"/>
    <row r="144" ht="45" customHeight="1" x14ac:dyDescent="0.3"/>
    <row r="145" ht="45" customHeight="1" x14ac:dyDescent="0.3"/>
    <row r="146" ht="45" customHeight="1" x14ac:dyDescent="0.3"/>
    <row r="147" ht="45" customHeight="1" x14ac:dyDescent="0.3"/>
    <row r="148" ht="45" customHeight="1" x14ac:dyDescent="0.3"/>
    <row r="149" ht="45" customHeight="1" x14ac:dyDescent="0.3"/>
    <row r="150" ht="45" customHeight="1" x14ac:dyDescent="0.3"/>
    <row r="151" ht="45" customHeight="1" x14ac:dyDescent="0.3"/>
    <row r="152" ht="45" customHeight="1" x14ac:dyDescent="0.3"/>
    <row r="153" ht="45" customHeight="1" x14ac:dyDescent="0.3"/>
    <row r="154" ht="45" customHeight="1" x14ac:dyDescent="0.3"/>
    <row r="155" ht="45" customHeight="1" x14ac:dyDescent="0.3"/>
    <row r="156" ht="45" customHeight="1" x14ac:dyDescent="0.3"/>
    <row r="157" ht="45" customHeight="1" x14ac:dyDescent="0.3"/>
    <row r="158" ht="45" customHeight="1" x14ac:dyDescent="0.3"/>
    <row r="159" ht="45" customHeight="1" x14ac:dyDescent="0.3"/>
    <row r="160" ht="45" customHeight="1" x14ac:dyDescent="0.3"/>
    <row r="161" ht="45" customHeight="1" x14ac:dyDescent="0.3"/>
    <row r="162" ht="45" customHeight="1" x14ac:dyDescent="0.3"/>
    <row r="163" ht="45" customHeight="1" x14ac:dyDescent="0.3"/>
    <row r="164" ht="45" customHeight="1" x14ac:dyDescent="0.3"/>
    <row r="165" ht="45" customHeight="1" x14ac:dyDescent="0.3"/>
    <row r="166" ht="45" customHeight="1" x14ac:dyDescent="0.3"/>
    <row r="167" ht="45" customHeight="1" x14ac:dyDescent="0.3"/>
    <row r="168" ht="45" customHeight="1" x14ac:dyDescent="0.3"/>
    <row r="169" ht="45" customHeight="1" x14ac:dyDescent="0.3"/>
    <row r="170" ht="45" customHeight="1" x14ac:dyDescent="0.3"/>
    <row r="171" ht="45" customHeight="1" x14ac:dyDescent="0.3"/>
    <row r="172" ht="45" customHeight="1" x14ac:dyDescent="0.3"/>
    <row r="173" ht="45" customHeight="1" x14ac:dyDescent="0.3"/>
    <row r="174" ht="45" customHeight="1" x14ac:dyDescent="0.3"/>
    <row r="175" ht="45" customHeight="1" x14ac:dyDescent="0.3"/>
    <row r="176" ht="45" customHeight="1" x14ac:dyDescent="0.3"/>
    <row r="177" ht="45" customHeight="1" x14ac:dyDescent="0.3"/>
    <row r="178" ht="45" customHeight="1" x14ac:dyDescent="0.3"/>
    <row r="179" ht="45" customHeight="1" x14ac:dyDescent="0.3"/>
    <row r="180" ht="45" customHeight="1" x14ac:dyDescent="0.3"/>
    <row r="181" ht="45" customHeight="1" x14ac:dyDescent="0.3"/>
    <row r="182" ht="45" customHeight="1" x14ac:dyDescent="0.3"/>
    <row r="183" ht="45" customHeight="1" x14ac:dyDescent="0.3"/>
    <row r="184" ht="45" customHeight="1" x14ac:dyDescent="0.3"/>
    <row r="185" ht="45" customHeight="1" x14ac:dyDescent="0.3"/>
    <row r="186" ht="45" customHeight="1" x14ac:dyDescent="0.3"/>
    <row r="187" ht="45" customHeight="1" x14ac:dyDescent="0.3"/>
    <row r="188" ht="45" customHeight="1" x14ac:dyDescent="0.3"/>
    <row r="189" ht="45" customHeight="1" x14ac:dyDescent="0.3"/>
    <row r="190" ht="45" customHeight="1" x14ac:dyDescent="0.3"/>
    <row r="191" ht="45" customHeight="1" x14ac:dyDescent="0.3"/>
    <row r="192" ht="45" customHeight="1" x14ac:dyDescent="0.3"/>
    <row r="193" ht="45" customHeight="1" x14ac:dyDescent="0.3"/>
    <row r="194" ht="45" customHeight="1" x14ac:dyDescent="0.3"/>
    <row r="195" ht="45" customHeight="1" x14ac:dyDescent="0.3"/>
    <row r="196" ht="45" customHeight="1" x14ac:dyDescent="0.3"/>
    <row r="197" ht="45" customHeight="1" x14ac:dyDescent="0.3"/>
    <row r="198" ht="45" customHeight="1" x14ac:dyDescent="0.3"/>
    <row r="199" ht="45" customHeight="1" x14ac:dyDescent="0.3"/>
    <row r="200" ht="45" customHeight="1" x14ac:dyDescent="0.3"/>
    <row r="201" ht="45" customHeight="1" x14ac:dyDescent="0.3"/>
    <row r="202" ht="45" customHeight="1" x14ac:dyDescent="0.3"/>
    <row r="203" ht="45" customHeight="1" x14ac:dyDescent="0.3"/>
    <row r="204" ht="45" customHeight="1" x14ac:dyDescent="0.3"/>
    <row r="205" ht="45" customHeight="1" x14ac:dyDescent="0.3"/>
    <row r="206" ht="45" customHeight="1" x14ac:dyDescent="0.3"/>
    <row r="207" ht="45" customHeight="1" x14ac:dyDescent="0.3"/>
    <row r="208" ht="45" customHeight="1" x14ac:dyDescent="0.3"/>
    <row r="209" ht="45" customHeight="1" x14ac:dyDescent="0.3"/>
    <row r="210" ht="45" customHeight="1" x14ac:dyDescent="0.3"/>
    <row r="211" ht="45" customHeight="1" x14ac:dyDescent="0.3"/>
    <row r="212" ht="45" customHeight="1" x14ac:dyDescent="0.3"/>
    <row r="213" ht="45" customHeight="1" x14ac:dyDescent="0.3"/>
    <row r="214" ht="45" customHeight="1" x14ac:dyDescent="0.3"/>
    <row r="215" ht="45" customHeight="1" x14ac:dyDescent="0.3"/>
    <row r="216" ht="45" customHeight="1" x14ac:dyDescent="0.3"/>
    <row r="217" ht="45" customHeight="1" x14ac:dyDescent="0.3"/>
    <row r="218" ht="45" customHeight="1" x14ac:dyDescent="0.3"/>
    <row r="219" ht="45" customHeight="1" x14ac:dyDescent="0.3"/>
    <row r="220" ht="45" customHeight="1" x14ac:dyDescent="0.3"/>
    <row r="221" ht="45" customHeight="1" x14ac:dyDescent="0.3"/>
    <row r="222" ht="45" customHeight="1" x14ac:dyDescent="0.3"/>
    <row r="223" ht="45" customHeight="1" x14ac:dyDescent="0.3"/>
    <row r="224" ht="45" customHeight="1" x14ac:dyDescent="0.3"/>
    <row r="225" ht="45" customHeight="1" x14ac:dyDescent="0.3"/>
    <row r="226" ht="45" customHeight="1" x14ac:dyDescent="0.3"/>
    <row r="227" ht="45" customHeight="1" x14ac:dyDescent="0.3"/>
    <row r="228" ht="45" customHeight="1" x14ac:dyDescent="0.3"/>
    <row r="229" ht="45" customHeight="1" x14ac:dyDescent="0.3"/>
    <row r="230" ht="45" customHeight="1" x14ac:dyDescent="0.3"/>
    <row r="231" ht="45" customHeight="1" x14ac:dyDescent="0.3"/>
    <row r="232" ht="45" customHeight="1" x14ac:dyDescent="0.3"/>
    <row r="233" ht="45" customHeight="1" x14ac:dyDescent="0.3"/>
    <row r="234" ht="45" customHeight="1" x14ac:dyDescent="0.3"/>
    <row r="235" ht="45" customHeight="1" x14ac:dyDescent="0.3"/>
    <row r="236" ht="45" customHeight="1" x14ac:dyDescent="0.3"/>
    <row r="237" ht="45" customHeight="1" x14ac:dyDescent="0.3"/>
    <row r="238" ht="45" customHeight="1" x14ac:dyDescent="0.3"/>
    <row r="239" ht="45" customHeight="1" x14ac:dyDescent="0.3"/>
    <row r="240" ht="45" customHeight="1" x14ac:dyDescent="0.3"/>
    <row r="241" ht="45" customHeight="1" x14ac:dyDescent="0.3"/>
    <row r="242" ht="45" customHeight="1" x14ac:dyDescent="0.3"/>
    <row r="243" ht="45" customHeight="1" x14ac:dyDescent="0.3"/>
    <row r="244" ht="45" customHeight="1" x14ac:dyDescent="0.3"/>
    <row r="245" ht="45" customHeight="1" x14ac:dyDescent="0.3"/>
    <row r="246" ht="45" customHeight="1" x14ac:dyDescent="0.3"/>
    <row r="247" ht="45" customHeight="1" x14ac:dyDescent="0.3"/>
    <row r="248" ht="45" customHeight="1" x14ac:dyDescent="0.3"/>
    <row r="249" ht="45" customHeight="1" x14ac:dyDescent="0.3"/>
    <row r="250" ht="45" customHeight="1" x14ac:dyDescent="0.3"/>
    <row r="251" ht="45" customHeight="1" x14ac:dyDescent="0.3"/>
    <row r="252" ht="45" customHeight="1" x14ac:dyDescent="0.3"/>
    <row r="253" ht="45" customHeight="1" x14ac:dyDescent="0.3"/>
    <row r="254" ht="45" customHeight="1" x14ac:dyDescent="0.3"/>
    <row r="255" ht="45" customHeight="1" x14ac:dyDescent="0.3"/>
    <row r="256" ht="45" customHeight="1" x14ac:dyDescent="0.3"/>
    <row r="257" ht="45" customHeight="1" x14ac:dyDescent="0.3"/>
    <row r="258" ht="45" customHeight="1" x14ac:dyDescent="0.3"/>
    <row r="259" ht="45" customHeight="1" x14ac:dyDescent="0.3"/>
    <row r="260" ht="45" customHeight="1" x14ac:dyDescent="0.3"/>
    <row r="261" ht="45" customHeight="1" x14ac:dyDescent="0.3"/>
    <row r="262" ht="45" customHeight="1" x14ac:dyDescent="0.3"/>
    <row r="263" ht="45" customHeight="1" x14ac:dyDescent="0.3"/>
    <row r="264" ht="45" customHeight="1" x14ac:dyDescent="0.3"/>
    <row r="265" ht="45" customHeight="1" x14ac:dyDescent="0.3"/>
    <row r="266" ht="45" customHeight="1" x14ac:dyDescent="0.3"/>
    <row r="267" ht="45" customHeight="1" x14ac:dyDescent="0.3"/>
    <row r="268" ht="45" customHeight="1" x14ac:dyDescent="0.3"/>
    <row r="269" ht="45" customHeight="1" x14ac:dyDescent="0.3"/>
    <row r="270" ht="45" customHeight="1" x14ac:dyDescent="0.3"/>
    <row r="271" ht="45" customHeight="1" x14ac:dyDescent="0.3"/>
    <row r="272" ht="45" customHeight="1" x14ac:dyDescent="0.3"/>
    <row r="273" ht="45" customHeight="1" x14ac:dyDescent="0.3"/>
    <row r="274" ht="45" customHeight="1" x14ac:dyDescent="0.3"/>
    <row r="275" ht="45" customHeight="1" x14ac:dyDescent="0.3"/>
    <row r="276" ht="45" customHeight="1" x14ac:dyDescent="0.3"/>
    <row r="277" ht="45" customHeight="1" x14ac:dyDescent="0.3"/>
    <row r="278" ht="45" customHeight="1" x14ac:dyDescent="0.3"/>
    <row r="279" ht="45" customHeight="1" x14ac:dyDescent="0.3"/>
    <row r="280" ht="45" customHeight="1" x14ac:dyDescent="0.3"/>
    <row r="281" ht="45" customHeight="1" x14ac:dyDescent="0.3"/>
    <row r="282" ht="45" customHeight="1" x14ac:dyDescent="0.3"/>
    <row r="283" ht="45" customHeight="1" x14ac:dyDescent="0.3"/>
    <row r="284" ht="45" customHeight="1" x14ac:dyDescent="0.3"/>
    <row r="285" ht="45" customHeight="1" x14ac:dyDescent="0.3"/>
    <row r="286" ht="45" customHeight="1" x14ac:dyDescent="0.3"/>
    <row r="287" ht="45" customHeight="1" x14ac:dyDescent="0.3"/>
    <row r="288" ht="45" customHeight="1" x14ac:dyDescent="0.3"/>
    <row r="289" ht="45" customHeight="1" x14ac:dyDescent="0.3"/>
    <row r="290" ht="45" customHeight="1" x14ac:dyDescent="0.3"/>
    <row r="291" ht="45" customHeight="1" x14ac:dyDescent="0.3"/>
    <row r="292" ht="45" customHeight="1" x14ac:dyDescent="0.3"/>
    <row r="293" ht="45" customHeight="1" x14ac:dyDescent="0.3"/>
    <row r="294" ht="45" customHeight="1" x14ac:dyDescent="0.3"/>
    <row r="295" ht="45" customHeight="1" x14ac:dyDescent="0.3"/>
    <row r="296" ht="45" customHeight="1" x14ac:dyDescent="0.3"/>
    <row r="297" ht="45" customHeight="1" x14ac:dyDescent="0.3"/>
    <row r="298" ht="45" customHeight="1" x14ac:dyDescent="0.3"/>
    <row r="299" ht="45" customHeight="1" x14ac:dyDescent="0.3"/>
    <row r="300" ht="45" customHeight="1" x14ac:dyDescent="0.3"/>
    <row r="301" ht="45" customHeight="1" x14ac:dyDescent="0.3"/>
    <row r="302" ht="45" customHeight="1" x14ac:dyDescent="0.3"/>
    <row r="303" ht="45" customHeight="1" x14ac:dyDescent="0.3"/>
    <row r="304" ht="45" customHeight="1" x14ac:dyDescent="0.3"/>
    <row r="305" ht="45" customHeight="1" x14ac:dyDescent="0.3"/>
    <row r="306" ht="45" customHeight="1" x14ac:dyDescent="0.3"/>
    <row r="307" ht="45" customHeight="1" x14ac:dyDescent="0.3"/>
    <row r="308" ht="45" customHeight="1" x14ac:dyDescent="0.3"/>
    <row r="309" ht="45" customHeight="1" x14ac:dyDescent="0.3"/>
    <row r="310" ht="45" customHeight="1" x14ac:dyDescent="0.3"/>
    <row r="311" ht="45" customHeight="1" x14ac:dyDescent="0.3"/>
    <row r="312" ht="45" customHeight="1" x14ac:dyDescent="0.3"/>
    <row r="313" ht="45" customHeight="1" x14ac:dyDescent="0.3"/>
    <row r="314" ht="45" customHeight="1" x14ac:dyDescent="0.3"/>
    <row r="315" ht="45" customHeight="1" x14ac:dyDescent="0.3"/>
    <row r="316" ht="45" customHeight="1" x14ac:dyDescent="0.3"/>
    <row r="317" ht="45" customHeight="1" x14ac:dyDescent="0.3"/>
    <row r="318" ht="45" customHeight="1" x14ac:dyDescent="0.3"/>
    <row r="319" ht="45" customHeight="1" x14ac:dyDescent="0.3"/>
    <row r="320" ht="45" customHeight="1" x14ac:dyDescent="0.3"/>
    <row r="321" ht="45" customHeight="1" x14ac:dyDescent="0.3"/>
    <row r="322" ht="45" customHeight="1" x14ac:dyDescent="0.3"/>
    <row r="323" ht="45" customHeight="1" x14ac:dyDescent="0.3"/>
    <row r="324" ht="45" customHeight="1" x14ac:dyDescent="0.3"/>
    <row r="325" ht="45" customHeight="1" x14ac:dyDescent="0.3"/>
    <row r="326" ht="45" customHeight="1" x14ac:dyDescent="0.3"/>
    <row r="327" ht="45" customHeight="1" x14ac:dyDescent="0.3"/>
    <row r="328" ht="45" customHeight="1" x14ac:dyDescent="0.3"/>
    <row r="329" ht="45" customHeight="1" x14ac:dyDescent="0.3"/>
    <row r="330" ht="45" customHeight="1" x14ac:dyDescent="0.3"/>
    <row r="331" ht="45" customHeight="1" x14ac:dyDescent="0.3"/>
    <row r="332" ht="45" customHeight="1" x14ac:dyDescent="0.3"/>
    <row r="333" ht="45" customHeight="1" x14ac:dyDescent="0.3"/>
    <row r="334" ht="45" customHeight="1" x14ac:dyDescent="0.3"/>
    <row r="335" ht="45" customHeight="1" x14ac:dyDescent="0.3"/>
    <row r="336" ht="45" customHeight="1" x14ac:dyDescent="0.3"/>
    <row r="337" ht="45" customHeight="1" x14ac:dyDescent="0.3"/>
    <row r="338" ht="45" customHeight="1" x14ac:dyDescent="0.3"/>
    <row r="339" ht="45" customHeight="1" x14ac:dyDescent="0.3"/>
    <row r="340" ht="45" customHeight="1" x14ac:dyDescent="0.3"/>
    <row r="341" ht="45" customHeight="1" x14ac:dyDescent="0.3"/>
    <row r="342" ht="45" customHeight="1" x14ac:dyDescent="0.3"/>
    <row r="343" ht="45" customHeight="1" x14ac:dyDescent="0.3"/>
    <row r="344" ht="45" customHeight="1" x14ac:dyDescent="0.3"/>
    <row r="345" ht="45" customHeight="1" x14ac:dyDescent="0.3"/>
    <row r="346" ht="45" customHeight="1" x14ac:dyDescent="0.3"/>
    <row r="347" ht="45" customHeight="1" x14ac:dyDescent="0.3"/>
    <row r="348" ht="45" customHeight="1" x14ac:dyDescent="0.3"/>
    <row r="349" ht="45" customHeight="1" x14ac:dyDescent="0.3"/>
    <row r="350" ht="45" customHeight="1" x14ac:dyDescent="0.3"/>
    <row r="351" ht="45" customHeight="1" x14ac:dyDescent="0.3"/>
    <row r="352" ht="45" customHeight="1" x14ac:dyDescent="0.3"/>
    <row r="353" ht="45" customHeight="1" x14ac:dyDescent="0.3"/>
    <row r="354" ht="45" customHeight="1" x14ac:dyDescent="0.3"/>
    <row r="355" ht="45" customHeight="1" x14ac:dyDescent="0.3"/>
    <row r="356" ht="45" customHeight="1" x14ac:dyDescent="0.3"/>
    <row r="357" ht="45" customHeight="1" x14ac:dyDescent="0.3"/>
    <row r="358" ht="45" customHeight="1" x14ac:dyDescent="0.3"/>
    <row r="359" ht="45" customHeight="1" x14ac:dyDescent="0.3"/>
    <row r="360" ht="45" customHeight="1" x14ac:dyDescent="0.3"/>
    <row r="361" ht="45" customHeight="1" x14ac:dyDescent="0.3"/>
    <row r="362" ht="45" customHeight="1" x14ac:dyDescent="0.3"/>
    <row r="363" ht="45" customHeight="1" x14ac:dyDescent="0.3"/>
    <row r="364" ht="45" customHeight="1" x14ac:dyDescent="0.3"/>
    <row r="365" ht="45" customHeight="1" x14ac:dyDescent="0.3"/>
    <row r="366" ht="45" customHeight="1" x14ac:dyDescent="0.3"/>
    <row r="367" ht="45" customHeight="1" x14ac:dyDescent="0.3"/>
    <row r="368" ht="45" customHeight="1" x14ac:dyDescent="0.3"/>
    <row r="369" ht="45" customHeight="1" x14ac:dyDescent="0.3"/>
    <row r="370" ht="45" customHeight="1" x14ac:dyDescent="0.3"/>
    <row r="371" ht="45" customHeight="1" x14ac:dyDescent="0.3"/>
    <row r="372" ht="45" customHeight="1" x14ac:dyDescent="0.3"/>
    <row r="373" ht="45" customHeight="1" x14ac:dyDescent="0.3"/>
    <row r="374" ht="45" customHeight="1" x14ac:dyDescent="0.3"/>
    <row r="375" ht="45" customHeight="1" x14ac:dyDescent="0.3"/>
    <row r="376" ht="45" customHeight="1" x14ac:dyDescent="0.3"/>
    <row r="377" ht="45" customHeight="1" x14ac:dyDescent="0.3"/>
    <row r="378" ht="45" customHeight="1" x14ac:dyDescent="0.3"/>
    <row r="379" ht="45" customHeight="1" x14ac:dyDescent="0.3"/>
    <row r="380" ht="45" customHeight="1" x14ac:dyDescent="0.3"/>
    <row r="381" ht="45" customHeight="1" x14ac:dyDescent="0.3"/>
    <row r="382" ht="45" customHeight="1" x14ac:dyDescent="0.3"/>
    <row r="383" ht="45" customHeight="1" x14ac:dyDescent="0.3"/>
    <row r="384" ht="45" customHeight="1" x14ac:dyDescent="0.3"/>
    <row r="385" ht="45" customHeight="1" x14ac:dyDescent="0.3"/>
    <row r="386" ht="45" customHeight="1" x14ac:dyDescent="0.3"/>
    <row r="387" ht="45" customHeight="1" x14ac:dyDescent="0.3"/>
    <row r="388" ht="45" customHeight="1" x14ac:dyDescent="0.3"/>
    <row r="389" ht="45" customHeight="1" x14ac:dyDescent="0.3"/>
    <row r="390" ht="45" customHeight="1" x14ac:dyDescent="0.3"/>
    <row r="391" ht="45" customHeight="1" x14ac:dyDescent="0.3"/>
    <row r="392" ht="45" customHeight="1" x14ac:dyDescent="0.3"/>
    <row r="393" ht="45" customHeight="1" x14ac:dyDescent="0.3"/>
    <row r="394" ht="45" customHeight="1" x14ac:dyDescent="0.3"/>
    <row r="395" ht="45" customHeight="1" x14ac:dyDescent="0.3"/>
    <row r="396" ht="45" customHeight="1" x14ac:dyDescent="0.3"/>
    <row r="397" ht="45" customHeight="1" x14ac:dyDescent="0.3"/>
    <row r="398" ht="45" customHeight="1" x14ac:dyDescent="0.3"/>
    <row r="399" ht="45" customHeight="1" x14ac:dyDescent="0.3"/>
    <row r="400" ht="45" customHeight="1" x14ac:dyDescent="0.3"/>
    <row r="401" ht="45" customHeight="1" x14ac:dyDescent="0.3"/>
    <row r="402" ht="45" customHeight="1" x14ac:dyDescent="0.3"/>
    <row r="403" ht="45" customHeight="1" x14ac:dyDescent="0.3"/>
    <row r="404" ht="45" customHeight="1" x14ac:dyDescent="0.3"/>
    <row r="405" ht="45" customHeight="1" x14ac:dyDescent="0.3"/>
    <row r="406" ht="45" customHeight="1" x14ac:dyDescent="0.3"/>
    <row r="407" ht="45" customHeight="1" x14ac:dyDescent="0.3"/>
    <row r="408" ht="45" customHeight="1" x14ac:dyDescent="0.3"/>
    <row r="409" ht="45" customHeight="1" x14ac:dyDescent="0.3"/>
    <row r="410" ht="45" customHeight="1" x14ac:dyDescent="0.3"/>
    <row r="411" ht="45" customHeight="1" x14ac:dyDescent="0.3"/>
    <row r="412" ht="45" customHeight="1" x14ac:dyDescent="0.3"/>
    <row r="413" ht="45" customHeight="1" x14ac:dyDescent="0.3"/>
    <row r="414" ht="45" customHeight="1" x14ac:dyDescent="0.3"/>
    <row r="415" ht="45" customHeight="1" x14ac:dyDescent="0.3"/>
    <row r="416" ht="45" customHeight="1" x14ac:dyDescent="0.3"/>
    <row r="417" ht="45" customHeight="1" x14ac:dyDescent="0.3"/>
    <row r="418" ht="45" customHeight="1" x14ac:dyDescent="0.3"/>
    <row r="419" ht="45" customHeight="1" x14ac:dyDescent="0.3"/>
    <row r="420" ht="45" customHeight="1" x14ac:dyDescent="0.3"/>
    <row r="421" ht="45" customHeight="1" x14ac:dyDescent="0.3"/>
    <row r="422" ht="45" customHeight="1" x14ac:dyDescent="0.3"/>
    <row r="423" ht="45" customHeight="1" x14ac:dyDescent="0.3"/>
    <row r="424" ht="45" customHeight="1" x14ac:dyDescent="0.3"/>
    <row r="425" ht="45" customHeight="1" x14ac:dyDescent="0.3"/>
    <row r="426" ht="45" customHeight="1" x14ac:dyDescent="0.3"/>
    <row r="427" ht="45" customHeight="1" x14ac:dyDescent="0.3"/>
    <row r="428" ht="45" customHeight="1" x14ac:dyDescent="0.3"/>
    <row r="429" ht="45" customHeight="1" x14ac:dyDescent="0.3"/>
    <row r="430" ht="45" customHeight="1" x14ac:dyDescent="0.3"/>
    <row r="431" ht="45" customHeight="1" x14ac:dyDescent="0.3"/>
    <row r="432" ht="45" customHeight="1" x14ac:dyDescent="0.3"/>
    <row r="433" ht="45" customHeight="1" x14ac:dyDescent="0.3"/>
    <row r="434" ht="45" customHeight="1" x14ac:dyDescent="0.3"/>
    <row r="435" ht="45" customHeight="1" x14ac:dyDescent="0.3"/>
    <row r="436" ht="45" customHeight="1" x14ac:dyDescent="0.3"/>
    <row r="437" ht="45" customHeight="1" x14ac:dyDescent="0.3"/>
    <row r="438" ht="45" customHeight="1" x14ac:dyDescent="0.3"/>
    <row r="439" ht="45" customHeight="1" x14ac:dyDescent="0.3"/>
    <row r="440" ht="45" customHeight="1" x14ac:dyDescent="0.3"/>
    <row r="441" ht="45" customHeight="1" x14ac:dyDescent="0.3"/>
    <row r="442" ht="45" customHeight="1" x14ac:dyDescent="0.3"/>
    <row r="443" ht="45" customHeight="1" x14ac:dyDescent="0.3"/>
    <row r="444" ht="45" customHeight="1" x14ac:dyDescent="0.3"/>
    <row r="445" ht="45" customHeight="1" x14ac:dyDescent="0.3"/>
    <row r="446" ht="45" customHeight="1" x14ac:dyDescent="0.3"/>
    <row r="447" ht="45" customHeight="1" x14ac:dyDescent="0.3"/>
    <row r="448" ht="45" customHeight="1" x14ac:dyDescent="0.3"/>
    <row r="449" ht="45" customHeight="1" x14ac:dyDescent="0.3"/>
    <row r="450" ht="45" customHeight="1" x14ac:dyDescent="0.3"/>
    <row r="451" ht="45" customHeight="1" x14ac:dyDescent="0.3"/>
    <row r="452" ht="45" customHeight="1" x14ac:dyDescent="0.3"/>
    <row r="453" ht="45" customHeight="1" x14ac:dyDescent="0.3"/>
    <row r="454" ht="45" customHeight="1" x14ac:dyDescent="0.3"/>
    <row r="455" ht="45" customHeight="1" x14ac:dyDescent="0.3"/>
    <row r="456" ht="45" customHeight="1" x14ac:dyDescent="0.3"/>
    <row r="457" ht="45" customHeight="1" x14ac:dyDescent="0.3"/>
    <row r="458" ht="45" customHeight="1" x14ac:dyDescent="0.3"/>
    <row r="459" ht="45" customHeight="1" x14ac:dyDescent="0.3"/>
    <row r="460" ht="45" customHeight="1" x14ac:dyDescent="0.3"/>
    <row r="461" ht="45" customHeight="1" x14ac:dyDescent="0.3"/>
    <row r="462" ht="45" customHeight="1" x14ac:dyDescent="0.3"/>
    <row r="463" ht="45" customHeight="1" x14ac:dyDescent="0.3"/>
    <row r="464" ht="45" customHeight="1" x14ac:dyDescent="0.3"/>
    <row r="465" ht="45" customHeight="1" x14ac:dyDescent="0.3"/>
    <row r="466" ht="45" customHeight="1" x14ac:dyDescent="0.3"/>
    <row r="467" ht="45" customHeight="1" x14ac:dyDescent="0.3"/>
    <row r="468" ht="45" customHeight="1" x14ac:dyDescent="0.3"/>
    <row r="469" ht="45" customHeight="1" x14ac:dyDescent="0.3"/>
    <row r="470" ht="45" customHeight="1" x14ac:dyDescent="0.3"/>
    <row r="471" ht="45" customHeight="1" x14ac:dyDescent="0.3"/>
    <row r="472" ht="45" customHeight="1" x14ac:dyDescent="0.3"/>
    <row r="473" ht="45" customHeight="1" x14ac:dyDescent="0.3"/>
    <row r="474" ht="45" customHeight="1" x14ac:dyDescent="0.3"/>
    <row r="475" ht="45" customHeight="1" x14ac:dyDescent="0.3"/>
    <row r="476" ht="45" customHeight="1" x14ac:dyDescent="0.3"/>
    <row r="477" ht="45" customHeight="1" x14ac:dyDescent="0.3"/>
    <row r="478" ht="45" customHeight="1" x14ac:dyDescent="0.3"/>
    <row r="479" ht="45" customHeight="1" x14ac:dyDescent="0.3"/>
    <row r="480" ht="45" customHeight="1" x14ac:dyDescent="0.3"/>
    <row r="481" ht="45" customHeight="1" x14ac:dyDescent="0.3"/>
    <row r="482" ht="45" customHeight="1" x14ac:dyDescent="0.3"/>
    <row r="483" ht="45" customHeight="1" x14ac:dyDescent="0.3"/>
    <row r="484" ht="45" customHeight="1" x14ac:dyDescent="0.3"/>
    <row r="485" ht="45" customHeight="1" x14ac:dyDescent="0.3"/>
    <row r="486" ht="45" customHeight="1" x14ac:dyDescent="0.3"/>
    <row r="487" ht="45" customHeight="1" x14ac:dyDescent="0.3"/>
    <row r="488" ht="45" customHeight="1" x14ac:dyDescent="0.3"/>
    <row r="489" ht="45" customHeight="1" x14ac:dyDescent="0.3"/>
    <row r="490" ht="45" customHeight="1" x14ac:dyDescent="0.3"/>
    <row r="491" ht="45" customHeight="1" x14ac:dyDescent="0.3"/>
    <row r="492" ht="45" customHeight="1" x14ac:dyDescent="0.3"/>
    <row r="493" ht="45" customHeight="1" x14ac:dyDescent="0.3"/>
    <row r="494" ht="45" customHeight="1" x14ac:dyDescent="0.3"/>
    <row r="495" ht="45" customHeight="1" x14ac:dyDescent="0.3"/>
    <row r="496" ht="45" customHeight="1" x14ac:dyDescent="0.3"/>
    <row r="497" ht="45" customHeight="1" x14ac:dyDescent="0.3"/>
    <row r="498" ht="45" customHeight="1" x14ac:dyDescent="0.3"/>
    <row r="499" ht="45" customHeight="1" x14ac:dyDescent="0.3"/>
    <row r="500" ht="45" customHeight="1" x14ac:dyDescent="0.3"/>
    <row r="501" ht="45" customHeight="1" x14ac:dyDescent="0.3"/>
    <row r="502" ht="45" customHeight="1" x14ac:dyDescent="0.3"/>
    <row r="503" ht="45" customHeight="1" x14ac:dyDescent="0.3"/>
    <row r="504" ht="45" customHeight="1" x14ac:dyDescent="0.3"/>
    <row r="505" ht="45" customHeight="1" x14ac:dyDescent="0.3"/>
    <row r="506" ht="45" customHeight="1" x14ac:dyDescent="0.3"/>
    <row r="507" ht="45" customHeight="1" x14ac:dyDescent="0.3"/>
    <row r="508" ht="45" customHeight="1" x14ac:dyDescent="0.3"/>
    <row r="509" ht="45" customHeight="1" x14ac:dyDescent="0.3"/>
    <row r="510" ht="45" customHeight="1" x14ac:dyDescent="0.3"/>
    <row r="511" ht="45" customHeight="1" x14ac:dyDescent="0.3"/>
    <row r="512" ht="45" customHeight="1" x14ac:dyDescent="0.3"/>
    <row r="513" ht="45" customHeight="1" x14ac:dyDescent="0.3"/>
    <row r="514" ht="45" customHeight="1" x14ac:dyDescent="0.3"/>
    <row r="515" ht="45" customHeight="1" x14ac:dyDescent="0.3"/>
    <row r="516" ht="45" customHeight="1" x14ac:dyDescent="0.3"/>
    <row r="517" ht="45" customHeight="1" x14ac:dyDescent="0.3"/>
    <row r="518" ht="45" customHeight="1" x14ac:dyDescent="0.3"/>
    <row r="519" ht="45" customHeight="1" x14ac:dyDescent="0.3"/>
    <row r="520" ht="45" customHeight="1" x14ac:dyDescent="0.3"/>
    <row r="521" ht="45" customHeight="1" x14ac:dyDescent="0.3"/>
    <row r="522" ht="45" customHeight="1" x14ac:dyDescent="0.3"/>
    <row r="523" ht="45" customHeight="1" x14ac:dyDescent="0.3"/>
    <row r="524" ht="45" customHeight="1" x14ac:dyDescent="0.3"/>
    <row r="525" ht="45" customHeight="1" x14ac:dyDescent="0.3"/>
    <row r="526" ht="45" customHeight="1" x14ac:dyDescent="0.3"/>
    <row r="527" ht="45" customHeight="1" x14ac:dyDescent="0.3"/>
    <row r="528" ht="45" customHeight="1" x14ac:dyDescent="0.3"/>
    <row r="529" ht="45" customHeight="1" x14ac:dyDescent="0.3"/>
    <row r="530" ht="45" customHeight="1" x14ac:dyDescent="0.3"/>
    <row r="531" ht="45" customHeight="1" x14ac:dyDescent="0.3"/>
    <row r="532" ht="45" customHeight="1" x14ac:dyDescent="0.3"/>
    <row r="533" ht="45" customHeight="1" x14ac:dyDescent="0.3"/>
    <row r="534" ht="45" customHeight="1" x14ac:dyDescent="0.3"/>
    <row r="535" ht="45" customHeight="1" x14ac:dyDescent="0.3"/>
    <row r="536" ht="45" customHeight="1" x14ac:dyDescent="0.3"/>
    <row r="537" ht="45" customHeight="1" x14ac:dyDescent="0.3"/>
    <row r="538" ht="45" customHeight="1" x14ac:dyDescent="0.3"/>
    <row r="539" ht="45" customHeight="1" x14ac:dyDescent="0.3"/>
    <row r="540" ht="45" customHeight="1" x14ac:dyDescent="0.3"/>
    <row r="541" ht="45" customHeight="1" x14ac:dyDescent="0.3"/>
    <row r="542" ht="45" customHeight="1" x14ac:dyDescent="0.3"/>
    <row r="543" ht="45" customHeight="1" x14ac:dyDescent="0.3"/>
    <row r="544" ht="45" customHeight="1" x14ac:dyDescent="0.3"/>
    <row r="545" ht="45" customHeight="1" x14ac:dyDescent="0.3"/>
    <row r="546" ht="45" customHeight="1" x14ac:dyDescent="0.3"/>
    <row r="547" ht="45" customHeight="1" x14ac:dyDescent="0.3"/>
    <row r="548" ht="45" customHeight="1" x14ac:dyDescent="0.3"/>
    <row r="549" ht="45" customHeight="1" x14ac:dyDescent="0.3"/>
    <row r="550" ht="45" customHeight="1" x14ac:dyDescent="0.3"/>
    <row r="551" ht="45" customHeight="1" x14ac:dyDescent="0.3"/>
    <row r="552" ht="45" customHeight="1" x14ac:dyDescent="0.3"/>
    <row r="553" ht="45" customHeight="1" x14ac:dyDescent="0.3"/>
    <row r="554" ht="45" customHeight="1" x14ac:dyDescent="0.3"/>
    <row r="555" ht="45" customHeight="1" x14ac:dyDescent="0.3"/>
    <row r="556" ht="45" customHeight="1" x14ac:dyDescent="0.3"/>
    <row r="557" ht="45" customHeight="1" x14ac:dyDescent="0.3"/>
    <row r="558" ht="45" customHeight="1" x14ac:dyDescent="0.3"/>
    <row r="559" ht="45" customHeight="1" x14ac:dyDescent="0.3"/>
    <row r="560" ht="45" customHeight="1" x14ac:dyDescent="0.3"/>
    <row r="561" ht="45" customHeight="1" x14ac:dyDescent="0.3"/>
    <row r="562" ht="45" customHeight="1" x14ac:dyDescent="0.3"/>
    <row r="563" ht="45" customHeight="1" x14ac:dyDescent="0.3"/>
    <row r="564" ht="45" customHeight="1" x14ac:dyDescent="0.3"/>
    <row r="565" ht="45" customHeight="1" x14ac:dyDescent="0.3"/>
    <row r="566" ht="45" customHeight="1" x14ac:dyDescent="0.3"/>
    <row r="567" ht="45" customHeight="1" x14ac:dyDescent="0.3"/>
    <row r="568" ht="45" customHeight="1" x14ac:dyDescent="0.3"/>
    <row r="569" ht="45" customHeight="1" x14ac:dyDescent="0.3"/>
    <row r="570" ht="45" customHeight="1" x14ac:dyDescent="0.3"/>
    <row r="571" ht="45" customHeight="1" x14ac:dyDescent="0.3"/>
    <row r="572" ht="45" customHeight="1" x14ac:dyDescent="0.3"/>
    <row r="573" ht="45" customHeight="1" x14ac:dyDescent="0.3"/>
    <row r="574" ht="45" customHeight="1" x14ac:dyDescent="0.3"/>
    <row r="575" ht="45" customHeight="1" x14ac:dyDescent="0.3"/>
    <row r="576" ht="45" customHeight="1" x14ac:dyDescent="0.3"/>
    <row r="577" ht="45" customHeight="1" x14ac:dyDescent="0.3"/>
    <row r="578" ht="45" customHeight="1" x14ac:dyDescent="0.3"/>
    <row r="579" ht="45" customHeight="1" x14ac:dyDescent="0.3"/>
    <row r="580" ht="45" customHeight="1" x14ac:dyDescent="0.3"/>
    <row r="581" ht="45" customHeight="1" x14ac:dyDescent="0.3"/>
    <row r="582" ht="45" customHeight="1" x14ac:dyDescent="0.3"/>
    <row r="583" ht="45" customHeight="1" x14ac:dyDescent="0.3"/>
    <row r="584" ht="45" customHeight="1" x14ac:dyDescent="0.3"/>
    <row r="585" ht="45" customHeight="1" x14ac:dyDescent="0.3"/>
    <row r="586" ht="45" customHeight="1" x14ac:dyDescent="0.3"/>
    <row r="587" ht="45" customHeight="1" x14ac:dyDescent="0.3"/>
    <row r="588" ht="45" customHeight="1" x14ac:dyDescent="0.3"/>
    <row r="589" ht="45" customHeight="1" x14ac:dyDescent="0.3"/>
    <row r="590" ht="45" customHeight="1" x14ac:dyDescent="0.3"/>
    <row r="591" ht="45" customHeight="1" x14ac:dyDescent="0.3"/>
    <row r="592" ht="45" customHeight="1" x14ac:dyDescent="0.3"/>
    <row r="593" ht="45" customHeight="1" x14ac:dyDescent="0.3"/>
    <row r="594" ht="45" customHeight="1" x14ac:dyDescent="0.3"/>
    <row r="595" ht="45" customHeight="1" x14ac:dyDescent="0.3"/>
    <row r="596" ht="45" customHeight="1" x14ac:dyDescent="0.3"/>
    <row r="597" ht="45" customHeight="1" x14ac:dyDescent="0.3"/>
    <row r="598" ht="45" customHeight="1" x14ac:dyDescent="0.3"/>
    <row r="599" ht="45" customHeight="1" x14ac:dyDescent="0.3"/>
    <row r="600" ht="45" customHeight="1" x14ac:dyDescent="0.3"/>
    <row r="601" ht="45" customHeight="1" x14ac:dyDescent="0.3"/>
    <row r="602" ht="45" customHeight="1" x14ac:dyDescent="0.3"/>
    <row r="603" ht="45" customHeight="1" x14ac:dyDescent="0.3"/>
    <row r="604" ht="45" customHeight="1" x14ac:dyDescent="0.3"/>
    <row r="605" ht="45" customHeight="1" x14ac:dyDescent="0.3"/>
    <row r="606" ht="45" customHeight="1" x14ac:dyDescent="0.3"/>
    <row r="607" ht="45" customHeight="1" x14ac:dyDescent="0.3"/>
    <row r="608" ht="45" customHeight="1" x14ac:dyDescent="0.3"/>
    <row r="609" ht="45" customHeight="1" x14ac:dyDescent="0.3"/>
    <row r="610" ht="45" customHeight="1" x14ac:dyDescent="0.3"/>
    <row r="611" ht="45" customHeight="1" x14ac:dyDescent="0.3"/>
    <row r="612" ht="45" customHeight="1" x14ac:dyDescent="0.3"/>
    <row r="613" ht="45" customHeight="1" x14ac:dyDescent="0.3"/>
    <row r="614" ht="45" customHeight="1" x14ac:dyDescent="0.3"/>
    <row r="615" ht="45" customHeight="1" x14ac:dyDescent="0.3"/>
    <row r="616" ht="45" customHeight="1" x14ac:dyDescent="0.3"/>
    <row r="617" ht="45" customHeight="1" x14ac:dyDescent="0.3"/>
    <row r="618" ht="45" customHeight="1" x14ac:dyDescent="0.3"/>
    <row r="619" ht="45" customHeight="1" x14ac:dyDescent="0.3"/>
    <row r="620" ht="45" customHeight="1" x14ac:dyDescent="0.3"/>
    <row r="621" ht="45" customHeight="1" x14ac:dyDescent="0.3"/>
    <row r="622" ht="45" customHeight="1" x14ac:dyDescent="0.3"/>
    <row r="623" ht="45" customHeight="1" x14ac:dyDescent="0.3"/>
    <row r="624" ht="45" customHeight="1" x14ac:dyDescent="0.3"/>
    <row r="625" ht="45" customHeight="1" x14ac:dyDescent="0.3"/>
    <row r="626" ht="45" customHeight="1" x14ac:dyDescent="0.3"/>
    <row r="627" ht="45" customHeight="1" x14ac:dyDescent="0.3"/>
    <row r="628" ht="45" customHeight="1" x14ac:dyDescent="0.3"/>
    <row r="629" ht="45" customHeight="1" x14ac:dyDescent="0.3"/>
    <row r="630" ht="45" customHeight="1" x14ac:dyDescent="0.3"/>
    <row r="631" ht="45" customHeight="1" x14ac:dyDescent="0.3"/>
    <row r="632" ht="45" customHeight="1" x14ac:dyDescent="0.3"/>
    <row r="633" ht="45" customHeight="1" x14ac:dyDescent="0.3"/>
    <row r="634" ht="45" customHeight="1" x14ac:dyDescent="0.3"/>
    <row r="635" ht="45" customHeight="1" x14ac:dyDescent="0.3"/>
    <row r="636" ht="45" customHeight="1" x14ac:dyDescent="0.3"/>
    <row r="637" ht="45" customHeight="1" x14ac:dyDescent="0.3"/>
    <row r="638" ht="45" customHeight="1" x14ac:dyDescent="0.3"/>
    <row r="639" ht="45" customHeight="1" x14ac:dyDescent="0.3"/>
    <row r="640" ht="45" customHeight="1" x14ac:dyDescent="0.3"/>
    <row r="641" ht="45" customHeight="1" x14ac:dyDescent="0.3"/>
    <row r="642" ht="45" customHeight="1" x14ac:dyDescent="0.3"/>
    <row r="643" ht="45" customHeight="1" x14ac:dyDescent="0.3"/>
    <row r="644" ht="45" customHeight="1" x14ac:dyDescent="0.3"/>
    <row r="645" ht="45" customHeight="1" x14ac:dyDescent="0.3"/>
    <row r="646" ht="45" customHeight="1" x14ac:dyDescent="0.3"/>
    <row r="647" ht="45" customHeight="1" x14ac:dyDescent="0.3"/>
    <row r="648" ht="45" customHeight="1" x14ac:dyDescent="0.3"/>
    <row r="649" ht="45" customHeight="1" x14ac:dyDescent="0.3"/>
    <row r="650" ht="45" customHeight="1" x14ac:dyDescent="0.3"/>
    <row r="651" ht="45" customHeight="1" x14ac:dyDescent="0.3"/>
    <row r="652" ht="45" customHeight="1" x14ac:dyDescent="0.3"/>
    <row r="653" ht="45" customHeight="1" x14ac:dyDescent="0.3"/>
    <row r="654" ht="45" customHeight="1" x14ac:dyDescent="0.3"/>
    <row r="655" ht="45" customHeight="1" x14ac:dyDescent="0.3"/>
    <row r="656" ht="45" customHeight="1" x14ac:dyDescent="0.3"/>
    <row r="657" ht="45" customHeight="1" x14ac:dyDescent="0.3"/>
    <row r="658" ht="45" customHeight="1" x14ac:dyDescent="0.3"/>
    <row r="659" ht="45" customHeight="1" x14ac:dyDescent="0.3"/>
    <row r="660" ht="45" customHeight="1" x14ac:dyDescent="0.3"/>
    <row r="661" ht="45" customHeight="1" x14ac:dyDescent="0.3"/>
    <row r="662" ht="45" customHeight="1" x14ac:dyDescent="0.3"/>
    <row r="663" ht="45" customHeight="1" x14ac:dyDescent="0.3"/>
    <row r="664" ht="45" customHeight="1" x14ac:dyDescent="0.3"/>
    <row r="665" ht="45" customHeight="1" x14ac:dyDescent="0.3"/>
    <row r="666" ht="45" customHeight="1" x14ac:dyDescent="0.3"/>
    <row r="667" ht="45" customHeight="1" x14ac:dyDescent="0.3"/>
    <row r="668" ht="45" customHeight="1" x14ac:dyDescent="0.3"/>
    <row r="669" ht="45" customHeight="1" x14ac:dyDescent="0.3"/>
    <row r="670" ht="45" customHeight="1" x14ac:dyDescent="0.3"/>
    <row r="671" ht="45" customHeight="1" x14ac:dyDescent="0.3"/>
    <row r="672" ht="45" customHeight="1" x14ac:dyDescent="0.3"/>
    <row r="673" ht="45" customHeight="1" x14ac:dyDescent="0.3"/>
    <row r="674" ht="45" customHeight="1" x14ac:dyDescent="0.3"/>
    <row r="675" ht="45" customHeight="1" x14ac:dyDescent="0.3"/>
    <row r="676" ht="45" customHeight="1" x14ac:dyDescent="0.3"/>
    <row r="677" ht="45" customHeight="1" x14ac:dyDescent="0.3"/>
    <row r="678" ht="45" customHeight="1" x14ac:dyDescent="0.3"/>
    <row r="679" ht="45" customHeight="1" x14ac:dyDescent="0.3"/>
    <row r="680" ht="45" customHeight="1" x14ac:dyDescent="0.3"/>
    <row r="681" ht="45" customHeight="1" x14ac:dyDescent="0.3"/>
    <row r="682" ht="45" customHeight="1" x14ac:dyDescent="0.3"/>
    <row r="683" ht="45" customHeight="1" x14ac:dyDescent="0.3"/>
    <row r="684" ht="45" customHeight="1" x14ac:dyDescent="0.3"/>
    <row r="685" ht="45" customHeight="1" x14ac:dyDescent="0.3"/>
    <row r="686" ht="45" customHeight="1" x14ac:dyDescent="0.3"/>
    <row r="687" ht="45" customHeight="1" x14ac:dyDescent="0.3"/>
    <row r="688" ht="45" customHeight="1" x14ac:dyDescent="0.3"/>
    <row r="689" ht="45" customHeight="1" x14ac:dyDescent="0.3"/>
    <row r="690" ht="45" customHeight="1" x14ac:dyDescent="0.3"/>
    <row r="691" ht="45" customHeight="1" x14ac:dyDescent="0.3"/>
    <row r="692" ht="45" customHeight="1" x14ac:dyDescent="0.3"/>
    <row r="693" ht="45" customHeight="1" x14ac:dyDescent="0.3"/>
    <row r="694" ht="45" customHeight="1" x14ac:dyDescent="0.3"/>
    <row r="695" ht="45" customHeight="1" x14ac:dyDescent="0.3"/>
    <row r="696" ht="45" customHeight="1" x14ac:dyDescent="0.3"/>
    <row r="697" ht="45" customHeight="1" x14ac:dyDescent="0.3"/>
    <row r="698" ht="45" customHeight="1" x14ac:dyDescent="0.3"/>
    <row r="699" ht="45" customHeight="1" x14ac:dyDescent="0.3"/>
    <row r="700" ht="45" customHeight="1" x14ac:dyDescent="0.3"/>
    <row r="701" ht="45" customHeight="1" x14ac:dyDescent="0.3"/>
    <row r="702" ht="45" customHeight="1" x14ac:dyDescent="0.3"/>
    <row r="703" ht="45" customHeight="1" x14ac:dyDescent="0.3"/>
    <row r="704" ht="45" customHeight="1" x14ac:dyDescent="0.3"/>
    <row r="705" ht="45" customHeight="1" x14ac:dyDescent="0.3"/>
    <row r="706" ht="45" customHeight="1" x14ac:dyDescent="0.3"/>
    <row r="707" ht="45" customHeight="1" x14ac:dyDescent="0.3"/>
    <row r="708" ht="45" customHeight="1" x14ac:dyDescent="0.3"/>
    <row r="709" ht="45" customHeight="1" x14ac:dyDescent="0.3"/>
    <row r="710" ht="45" customHeight="1" x14ac:dyDescent="0.3"/>
    <row r="711" ht="45" customHeight="1" x14ac:dyDescent="0.3"/>
    <row r="712" ht="45" customHeight="1" x14ac:dyDescent="0.3"/>
    <row r="713" ht="45" customHeight="1" x14ac:dyDescent="0.3"/>
    <row r="714" ht="45" customHeight="1" x14ac:dyDescent="0.3"/>
    <row r="715" ht="45" customHeight="1" x14ac:dyDescent="0.3"/>
    <row r="716" ht="45" customHeight="1" x14ac:dyDescent="0.3"/>
    <row r="717" ht="45" customHeight="1" x14ac:dyDescent="0.3"/>
    <row r="718" ht="45" customHeight="1" x14ac:dyDescent="0.3"/>
    <row r="719" ht="45" customHeight="1" x14ac:dyDescent="0.3"/>
    <row r="720" ht="45" customHeight="1" x14ac:dyDescent="0.3"/>
    <row r="721" ht="45" customHeight="1" x14ac:dyDescent="0.3"/>
    <row r="722" ht="45" customHeight="1" x14ac:dyDescent="0.3"/>
    <row r="723" ht="45" customHeight="1" x14ac:dyDescent="0.3"/>
    <row r="724" ht="45" customHeight="1" x14ac:dyDescent="0.3"/>
    <row r="725" ht="45" customHeight="1" x14ac:dyDescent="0.3"/>
    <row r="726" ht="45" customHeight="1" x14ac:dyDescent="0.3"/>
    <row r="727" ht="45" customHeight="1" x14ac:dyDescent="0.3"/>
    <row r="728" ht="45" customHeight="1" x14ac:dyDescent="0.3"/>
    <row r="729" ht="45" customHeight="1" x14ac:dyDescent="0.3"/>
    <row r="730" ht="45" customHeight="1" x14ac:dyDescent="0.3"/>
    <row r="731" ht="45" customHeight="1" x14ac:dyDescent="0.3"/>
    <row r="732" ht="45" customHeight="1" x14ac:dyDescent="0.3"/>
    <row r="733" ht="45" customHeight="1" x14ac:dyDescent="0.3"/>
    <row r="734" ht="45" customHeight="1" x14ac:dyDescent="0.3"/>
    <row r="735" ht="45" customHeight="1" x14ac:dyDescent="0.3"/>
    <row r="736" ht="45" customHeight="1" x14ac:dyDescent="0.3"/>
    <row r="737" ht="45" customHeight="1" x14ac:dyDescent="0.3"/>
    <row r="738" ht="45" customHeight="1" x14ac:dyDescent="0.3"/>
    <row r="739" ht="45" customHeight="1" x14ac:dyDescent="0.3"/>
    <row r="740" ht="45" customHeight="1" x14ac:dyDescent="0.3"/>
    <row r="741" ht="45" customHeight="1" x14ac:dyDescent="0.3"/>
    <row r="742" ht="45" customHeight="1" x14ac:dyDescent="0.3"/>
    <row r="743" ht="45" customHeight="1" x14ac:dyDescent="0.3"/>
    <row r="744" ht="45" customHeight="1" x14ac:dyDescent="0.3"/>
    <row r="745" ht="45" customHeight="1" x14ac:dyDescent="0.3"/>
    <row r="746" ht="45" customHeight="1" x14ac:dyDescent="0.3"/>
    <row r="747" ht="45" customHeight="1" x14ac:dyDescent="0.3"/>
    <row r="748" ht="45" customHeight="1" x14ac:dyDescent="0.3"/>
    <row r="749" ht="45" customHeight="1" x14ac:dyDescent="0.3"/>
    <row r="750" ht="45" customHeight="1" x14ac:dyDescent="0.3"/>
    <row r="751" ht="45" customHeight="1" x14ac:dyDescent="0.3"/>
    <row r="752" ht="45" customHeight="1" x14ac:dyDescent="0.3"/>
    <row r="753" ht="45" customHeight="1" x14ac:dyDescent="0.3"/>
    <row r="754" s="5" customFormat="1" ht="45" customHeight="1" x14ac:dyDescent="0.3"/>
    <row r="755" ht="45" customHeight="1" x14ac:dyDescent="0.3"/>
    <row r="756" ht="45" customHeight="1" x14ac:dyDescent="0.3"/>
  </sheetData>
  <mergeCells count="103">
    <mergeCell ref="A1:L1"/>
    <mergeCell ref="F4:F5"/>
    <mergeCell ref="G4:G5"/>
    <mergeCell ref="H4:H5"/>
    <mergeCell ref="I4:I5"/>
    <mergeCell ref="J4:J5"/>
    <mergeCell ref="K4:K5"/>
    <mergeCell ref="J11:J14"/>
    <mergeCell ref="K11:K14"/>
    <mergeCell ref="L11:L14"/>
    <mergeCell ref="F3:K3"/>
    <mergeCell ref="L3:L5"/>
    <mergeCell ref="A3:A5"/>
    <mergeCell ref="B3:B5"/>
    <mergeCell ref="C3:C5"/>
    <mergeCell ref="E3:E5"/>
    <mergeCell ref="D3:D5"/>
    <mergeCell ref="A11:A14"/>
    <mergeCell ref="F11:F14"/>
    <mergeCell ref="G11:G14"/>
    <mergeCell ref="H11:H14"/>
    <mergeCell ref="I11:I14"/>
    <mergeCell ref="J20:J22"/>
    <mergeCell ref="K20:K22"/>
    <mergeCell ref="L20:L22"/>
    <mergeCell ref="A8:A10"/>
    <mergeCell ref="F8:F10"/>
    <mergeCell ref="G8:G10"/>
    <mergeCell ref="H8:H10"/>
    <mergeCell ref="A7:L7"/>
    <mergeCell ref="I8:I10"/>
    <mergeCell ref="J8:J10"/>
    <mergeCell ref="K8:K10"/>
    <mergeCell ref="L8:L10"/>
    <mergeCell ref="J17:J19"/>
    <mergeCell ref="K17:K19"/>
    <mergeCell ref="L17:L19"/>
    <mergeCell ref="A15:A16"/>
    <mergeCell ref="F15:F16"/>
    <mergeCell ref="G15:G16"/>
    <mergeCell ref="H15:H16"/>
    <mergeCell ref="I15:I16"/>
    <mergeCell ref="J15:J16"/>
    <mergeCell ref="K15:K16"/>
    <mergeCell ref="L15:L16"/>
    <mergeCell ref="A20:A22"/>
    <mergeCell ref="F20:F22"/>
    <mergeCell ref="G20:G22"/>
    <mergeCell ref="H20:H22"/>
    <mergeCell ref="I20:I22"/>
    <mergeCell ref="A17:A19"/>
    <mergeCell ref="F17:F19"/>
    <mergeCell ref="G17:G19"/>
    <mergeCell ref="H17:H19"/>
    <mergeCell ref="I17:I19"/>
    <mergeCell ref="J23:J24"/>
    <mergeCell ref="K23:K24"/>
    <mergeCell ref="L23:L24"/>
    <mergeCell ref="A25:A29"/>
    <mergeCell ref="F25:F29"/>
    <mergeCell ref="G25:G29"/>
    <mergeCell ref="H25:H29"/>
    <mergeCell ref="I25:I29"/>
    <mergeCell ref="J25:J29"/>
    <mergeCell ref="K25:K29"/>
    <mergeCell ref="L25:L29"/>
    <mergeCell ref="A23:A24"/>
    <mergeCell ref="F23:F24"/>
    <mergeCell ref="G23:G24"/>
    <mergeCell ref="H23:H24"/>
    <mergeCell ref="I23:I24"/>
    <mergeCell ref="J30:J32"/>
    <mergeCell ref="K30:K32"/>
    <mergeCell ref="L30:L32"/>
    <mergeCell ref="A33:A35"/>
    <mergeCell ref="F33:F35"/>
    <mergeCell ref="G33:G35"/>
    <mergeCell ref="H33:H35"/>
    <mergeCell ref="I33:I35"/>
    <mergeCell ref="J33:J35"/>
    <mergeCell ref="K33:K35"/>
    <mergeCell ref="L33:L35"/>
    <mergeCell ref="A30:A32"/>
    <mergeCell ref="F30:F32"/>
    <mergeCell ref="G30:G32"/>
    <mergeCell ref="H30:H32"/>
    <mergeCell ref="I30:I32"/>
    <mergeCell ref="J36:J39"/>
    <mergeCell ref="K36:K39"/>
    <mergeCell ref="L36:L39"/>
    <mergeCell ref="A40:A42"/>
    <mergeCell ref="F40:F42"/>
    <mergeCell ref="G40:G42"/>
    <mergeCell ref="H40:H42"/>
    <mergeCell ref="I40:I42"/>
    <mergeCell ref="J40:J42"/>
    <mergeCell ref="K40:K42"/>
    <mergeCell ref="L40:L42"/>
    <mergeCell ref="A36:A39"/>
    <mergeCell ref="F36:F39"/>
    <mergeCell ref="G36:G39"/>
    <mergeCell ref="H36:H39"/>
    <mergeCell ref="I36:I39"/>
  </mergeCells>
  <phoneticPr fontId="20" type="noConversion"/>
  <printOptions horizontalCentered="1"/>
  <pageMargins left="0" right="0" top="0.35433070866141703" bottom="0.15748031496063" header="0.31496062992126" footer="0.31496062992126"/>
  <pageSetup paperSize="9" scale="9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F9" sqref="F9"/>
    </sheetView>
  </sheetViews>
  <sheetFormatPr defaultColWidth="9.140625" defaultRowHeight="33" customHeight="1" x14ac:dyDescent="0.25"/>
  <cols>
    <col min="1" max="1" width="6.28515625" style="32" customWidth="1"/>
    <col min="2" max="2" width="23.85546875" style="32" customWidth="1"/>
    <col min="3" max="4" width="10.85546875" style="32" customWidth="1"/>
    <col min="5" max="5" width="9" style="32" customWidth="1"/>
    <col min="6" max="6" width="10" style="32" customWidth="1"/>
    <col min="7" max="7" width="21.140625" style="31" customWidth="1"/>
    <col min="8" max="8" width="47.140625" style="32" customWidth="1"/>
    <col min="9" max="16384" width="9.140625" style="32"/>
  </cols>
  <sheetData>
    <row r="1" spans="1:9" ht="91.5" customHeight="1" x14ac:dyDescent="0.25">
      <c r="A1" s="226" t="s">
        <v>655</v>
      </c>
      <c r="B1" s="284"/>
      <c r="C1" s="284"/>
      <c r="D1" s="284"/>
      <c r="E1" s="284"/>
      <c r="F1" s="284"/>
      <c r="G1" s="284"/>
      <c r="H1" s="284"/>
      <c r="I1" s="29"/>
    </row>
    <row r="2" spans="1:9" ht="33" customHeight="1" x14ac:dyDescent="0.25">
      <c r="A2" s="285" t="s">
        <v>22</v>
      </c>
      <c r="B2" s="285" t="s">
        <v>26</v>
      </c>
      <c r="C2" s="285" t="s">
        <v>28</v>
      </c>
      <c r="D2" s="285"/>
      <c r="E2" s="285"/>
      <c r="F2" s="285"/>
      <c r="G2" s="285"/>
      <c r="H2" s="285" t="s">
        <v>96</v>
      </c>
    </row>
    <row r="3" spans="1:9" ht="54" customHeight="1" x14ac:dyDescent="0.25">
      <c r="A3" s="285"/>
      <c r="B3" s="285"/>
      <c r="C3" s="33" t="s">
        <v>8</v>
      </c>
      <c r="D3" s="33" t="s">
        <v>41</v>
      </c>
      <c r="E3" s="33" t="s">
        <v>23</v>
      </c>
      <c r="F3" s="33" t="s">
        <v>24</v>
      </c>
      <c r="G3" s="33" t="s">
        <v>25</v>
      </c>
      <c r="H3" s="285"/>
    </row>
    <row r="4" spans="1:9" ht="33" customHeight="1" x14ac:dyDescent="0.25">
      <c r="A4" s="34" t="s">
        <v>4</v>
      </c>
      <c r="B4" s="34">
        <v>1</v>
      </c>
      <c r="C4" s="34">
        <v>2</v>
      </c>
      <c r="D4" s="34">
        <v>3</v>
      </c>
      <c r="E4" s="34">
        <v>4</v>
      </c>
      <c r="F4" s="34">
        <v>5</v>
      </c>
      <c r="G4" s="34">
        <v>6</v>
      </c>
      <c r="H4" s="34">
        <v>9</v>
      </c>
    </row>
    <row r="5" spans="1:9" ht="33" customHeight="1" x14ac:dyDescent="0.25">
      <c r="A5" s="35">
        <v>1</v>
      </c>
      <c r="B5" s="55">
        <v>0</v>
      </c>
      <c r="C5" s="37">
        <v>0</v>
      </c>
      <c r="D5" s="56">
        <v>0</v>
      </c>
      <c r="E5" s="37">
        <v>0</v>
      </c>
      <c r="F5" s="37">
        <v>0</v>
      </c>
      <c r="G5" s="37">
        <v>0</v>
      </c>
      <c r="H5" s="186">
        <v>0</v>
      </c>
    </row>
    <row r="6" spans="1:9" s="39" customFormat="1" ht="33" customHeight="1" x14ac:dyDescent="0.25">
      <c r="B6" s="39" t="s">
        <v>231</v>
      </c>
      <c r="G6" s="40"/>
    </row>
  </sheetData>
  <mergeCells count="5">
    <mergeCell ref="A1:H1"/>
    <mergeCell ref="A2:A3"/>
    <mergeCell ref="B2:B3"/>
    <mergeCell ref="C2:G2"/>
    <mergeCell ref="H2:H3"/>
  </mergeCells>
  <pageMargins left="0.7" right="0.37" top="0.5" bottom="0.75" header="0.3" footer="0.3"/>
  <pageSetup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
  <sheetViews>
    <sheetView zoomScaleNormal="100" workbookViewId="0">
      <selection sqref="A1:V1"/>
    </sheetView>
  </sheetViews>
  <sheetFormatPr defaultRowHeight="15" x14ac:dyDescent="0.25"/>
  <cols>
    <col min="1" max="1" width="4.85546875" style="168" customWidth="1"/>
    <col min="2" max="2" width="10.28515625" style="168" customWidth="1"/>
    <col min="3" max="3" width="7.28515625" style="185" customWidth="1"/>
    <col min="4" max="4" width="6.7109375" style="168" customWidth="1"/>
    <col min="5" max="5" width="6.5703125" style="168" customWidth="1"/>
    <col min="6" max="6" width="6.42578125" style="168" customWidth="1"/>
    <col min="7" max="7" width="6.7109375" style="168" customWidth="1"/>
    <col min="8" max="8" width="6.140625" style="168" customWidth="1"/>
    <col min="9" max="10" width="6.5703125" style="168" customWidth="1"/>
    <col min="11" max="11" width="7.140625" style="168" customWidth="1"/>
    <col min="12" max="12" width="6.5703125" style="168" customWidth="1"/>
    <col min="13" max="13" width="5.7109375" style="168" customWidth="1"/>
    <col min="14" max="14" width="8" style="168" customWidth="1"/>
    <col min="15" max="15" width="8.42578125" style="168" customWidth="1"/>
    <col min="16" max="16" width="10" style="168" customWidth="1"/>
    <col min="17" max="17" width="11.42578125" style="168" customWidth="1"/>
    <col min="18" max="20" width="9.140625" style="168"/>
    <col min="21" max="21" width="15.42578125" style="168" customWidth="1"/>
    <col min="22" max="22" width="10.28515625" style="168" customWidth="1"/>
    <col min="23" max="16384" width="9.140625" style="168"/>
  </cols>
  <sheetData>
    <row r="1" spans="1:22" ht="47.45" customHeight="1" x14ac:dyDescent="0.25">
      <c r="A1" s="284" t="s">
        <v>656</v>
      </c>
      <c r="B1" s="284"/>
      <c r="C1" s="284"/>
      <c r="D1" s="284"/>
      <c r="E1" s="284"/>
      <c r="F1" s="284"/>
      <c r="G1" s="284"/>
      <c r="H1" s="284"/>
      <c r="I1" s="284"/>
      <c r="J1" s="284"/>
      <c r="K1" s="284"/>
      <c r="L1" s="284"/>
      <c r="M1" s="284"/>
      <c r="N1" s="284"/>
      <c r="O1" s="284"/>
      <c r="P1" s="284"/>
      <c r="Q1" s="284"/>
      <c r="R1" s="284"/>
      <c r="S1" s="284"/>
      <c r="T1" s="284"/>
      <c r="U1" s="284"/>
      <c r="V1" s="284"/>
    </row>
    <row r="2" spans="1:22" ht="18.75" x14ac:dyDescent="0.25">
      <c r="A2" s="159"/>
      <c r="B2" s="159"/>
      <c r="C2" s="181"/>
      <c r="D2" s="159"/>
      <c r="E2" s="159"/>
      <c r="F2" s="159"/>
      <c r="G2" s="159"/>
      <c r="H2" s="159"/>
      <c r="I2" s="159"/>
      <c r="J2" s="159"/>
      <c r="K2" s="159"/>
      <c r="L2" s="159"/>
      <c r="M2" s="159"/>
      <c r="N2" s="159"/>
      <c r="O2" s="159"/>
      <c r="P2" s="159"/>
      <c r="Q2" s="159"/>
      <c r="R2" s="159"/>
      <c r="S2" s="159"/>
      <c r="T2" s="159"/>
      <c r="U2" s="159"/>
      <c r="V2" s="159"/>
    </row>
    <row r="3" spans="1:22" ht="36" customHeight="1" x14ac:dyDescent="0.25">
      <c r="A3" s="228" t="s">
        <v>3</v>
      </c>
      <c r="B3" s="229" t="s">
        <v>36</v>
      </c>
      <c r="C3" s="230" t="s">
        <v>21</v>
      </c>
      <c r="D3" s="288" t="s">
        <v>37</v>
      </c>
      <c r="E3" s="289"/>
      <c r="F3" s="289"/>
      <c r="G3" s="289"/>
      <c r="H3" s="290"/>
      <c r="I3" s="228" t="s">
        <v>38</v>
      </c>
      <c r="J3" s="228"/>
      <c r="K3" s="228"/>
      <c r="L3" s="228"/>
      <c r="M3" s="228"/>
      <c r="N3" s="233" t="s">
        <v>50</v>
      </c>
      <c r="O3" s="234"/>
      <c r="P3" s="286"/>
      <c r="Q3" s="230" t="s">
        <v>54</v>
      </c>
      <c r="R3" s="229" t="s">
        <v>20</v>
      </c>
      <c r="S3" s="229" t="s">
        <v>12</v>
      </c>
      <c r="T3" s="230" t="s">
        <v>42</v>
      </c>
      <c r="U3" s="230" t="s">
        <v>48</v>
      </c>
      <c r="V3" s="228" t="s">
        <v>0</v>
      </c>
    </row>
    <row r="4" spans="1:22" ht="21" customHeight="1" x14ac:dyDescent="0.25">
      <c r="A4" s="228"/>
      <c r="B4" s="228"/>
      <c r="C4" s="231"/>
      <c r="D4" s="230" t="s">
        <v>2</v>
      </c>
      <c r="E4" s="229" t="s">
        <v>11</v>
      </c>
      <c r="F4" s="229"/>
      <c r="G4" s="229"/>
      <c r="H4" s="229"/>
      <c r="I4" s="229" t="s">
        <v>1</v>
      </c>
      <c r="J4" s="229" t="s">
        <v>11</v>
      </c>
      <c r="K4" s="229"/>
      <c r="L4" s="229"/>
      <c r="M4" s="229"/>
      <c r="N4" s="235"/>
      <c r="O4" s="236"/>
      <c r="P4" s="287"/>
      <c r="Q4" s="231"/>
      <c r="R4" s="229"/>
      <c r="S4" s="229"/>
      <c r="T4" s="231"/>
      <c r="U4" s="231"/>
      <c r="V4" s="228"/>
    </row>
    <row r="5" spans="1:22" ht="82.5" customHeight="1" x14ac:dyDescent="0.25">
      <c r="A5" s="228"/>
      <c r="B5" s="228"/>
      <c r="C5" s="232"/>
      <c r="D5" s="232"/>
      <c r="E5" s="182" t="s">
        <v>13</v>
      </c>
      <c r="F5" s="182" t="s">
        <v>14</v>
      </c>
      <c r="G5" s="182" t="s">
        <v>15</v>
      </c>
      <c r="H5" s="182" t="s">
        <v>16</v>
      </c>
      <c r="I5" s="228"/>
      <c r="J5" s="182" t="s">
        <v>17</v>
      </c>
      <c r="K5" s="182" t="s">
        <v>18</v>
      </c>
      <c r="L5" s="182" t="s">
        <v>19</v>
      </c>
      <c r="M5" s="182" t="s">
        <v>630</v>
      </c>
      <c r="N5" s="182" t="s">
        <v>51</v>
      </c>
      <c r="O5" s="182" t="s">
        <v>52</v>
      </c>
      <c r="P5" s="182" t="s">
        <v>53</v>
      </c>
      <c r="Q5" s="232"/>
      <c r="R5" s="229"/>
      <c r="S5" s="229"/>
      <c r="T5" s="232"/>
      <c r="U5" s="232"/>
      <c r="V5" s="228"/>
    </row>
    <row r="6" spans="1:22" x14ac:dyDescent="0.25">
      <c r="A6" s="23" t="s">
        <v>4</v>
      </c>
      <c r="B6" s="23" t="s">
        <v>7</v>
      </c>
      <c r="C6" s="182">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row>
    <row r="7" spans="1:22" ht="96.75" customHeight="1" x14ac:dyDescent="0.25">
      <c r="A7" s="91">
        <v>1</v>
      </c>
      <c r="B7" s="183" t="s">
        <v>149</v>
      </c>
      <c r="C7" s="90">
        <v>37</v>
      </c>
      <c r="D7" s="184">
        <v>32</v>
      </c>
      <c r="E7" s="94">
        <v>13</v>
      </c>
      <c r="F7" s="94">
        <v>8</v>
      </c>
      <c r="G7" s="94">
        <v>7</v>
      </c>
      <c r="H7" s="94">
        <v>4</v>
      </c>
      <c r="I7" s="89">
        <v>16</v>
      </c>
      <c r="J7" s="91">
        <v>0</v>
      </c>
      <c r="K7" s="91">
        <v>0</v>
      </c>
      <c r="L7" s="91"/>
      <c r="M7" s="91">
        <v>16</v>
      </c>
      <c r="N7" s="91">
        <v>3</v>
      </c>
      <c r="O7" s="91">
        <v>6</v>
      </c>
      <c r="P7" s="91">
        <v>2</v>
      </c>
      <c r="Q7" s="91">
        <v>0</v>
      </c>
      <c r="R7" s="94">
        <v>21</v>
      </c>
      <c r="S7" s="94">
        <v>59</v>
      </c>
      <c r="T7" s="94">
        <v>99</v>
      </c>
      <c r="U7" s="93" t="s">
        <v>49</v>
      </c>
      <c r="V7" s="91"/>
    </row>
  </sheetData>
  <mergeCells count="17">
    <mergeCell ref="T3:T5"/>
    <mergeCell ref="Q3:Q5"/>
    <mergeCell ref="U3:U5"/>
    <mergeCell ref="N3:P4"/>
    <mergeCell ref="A1:V1"/>
    <mergeCell ref="A3:A5"/>
    <mergeCell ref="B3:B5"/>
    <mergeCell ref="C3:C5"/>
    <mergeCell ref="D3:H3"/>
    <mergeCell ref="I3:M3"/>
    <mergeCell ref="V3:V5"/>
    <mergeCell ref="D4:D5"/>
    <mergeCell ref="E4:H4"/>
    <mergeCell ref="I4:I5"/>
    <mergeCell ref="J4:M4"/>
    <mergeCell ref="R3:R5"/>
    <mergeCell ref="S3:S5"/>
  </mergeCells>
  <printOptions horizontalCentered="1"/>
  <pageMargins left="0" right="0" top="0.5" bottom="0.5"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1a</vt:lpstr>
      <vt:lpstr>1b</vt:lpstr>
      <vt:lpstr>2</vt:lpstr>
      <vt:lpstr>3A</vt:lpstr>
      <vt:lpstr>3B</vt:lpstr>
      <vt:lpstr>4</vt:lpstr>
      <vt:lpstr>5</vt:lpstr>
      <vt:lpstr>6A</vt:lpstr>
      <vt:lpstr>6B</vt:lpstr>
      <vt:lpstr>7</vt:lpstr>
      <vt:lpstr>'1a'!Print_Titles</vt:lpstr>
      <vt:lpstr>'1b'!Print_Titles</vt:lpstr>
      <vt:lpstr>'3A'!Print_Titles</vt:lpstr>
      <vt:lpstr>'4'!Print_Titles</vt:lpstr>
    </vt:vector>
  </TitlesOfParts>
  <Company>QuangNam IT Forum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Windows</cp:lastModifiedBy>
  <cp:lastPrinted>2026-05-29T14:52:09Z</cp:lastPrinted>
  <dcterms:created xsi:type="dcterms:W3CDTF">2010-09-10T02:37:28Z</dcterms:created>
  <dcterms:modified xsi:type="dcterms:W3CDTF">2026-05-30T07:50:23Z</dcterms:modified>
</cp:coreProperties>
</file>