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D:\THẠCH KHÔI\ỦY BAN THẠCH KHÔI\TÀI LIỆU ỦY BAN\CÔNG VĂN ĐẾN\18082025\"/>
    </mc:Choice>
  </mc:AlternateContent>
  <bookViews>
    <workbookView xWindow="0" yWindow="0" windowWidth="28800" windowHeight="12030" tabRatio="599"/>
  </bookViews>
  <sheets>
    <sheet name="Chi tiết TD" sheetId="1" r:id="rId1"/>
  </sheets>
  <definedNames>
    <definedName name="_xlnm._FilterDatabase" localSheetId="0" hidden="1">'Chi tiết TD'!$A$3:$AC$71</definedName>
    <definedName name="_xlnm.Print_Area" localSheetId="0">'Chi tiết TD'!$A$1:$AC$71</definedName>
    <definedName name="_xlnm.Print_Titles" localSheetId="0">'Chi tiết TD'!$2:$3</definedName>
  </definedNames>
  <calcPr calcId="162913"/>
</workbook>
</file>

<file path=xl/calcChain.xml><?xml version="1.0" encoding="utf-8"?>
<calcChain xmlns="http://schemas.openxmlformats.org/spreadsheetml/2006/main">
  <c r="G23" i="1" l="1"/>
  <c r="H23" i="1"/>
  <c r="J23" i="1"/>
  <c r="K23" i="1"/>
  <c r="L23" i="1"/>
  <c r="M23" i="1"/>
  <c r="N23" i="1"/>
  <c r="O23" i="1"/>
  <c r="P23" i="1"/>
  <c r="Q23" i="1"/>
  <c r="R23" i="1"/>
  <c r="F23" i="1"/>
  <c r="I21" i="1"/>
  <c r="I34" i="1"/>
  <c r="I58" i="1"/>
  <c r="I57" i="1" s="1"/>
  <c r="R57" i="1"/>
  <c r="Q57" i="1"/>
  <c r="P57" i="1"/>
  <c r="O57" i="1"/>
  <c r="N57" i="1"/>
  <c r="M57" i="1"/>
  <c r="L57" i="1"/>
  <c r="K57" i="1"/>
  <c r="J57" i="1"/>
  <c r="H57" i="1"/>
  <c r="G57" i="1"/>
  <c r="F57" i="1"/>
  <c r="E57" i="1"/>
  <c r="I62" i="1"/>
  <c r="G61" i="1"/>
  <c r="H61" i="1"/>
  <c r="J61" i="1"/>
  <c r="K61" i="1"/>
  <c r="L61" i="1"/>
  <c r="M61" i="1"/>
  <c r="N61" i="1"/>
  <c r="O61" i="1"/>
  <c r="P61" i="1"/>
  <c r="Q61" i="1"/>
  <c r="R61" i="1"/>
  <c r="F61" i="1"/>
  <c r="E61" i="1"/>
  <c r="I56" i="1"/>
  <c r="I55" i="1" s="1"/>
  <c r="R55" i="1"/>
  <c r="Q55" i="1"/>
  <c r="P55" i="1"/>
  <c r="O55" i="1"/>
  <c r="N55" i="1"/>
  <c r="M55" i="1"/>
  <c r="L55" i="1"/>
  <c r="K55" i="1"/>
  <c r="J55" i="1"/>
  <c r="H55" i="1"/>
  <c r="G55" i="1"/>
  <c r="F55" i="1"/>
  <c r="E55" i="1"/>
  <c r="I60" i="1"/>
  <c r="R59" i="1"/>
  <c r="Q59" i="1"/>
  <c r="P59" i="1"/>
  <c r="O59" i="1"/>
  <c r="N59" i="1"/>
  <c r="M59" i="1"/>
  <c r="L59" i="1"/>
  <c r="K59" i="1"/>
  <c r="J59" i="1"/>
  <c r="I59" i="1"/>
  <c r="H59" i="1"/>
  <c r="G59" i="1"/>
  <c r="F59" i="1"/>
  <c r="E59" i="1"/>
  <c r="I51" i="1"/>
  <c r="I50" i="1"/>
  <c r="R49" i="1"/>
  <c r="Q49" i="1"/>
  <c r="P49" i="1"/>
  <c r="O49" i="1"/>
  <c r="N49" i="1"/>
  <c r="M49" i="1"/>
  <c r="L49" i="1"/>
  <c r="K49" i="1"/>
  <c r="J49" i="1"/>
  <c r="H49" i="1"/>
  <c r="G49" i="1"/>
  <c r="F49" i="1"/>
  <c r="E49" i="1"/>
  <c r="I66" i="1"/>
  <c r="I67" i="1"/>
  <c r="I68" i="1"/>
  <c r="I69" i="1"/>
  <c r="I70" i="1"/>
  <c r="I46" i="1"/>
  <c r="I47" i="1"/>
  <c r="I48" i="1"/>
  <c r="I33" i="1"/>
  <c r="I35" i="1"/>
  <c r="I49" i="1" l="1"/>
  <c r="I25" i="1"/>
  <c r="I26" i="1"/>
  <c r="I27" i="1"/>
  <c r="I28" i="1"/>
  <c r="I29" i="1"/>
  <c r="I24" i="1"/>
  <c r="E31" i="1"/>
  <c r="E23" i="1"/>
  <c r="I38" i="1"/>
  <c r="I39" i="1"/>
  <c r="I40" i="1"/>
  <c r="I41" i="1"/>
  <c r="I42" i="1"/>
  <c r="I43" i="1"/>
  <c r="I44" i="1"/>
  <c r="I10" i="1"/>
  <c r="I11" i="1"/>
  <c r="I12" i="1"/>
  <c r="I63" i="1" l="1"/>
  <c r="I61" i="1" s="1"/>
  <c r="I65" i="1"/>
  <c r="G64" i="1" l="1"/>
  <c r="H64" i="1"/>
  <c r="J64" i="1"/>
  <c r="K64" i="1"/>
  <c r="L64" i="1"/>
  <c r="M64" i="1"/>
  <c r="N64" i="1"/>
  <c r="O64" i="1"/>
  <c r="P64" i="1"/>
  <c r="Q64" i="1"/>
  <c r="R64" i="1"/>
  <c r="F64" i="1"/>
  <c r="E64" i="1"/>
  <c r="I54" i="1" l="1"/>
  <c r="G45" i="1"/>
  <c r="H45" i="1"/>
  <c r="J45" i="1"/>
  <c r="K45" i="1"/>
  <c r="L45" i="1"/>
  <c r="M45" i="1"/>
  <c r="N45" i="1"/>
  <c r="O45" i="1"/>
  <c r="P45" i="1"/>
  <c r="Q45" i="1"/>
  <c r="R45" i="1"/>
  <c r="F45" i="1"/>
  <c r="E45" i="1"/>
  <c r="I53" i="1"/>
  <c r="G52" i="1"/>
  <c r="H52" i="1"/>
  <c r="J52" i="1"/>
  <c r="K52" i="1"/>
  <c r="L52" i="1"/>
  <c r="M52" i="1"/>
  <c r="N52" i="1"/>
  <c r="O52" i="1"/>
  <c r="P52" i="1"/>
  <c r="Q52" i="1"/>
  <c r="R52" i="1"/>
  <c r="F52" i="1"/>
  <c r="E52" i="1"/>
  <c r="I32" i="1"/>
  <c r="R31" i="1"/>
  <c r="Q31" i="1"/>
  <c r="P31" i="1"/>
  <c r="O31" i="1"/>
  <c r="N31" i="1"/>
  <c r="M31" i="1"/>
  <c r="L31" i="1"/>
  <c r="K31" i="1"/>
  <c r="J31" i="1"/>
  <c r="H31" i="1"/>
  <c r="G31" i="1"/>
  <c r="F31" i="1"/>
  <c r="I45" i="1" l="1"/>
  <c r="I52" i="1"/>
  <c r="I31" i="1"/>
  <c r="I30" i="1" l="1"/>
  <c r="I23" i="1" s="1"/>
  <c r="I37" i="1"/>
  <c r="G36" i="1"/>
  <c r="H36" i="1"/>
  <c r="J36" i="1"/>
  <c r="K36" i="1"/>
  <c r="L36" i="1"/>
  <c r="M36" i="1"/>
  <c r="N36" i="1"/>
  <c r="O36" i="1"/>
  <c r="P36" i="1"/>
  <c r="Q36" i="1"/>
  <c r="R36" i="1"/>
  <c r="F36" i="1"/>
  <c r="E36" i="1"/>
  <c r="I17" i="1"/>
  <c r="I18" i="1"/>
  <c r="I19" i="1"/>
  <c r="I20" i="1"/>
  <c r="I22" i="1"/>
  <c r="I16" i="1"/>
  <c r="G15" i="1"/>
  <c r="H15" i="1"/>
  <c r="J15" i="1"/>
  <c r="K15" i="1"/>
  <c r="L15" i="1"/>
  <c r="M15" i="1"/>
  <c r="N15" i="1"/>
  <c r="O15" i="1"/>
  <c r="P15" i="1"/>
  <c r="Q15" i="1"/>
  <c r="R15" i="1"/>
  <c r="F15" i="1"/>
  <c r="E15" i="1"/>
  <c r="I15" i="1" l="1"/>
  <c r="I36" i="1"/>
  <c r="J8" i="1"/>
  <c r="I64" i="1" l="1"/>
  <c r="I14" i="1"/>
  <c r="G13" i="1"/>
  <c r="H13" i="1"/>
  <c r="J13" i="1"/>
  <c r="K13" i="1"/>
  <c r="L13" i="1"/>
  <c r="M13" i="1"/>
  <c r="N13" i="1"/>
  <c r="O13" i="1"/>
  <c r="P13" i="1"/>
  <c r="Q13" i="1"/>
  <c r="R13" i="1"/>
  <c r="F13" i="1"/>
  <c r="E13" i="1"/>
  <c r="I9" i="1"/>
  <c r="G8" i="1"/>
  <c r="H8" i="1"/>
  <c r="K8" i="1"/>
  <c r="L8" i="1"/>
  <c r="M8" i="1"/>
  <c r="N8" i="1"/>
  <c r="O8" i="1"/>
  <c r="P8" i="1"/>
  <c r="Q8" i="1"/>
  <c r="R8" i="1"/>
  <c r="F8" i="1"/>
  <c r="E8" i="1"/>
  <c r="G6" i="1"/>
  <c r="H6" i="1"/>
  <c r="J6" i="1"/>
  <c r="K6" i="1"/>
  <c r="L6" i="1"/>
  <c r="M6" i="1"/>
  <c r="N6" i="1"/>
  <c r="O6" i="1"/>
  <c r="P6" i="1"/>
  <c r="Q6" i="1"/>
  <c r="R6" i="1"/>
  <c r="F6" i="1"/>
  <c r="E6" i="1"/>
  <c r="I7" i="1"/>
  <c r="G4" i="1"/>
  <c r="G71" i="1" s="1"/>
  <c r="H4" i="1"/>
  <c r="H71" i="1" s="1"/>
  <c r="J4" i="1"/>
  <c r="J71" i="1" s="1"/>
  <c r="K4" i="1"/>
  <c r="L4" i="1"/>
  <c r="M4" i="1"/>
  <c r="N4" i="1"/>
  <c r="O4" i="1"/>
  <c r="P4" i="1"/>
  <c r="Q4" i="1"/>
  <c r="R4" i="1"/>
  <c r="F4" i="1"/>
  <c r="E4" i="1"/>
  <c r="E71" i="1" l="1"/>
  <c r="R71" i="1"/>
  <c r="P71" i="1"/>
  <c r="N71" i="1"/>
  <c r="L71" i="1"/>
  <c r="F71" i="1"/>
  <c r="Q71" i="1"/>
  <c r="O71" i="1"/>
  <c r="M71" i="1"/>
  <c r="K71" i="1"/>
  <c r="I5" i="1"/>
  <c r="I4" i="1" s="1"/>
  <c r="I8" i="1" l="1"/>
  <c r="I6" i="1" l="1"/>
  <c r="I13" i="1" l="1"/>
  <c r="I71" i="1" s="1"/>
</calcChain>
</file>

<file path=xl/sharedStrings.xml><?xml version="1.0" encoding="utf-8"?>
<sst xmlns="http://schemas.openxmlformats.org/spreadsheetml/2006/main" count="611" uniqueCount="450">
  <si>
    <t>Khu công nghiệp</t>
  </si>
  <si>
    <t xml:space="preserve">Tên doanh nghiệp </t>
  </si>
  <si>
    <t>Ngành nghề sản xuất, 
kinh doanh</t>
  </si>
  <si>
    <t>Phân loại ngành sản xuất, kinh doanh</t>
  </si>
  <si>
    <t>Tổng số lao động công ty muốn tuyển dụng thêm (tính đến nay)</t>
  </si>
  <si>
    <t>Số lao động công ty muốn tuyển dụng thêm chia theo vị trí việc làm</t>
  </si>
  <si>
    <t xml:space="preserve">Mức lương chia theo vị trí 
(đơn vị tính: Triệu đồng) </t>
  </si>
  <si>
    <t xml:space="preserve">Tổng thu nhập chia theo vị trí
 (đơn vị tính: Triệu đồng) </t>
  </si>
  <si>
    <t xml:space="preserve">Họ tên người phụ trách tuyển dụng, đào tạo của Công ty </t>
  </si>
  <si>
    <t xml:space="preserve">Phòng/Ban/Đơn vị phụ trách tuyển dụng, đào tạo của Công ty </t>
  </si>
  <si>
    <t xml:space="preserve">Số điện thoại liên hệ của người phụ trách tuyển dụng, đào tạo </t>
  </si>
  <si>
    <t>Nhà quản lý</t>
  </si>
  <si>
    <t xml:space="preserve">Chuyên môn kỹ thuật bậc cao </t>
  </si>
  <si>
    <t>Chuyên môn kỹ thuật bậc trung</t>
  </si>
  <si>
    <t>Việc làm khác</t>
  </si>
  <si>
    <t xml:space="preserve">Đại học và trên đại học </t>
  </si>
  <si>
    <t>Cao đẳng</t>
  </si>
  <si>
    <t>Trung cấp</t>
  </si>
  <si>
    <t>Bằng nghề, chứng chỉ đào tạo</t>
  </si>
  <si>
    <t>Trình độ khác</t>
  </si>
  <si>
    <t>I</t>
  </si>
  <si>
    <t>Khác</t>
  </si>
  <si>
    <t>III</t>
  </si>
  <si>
    <t>Tổng KCN, KKT</t>
  </si>
  <si>
    <t>STT</t>
  </si>
  <si>
    <t>Nhựa, bao bì</t>
  </si>
  <si>
    <t>V</t>
  </si>
  <si>
    <t>Số lao động công ty đã tuyển từ 01/01/2025</t>
  </si>
  <si>
    <t>Số lao động có bằng cấp, chứng chỉ công ty đã tuyển từ 01/01/2025</t>
  </si>
  <si>
    <t>KCN TRÀNG DUỆ</t>
  </si>
  <si>
    <t>Số lao động công ty muốn tuyển dụng thêm chia theo trình độ</t>
  </si>
  <si>
    <t>Tràng Duệ</t>
  </si>
  <si>
    <t>II</t>
  </si>
  <si>
    <t>IV</t>
  </si>
  <si>
    <t>Nhật Bản - Hải Phòng</t>
  </si>
  <si>
    <t>KCN NHẬT BẢN - HẢI PHÒNG</t>
  </si>
  <si>
    <t>VI</t>
  </si>
  <si>
    <t>Sản xuất điện thoại, điện tử, máy tính và các vender</t>
  </si>
  <si>
    <t>Kế hoạch tuyển dụng trong năm 2025</t>
  </si>
  <si>
    <t xml:space="preserve"> Ghi chú (Khó khăn, vướng mắc trong quá trình tuyển dụng nếu có,...)</t>
  </si>
  <si>
    <t>Phòng Nhân sự</t>
  </si>
  <si>
    <t>KCN VSIP Hải Phòng</t>
  </si>
  <si>
    <t>VSIP Hải Phòng</t>
  </si>
  <si>
    <t>Dệt may, da giày và các sản phẩm từ dệt may, da giày</t>
  </si>
  <si>
    <t>VII</t>
  </si>
  <si>
    <t>15-25</t>
  </si>
  <si>
    <t>Phòng Hành chính nhân sự</t>
  </si>
  <si>
    <t>Hoàng Thị Mai</t>
  </si>
  <si>
    <t>Cơ khí</t>
  </si>
  <si>
    <t>0936799141</t>
  </si>
  <si>
    <t>VIII</t>
  </si>
  <si>
    <t>In bao bì, tem mác</t>
  </si>
  <si>
    <t>Chế tạo ô tô - xe máy; máy móc thiết bị dụng cụ phụ tùng khác</t>
  </si>
  <si>
    <t>Phòng hành chính nhân sự</t>
  </si>
  <si>
    <t>15 đến 20</t>
  </si>
  <si>
    <t>Hành chính nhân sự</t>
  </si>
  <si>
    <t>Nhân sự</t>
  </si>
  <si>
    <t>10 đến 12</t>
  </si>
  <si>
    <t>IX</t>
  </si>
  <si>
    <t>X</t>
  </si>
  <si>
    <t>Chế biến nông, lâm, thủy sản</t>
  </si>
  <si>
    <t>KCN Cẩm Điền - Lương Điền (VSIP)</t>
  </si>
  <si>
    <t>Cẩm Điền - Lương Điền (VSIP)</t>
  </si>
  <si>
    <t>10 đến 20</t>
  </si>
  <si>
    <t xml:space="preserve">Hành chính nhân sự </t>
  </si>
  <si>
    <t>Hành chính Nhân sự</t>
  </si>
  <si>
    <t>15-20</t>
  </si>
  <si>
    <t>KCN Đại An</t>
  </si>
  <si>
    <t>Đại An</t>
  </si>
  <si>
    <t>Công ty Cổ phần Chemilens Việt Nam</t>
  </si>
  <si>
    <t>CÔNG TY TNHH FIT VOLTAIRA VIỆT NAM</t>
  </si>
  <si>
    <t>Phạm Thị Hậu</t>
  </si>
  <si>
    <t>Nguyễn Thị Oanh / Nguyễn Đình Sơn</t>
  </si>
  <si>
    <t>0369 228 218 (Oanh)/ 0865365655 (Sơn)</t>
  </si>
  <si>
    <t>KCN Đại An mở rộng</t>
  </si>
  <si>
    <t>Đại An mở rộng</t>
  </si>
  <si>
    <t>10 đến 15</t>
  </si>
  <si>
    <t>KCN Nam Sách</t>
  </si>
  <si>
    <t>Nam Sách</t>
  </si>
  <si>
    <t>KCN Phú Thái</t>
  </si>
  <si>
    <t>Phú Thái</t>
  </si>
  <si>
    <t>Phúc Điền</t>
  </si>
  <si>
    <t>KCN Tân Trường</t>
  </si>
  <si>
    <t>Tân Trường</t>
  </si>
  <si>
    <t>18-22</t>
  </si>
  <si>
    <t>Công ty TNHH In Baoshen Việt nam</t>
  </si>
  <si>
    <t>Logistics, xây dựng, kinh doanh cơ sở hạ tầng</t>
  </si>
  <si>
    <t>Không có</t>
  </si>
  <si>
    <t>30 đến 50</t>
  </si>
  <si>
    <t>Phòng Hành Chính Nhân Sự</t>
  </si>
  <si>
    <t>An Phát 1</t>
  </si>
  <si>
    <t>XI</t>
  </si>
  <si>
    <t>XII</t>
  </si>
  <si>
    <t>PHÒNG NHÂN SỰ</t>
  </si>
  <si>
    <t>Dây dẫn điện cho xe ô tô và các thiết bị điện tử</t>
  </si>
  <si>
    <t>Nguyễn Quốc Trung</t>
  </si>
  <si>
    <t>Phòng Hành chính tổng hợp</t>
  </si>
  <si>
    <t>Cạnh tranh lao động</t>
  </si>
  <si>
    <t>12,6 đến 31,78</t>
  </si>
  <si>
    <t>Công ty TNHH Maya Creation(Việt Nam)</t>
  </si>
  <si>
    <t>sản xuất và gia công các sản phẩm điện tử tiêu dùng</t>
  </si>
  <si>
    <t>An Dương</t>
  </si>
  <si>
    <t>KCN AN DƯƠNG</t>
  </si>
  <si>
    <t>Vũ Văn Thăng, Chủ quản nhân sự</t>
  </si>
  <si>
    <t>0903482446</t>
  </si>
  <si>
    <t>Công ty TNHH Regina Miracle International Việt Nam</t>
  </si>
  <si>
    <t>từ 40 đến 146</t>
  </si>
  <si>
    <t>từ 14 đến 33</t>
  </si>
  <si>
    <t>từ 7 đến 16</t>
  </si>
  <si>
    <t>từ 6 đến 43</t>
  </si>
  <si>
    <t>từ 51 đến 154</t>
  </si>
  <si>
    <t>từ 18 đến 40</t>
  </si>
  <si>
    <t>từ 10 đến 26</t>
  </si>
  <si>
    <t>từ 7 đến 51</t>
  </si>
  <si>
    <t>Nguyễn Thị Ngọc Bích</t>
  </si>
  <si>
    <t xml:space="preserve">0936 882 298 </t>
  </si>
  <si>
    <t xml:space="preserve">Sản xuất các loại áo lót, quần lót nữ, giày, quần áo các loại, gia công hàng may mặc; sản xuất khẩu trang vải các loại và quần áo bảo hộ; 
</t>
  </si>
  <si>
    <t>+, Thiếu lao động phổ thông, lao động có khả năng sử dụng tiếng Trung
+, Cạnh tranh nhân sự giữa các công ty ngày càng gay gắt
+, Chi phí tuyển dụng tăng cao</t>
  </si>
  <si>
    <t>Công ty TNHH Guo Xiang Hải Phòng</t>
  </si>
  <si>
    <t>in ấn tem nhãn hộp catton</t>
  </si>
  <si>
    <t>Công ty TNHH Vận tải quốc tế Nhật-Việt</t>
  </si>
  <si>
    <t>Logictis</t>
  </si>
  <si>
    <t>Công ty TNHH Sumirubber Việt Nam</t>
  </si>
  <si>
    <t>Sản xuất và lắp ráp linh kiện cao su chính xác</t>
  </si>
  <si>
    <t>Công ty TNHH Giấy Phong Đài Đài Loan</t>
  </si>
  <si>
    <t>Sản xuất thùng Carton</t>
  </si>
  <si>
    <t xml:space="preserve">Nguyễn Thị Mai </t>
  </si>
  <si>
    <t>0364035266</t>
  </si>
  <si>
    <t>thiếu nguồn lao động</t>
  </si>
  <si>
    <t>Phạm Thị Thủy</t>
  </si>
  <si>
    <t>Nhân sự tổng hợp</t>
  </si>
  <si>
    <t>Khó khăn trong công tác tuyển dụng lái xe container</t>
  </si>
  <si>
    <t>Từ 9 đến 10</t>
  </si>
  <si>
    <t>Từ 7 đến 8</t>
  </si>
  <si>
    <t>Từ 6 đến 7</t>
  </si>
  <si>
    <t>Từ 10 đến 11</t>
  </si>
  <si>
    <t>Từ 8 đến 9</t>
  </si>
  <si>
    <t>Nguyễn Đức Cảnh</t>
  </si>
  <si>
    <t>0943777390</t>
  </si>
  <si>
    <t>Khó tuyển dụng lao động phổ thông</t>
  </si>
  <si>
    <t>7,5 đến 9</t>
  </si>
  <si>
    <t>Hoàng Thị Trung Kiên</t>
  </si>
  <si>
    <t>0903440979</t>
  </si>
  <si>
    <t>Công ty TNHH Nhựa Ta Ting ( Hải Dương)</t>
  </si>
  <si>
    <t>Sản xuất, gia công và kinh doanh túi nhựa, màng nhựa</t>
  </si>
  <si>
    <t>CÔNG TY TNHH ĐIỆN TỬ SNC VIỆT NAM</t>
  </si>
  <si>
    <t>Sản xuất, gia công, lắp ráp đèn led</t>
  </si>
  <si>
    <t>Công ty TNHH Cactus Wellhead Việt Nam</t>
  </si>
  <si>
    <t>Công ty TNHH Union Materials Việt Nam</t>
  </si>
  <si>
    <t>Sản xuất nam châm</t>
  </si>
  <si>
    <t>CÔNG TY TNHH TRANIT VINA</t>
  </si>
  <si>
    <t>Sản xuất, gia công thiết bị đầu nối điện tử</t>
  </si>
  <si>
    <t>CÔNG TY TNHH DAIN TECHNOLOGY VIỆT NAM</t>
  </si>
  <si>
    <t>Sản xuất sản phẩm điện tử dân dụng</t>
  </si>
  <si>
    <t>Phạm Thị Lan</t>
  </si>
  <si>
    <t>Khó tuyển dụng lực lượng lao động theo như mong muốn, số lượng tuyển khó khăn</t>
  </si>
  <si>
    <t>20-25</t>
  </si>
  <si>
    <t>18-20</t>
  </si>
  <si>
    <t>16-18</t>
  </si>
  <si>
    <t>8-15</t>
  </si>
  <si>
    <t>7-14</t>
  </si>
  <si>
    <t>Nguyễn Thị Thu Phương</t>
  </si>
  <si>
    <t>0865588133</t>
  </si>
  <si>
    <t>Khó tuyển lao động phổ thông</t>
  </si>
  <si>
    <t>Nguyễn Thị Thu Hiền</t>
  </si>
  <si>
    <t>0902286202</t>
  </si>
  <si>
    <t>Thị trường lao động phổ thông ít. Cấp bậc nhân viên sử dụng tiếng Trung khó tuyển</t>
  </si>
  <si>
    <t>VŨ THỊ THÙY DUNG</t>
  </si>
  <si>
    <t>0906128933</t>
  </si>
  <si>
    <t>Khó khăn trong việc tuyển dụng lao động phổ thông</t>
  </si>
  <si>
    <t>Vương Thị Vân Quỳnh</t>
  </si>
  <si>
    <t>Phòng Hành chính - Kế toán</t>
  </si>
  <si>
    <t>0976231485</t>
  </si>
  <si>
    <t>KHÓ TUYỂN LAO ĐỘNG PHỔ THÔNG, LƯƠNG TẠI KHU VỰC VSIP KHÔNG THÔNG NHẤT, CANH TRANH LAO ĐỘNG TƯƠNG ĐỐI CAO, GÂY KHÓ KHĂN CHO NHÀ MÁY TRONG QUÁ TRÌNH TUYỂN DỤNG VÀ ỔN ĐỊNH LAO ĐỘNG</t>
  </si>
  <si>
    <t>Thỏa thuận</t>
  </si>
  <si>
    <t xml:space="preserve">Công ty TNHH Jemmtec Việt Nam </t>
  </si>
  <si>
    <t>Sản xuất gốm công nghiệp chịu nhiệt, viên xúc tác.</t>
  </si>
  <si>
    <t xml:space="preserve">Sản xuất, gia công, lắp ráp phụ tùng và bộ phận phụ trợ cho xe ô tô và xe có động cơ khác </t>
  </si>
  <si>
    <t>Công ty TNHH phòng cháy chữa cháy TOMOKEN Việt Nam</t>
  </si>
  <si>
    <t>Sản xuất thiết bị phòng cháy chữa cháy</t>
  </si>
  <si>
    <t>Công ty TNHH Sumidenso Việt Nam</t>
  </si>
  <si>
    <t>CÔNG TY TNHH CÔNG NGHỆ MEMTECH VIỆT NAM</t>
  </si>
  <si>
    <t>SẢN XUẤT GIA CÔNG KHUÔN MẪU VÀ LINH KIỆN ĐIỆN TỬ</t>
  </si>
  <si>
    <t>Công ty TNHH MTV Masan HD</t>
  </si>
  <si>
    <t>Thực phẩm</t>
  </si>
  <si>
    <t>Công ty TNHH Hulane Electronic Việt Nam</t>
  </si>
  <si>
    <t>Sản xuất kinh doanh, gia công và thiết kế các thiết bị bao gồm linh kiện máy móc, khuôn, dụng cụ và các linh kiện liên quan cấu thành nên các loại giắc nối dùng trong lĩnh vực điện tử và điện nói chung.</t>
  </si>
  <si>
    <t>05</t>
  </si>
  <si>
    <t>40-50</t>
  </si>
  <si>
    <t>10-25</t>
  </si>
  <si>
    <t>10-20</t>
  </si>
  <si>
    <t>8-12</t>
  </si>
  <si>
    <t>40-55</t>
  </si>
  <si>
    <t>15-35</t>
  </si>
  <si>
    <t>15-30</t>
  </si>
  <si>
    <t>10-12</t>
  </si>
  <si>
    <t>Nguyễn Thị Thủy</t>
  </si>
  <si>
    <t>Hành Chính -NS</t>
  </si>
  <si>
    <t>0333913395</t>
  </si>
  <si>
    <t>30-40</t>
  </si>
  <si>
    <t>7-15</t>
  </si>
  <si>
    <t>7-13</t>
  </si>
  <si>
    <t>8-10</t>
  </si>
  <si>
    <t>6-8</t>
  </si>
  <si>
    <t>20-30</t>
  </si>
  <si>
    <t>9-12</t>
  </si>
  <si>
    <t>10-15</t>
  </si>
  <si>
    <t>Cạnh tranh nhiều giữa các công ty và công ty cung ứng nhân lực bên ngoài</t>
  </si>
  <si>
    <t>15 đến 50</t>
  </si>
  <si>
    <t>12 đến 30</t>
  </si>
  <si>
    <t>Nguyễn Thị hằng</t>
  </si>
  <si>
    <t>0974226805</t>
  </si>
  <si>
    <t>Công nhân viên không ổn định, nghỉ việc nhiều</t>
  </si>
  <si>
    <t>24 dến 50</t>
  </si>
  <si>
    <t>15 đến 25</t>
  </si>
  <si>
    <t>12 đến 20</t>
  </si>
  <si>
    <t>HƯƠNG GIANG</t>
  </si>
  <si>
    <t>NHÂN SỰ</t>
  </si>
  <si>
    <t>TUYỂN NHÂN VIÊN KỸ THUẬT CHỈNH MÁY ÉP NHỰA RẤT KHÓ KHĂN</t>
  </si>
  <si>
    <t>Đào Văn Bẩy</t>
  </si>
  <si>
    <t>Theo năng lực từ 20-30tr</t>
  </si>
  <si>
    <t>Theo năng lực và thỏa thuận từ 15-20tr</t>
  </si>
  <si>
    <t>Theo năng lực và thỏa thuận từ 8-10tr</t>
  </si>
  <si>
    <t>Trung bình ~30tr</t>
  </si>
  <si>
    <t>Trung bình ~21tr</t>
  </si>
  <si>
    <t>Trung bình ~14tr (Vị trí nhân viên, chuyên viên ....)</t>
  </si>
  <si>
    <t>Đỗ Thị Vân, Bùi Thị Quỳnh</t>
  </si>
  <si>
    <t>Phòng Quản lý</t>
  </si>
  <si>
    <t>Hiện tại công ty có nhu cầu tuyển dụng nhiều vị trí tuy nhiên đã đăng tuyển và sử dụng các dịch vụ hỗ trợ tuyển dụng nhưng hiệu quả đem lại không cao. Rất mong các cấp lãnh đạo hỗ trợ công tác tuyển dụng tại doanh nghiệp (như tổ chức các ngày hội việc làm ....)</t>
  </si>
  <si>
    <t>Công ty TNHH sản xuất máy may Pegasus Việt Nam</t>
  </si>
  <si>
    <t>Sản xuất và gia công máy may</t>
  </si>
  <si>
    <t>Công ty TNHH KPF Việt Nam</t>
  </si>
  <si>
    <t>Sản xuất bu lông</t>
  </si>
  <si>
    <t>CÔNG TY TNHH KHOA HỌC KỸ THUẬT GREENCONN</t>
  </si>
  <si>
    <t>SẢN XUẤT THIẾT BỊ ĐẦU NỐI ĐIỆN TỬ</t>
  </si>
  <si>
    <t>CÔNG TY TNHH GIC VINA</t>
  </si>
  <si>
    <t>sản xuất phần nhựa dây đai an toàn ô tô</t>
  </si>
  <si>
    <t xml:space="preserve">Công ty TNHH PCC Lục Xương Việt Nam </t>
  </si>
  <si>
    <t>Sản xuất,gia công bột Oxit đồng, bột Cacbonat đồng</t>
  </si>
  <si>
    <t>Công nghiệp hóa chất, dược phẩm</t>
  </si>
  <si>
    <t>thiết bị nâng hạ</t>
  </si>
  <si>
    <t>Công ty TNHH Koyo Việt Nam</t>
  </si>
  <si>
    <t>Gia công linh kiện cơ khí chính xác</t>
  </si>
  <si>
    <t>40 đến 80</t>
  </si>
  <si>
    <t>20 đến 30</t>
  </si>
  <si>
    <t>Đặng Thị Lành</t>
  </si>
  <si>
    <t>0962738304</t>
  </si>
  <si>
    <t xml:space="preserve">Thời điểm hiện tại công ty chỉ có nhu cầu tuyển dụng lao động phổ thông trong độ tuổi lao động. </t>
  </si>
  <si>
    <t>Trần Thị Thuỳ Linh</t>
  </si>
  <si>
    <t>02203555127</t>
  </si>
  <si>
    <t>Lao động khan hiếm, vào làm hay ngỉ ngang, không đảm bảo thời gian báo trước</t>
  </si>
  <si>
    <t xml:space="preserve">Nguyễn Thị Huệ </t>
  </si>
  <si>
    <t>Phòng Hành chính điều hành</t>
  </si>
  <si>
    <t>0343330885</t>
  </si>
  <si>
    <t>Nguyễn Thị Tuyết</t>
  </si>
  <si>
    <t>0981374686</t>
  </si>
  <si>
    <t xml:space="preserve">Vũ Thị Xuyến </t>
  </si>
  <si>
    <t>Phòng quản lý</t>
  </si>
  <si>
    <t>0982792610</t>
  </si>
  <si>
    <t>bùi thị long</t>
  </si>
  <si>
    <t>nhân sự</t>
  </si>
  <si>
    <t>0976962769</t>
  </si>
  <si>
    <t>MAI QUỐC ĐẠT</t>
  </si>
  <si>
    <t>0964025826</t>
  </si>
  <si>
    <t>nguồn Lao động phổ thông khan hiếm</t>
  </si>
  <si>
    <t>PHÒNG HÀNH CHÍNH NHÂN SỰ</t>
  </si>
  <si>
    <t>KHÔNG CÓ NHIỀU LAO ĐỘNG ĐẾN ỨNG TUYỂN</t>
  </si>
  <si>
    <t>CÔNG TY TNHH ICS VIỆT NAM</t>
  </si>
  <si>
    <t>Sản xuất các bộ phận bằng kim loại cho xe ô tô và các thiết bị điện tử</t>
  </si>
  <si>
    <t>Công ty TNHH Sansei Việt Nam</t>
  </si>
  <si>
    <t>Sản xuất linh kiện đúc nhựa</t>
  </si>
  <si>
    <t>CÔNG TY TNHH VALQUA VIỆT NAM</t>
  </si>
  <si>
    <t>Sản xuất và bán các sản phẩm lót đệm bằng các loại nguyên vật liệu dùng cho hệ thống đường ống công nghiệp, máy móc công nghiệp  và các mục đích công nghiệp khác</t>
  </si>
  <si>
    <t>Nguyễn Thị Xuân</t>
  </si>
  <si>
    <t>0988040469</t>
  </si>
  <si>
    <t>50 ~100 triệu</t>
  </si>
  <si>
    <t>20~30 triệu</t>
  </si>
  <si>
    <t>15~20 triệu</t>
  </si>
  <si>
    <t>50 ~ 100 triệu</t>
  </si>
  <si>
    <t>Đào Thị Tuyết</t>
  </si>
  <si>
    <t>Phòng HC-NS</t>
  </si>
  <si>
    <t>0934408335</t>
  </si>
  <si>
    <t>BẠCH THỊ THU NGÂN</t>
  </si>
  <si>
    <t>PHÒNG HCNS</t>
  </si>
  <si>
    <t>0973200049</t>
  </si>
  <si>
    <t>Khó khăn trong việc tiếp cận ứng viên</t>
  </si>
  <si>
    <t>CÔNG TY CỔ PHẦN THỨC ĂN CHĂN NUÔI VINA</t>
  </si>
  <si>
    <t>Sản xuất thức ăn chăn nuôi</t>
  </si>
  <si>
    <t>Công ty TNHH Vina Okamoto</t>
  </si>
  <si>
    <t>Sản xuất ủng cao su (sản phẩm chính)</t>
  </si>
  <si>
    <t>Công ty TNHH Việt Nam Toyo Denso</t>
  </si>
  <si>
    <t>Linh kiện ô tô, xe máy</t>
  </si>
  <si>
    <t>15tr</t>
  </si>
  <si>
    <t>20tr</t>
  </si>
  <si>
    <t>10tr</t>
  </si>
  <si>
    <t>9tr</t>
  </si>
  <si>
    <t>25tr</t>
  </si>
  <si>
    <t>30tr</t>
  </si>
  <si>
    <t>17tr</t>
  </si>
  <si>
    <t>12tr</t>
  </si>
  <si>
    <t>Hoàng Thị Huệ</t>
  </si>
  <si>
    <t>Phòng Nhân sự</t>
  </si>
  <si>
    <t>0368979180</t>
  </si>
  <si>
    <t>không có nhu cầu tuyển dụng</t>
  </si>
  <si>
    <t>5.5-7</t>
  </si>
  <si>
    <t>6-7.7</t>
  </si>
  <si>
    <t>Thùy Dương</t>
  </si>
  <si>
    <t>phòng nhân sự</t>
  </si>
  <si>
    <t>0974744858</t>
  </si>
  <si>
    <t>12 đến 14</t>
  </si>
  <si>
    <t>7 đến 9</t>
  </si>
  <si>
    <t>12 đến 16</t>
  </si>
  <si>
    <t xml:space="preserve">7 đến 10 </t>
  </si>
  <si>
    <t>7 đến 10</t>
  </si>
  <si>
    <t>Phạm Hào</t>
  </si>
  <si>
    <t>Nhóm Tuyển dụng &amp; Đào tạo</t>
  </si>
  <si>
    <t>0961560498</t>
  </si>
  <si>
    <t>Nguồn lao động khan hiếm, số lượng lao động đến phỏng vấn không nhiều. Lao động không gắn bó lâu dài (dưới 6 tháng nhiều): Đi xuất khẩu lao động, du học, di chuyển sang các tỉnh lân cận làm việc...</t>
  </si>
  <si>
    <t>CÔNG TY TNHH BELIEVE ZONE</t>
  </si>
  <si>
    <t>Sản xuất và kinh doanh màng, túi Polyethelene và hạt nhựa các loại</t>
  </si>
  <si>
    <t>Công ty TNHH Công Nghệ Ducar</t>
  </si>
  <si>
    <t>Công ty TNHH Innovation Group (Việt Nam)</t>
  </si>
  <si>
    <t>Sản xuất cao su và các sản phẩm từ cao su</t>
  </si>
  <si>
    <t>Sản xuất và lắp rắp máy cắt cỏ, máy phát điện,...</t>
  </si>
  <si>
    <t>Công ty TNHH INJAE VINA</t>
  </si>
  <si>
    <t>Sản xuất đồ chơi</t>
  </si>
  <si>
    <t>Công ty TNHH Kintex Elastic</t>
  </si>
  <si>
    <t>Sản xuất dây dệt</t>
  </si>
  <si>
    <t>sản xuất, gia công sản phẩm du lịch ngoài trời</t>
  </si>
  <si>
    <t>7tr - 12tr</t>
  </si>
  <si>
    <t>Trần Thu Ngà</t>
  </si>
  <si>
    <t>0936798466</t>
  </si>
  <si>
    <t>Công nhân ra vào liên tục</t>
  </si>
  <si>
    <t>Nguyễn Thị Mỹ Hạnh</t>
  </si>
  <si>
    <t>0385804959</t>
  </si>
  <si>
    <t>không</t>
  </si>
  <si>
    <t>12-15</t>
  </si>
  <si>
    <t>7-9</t>
  </si>
  <si>
    <t>8-11</t>
  </si>
  <si>
    <t>Vũ Thị Thu Hường</t>
  </si>
  <si>
    <t>Bộ phận HCNS</t>
  </si>
  <si>
    <t>0367199766</t>
  </si>
  <si>
    <t>Không</t>
  </si>
  <si>
    <t>25-30</t>
  </si>
  <si>
    <t>Bùi Thị Thu Huyền</t>
  </si>
  <si>
    <t>0355720582</t>
  </si>
  <si>
    <t>Hoàng Thị Trang</t>
  </si>
  <si>
    <t>02203952166</t>
  </si>
  <si>
    <t>đỗ thị quỳnh, nguyễn thị hồng liên</t>
  </si>
  <si>
    <t>0978403099;0964187811</t>
  </si>
  <si>
    <t>KCN Deep C2B</t>
  </si>
  <si>
    <t xml:space="preserve">Lắp ráp thiết bị làm mát công nghiệp </t>
  </si>
  <si>
    <t>CÔNG TY TNHH ECOLUX VEKO</t>
  </si>
  <si>
    <t>Sản xuất thiết bị điện chiếu sáng</t>
  </si>
  <si>
    <t>Hoàng Thị Thanh</t>
  </si>
  <si>
    <t>0393188192</t>
  </si>
  <si>
    <t>30-265</t>
  </si>
  <si>
    <t>8-30</t>
  </si>
  <si>
    <t>6-10</t>
  </si>
  <si>
    <t>5-6</t>
  </si>
  <si>
    <t>14-30</t>
  </si>
  <si>
    <t>10-13</t>
  </si>
  <si>
    <t>09-12</t>
  </si>
  <si>
    <t>PHẠM THỊ CHUỐT/ VŨ ĐỨC KHÔI</t>
  </si>
  <si>
    <t xml:space="preserve">HR </t>
  </si>
  <si>
    <t>02252636686</t>
  </si>
  <si>
    <t>CÔNG TY CỔ PHẦN VẬT LIỆU XÂY DỰNG CÔNG NGHỆ CAO AN CƯỜNG</t>
  </si>
  <si>
    <t xml:space="preserve">Sản xuất nhựa nội thất </t>
  </si>
  <si>
    <t>KCN An Phát</t>
  </si>
  <si>
    <t>20-30tr</t>
  </si>
  <si>
    <t>15-20tr</t>
  </si>
  <si>
    <t>10-15tr</t>
  </si>
  <si>
    <t>9-15tr</t>
  </si>
  <si>
    <t>20-50tr</t>
  </si>
  <si>
    <t>Phạm Thị Dung</t>
  </si>
  <si>
    <t>0384760541</t>
  </si>
  <si>
    <t xml:space="preserve">KHó khăn trong tuyển dụng lao động phổ thông </t>
  </si>
  <si>
    <t>KCN Đình Vũ</t>
  </si>
  <si>
    <t>Đình Vũ</t>
  </si>
  <si>
    <t>Công ty TNHH Sunny Bridge</t>
  </si>
  <si>
    <t>Sản xuất ống nhựa nhiệt dẻo</t>
  </si>
  <si>
    <t>Cho thuê bồn hoá chất</t>
  </si>
  <si>
    <t>Bùi Thị Thuý Ngọc</t>
  </si>
  <si>
    <t>0918911919</t>
  </si>
  <si>
    <t>9,5 đến 10</t>
  </si>
  <si>
    <t>10 đến 11</t>
  </si>
  <si>
    <t xml:space="preserve">Ngô thuỳ Linh </t>
  </si>
  <si>
    <t>0976052118</t>
  </si>
  <si>
    <t xml:space="preserve">Khó tuyển dụng </t>
  </si>
  <si>
    <t>KCN Lai Vu</t>
  </si>
  <si>
    <t>Lai Vu</t>
  </si>
  <si>
    <t>Công ty TNHH Nhôm Tân Á</t>
  </si>
  <si>
    <t>Sản xuất Nhôm thanh định hình</t>
  </si>
  <si>
    <t>Đinh Thị Huệ</t>
  </si>
  <si>
    <t>Hành chính- Nhân sự</t>
  </si>
  <si>
    <t>0375932340</t>
  </si>
  <si>
    <t>Hiện tại không có khó khăn tuyển dụng lao động</t>
  </si>
  <si>
    <t>KCN Nam Đình Vũ (Khu 1)</t>
  </si>
  <si>
    <t xml:space="preserve">Công ty TNHH công nghệ thực phẩm Starry </t>
  </si>
  <si>
    <t>Sản xuất gia công các loại hạt, quả</t>
  </si>
  <si>
    <t>Nam Đình Vũ (Khu 1)</t>
  </si>
  <si>
    <t xml:space="preserve">Bùi Thị Huyền Trang </t>
  </si>
  <si>
    <t>0971354468</t>
  </si>
  <si>
    <t>Khó tuyển công nhân</t>
  </si>
  <si>
    <t>XIII</t>
  </si>
  <si>
    <t>XIV</t>
  </si>
  <si>
    <t>8 đến 14</t>
  </si>
  <si>
    <t>-</t>
  </si>
  <si>
    <t>Sản xuất thiết bị, dụng cụ y tế, nha khoa, chỉnh hình và phục hồi chức năng.  Chi tiết: Sản xuất và kinh doanh mắt kính, mắt kính thuốc và khuôn</t>
  </si>
  <si>
    <t>Công ty CP công nghệ thiết bị nâng ATT</t>
  </si>
  <si>
    <t>Công ty TNHH sản phẩm giấy Leo (Việt Nam)</t>
  </si>
  <si>
    <t>Sản xuất và gia công các sản phẩm: túi giấy, thiệp giấy, bán thành phẩm thiệp giấy, phong bì, hộp giấy, thẻ thông tin sản phẩm, thẻ ghi chú, giấy ghi chú, giấy nhớ, bộ giấy viết thư, sổ ghi chép, sản phẩm trang trí bằng giấy và các phụ kiện bằng giấy liên quan</t>
  </si>
  <si>
    <t>Nguyễn Thị Oanh</t>
  </si>
  <si>
    <t>Do trong tỉnh có quá nhiều công ty mới thành lập và sức hút từ các dịch vụ xuất khẩu lao động nên hiện tại rất khan hiếm lao động.</t>
  </si>
  <si>
    <t>Công ty TNHH Sản xuất HARTING Việt Nam</t>
  </si>
  <si>
    <t>Sản xuất đầu nối công suất lớn</t>
  </si>
  <si>
    <t>43-280</t>
  </si>
  <si>
    <t>Đinh Thị Hường</t>
  </si>
  <si>
    <t>12 đến 35</t>
  </si>
  <si>
    <t>10 đến 17</t>
  </si>
  <si>
    <t xml:space="preserve">6 đến 8 </t>
  </si>
  <si>
    <t>50  đến 327</t>
  </si>
  <si>
    <t>14 đến 41</t>
  </si>
  <si>
    <t>0904107636</t>
  </si>
  <si>
    <t>Sản xuất sản phẩm khác bằng kim loại chưa được phân vào đâu. Chi tiết: Sản xuất và lắp ráp các thiết bị mỏ dầu (ống thép, đầu nối, thiết bị đầu giếng) dùng cho mục đích khoan dầu.
Sản xuất máy bơm, máy nén, vòi và van khác. Chi tiết: Sản xuất và lắp ráp các loại van điều chỉnh dùng cho khoan và khai thác dầu khí.</t>
  </si>
  <si>
    <t>CHI TIẾT NHU CẦU TUYỂN DỤNG CỦA CÁC DOANH NGHIỆP KHU CÔNG NGHIỆP, KHU KINH TẾ
(Đợt 1 Tháng 8/2025)</t>
  </si>
  <si>
    <t>KCN Phúc Điền mở rộng</t>
  </si>
  <si>
    <t>Công ty cổ phần sản xuất thương mại và đầu tư Đông Hiệp</t>
  </si>
  <si>
    <t>Sản xuất các sản phẩm khác từ giấy và bìa chưa được phân vào đâu</t>
  </si>
  <si>
    <t>Phúc Điền mở rộng</t>
  </si>
  <si>
    <t>20tr-30tr</t>
  </si>
  <si>
    <t>15tr-20tr</t>
  </si>
  <si>
    <t>10tr-15tr</t>
  </si>
  <si>
    <t>8-10tr</t>
  </si>
  <si>
    <t>25tr-35tr</t>
  </si>
  <si>
    <t>20tr-25tr</t>
  </si>
  <si>
    <t>Đoàn Thị Bích Ngọc</t>
  </si>
  <si>
    <t>Phòng Đối Tác Nhân sự</t>
  </si>
  <si>
    <t>Doanh nghiệp mới, chưa có nguồn cung ứng lao động</t>
  </si>
  <si>
    <t>Công Ty Cổ Phần Vifon - Chi nhánh Hải Dương</t>
  </si>
  <si>
    <t>16tr</t>
  </si>
  <si>
    <t>14tr</t>
  </si>
  <si>
    <t>Nguyễn Thị Điệp</t>
  </si>
  <si>
    <t>P. Tchc</t>
  </si>
  <si>
    <t>Khan hiếm hồ sơ</t>
  </si>
  <si>
    <t>XV</t>
  </si>
  <si>
    <t>XVI</t>
  </si>
  <si>
    <t>CÔNG TY CP HOÁ CHẤT HẢI HÀ</t>
  </si>
  <si>
    <t>Công ty TNHH CÔNG NGHIỆP MIC VIỆT NAM</t>
  </si>
  <si>
    <t>Công ty TNHH tianye outdoor Việt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</si>
</sst>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4"/>
      <color theme="1"/>
      <name val="Times New Roman"/>
      <family val="2"/>
      <charset val="163"/>
    </font>
    <font>
      <sz val="11"/>
      <color theme="1"/>
      <name val="Calibri"/>
      <family val="2"/>
      <scheme val="minor"/>
    </font>
    <font>
      <sz val="11"/>
      <color theme="1"/>
      <name val="Calibri"/>
      <family val="2"/>
      <scheme val="minor"/>
    </font>
    <font>
      <sz val="10"/>
      <color rgb="FF000000"/>
      <name val="Calibri"/>
      <family val="2"/>
      <charset val="163"/>
      <scheme val="minor"/>
    </font>
    <font>
      <sz val="10"/>
      <color rgb="FF000000"/>
      <name val="Calibri"/>
      <family val="2"/>
      <scheme val="minor"/>
    </font>
    <font>
      <sz val="10"/>
      <color rgb="FF000000"/>
      <name val="Times New Roman"/>
      <family val="1"/>
    </font>
    <font>
      <sz val="11"/>
      <color rgb="FF000000"/>
      <name val="Times New Roman"/>
      <family val="1"/>
      <charset val="163"/>
    </font>
    <font>
      <b/>
      <sz val="14"/>
      <color rgb="FF000000"/>
      <name val="Times New Roman"/>
      <family val="1"/>
      <charset val="163"/>
    </font>
    <font>
      <sz val="12"/>
      <name val="Times New Roman"/>
      <family val="1"/>
      <charset val="163"/>
    </font>
    <font>
      <b/>
      <sz val="12"/>
      <color theme="1"/>
      <name val="Times New Roman"/>
      <family val="1"/>
      <charset val="163"/>
    </font>
    <font>
      <b/>
      <sz val="12"/>
      <color rgb="FF000000"/>
      <name val="Times New Roman"/>
      <family val="1"/>
      <charset val="163"/>
    </font>
    <font>
      <sz val="12"/>
      <color rgb="FF000000"/>
      <name val="Times New Roman"/>
      <family val="1"/>
      <charset val="163"/>
    </font>
    <font>
      <sz val="12"/>
      <color theme="1"/>
      <name val="Times New Roman"/>
      <family val="1"/>
      <charset val="163"/>
    </font>
    <font>
      <b/>
      <sz val="12"/>
      <color rgb="FF000000"/>
      <name val="Times New Roman"/>
      <family val="1"/>
    </font>
  </fonts>
  <fills count="3">
    <fill>
      <patternFill patternType="none"/>
    </fill>
    <fill>
      <patternFill patternType="gray125"/>
    </fill>
    <fill>
      <patternFill patternType="solid">
        <fgColor rgb="FFFFC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2" fillId="0" borderId="0"/>
    <xf numFmtId="0" fontId="1" fillId="0" borderId="0"/>
  </cellStyleXfs>
  <cellXfs count="73">
    <xf numFmtId="0" fontId="0" fillId="0" borderId="0" xfId="0"/>
    <xf numFmtId="0" fontId="3" fillId="0" borderId="0" xfId="1" applyFont="1" applyAlignment="1">
      <alignment horizontal="center" vertical="center"/>
    </xf>
    <xf numFmtId="0" fontId="3" fillId="0" borderId="0" xfId="1" applyFont="1" applyAlignment="1"/>
    <xf numFmtId="0" fontId="3" fillId="0" borderId="0" xfId="1" applyFont="1" applyAlignment="1">
      <alignment horizontal="left" vertical="center" wrapText="1"/>
    </xf>
    <xf numFmtId="3" fontId="3" fillId="0" borderId="0" xfId="1" applyNumberFormat="1" applyFont="1" applyAlignment="1">
      <alignment horizontal="right" vertical="center" wrapText="1"/>
    </xf>
    <xf numFmtId="0" fontId="3" fillId="0" borderId="0" xfId="1" applyFont="1" applyAlignment="1">
      <alignment horizontal="left" vertical="center"/>
    </xf>
    <xf numFmtId="0" fontId="5" fillId="0" borderId="0" xfId="1" applyFont="1" applyAlignment="1">
      <alignment horizontal="left" vertical="center" wrapText="1"/>
    </xf>
    <xf numFmtId="0" fontId="3" fillId="0" borderId="0" xfId="1" applyFont="1" applyAlignment="1">
      <alignment horizontal="center" vertical="center" wrapText="1"/>
    </xf>
    <xf numFmtId="3" fontId="5" fillId="0" borderId="0" xfId="1" applyNumberFormat="1" applyFont="1" applyAlignment="1">
      <alignment horizontal="left" vertical="center" wrapText="1"/>
    </xf>
    <xf numFmtId="0" fontId="6" fillId="0" borderId="0" xfId="1" applyFont="1" applyAlignment="1"/>
    <xf numFmtId="0" fontId="5" fillId="0" borderId="0" xfId="1" applyFont="1" applyFill="1" applyAlignment="1">
      <alignment horizontal="left" vertical="center" wrapText="1"/>
    </xf>
    <xf numFmtId="3" fontId="9" fillId="0" borderId="2"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10" fillId="0" borderId="0" xfId="1" applyFont="1" applyAlignment="1">
      <alignment horizontal="center" vertical="center" wrapText="1"/>
    </xf>
    <xf numFmtId="0" fontId="11"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quotePrefix="1" applyFont="1" applyFill="1" applyBorder="1" applyAlignment="1">
      <alignment vertical="center"/>
    </xf>
    <xf numFmtId="0" fontId="10" fillId="0" borderId="0" xfId="1"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2" xfId="0" quotePrefix="1" applyFont="1" applyFill="1" applyBorder="1" applyAlignment="1">
      <alignment vertical="center" wrapText="1"/>
    </xf>
    <xf numFmtId="0" fontId="12" fillId="0" borderId="2" xfId="0" applyFont="1" applyFill="1" applyBorder="1" applyAlignment="1">
      <alignment horizontal="left" vertical="center" wrapText="1"/>
    </xf>
    <xf numFmtId="0" fontId="8" fillId="0" borderId="2" xfId="3" applyFont="1" applyFill="1" applyBorder="1" applyAlignment="1">
      <alignment horizontal="center" vertical="center" wrapText="1"/>
    </xf>
    <xf numFmtId="0" fontId="8" fillId="0" borderId="2" xfId="3" quotePrefix="1" applyFont="1" applyFill="1" applyBorder="1" applyAlignment="1">
      <alignment horizontal="center" vertical="center" wrapText="1"/>
    </xf>
    <xf numFmtId="3" fontId="8" fillId="0" borderId="2" xfId="3" quotePrefix="1" applyNumberFormat="1" applyFont="1" applyFill="1" applyBorder="1" applyAlignment="1">
      <alignment horizontal="center" vertical="center" wrapText="1"/>
    </xf>
    <xf numFmtId="3" fontId="8" fillId="0" borderId="2" xfId="3" quotePrefix="1" applyNumberFormat="1" applyFont="1" applyFill="1" applyBorder="1" applyAlignment="1">
      <alignment horizontal="left" vertical="center" wrapText="1"/>
    </xf>
    <xf numFmtId="3" fontId="8" fillId="0" borderId="2" xfId="3" applyNumberFormat="1" applyFont="1" applyFill="1" applyBorder="1" applyAlignment="1">
      <alignment horizontal="center" vertical="center" wrapText="1"/>
    </xf>
    <xf numFmtId="164" fontId="8" fillId="0" borderId="2" xfId="3" quotePrefix="1" applyNumberFormat="1" applyFont="1" applyFill="1" applyBorder="1" applyAlignment="1">
      <alignment horizontal="center" vertical="center" wrapText="1"/>
    </xf>
    <xf numFmtId="3" fontId="10" fillId="0" borderId="2" xfId="1" applyNumberFormat="1" applyFont="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left" vertical="center" wrapText="1"/>
    </xf>
    <xf numFmtId="0" fontId="10" fillId="0" borderId="2" xfId="1" applyFont="1" applyBorder="1" applyAlignment="1">
      <alignment horizontal="left" vertical="center"/>
    </xf>
    <xf numFmtId="0" fontId="10" fillId="0" borderId="0" xfId="1" applyFont="1" applyAlignment="1"/>
    <xf numFmtId="0" fontId="10" fillId="2" borderId="2" xfId="1" applyFont="1" applyFill="1" applyBorder="1" applyAlignment="1">
      <alignment horizontal="center" vertical="center" wrapText="1"/>
    </xf>
    <xf numFmtId="0" fontId="9" fillId="2" borderId="5" xfId="1" applyFont="1" applyFill="1" applyBorder="1" applyAlignment="1">
      <alignment horizontal="left" vertical="center"/>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3" fontId="9"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left" vertical="center" wrapText="1"/>
    </xf>
    <xf numFmtId="0" fontId="10" fillId="2" borderId="0" xfId="1" applyFont="1" applyFill="1" applyAlignment="1">
      <alignment horizontal="center" vertical="center" wrapText="1"/>
    </xf>
    <xf numFmtId="0" fontId="9" fillId="2" borderId="2" xfId="1" applyFont="1" applyFill="1" applyBorder="1" applyAlignment="1">
      <alignment horizontal="left" vertical="center"/>
    </xf>
    <xf numFmtId="0" fontId="12" fillId="2" borderId="2" xfId="0" applyFont="1" applyFill="1" applyBorder="1" applyAlignment="1">
      <alignment vertical="center" wrapText="1"/>
    </xf>
    <xf numFmtId="3" fontId="8" fillId="2" borderId="2" xfId="3" applyNumberFormat="1" applyFont="1" applyFill="1" applyBorder="1" applyAlignment="1">
      <alignment horizontal="center" vertical="center" wrapText="1"/>
    </xf>
    <xf numFmtId="164" fontId="8" fillId="2" borderId="2" xfId="3" applyNumberFormat="1" applyFont="1" applyFill="1" applyBorder="1" applyAlignment="1">
      <alignment horizontal="center" vertical="center" wrapText="1"/>
    </xf>
    <xf numFmtId="3" fontId="8" fillId="2" borderId="2" xfId="3" quotePrefix="1" applyNumberFormat="1" applyFont="1" applyFill="1" applyBorder="1" applyAlignment="1">
      <alignment horizontal="center" vertical="center" wrapText="1"/>
    </xf>
    <xf numFmtId="164" fontId="8" fillId="2" borderId="2" xfId="3" quotePrefix="1" applyNumberFormat="1" applyFont="1" applyFill="1" applyBorder="1" applyAlignment="1">
      <alignment horizontal="center" vertical="center" wrapText="1"/>
    </xf>
    <xf numFmtId="0" fontId="8" fillId="2" borderId="2" xfId="3" applyFont="1" applyFill="1" applyBorder="1" applyAlignment="1">
      <alignment horizontal="center" vertical="center" wrapText="1"/>
    </xf>
    <xf numFmtId="3" fontId="8" fillId="2" borderId="2" xfId="3" quotePrefix="1" applyNumberFormat="1" applyFont="1" applyFill="1" applyBorder="1" applyAlignment="1">
      <alignment horizontal="left" vertical="center" wrapText="1"/>
    </xf>
    <xf numFmtId="0" fontId="12" fillId="0" borderId="2"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9" fillId="0" borderId="2" xfId="1" applyFont="1" applyBorder="1" applyAlignment="1">
      <alignment horizontal="center" vertical="center" wrapText="1"/>
    </xf>
    <xf numFmtId="0" fontId="7" fillId="0" borderId="1" xfId="1" applyFont="1" applyBorder="1" applyAlignment="1">
      <alignment horizontal="center" vertical="center" wrapText="1"/>
    </xf>
    <xf numFmtId="3" fontId="9" fillId="0" borderId="5" xfId="1" applyNumberFormat="1" applyFont="1" applyBorder="1" applyAlignment="1">
      <alignment horizontal="center" vertical="center" wrapText="1"/>
    </xf>
    <xf numFmtId="3" fontId="9" fillId="0" borderId="6" xfId="1" applyNumberFormat="1" applyFont="1" applyBorder="1" applyAlignment="1">
      <alignment horizontal="center" vertical="center" wrapText="1"/>
    </xf>
    <xf numFmtId="3" fontId="9" fillId="0" borderId="7" xfId="1" applyNumberFormat="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3" fontId="9" fillId="0" borderId="3" xfId="1" applyNumberFormat="1" applyFont="1" applyBorder="1" applyAlignment="1">
      <alignment horizontal="center" vertical="center" wrapText="1"/>
    </xf>
    <xf numFmtId="3" fontId="9" fillId="0" borderId="4" xfId="1" applyNumberFormat="1" applyFont="1" applyBorder="1" applyAlignment="1">
      <alignment horizontal="center" vertical="center" wrapText="1"/>
    </xf>
  </cellXfs>
  <cellStyles count="5">
    <cellStyle name="Normal" xfId="0" builtinId="0"/>
    <cellStyle name="Normal 2" xfId="1"/>
    <cellStyle name="Normal 3" xfId="2"/>
    <cellStyle name="Normal 4" xfId="3"/>
    <cellStyle name="Normal 5" xfId="4"/>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Câu trả lời biểu mẫu 1-style" pivot="0" count="3">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71"/>
  <sheetViews>
    <sheetView tabSelected="1" zoomScale="85" zoomScaleNormal="85" zoomScaleSheetLayoutView="100" workbookViewId="0">
      <pane xSplit="3" ySplit="3" topLeftCell="D4" activePane="bottomRight" state="frozen"/>
      <selection pane="topRight" activeCell="D1" sqref="D1"/>
      <selection pane="bottomLeft" activeCell="A5" sqref="A5"/>
      <selection pane="bottomRight" activeCell="J9" sqref="J9"/>
    </sheetView>
  </sheetViews>
  <sheetFormatPr defaultRowHeight="15" x14ac:dyDescent="0.25"/>
  <cols>
    <col min="1" max="1" width="4.5546875" style="9" customWidth="1"/>
    <col min="2" max="2" width="9.33203125" style="6" customWidth="1"/>
    <col min="3" max="3" width="19.109375" style="10" customWidth="1"/>
    <col min="4" max="4" width="36.77734375" style="6" hidden="1" customWidth="1"/>
    <col min="5" max="5" width="14.77734375" style="8" hidden="1" customWidth="1"/>
    <col min="6" max="7" width="10.21875" style="4" hidden="1" customWidth="1"/>
    <col min="8" max="8" width="9.44140625" style="5" hidden="1" customWidth="1"/>
    <col min="9" max="9" width="10.5546875" style="4" customWidth="1"/>
    <col min="10" max="10" width="7.21875" style="4" customWidth="1"/>
    <col min="11" max="11" width="8.6640625" style="4" customWidth="1"/>
    <col min="12" max="12" width="9.21875" style="4" customWidth="1"/>
    <col min="13" max="13" width="6.88671875" style="4" customWidth="1"/>
    <col min="14" max="14" width="8" style="4" customWidth="1"/>
    <col min="15" max="15" width="7.5546875" style="4" customWidth="1"/>
    <col min="16" max="16" width="7.88671875" style="4" customWidth="1"/>
    <col min="17" max="17" width="9.44140625" style="4" customWidth="1"/>
    <col min="18" max="18" width="6.77734375" style="4" customWidth="1"/>
    <col min="19" max="19" width="6.33203125" style="7" customWidth="1"/>
    <col min="20" max="21" width="10.44140625" style="7" customWidth="1"/>
    <col min="22" max="22" width="8.88671875" style="7" customWidth="1"/>
    <col min="23" max="23" width="6.44140625" style="7" customWidth="1"/>
    <col min="24" max="25" width="9.88671875" style="7" customWidth="1"/>
    <col min="26" max="26" width="10.109375" style="7" customWidth="1"/>
    <col min="27" max="27" width="13.44140625" style="7" customWidth="1"/>
    <col min="28" max="28" width="2.44140625" style="3" hidden="1" customWidth="1"/>
    <col min="29" max="29" width="12" style="5" customWidth="1"/>
    <col min="30" max="30" width="61.21875" style="5" customWidth="1"/>
    <col min="31" max="31" width="8.88671875" style="2" customWidth="1"/>
    <col min="32" max="16384" width="8.88671875" style="2"/>
  </cols>
  <sheetData>
    <row r="1" spans="1:30" s="1" customFormat="1" ht="42.75" customHeight="1" x14ac:dyDescent="0.3">
      <c r="A1" s="60" t="s">
        <v>425</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0" s="13" customFormat="1" ht="54" customHeight="1" x14ac:dyDescent="0.3">
      <c r="A2" s="67" t="s">
        <v>24</v>
      </c>
      <c r="B2" s="54" t="s">
        <v>0</v>
      </c>
      <c r="C2" s="69" t="s">
        <v>1</v>
      </c>
      <c r="D2" s="54" t="s">
        <v>2</v>
      </c>
      <c r="E2" s="71" t="s">
        <v>3</v>
      </c>
      <c r="F2" s="71" t="s">
        <v>27</v>
      </c>
      <c r="G2" s="71" t="s">
        <v>28</v>
      </c>
      <c r="H2" s="54" t="s">
        <v>38</v>
      </c>
      <c r="I2" s="71" t="s">
        <v>4</v>
      </c>
      <c r="J2" s="61" t="s">
        <v>5</v>
      </c>
      <c r="K2" s="62"/>
      <c r="L2" s="62"/>
      <c r="M2" s="63"/>
      <c r="N2" s="61" t="s">
        <v>30</v>
      </c>
      <c r="O2" s="62"/>
      <c r="P2" s="62"/>
      <c r="Q2" s="62"/>
      <c r="R2" s="63"/>
      <c r="S2" s="64" t="s">
        <v>6</v>
      </c>
      <c r="T2" s="65"/>
      <c r="U2" s="65"/>
      <c r="V2" s="66"/>
      <c r="W2" s="64" t="s">
        <v>7</v>
      </c>
      <c r="X2" s="65"/>
      <c r="Y2" s="65"/>
      <c r="Z2" s="66"/>
      <c r="AA2" s="54" t="s">
        <v>8</v>
      </c>
      <c r="AB2" s="54" t="s">
        <v>9</v>
      </c>
      <c r="AC2" s="54" t="s">
        <v>10</v>
      </c>
      <c r="AD2" s="59" t="s">
        <v>39</v>
      </c>
    </row>
    <row r="3" spans="1:30" s="13" customFormat="1" ht="63" x14ac:dyDescent="0.3">
      <c r="A3" s="68"/>
      <c r="B3" s="55"/>
      <c r="C3" s="70"/>
      <c r="D3" s="55"/>
      <c r="E3" s="72"/>
      <c r="F3" s="72"/>
      <c r="G3" s="72"/>
      <c r="H3" s="55"/>
      <c r="I3" s="72"/>
      <c r="J3" s="11" t="s">
        <v>11</v>
      </c>
      <c r="K3" s="11" t="s">
        <v>12</v>
      </c>
      <c r="L3" s="11" t="s">
        <v>13</v>
      </c>
      <c r="M3" s="11" t="s">
        <v>14</v>
      </c>
      <c r="N3" s="11" t="s">
        <v>15</v>
      </c>
      <c r="O3" s="11" t="s">
        <v>16</v>
      </c>
      <c r="P3" s="11" t="s">
        <v>17</v>
      </c>
      <c r="Q3" s="11" t="s">
        <v>18</v>
      </c>
      <c r="R3" s="11" t="s">
        <v>19</v>
      </c>
      <c r="S3" s="12" t="s">
        <v>11</v>
      </c>
      <c r="T3" s="12" t="s">
        <v>12</v>
      </c>
      <c r="U3" s="12" t="s">
        <v>13</v>
      </c>
      <c r="V3" s="12" t="s">
        <v>14</v>
      </c>
      <c r="W3" s="12" t="s">
        <v>11</v>
      </c>
      <c r="X3" s="12" t="s">
        <v>12</v>
      </c>
      <c r="Y3" s="12" t="s">
        <v>13</v>
      </c>
      <c r="Z3" s="12" t="s">
        <v>14</v>
      </c>
      <c r="AA3" s="55"/>
      <c r="AB3" s="55"/>
      <c r="AC3" s="55"/>
      <c r="AD3" s="59"/>
    </row>
    <row r="4" spans="1:30" s="43" customFormat="1" ht="23.25" customHeight="1" x14ac:dyDescent="0.3">
      <c r="A4" s="35" t="s">
        <v>20</v>
      </c>
      <c r="B4" s="36" t="s">
        <v>102</v>
      </c>
      <c r="C4" s="37"/>
      <c r="D4" s="38"/>
      <c r="E4" s="39">
        <f>COUNTA(E5:E5)</f>
        <v>1</v>
      </c>
      <c r="F4" s="40">
        <f t="shared" ref="F4:R4" si="0">SUM(F5:F5)</f>
        <v>16</v>
      </c>
      <c r="G4" s="40">
        <f t="shared" si="0"/>
        <v>2</v>
      </c>
      <c r="H4" s="40">
        <f t="shared" si="0"/>
        <v>30</v>
      </c>
      <c r="I4" s="40">
        <f t="shared" si="0"/>
        <v>30</v>
      </c>
      <c r="J4" s="40">
        <f t="shared" si="0"/>
        <v>0</v>
      </c>
      <c r="K4" s="40">
        <f t="shared" si="0"/>
        <v>0</v>
      </c>
      <c r="L4" s="40">
        <f t="shared" si="0"/>
        <v>5</v>
      </c>
      <c r="M4" s="40">
        <f t="shared" si="0"/>
        <v>25</v>
      </c>
      <c r="N4" s="40">
        <f t="shared" si="0"/>
        <v>0</v>
      </c>
      <c r="O4" s="40">
        <f t="shared" si="0"/>
        <v>0</v>
      </c>
      <c r="P4" s="40">
        <f t="shared" si="0"/>
        <v>0</v>
      </c>
      <c r="Q4" s="40">
        <f t="shared" si="0"/>
        <v>5</v>
      </c>
      <c r="R4" s="40">
        <f t="shared" si="0"/>
        <v>25</v>
      </c>
      <c r="S4" s="41"/>
      <c r="T4" s="41"/>
      <c r="U4" s="41"/>
      <c r="V4" s="41"/>
      <c r="W4" s="41"/>
      <c r="X4" s="41"/>
      <c r="Y4" s="41"/>
      <c r="Z4" s="41"/>
      <c r="AA4" s="41"/>
      <c r="AB4" s="42"/>
      <c r="AC4" s="42"/>
      <c r="AD4" s="42"/>
    </row>
    <row r="5" spans="1:30" s="20" customFormat="1" ht="69" customHeight="1" x14ac:dyDescent="0.3">
      <c r="A5" s="14">
        <v>1</v>
      </c>
      <c r="B5" s="15" t="s">
        <v>101</v>
      </c>
      <c r="C5" s="16" t="s">
        <v>99</v>
      </c>
      <c r="D5" s="16" t="s">
        <v>100</v>
      </c>
      <c r="E5" s="16" t="s">
        <v>37</v>
      </c>
      <c r="F5" s="17">
        <v>16</v>
      </c>
      <c r="G5" s="17">
        <v>2</v>
      </c>
      <c r="H5" s="17">
        <v>30</v>
      </c>
      <c r="I5" s="17">
        <f>SUM(J5:M5)</f>
        <v>30</v>
      </c>
      <c r="J5" s="17">
        <v>0</v>
      </c>
      <c r="K5" s="17">
        <v>0</v>
      </c>
      <c r="L5" s="17">
        <v>5</v>
      </c>
      <c r="M5" s="17">
        <v>25</v>
      </c>
      <c r="N5" s="17">
        <v>0</v>
      </c>
      <c r="O5" s="17">
        <v>0</v>
      </c>
      <c r="P5" s="17">
        <v>0</v>
      </c>
      <c r="Q5" s="17">
        <v>5</v>
      </c>
      <c r="R5" s="17">
        <v>25</v>
      </c>
      <c r="S5" s="21">
        <v>0</v>
      </c>
      <c r="T5" s="21">
        <v>0</v>
      </c>
      <c r="U5" s="21">
        <v>0</v>
      </c>
      <c r="V5" s="21">
        <v>0</v>
      </c>
      <c r="W5" s="21">
        <v>0</v>
      </c>
      <c r="X5" s="21">
        <v>0</v>
      </c>
      <c r="Y5" s="21">
        <v>0</v>
      </c>
      <c r="Z5" s="21">
        <v>9.5</v>
      </c>
      <c r="AA5" s="16" t="s">
        <v>103</v>
      </c>
      <c r="AB5" s="18" t="s">
        <v>93</v>
      </c>
      <c r="AC5" s="19" t="s">
        <v>104</v>
      </c>
      <c r="AD5" s="18">
        <v>0</v>
      </c>
    </row>
    <row r="6" spans="1:30" s="43" customFormat="1" ht="23.25" customHeight="1" x14ac:dyDescent="0.3">
      <c r="A6" s="35" t="s">
        <v>32</v>
      </c>
      <c r="B6" s="36" t="s">
        <v>41</v>
      </c>
      <c r="C6" s="37"/>
      <c r="D6" s="38"/>
      <c r="E6" s="39">
        <f>COUNTA(E7:E7)</f>
        <v>1</v>
      </c>
      <c r="F6" s="40">
        <f t="shared" ref="F6:R6" si="1">SUM(F7:F7)</f>
        <v>5152</v>
      </c>
      <c r="G6" s="40">
        <f t="shared" si="1"/>
        <v>179</v>
      </c>
      <c r="H6" s="40">
        <f t="shared" si="1"/>
        <v>11800</v>
      </c>
      <c r="I6" s="40">
        <f t="shared" si="1"/>
        <v>872</v>
      </c>
      <c r="J6" s="40">
        <f t="shared" si="1"/>
        <v>0</v>
      </c>
      <c r="K6" s="40">
        <f t="shared" si="1"/>
        <v>1</v>
      </c>
      <c r="L6" s="40">
        <f t="shared" si="1"/>
        <v>41</v>
      </c>
      <c r="M6" s="40">
        <f t="shared" si="1"/>
        <v>830</v>
      </c>
      <c r="N6" s="40">
        <f t="shared" si="1"/>
        <v>5</v>
      </c>
      <c r="O6" s="40">
        <f t="shared" si="1"/>
        <v>16</v>
      </c>
      <c r="P6" s="40">
        <f t="shared" si="1"/>
        <v>0</v>
      </c>
      <c r="Q6" s="40">
        <f t="shared" si="1"/>
        <v>0</v>
      </c>
      <c r="R6" s="40">
        <f t="shared" si="1"/>
        <v>851</v>
      </c>
      <c r="S6" s="41"/>
      <c r="T6" s="41"/>
      <c r="U6" s="41"/>
      <c r="V6" s="41"/>
      <c r="W6" s="41"/>
      <c r="X6" s="41"/>
      <c r="Y6" s="41"/>
      <c r="Z6" s="41"/>
      <c r="AA6" s="41"/>
      <c r="AB6" s="42"/>
      <c r="AC6" s="42"/>
      <c r="AD6" s="42"/>
    </row>
    <row r="7" spans="1:30" s="20" customFormat="1" ht="61.5" customHeight="1" x14ac:dyDescent="0.3">
      <c r="A7" s="14">
        <v>1</v>
      </c>
      <c r="B7" s="15" t="s">
        <v>42</v>
      </c>
      <c r="C7" s="16" t="s">
        <v>105</v>
      </c>
      <c r="D7" s="16" t="s">
        <v>116</v>
      </c>
      <c r="E7" s="16" t="s">
        <v>43</v>
      </c>
      <c r="F7" s="21">
        <v>5152</v>
      </c>
      <c r="G7" s="21">
        <v>179</v>
      </c>
      <c r="H7" s="21">
        <v>11800</v>
      </c>
      <c r="I7" s="21">
        <f>SUM(J7:M7)</f>
        <v>872</v>
      </c>
      <c r="J7" s="21">
        <v>0</v>
      </c>
      <c r="K7" s="21">
        <v>1</v>
      </c>
      <c r="L7" s="21">
        <v>41</v>
      </c>
      <c r="M7" s="21">
        <v>830</v>
      </c>
      <c r="N7" s="21">
        <v>5</v>
      </c>
      <c r="O7" s="21">
        <v>16</v>
      </c>
      <c r="P7" s="21">
        <v>0</v>
      </c>
      <c r="Q7" s="21">
        <v>0</v>
      </c>
      <c r="R7" s="21">
        <v>851</v>
      </c>
      <c r="S7" s="21" t="s">
        <v>106</v>
      </c>
      <c r="T7" s="21" t="s">
        <v>107</v>
      </c>
      <c r="U7" s="21" t="s">
        <v>108</v>
      </c>
      <c r="V7" s="21" t="s">
        <v>109</v>
      </c>
      <c r="W7" s="21" t="s">
        <v>110</v>
      </c>
      <c r="X7" s="21" t="s">
        <v>111</v>
      </c>
      <c r="Y7" s="21" t="s">
        <v>112</v>
      </c>
      <c r="Z7" s="21" t="s">
        <v>113</v>
      </c>
      <c r="AA7" s="21" t="s">
        <v>114</v>
      </c>
      <c r="AB7" s="16" t="s">
        <v>40</v>
      </c>
      <c r="AC7" s="22" t="s">
        <v>115</v>
      </c>
      <c r="AD7" s="22" t="s">
        <v>117</v>
      </c>
    </row>
    <row r="8" spans="1:30" s="43" customFormat="1" ht="23.25" customHeight="1" x14ac:dyDescent="0.3">
      <c r="A8" s="35" t="s">
        <v>22</v>
      </c>
      <c r="B8" s="36" t="s">
        <v>35</v>
      </c>
      <c r="C8" s="37"/>
      <c r="D8" s="38"/>
      <c r="E8" s="39">
        <f>COUNTA(E9:E12)</f>
        <v>4</v>
      </c>
      <c r="F8" s="40">
        <f t="shared" ref="F8:R8" si="2">SUM(F9:F12)</f>
        <v>198</v>
      </c>
      <c r="G8" s="40">
        <f t="shared" si="2"/>
        <v>30</v>
      </c>
      <c r="H8" s="40">
        <f t="shared" si="2"/>
        <v>442</v>
      </c>
      <c r="I8" s="40">
        <f t="shared" si="2"/>
        <v>196</v>
      </c>
      <c r="J8" s="40">
        <f t="shared" si="2"/>
        <v>0</v>
      </c>
      <c r="K8" s="40">
        <f t="shared" si="2"/>
        <v>2</v>
      </c>
      <c r="L8" s="40">
        <f t="shared" si="2"/>
        <v>2</v>
      </c>
      <c r="M8" s="40">
        <f t="shared" si="2"/>
        <v>192</v>
      </c>
      <c r="N8" s="40">
        <f t="shared" si="2"/>
        <v>4</v>
      </c>
      <c r="O8" s="40">
        <f t="shared" si="2"/>
        <v>4</v>
      </c>
      <c r="P8" s="40">
        <f t="shared" si="2"/>
        <v>2</v>
      </c>
      <c r="Q8" s="40">
        <f t="shared" si="2"/>
        <v>5</v>
      </c>
      <c r="R8" s="40">
        <f t="shared" si="2"/>
        <v>181</v>
      </c>
      <c r="S8" s="41"/>
      <c r="T8" s="41"/>
      <c r="U8" s="41"/>
      <c r="V8" s="41"/>
      <c r="W8" s="41"/>
      <c r="X8" s="41"/>
      <c r="Y8" s="41"/>
      <c r="Z8" s="41"/>
      <c r="AA8" s="41"/>
      <c r="AB8" s="42"/>
      <c r="AC8" s="42"/>
      <c r="AD8" s="42"/>
    </row>
    <row r="9" spans="1:30" s="20" customFormat="1" ht="51.75" customHeight="1" x14ac:dyDescent="0.3">
      <c r="A9" s="14">
        <v>1</v>
      </c>
      <c r="B9" s="15" t="s">
        <v>34</v>
      </c>
      <c r="C9" s="16" t="s">
        <v>118</v>
      </c>
      <c r="D9" s="16" t="s">
        <v>119</v>
      </c>
      <c r="E9" s="23" t="s">
        <v>21</v>
      </c>
      <c r="F9" s="17">
        <v>80</v>
      </c>
      <c r="G9" s="17">
        <v>5</v>
      </c>
      <c r="H9" s="17">
        <v>20</v>
      </c>
      <c r="I9" s="17">
        <f>SUM(J9:M9)</f>
        <v>20</v>
      </c>
      <c r="J9" s="17">
        <v>0</v>
      </c>
      <c r="K9" s="17">
        <v>0</v>
      </c>
      <c r="L9" s="24">
        <v>0</v>
      </c>
      <c r="M9" s="24">
        <v>20</v>
      </c>
      <c r="N9" s="24">
        <v>0</v>
      </c>
      <c r="O9" s="24">
        <v>0</v>
      </c>
      <c r="P9" s="24">
        <v>0</v>
      </c>
      <c r="Q9" s="24">
        <v>0</v>
      </c>
      <c r="R9" s="24">
        <v>20</v>
      </c>
      <c r="S9" s="24">
        <v>20</v>
      </c>
      <c r="T9" s="24">
        <v>15</v>
      </c>
      <c r="U9" s="24">
        <v>15</v>
      </c>
      <c r="V9" s="25">
        <v>10</v>
      </c>
      <c r="W9" s="25">
        <v>20</v>
      </c>
      <c r="X9" s="25">
        <v>15</v>
      </c>
      <c r="Y9" s="25">
        <v>15</v>
      </c>
      <c r="Z9" s="25">
        <v>10</v>
      </c>
      <c r="AA9" s="24" t="s">
        <v>126</v>
      </c>
      <c r="AB9" s="24" t="s">
        <v>56</v>
      </c>
      <c r="AC9" s="26" t="s">
        <v>127</v>
      </c>
      <c r="AD9" s="27" t="s">
        <v>128</v>
      </c>
    </row>
    <row r="10" spans="1:30" s="20" customFormat="1" ht="51.75" customHeight="1" x14ac:dyDescent="0.3">
      <c r="A10" s="14">
        <v>2</v>
      </c>
      <c r="B10" s="15" t="s">
        <v>34</v>
      </c>
      <c r="C10" s="16" t="s">
        <v>120</v>
      </c>
      <c r="D10" s="16" t="s">
        <v>121</v>
      </c>
      <c r="E10" s="23" t="s">
        <v>86</v>
      </c>
      <c r="F10" s="17">
        <v>5</v>
      </c>
      <c r="G10" s="17">
        <v>5</v>
      </c>
      <c r="H10" s="17">
        <v>7</v>
      </c>
      <c r="I10" s="17">
        <f t="shared" ref="I10:I12" si="3">SUM(J10:M10)</f>
        <v>7</v>
      </c>
      <c r="J10" s="17">
        <v>0</v>
      </c>
      <c r="K10" s="17">
        <v>0</v>
      </c>
      <c r="L10" s="24">
        <v>0</v>
      </c>
      <c r="M10" s="24">
        <v>7</v>
      </c>
      <c r="N10" s="24">
        <v>2</v>
      </c>
      <c r="O10" s="24">
        <v>2</v>
      </c>
      <c r="P10" s="24">
        <v>0</v>
      </c>
      <c r="Q10" s="24">
        <v>3</v>
      </c>
      <c r="R10" s="24">
        <v>0</v>
      </c>
      <c r="S10" s="24">
        <v>20</v>
      </c>
      <c r="T10" s="24">
        <v>15</v>
      </c>
      <c r="U10" s="24">
        <v>12</v>
      </c>
      <c r="V10" s="25">
        <v>9</v>
      </c>
      <c r="W10" s="25">
        <v>22</v>
      </c>
      <c r="X10" s="25">
        <v>15</v>
      </c>
      <c r="Y10" s="25">
        <v>12</v>
      </c>
      <c r="Z10" s="25">
        <v>9</v>
      </c>
      <c r="AA10" s="24" t="s">
        <v>129</v>
      </c>
      <c r="AB10" s="24" t="s">
        <v>130</v>
      </c>
      <c r="AC10" s="26">
        <v>946529351</v>
      </c>
      <c r="AD10" s="27" t="s">
        <v>131</v>
      </c>
    </row>
    <row r="11" spans="1:30" s="20" customFormat="1" ht="60.75" customHeight="1" x14ac:dyDescent="0.3">
      <c r="A11" s="14">
        <v>3</v>
      </c>
      <c r="B11" s="15" t="s">
        <v>34</v>
      </c>
      <c r="C11" s="16" t="s">
        <v>122</v>
      </c>
      <c r="D11" s="16" t="s">
        <v>123</v>
      </c>
      <c r="E11" s="23" t="s">
        <v>21</v>
      </c>
      <c r="F11" s="17">
        <v>113</v>
      </c>
      <c r="G11" s="17">
        <v>20</v>
      </c>
      <c r="H11" s="17">
        <v>400</v>
      </c>
      <c r="I11" s="17">
        <f t="shared" si="3"/>
        <v>154</v>
      </c>
      <c r="J11" s="17">
        <v>0</v>
      </c>
      <c r="K11" s="17">
        <v>2</v>
      </c>
      <c r="L11" s="24">
        <v>2</v>
      </c>
      <c r="M11" s="24">
        <v>150</v>
      </c>
      <c r="N11" s="24">
        <v>2</v>
      </c>
      <c r="O11" s="24">
        <v>2</v>
      </c>
      <c r="P11" s="24">
        <v>2</v>
      </c>
      <c r="Q11" s="24">
        <v>2</v>
      </c>
      <c r="R11" s="24">
        <v>146</v>
      </c>
      <c r="S11" s="24">
        <v>0</v>
      </c>
      <c r="T11" s="24" t="s">
        <v>132</v>
      </c>
      <c r="U11" s="24" t="s">
        <v>133</v>
      </c>
      <c r="V11" s="25" t="s">
        <v>134</v>
      </c>
      <c r="W11" s="25">
        <v>0</v>
      </c>
      <c r="X11" s="25" t="s">
        <v>135</v>
      </c>
      <c r="Y11" s="25" t="s">
        <v>136</v>
      </c>
      <c r="Z11" s="25" t="s">
        <v>133</v>
      </c>
      <c r="AA11" s="24" t="s">
        <v>137</v>
      </c>
      <c r="AB11" s="24" t="s">
        <v>65</v>
      </c>
      <c r="AC11" s="26" t="s">
        <v>138</v>
      </c>
      <c r="AD11" s="27" t="s">
        <v>139</v>
      </c>
    </row>
    <row r="12" spans="1:30" s="20" customFormat="1" ht="60.75" customHeight="1" x14ac:dyDescent="0.3">
      <c r="A12" s="14">
        <v>4</v>
      </c>
      <c r="B12" s="15" t="s">
        <v>34</v>
      </c>
      <c r="C12" s="16" t="s">
        <v>124</v>
      </c>
      <c r="D12" s="16" t="s">
        <v>125</v>
      </c>
      <c r="E12" s="23" t="s">
        <v>25</v>
      </c>
      <c r="F12" s="17">
        <v>0</v>
      </c>
      <c r="G12" s="17">
        <v>0</v>
      </c>
      <c r="H12" s="17">
        <v>15</v>
      </c>
      <c r="I12" s="17">
        <f t="shared" si="3"/>
        <v>15</v>
      </c>
      <c r="J12" s="17">
        <v>0</v>
      </c>
      <c r="K12" s="17">
        <v>0</v>
      </c>
      <c r="L12" s="24">
        <v>0</v>
      </c>
      <c r="M12" s="24">
        <v>15</v>
      </c>
      <c r="N12" s="24">
        <v>0</v>
      </c>
      <c r="O12" s="24">
        <v>0</v>
      </c>
      <c r="P12" s="24">
        <v>0</v>
      </c>
      <c r="Q12" s="24">
        <v>0</v>
      </c>
      <c r="R12" s="24">
        <v>15</v>
      </c>
      <c r="S12" s="24">
        <v>0</v>
      </c>
      <c r="T12" s="24">
        <v>0</v>
      </c>
      <c r="U12" s="24">
        <v>0</v>
      </c>
      <c r="V12" s="25">
        <v>0</v>
      </c>
      <c r="W12" s="25">
        <v>0</v>
      </c>
      <c r="X12" s="25">
        <v>0</v>
      </c>
      <c r="Y12" s="25">
        <v>0</v>
      </c>
      <c r="Z12" s="25" t="s">
        <v>140</v>
      </c>
      <c r="AA12" s="24" t="s">
        <v>141</v>
      </c>
      <c r="AB12" s="24" t="s">
        <v>64</v>
      </c>
      <c r="AC12" s="26" t="s">
        <v>142</v>
      </c>
      <c r="AD12" s="27"/>
    </row>
    <row r="13" spans="1:30" s="43" customFormat="1" ht="23.25" customHeight="1" x14ac:dyDescent="0.3">
      <c r="A13" s="35" t="s">
        <v>33</v>
      </c>
      <c r="B13" s="36" t="s">
        <v>29</v>
      </c>
      <c r="C13" s="37"/>
      <c r="D13" s="38"/>
      <c r="E13" s="39">
        <f>COUNTA(E14:E14)</f>
        <v>1</v>
      </c>
      <c r="F13" s="40">
        <f t="shared" ref="F13:R13" si="4">SUM(F14:F14)</f>
        <v>160</v>
      </c>
      <c r="G13" s="40">
        <f t="shared" si="4"/>
        <v>0</v>
      </c>
      <c r="H13" s="40">
        <f t="shared" si="4"/>
        <v>250</v>
      </c>
      <c r="I13" s="40">
        <f t="shared" si="4"/>
        <v>50</v>
      </c>
      <c r="J13" s="40">
        <f t="shared" si="4"/>
        <v>0</v>
      </c>
      <c r="K13" s="40">
        <f t="shared" si="4"/>
        <v>0</v>
      </c>
      <c r="L13" s="40">
        <f t="shared" si="4"/>
        <v>0</v>
      </c>
      <c r="M13" s="40">
        <f t="shared" si="4"/>
        <v>50</v>
      </c>
      <c r="N13" s="40">
        <f t="shared" si="4"/>
        <v>0</v>
      </c>
      <c r="O13" s="40">
        <f t="shared" si="4"/>
        <v>0</v>
      </c>
      <c r="P13" s="40">
        <f t="shared" si="4"/>
        <v>0</v>
      </c>
      <c r="Q13" s="40">
        <f t="shared" si="4"/>
        <v>0</v>
      </c>
      <c r="R13" s="40">
        <f t="shared" si="4"/>
        <v>50</v>
      </c>
      <c r="S13" s="41"/>
      <c r="T13" s="41"/>
      <c r="U13" s="41"/>
      <c r="V13" s="41"/>
      <c r="W13" s="41"/>
      <c r="X13" s="41"/>
      <c r="Y13" s="41"/>
      <c r="Z13" s="41"/>
      <c r="AA13" s="41"/>
      <c r="AB13" s="42"/>
      <c r="AC13" s="42"/>
      <c r="AD13" s="42"/>
    </row>
    <row r="14" spans="1:30" s="20" customFormat="1" ht="41.25" customHeight="1" x14ac:dyDescent="0.3">
      <c r="A14" s="14">
        <v>1</v>
      </c>
      <c r="B14" s="15" t="s">
        <v>31</v>
      </c>
      <c r="C14" s="16" t="s">
        <v>85</v>
      </c>
      <c r="D14" s="16" t="s">
        <v>51</v>
      </c>
      <c r="E14" s="16" t="s">
        <v>25</v>
      </c>
      <c r="F14" s="21">
        <v>160</v>
      </c>
      <c r="G14" s="21">
        <v>0</v>
      </c>
      <c r="H14" s="21">
        <v>250</v>
      </c>
      <c r="I14" s="17">
        <f t="shared" ref="I14" si="5">SUM(J14:M14)</f>
        <v>50</v>
      </c>
      <c r="J14" s="17">
        <v>0</v>
      </c>
      <c r="K14" s="17">
        <v>0</v>
      </c>
      <c r="L14" s="24">
        <v>0</v>
      </c>
      <c r="M14" s="24">
        <v>50</v>
      </c>
      <c r="N14" s="24">
        <v>0</v>
      </c>
      <c r="O14" s="24">
        <v>0</v>
      </c>
      <c r="P14" s="24">
        <v>0</v>
      </c>
      <c r="Q14" s="24">
        <v>0</v>
      </c>
      <c r="R14" s="24">
        <v>50</v>
      </c>
      <c r="S14" s="28">
        <v>0</v>
      </c>
      <c r="T14" s="28">
        <v>0</v>
      </c>
      <c r="U14" s="28">
        <v>0</v>
      </c>
      <c r="V14" s="26" t="s">
        <v>406</v>
      </c>
      <c r="W14" s="26">
        <v>0</v>
      </c>
      <c r="X14" s="26">
        <v>0</v>
      </c>
      <c r="Y14" s="26">
        <v>0</v>
      </c>
      <c r="Z14" s="26" t="s">
        <v>406</v>
      </c>
      <c r="AA14" s="24" t="s">
        <v>47</v>
      </c>
      <c r="AB14" s="24" t="s">
        <v>265</v>
      </c>
      <c r="AC14" s="26" t="s">
        <v>49</v>
      </c>
      <c r="AD14" s="27" t="s">
        <v>266</v>
      </c>
    </row>
    <row r="15" spans="1:30" s="43" customFormat="1" ht="29.25" customHeight="1" x14ac:dyDescent="0.3">
      <c r="A15" s="53" t="s">
        <v>26</v>
      </c>
      <c r="B15" s="44" t="s">
        <v>61</v>
      </c>
      <c r="C15" s="45"/>
      <c r="D15" s="45"/>
      <c r="E15" s="39">
        <f>COUNTA(E16:E22)</f>
        <v>7</v>
      </c>
      <c r="F15" s="40">
        <f t="shared" ref="F15:R15" si="6">SUM(F16:F22)</f>
        <v>1030</v>
      </c>
      <c r="G15" s="40">
        <f t="shared" si="6"/>
        <v>93</v>
      </c>
      <c r="H15" s="40">
        <f t="shared" si="6"/>
        <v>865</v>
      </c>
      <c r="I15" s="40">
        <f t="shared" si="6"/>
        <v>807</v>
      </c>
      <c r="J15" s="40">
        <f t="shared" si="6"/>
        <v>103</v>
      </c>
      <c r="K15" s="40">
        <f t="shared" si="6"/>
        <v>61</v>
      </c>
      <c r="L15" s="40">
        <f t="shared" si="6"/>
        <v>76</v>
      </c>
      <c r="M15" s="40">
        <f t="shared" si="6"/>
        <v>567</v>
      </c>
      <c r="N15" s="40">
        <f t="shared" si="6"/>
        <v>25</v>
      </c>
      <c r="O15" s="40">
        <f t="shared" si="6"/>
        <v>28</v>
      </c>
      <c r="P15" s="40">
        <f t="shared" si="6"/>
        <v>52</v>
      </c>
      <c r="Q15" s="40">
        <f t="shared" si="6"/>
        <v>42</v>
      </c>
      <c r="R15" s="40">
        <f t="shared" si="6"/>
        <v>660</v>
      </c>
      <c r="S15" s="46"/>
      <c r="T15" s="47"/>
      <c r="U15" s="47"/>
      <c r="V15" s="48"/>
      <c r="W15" s="48"/>
      <c r="X15" s="49"/>
      <c r="Y15" s="49"/>
      <c r="Z15" s="49"/>
      <c r="AA15" s="50"/>
      <c r="AB15" s="50"/>
      <c r="AC15" s="48"/>
      <c r="AD15" s="51"/>
    </row>
    <row r="16" spans="1:30" s="20" customFormat="1" ht="70.5" customHeight="1" x14ac:dyDescent="0.3">
      <c r="A16" s="14">
        <v>1</v>
      </c>
      <c r="B16" s="15" t="s">
        <v>62</v>
      </c>
      <c r="C16" s="16" t="s">
        <v>143</v>
      </c>
      <c r="D16" s="16" t="s">
        <v>144</v>
      </c>
      <c r="E16" s="16" t="s">
        <v>25</v>
      </c>
      <c r="F16" s="21">
        <v>152</v>
      </c>
      <c r="G16" s="21">
        <v>6</v>
      </c>
      <c r="H16" s="21">
        <v>100</v>
      </c>
      <c r="I16" s="17">
        <f t="shared" ref="I16:I30" si="7">SUM(J16:M16)</f>
        <v>100</v>
      </c>
      <c r="J16" s="17">
        <v>0</v>
      </c>
      <c r="K16" s="17">
        <v>4</v>
      </c>
      <c r="L16" s="24">
        <v>20</v>
      </c>
      <c r="M16" s="24">
        <v>76</v>
      </c>
      <c r="N16" s="24">
        <v>4</v>
      </c>
      <c r="O16" s="24">
        <v>0</v>
      </c>
      <c r="P16" s="24">
        <v>0</v>
      </c>
      <c r="Q16" s="24">
        <v>20</v>
      </c>
      <c r="R16" s="24">
        <v>76</v>
      </c>
      <c r="S16" s="28">
        <v>0</v>
      </c>
      <c r="T16" s="28">
        <v>0</v>
      </c>
      <c r="U16" s="28">
        <v>7</v>
      </c>
      <c r="V16" s="29">
        <v>5.5</v>
      </c>
      <c r="W16" s="26">
        <v>0</v>
      </c>
      <c r="X16" s="26">
        <v>11</v>
      </c>
      <c r="Y16" s="26">
        <v>7</v>
      </c>
      <c r="Z16" s="29">
        <v>5.5</v>
      </c>
      <c r="AA16" s="24" t="s">
        <v>154</v>
      </c>
      <c r="AB16" s="24" t="s">
        <v>55</v>
      </c>
      <c r="AC16" s="26">
        <v>375500827</v>
      </c>
      <c r="AD16" s="27" t="s">
        <v>155</v>
      </c>
    </row>
    <row r="17" spans="1:30" s="20" customFormat="1" ht="70.5" customHeight="1" x14ac:dyDescent="0.3">
      <c r="A17" s="14">
        <v>2</v>
      </c>
      <c r="B17" s="15" t="s">
        <v>62</v>
      </c>
      <c r="C17" s="16" t="s">
        <v>145</v>
      </c>
      <c r="D17" s="16" t="s">
        <v>146</v>
      </c>
      <c r="E17" s="16" t="s">
        <v>37</v>
      </c>
      <c r="F17" s="21">
        <v>690</v>
      </c>
      <c r="G17" s="21">
        <v>20</v>
      </c>
      <c r="H17" s="21">
        <v>600</v>
      </c>
      <c r="I17" s="17">
        <f t="shared" si="7"/>
        <v>600</v>
      </c>
      <c r="J17" s="17">
        <v>100</v>
      </c>
      <c r="K17" s="17">
        <v>50</v>
      </c>
      <c r="L17" s="24">
        <v>50</v>
      </c>
      <c r="M17" s="24">
        <v>400</v>
      </c>
      <c r="N17" s="24">
        <v>10</v>
      </c>
      <c r="O17" s="24">
        <v>20</v>
      </c>
      <c r="P17" s="24">
        <v>50</v>
      </c>
      <c r="Q17" s="24">
        <v>20</v>
      </c>
      <c r="R17" s="24">
        <v>500</v>
      </c>
      <c r="S17" s="28" t="s">
        <v>156</v>
      </c>
      <c r="T17" s="28" t="s">
        <v>157</v>
      </c>
      <c r="U17" s="28" t="s">
        <v>158</v>
      </c>
      <c r="V17" s="29" t="s">
        <v>159</v>
      </c>
      <c r="W17" s="26">
        <v>30</v>
      </c>
      <c r="X17" s="26" t="s">
        <v>156</v>
      </c>
      <c r="Y17" s="26" t="s">
        <v>84</v>
      </c>
      <c r="Z17" s="29" t="s">
        <v>160</v>
      </c>
      <c r="AA17" s="24" t="s">
        <v>161</v>
      </c>
      <c r="AB17" s="24" t="s">
        <v>55</v>
      </c>
      <c r="AC17" s="26" t="s">
        <v>162</v>
      </c>
      <c r="AD17" s="27" t="s">
        <v>163</v>
      </c>
    </row>
    <row r="18" spans="1:30" s="20" customFormat="1" ht="123" customHeight="1" x14ac:dyDescent="0.3">
      <c r="A18" s="14">
        <v>3</v>
      </c>
      <c r="B18" s="15" t="s">
        <v>62</v>
      </c>
      <c r="C18" s="16" t="s">
        <v>147</v>
      </c>
      <c r="D18" s="16" t="s">
        <v>424</v>
      </c>
      <c r="E18" s="16" t="s">
        <v>21</v>
      </c>
      <c r="F18" s="21">
        <v>10</v>
      </c>
      <c r="G18" s="21">
        <v>4</v>
      </c>
      <c r="H18" s="21">
        <v>50</v>
      </c>
      <c r="I18" s="17">
        <f t="shared" si="7"/>
        <v>50</v>
      </c>
      <c r="J18" s="17">
        <v>2</v>
      </c>
      <c r="K18" s="17">
        <v>2</v>
      </c>
      <c r="L18" s="24">
        <v>0</v>
      </c>
      <c r="M18" s="24">
        <v>46</v>
      </c>
      <c r="N18" s="24">
        <v>6</v>
      </c>
      <c r="O18" s="24">
        <v>2</v>
      </c>
      <c r="P18" s="24">
        <v>0</v>
      </c>
      <c r="Q18" s="24">
        <v>0</v>
      </c>
      <c r="R18" s="24">
        <v>42</v>
      </c>
      <c r="S18" s="28">
        <v>28</v>
      </c>
      <c r="T18" s="28">
        <v>17</v>
      </c>
      <c r="U18" s="28">
        <v>0</v>
      </c>
      <c r="V18" s="29">
        <v>18</v>
      </c>
      <c r="W18" s="26">
        <v>30</v>
      </c>
      <c r="X18" s="26">
        <v>20</v>
      </c>
      <c r="Y18" s="26">
        <v>0</v>
      </c>
      <c r="Z18" s="29">
        <v>18</v>
      </c>
      <c r="AA18" s="24" t="s">
        <v>164</v>
      </c>
      <c r="AB18" s="24" t="s">
        <v>56</v>
      </c>
      <c r="AC18" s="26" t="s">
        <v>165</v>
      </c>
      <c r="AD18" s="27" t="s">
        <v>166</v>
      </c>
    </row>
    <row r="19" spans="1:30" s="20" customFormat="1" ht="70.5" customHeight="1" x14ac:dyDescent="0.3">
      <c r="A19" s="14">
        <v>5</v>
      </c>
      <c r="B19" s="15" t="s">
        <v>62</v>
      </c>
      <c r="C19" s="16" t="s">
        <v>148</v>
      </c>
      <c r="D19" s="16" t="s">
        <v>149</v>
      </c>
      <c r="E19" s="16" t="s">
        <v>52</v>
      </c>
      <c r="F19" s="21">
        <v>52</v>
      </c>
      <c r="G19" s="21">
        <v>9</v>
      </c>
      <c r="H19" s="21">
        <v>10</v>
      </c>
      <c r="I19" s="17">
        <f t="shared" si="7"/>
        <v>10</v>
      </c>
      <c r="J19" s="17">
        <v>0</v>
      </c>
      <c r="K19" s="17">
        <v>1</v>
      </c>
      <c r="L19" s="24">
        <v>1</v>
      </c>
      <c r="M19" s="24">
        <v>8</v>
      </c>
      <c r="N19" s="24">
        <v>1</v>
      </c>
      <c r="O19" s="24">
        <v>1</v>
      </c>
      <c r="P19" s="24">
        <v>0</v>
      </c>
      <c r="Q19" s="24">
        <v>0</v>
      </c>
      <c r="R19" s="24">
        <v>8</v>
      </c>
      <c r="S19" s="28">
        <v>30</v>
      </c>
      <c r="T19" s="28">
        <v>20</v>
      </c>
      <c r="U19" s="28">
        <v>12</v>
      </c>
      <c r="V19" s="29">
        <v>10</v>
      </c>
      <c r="W19" s="26">
        <v>30</v>
      </c>
      <c r="X19" s="26">
        <v>20</v>
      </c>
      <c r="Y19" s="26">
        <v>12</v>
      </c>
      <c r="Z19" s="29">
        <v>10</v>
      </c>
      <c r="AA19" s="24" t="s">
        <v>167</v>
      </c>
      <c r="AB19" s="24" t="s">
        <v>56</v>
      </c>
      <c r="AC19" s="26" t="s">
        <v>168</v>
      </c>
      <c r="AD19" s="27" t="s">
        <v>169</v>
      </c>
    </row>
    <row r="20" spans="1:30" s="20" customFormat="1" ht="70.5" customHeight="1" x14ac:dyDescent="0.3">
      <c r="A20" s="14">
        <v>6</v>
      </c>
      <c r="B20" s="15" t="s">
        <v>62</v>
      </c>
      <c r="C20" s="16" t="s">
        <v>150</v>
      </c>
      <c r="D20" s="16" t="s">
        <v>151</v>
      </c>
      <c r="E20" s="16" t="s">
        <v>37</v>
      </c>
      <c r="F20" s="21">
        <v>30</v>
      </c>
      <c r="G20" s="21">
        <v>1</v>
      </c>
      <c r="H20" s="21">
        <v>10</v>
      </c>
      <c r="I20" s="17">
        <f t="shared" si="7"/>
        <v>10</v>
      </c>
      <c r="J20" s="17">
        <v>0</v>
      </c>
      <c r="K20" s="17">
        <v>0</v>
      </c>
      <c r="L20" s="24">
        <v>0</v>
      </c>
      <c r="M20" s="24">
        <v>10</v>
      </c>
      <c r="N20" s="24">
        <v>0</v>
      </c>
      <c r="O20" s="24">
        <v>0</v>
      </c>
      <c r="P20" s="24">
        <v>0</v>
      </c>
      <c r="Q20" s="24">
        <v>0</v>
      </c>
      <c r="R20" s="24">
        <v>10</v>
      </c>
      <c r="S20" s="28">
        <v>0</v>
      </c>
      <c r="T20" s="28">
        <v>0</v>
      </c>
      <c r="U20" s="28">
        <v>0</v>
      </c>
      <c r="V20" s="29">
        <v>0</v>
      </c>
      <c r="W20" s="26">
        <v>0</v>
      </c>
      <c r="X20" s="26">
        <v>0</v>
      </c>
      <c r="Y20" s="26">
        <v>0</v>
      </c>
      <c r="Z20" s="29">
        <v>5.66</v>
      </c>
      <c r="AA20" s="24" t="s">
        <v>170</v>
      </c>
      <c r="AB20" s="24" t="s">
        <v>171</v>
      </c>
      <c r="AC20" s="26" t="s">
        <v>172</v>
      </c>
      <c r="AD20" s="27"/>
    </row>
    <row r="21" spans="1:30" s="20" customFormat="1" ht="70.5" customHeight="1" x14ac:dyDescent="0.3">
      <c r="A21" s="14">
        <v>7</v>
      </c>
      <c r="B21" s="15" t="s">
        <v>62</v>
      </c>
      <c r="C21" s="16" t="s">
        <v>414</v>
      </c>
      <c r="D21" s="16" t="s">
        <v>415</v>
      </c>
      <c r="E21" s="16" t="s">
        <v>48</v>
      </c>
      <c r="F21" s="21">
        <v>51</v>
      </c>
      <c r="G21" s="21">
        <v>51</v>
      </c>
      <c r="H21" s="21">
        <v>60</v>
      </c>
      <c r="I21" s="17">
        <f t="shared" si="7"/>
        <v>9</v>
      </c>
      <c r="J21" s="17">
        <v>0</v>
      </c>
      <c r="K21" s="17">
        <v>2</v>
      </c>
      <c r="L21" s="24">
        <v>3</v>
      </c>
      <c r="M21" s="24">
        <v>4</v>
      </c>
      <c r="N21" s="24">
        <v>2</v>
      </c>
      <c r="O21" s="24">
        <v>3</v>
      </c>
      <c r="P21" s="24">
        <v>0</v>
      </c>
      <c r="Q21" s="24">
        <v>0</v>
      </c>
      <c r="R21" s="24">
        <v>4</v>
      </c>
      <c r="S21" s="28" t="s">
        <v>416</v>
      </c>
      <c r="T21" s="28" t="s">
        <v>418</v>
      </c>
      <c r="U21" s="28" t="s">
        <v>419</v>
      </c>
      <c r="V21" s="29" t="s">
        <v>420</v>
      </c>
      <c r="W21" s="26" t="s">
        <v>421</v>
      </c>
      <c r="X21" s="26" t="s">
        <v>422</v>
      </c>
      <c r="Y21" s="26" t="s">
        <v>214</v>
      </c>
      <c r="Z21" s="29"/>
      <c r="AA21" s="24" t="s">
        <v>417</v>
      </c>
      <c r="AB21" s="24" t="s">
        <v>40</v>
      </c>
      <c r="AC21" s="26" t="s">
        <v>423</v>
      </c>
      <c r="AD21" s="27"/>
    </row>
    <row r="22" spans="1:30" s="20" customFormat="1" ht="70.5" customHeight="1" x14ac:dyDescent="0.3">
      <c r="A22" s="14">
        <v>8</v>
      </c>
      <c r="B22" s="15" t="s">
        <v>62</v>
      </c>
      <c r="C22" s="16" t="s">
        <v>152</v>
      </c>
      <c r="D22" s="16" t="s">
        <v>153</v>
      </c>
      <c r="E22" s="16" t="s">
        <v>37</v>
      </c>
      <c r="F22" s="21">
        <v>45</v>
      </c>
      <c r="G22" s="21">
        <v>2</v>
      </c>
      <c r="H22" s="21">
        <v>35</v>
      </c>
      <c r="I22" s="17">
        <f t="shared" si="7"/>
        <v>28</v>
      </c>
      <c r="J22" s="17">
        <v>1</v>
      </c>
      <c r="K22" s="17">
        <v>2</v>
      </c>
      <c r="L22" s="24">
        <v>2</v>
      </c>
      <c r="M22" s="24">
        <v>23</v>
      </c>
      <c r="N22" s="24">
        <v>2</v>
      </c>
      <c r="O22" s="24">
        <v>2</v>
      </c>
      <c r="P22" s="24">
        <v>2</v>
      </c>
      <c r="Q22" s="24">
        <v>2</v>
      </c>
      <c r="R22" s="24">
        <v>20</v>
      </c>
      <c r="S22" s="28" t="s">
        <v>174</v>
      </c>
      <c r="T22" s="28" t="s">
        <v>174</v>
      </c>
      <c r="U22" s="28" t="s">
        <v>174</v>
      </c>
      <c r="V22" s="28" t="s">
        <v>174</v>
      </c>
      <c r="W22" s="28" t="s">
        <v>174</v>
      </c>
      <c r="X22" s="28" t="s">
        <v>174</v>
      </c>
      <c r="Y22" s="28" t="s">
        <v>174</v>
      </c>
      <c r="Z22" s="28" t="s">
        <v>174</v>
      </c>
      <c r="AA22" s="24"/>
      <c r="AB22" s="24"/>
      <c r="AC22" s="26"/>
      <c r="AD22" s="27" t="s">
        <v>173</v>
      </c>
    </row>
    <row r="23" spans="1:30" s="43" customFormat="1" ht="15.75" x14ac:dyDescent="0.3">
      <c r="A23" s="35" t="s">
        <v>36</v>
      </c>
      <c r="B23" s="44" t="s">
        <v>74</v>
      </c>
      <c r="C23" s="44"/>
      <c r="D23" s="44"/>
      <c r="E23" s="39">
        <f>COUNTA(E24:E30)</f>
        <v>7</v>
      </c>
      <c r="F23" s="40">
        <f>SUM(F24:F30)</f>
        <v>196</v>
      </c>
      <c r="G23" s="40">
        <f t="shared" ref="G23:R23" si="8">SUM(G24:G30)</f>
        <v>124</v>
      </c>
      <c r="H23" s="40">
        <f t="shared" si="8"/>
        <v>294</v>
      </c>
      <c r="I23" s="40">
        <f t="shared" si="8"/>
        <v>272</v>
      </c>
      <c r="J23" s="40">
        <f t="shared" si="8"/>
        <v>13</v>
      </c>
      <c r="K23" s="40">
        <f t="shared" si="8"/>
        <v>12</v>
      </c>
      <c r="L23" s="40">
        <f t="shared" si="8"/>
        <v>11</v>
      </c>
      <c r="M23" s="40">
        <f t="shared" si="8"/>
        <v>236</v>
      </c>
      <c r="N23" s="40">
        <f t="shared" si="8"/>
        <v>23</v>
      </c>
      <c r="O23" s="40">
        <f t="shared" si="8"/>
        <v>8</v>
      </c>
      <c r="P23" s="40">
        <f t="shared" si="8"/>
        <v>5</v>
      </c>
      <c r="Q23" s="40">
        <f t="shared" si="8"/>
        <v>25</v>
      </c>
      <c r="R23" s="40">
        <f t="shared" si="8"/>
        <v>211</v>
      </c>
      <c r="S23" s="41"/>
      <c r="T23" s="41"/>
      <c r="U23" s="41"/>
      <c r="V23" s="41"/>
      <c r="W23" s="41"/>
      <c r="X23" s="41"/>
      <c r="Y23" s="41"/>
      <c r="Z23" s="41"/>
      <c r="AA23" s="41"/>
      <c r="AB23" s="42"/>
      <c r="AC23" s="42"/>
      <c r="AD23" s="42"/>
    </row>
    <row r="24" spans="1:30" s="20" customFormat="1" ht="49.5" customHeight="1" x14ac:dyDescent="0.3">
      <c r="A24" s="14">
        <v>1</v>
      </c>
      <c r="B24" s="52" t="s">
        <v>75</v>
      </c>
      <c r="C24" s="16" t="s">
        <v>229</v>
      </c>
      <c r="D24" s="16" t="s">
        <v>230</v>
      </c>
      <c r="E24" s="16" t="s">
        <v>48</v>
      </c>
      <c r="F24" s="21">
        <v>4</v>
      </c>
      <c r="G24" s="21">
        <v>0</v>
      </c>
      <c r="H24" s="21">
        <v>20</v>
      </c>
      <c r="I24" s="17">
        <f t="shared" si="7"/>
        <v>20</v>
      </c>
      <c r="J24" s="17">
        <v>0</v>
      </c>
      <c r="K24" s="17">
        <v>0</v>
      </c>
      <c r="L24" s="24">
        <v>0</v>
      </c>
      <c r="M24" s="24">
        <v>20</v>
      </c>
      <c r="N24" s="24">
        <v>0</v>
      </c>
      <c r="O24" s="24">
        <v>0</v>
      </c>
      <c r="P24" s="24">
        <v>0</v>
      </c>
      <c r="Q24" s="24">
        <v>0</v>
      </c>
      <c r="R24" s="24">
        <v>20</v>
      </c>
      <c r="S24" s="28">
        <v>100</v>
      </c>
      <c r="T24" s="28" t="s">
        <v>243</v>
      </c>
      <c r="U24" s="28" t="s">
        <v>244</v>
      </c>
      <c r="V24" s="29" t="s">
        <v>54</v>
      </c>
      <c r="W24" s="26">
        <v>100</v>
      </c>
      <c r="X24" s="26" t="s">
        <v>243</v>
      </c>
      <c r="Y24" s="26" t="s">
        <v>244</v>
      </c>
      <c r="Z24" s="29" t="s">
        <v>54</v>
      </c>
      <c r="AA24" s="24" t="s">
        <v>245</v>
      </c>
      <c r="AB24" s="24" t="s">
        <v>53</v>
      </c>
      <c r="AC24" s="26" t="s">
        <v>246</v>
      </c>
      <c r="AD24" s="27" t="s">
        <v>247</v>
      </c>
    </row>
    <row r="25" spans="1:30" s="20" customFormat="1" ht="38.25" customHeight="1" x14ac:dyDescent="0.3">
      <c r="A25" s="14">
        <v>2</v>
      </c>
      <c r="B25" s="52" t="s">
        <v>75</v>
      </c>
      <c r="C25" s="16" t="s">
        <v>231</v>
      </c>
      <c r="D25" s="16" t="s">
        <v>232</v>
      </c>
      <c r="E25" s="16" t="s">
        <v>48</v>
      </c>
      <c r="F25" s="21">
        <v>95</v>
      </c>
      <c r="G25" s="21">
        <v>95</v>
      </c>
      <c r="H25" s="21">
        <v>180</v>
      </c>
      <c r="I25" s="17">
        <f t="shared" si="7"/>
        <v>177</v>
      </c>
      <c r="J25" s="17">
        <v>1</v>
      </c>
      <c r="K25" s="17">
        <v>2</v>
      </c>
      <c r="L25" s="24">
        <v>0</v>
      </c>
      <c r="M25" s="24">
        <v>174</v>
      </c>
      <c r="N25" s="24">
        <v>15</v>
      </c>
      <c r="O25" s="24">
        <v>2</v>
      </c>
      <c r="P25" s="24">
        <v>5</v>
      </c>
      <c r="Q25" s="24">
        <v>5</v>
      </c>
      <c r="R25" s="24">
        <v>150</v>
      </c>
      <c r="S25" s="28">
        <v>60</v>
      </c>
      <c r="T25" s="28">
        <v>35</v>
      </c>
      <c r="U25" s="28">
        <v>32</v>
      </c>
      <c r="V25" s="29">
        <v>30</v>
      </c>
      <c r="W25" s="26">
        <v>200</v>
      </c>
      <c r="X25" s="26">
        <v>100</v>
      </c>
      <c r="Y25" s="26">
        <v>95</v>
      </c>
      <c r="Z25" s="29">
        <v>90</v>
      </c>
      <c r="AA25" s="24" t="s">
        <v>248</v>
      </c>
      <c r="AB25" s="24" t="s">
        <v>55</v>
      </c>
      <c r="AC25" s="26" t="s">
        <v>249</v>
      </c>
      <c r="AD25" s="27" t="s">
        <v>250</v>
      </c>
    </row>
    <row r="26" spans="1:30" s="20" customFormat="1" ht="68.25" customHeight="1" x14ac:dyDescent="0.3">
      <c r="A26" s="14">
        <v>3</v>
      </c>
      <c r="B26" s="52" t="s">
        <v>75</v>
      </c>
      <c r="C26" s="16" t="s">
        <v>233</v>
      </c>
      <c r="D26" s="16" t="s">
        <v>234</v>
      </c>
      <c r="E26" s="16" t="s">
        <v>37</v>
      </c>
      <c r="F26" s="21">
        <v>7</v>
      </c>
      <c r="G26" s="21">
        <v>3</v>
      </c>
      <c r="H26" s="21">
        <v>10</v>
      </c>
      <c r="I26" s="17">
        <f t="shared" si="7"/>
        <v>22</v>
      </c>
      <c r="J26" s="17">
        <v>1</v>
      </c>
      <c r="K26" s="17">
        <v>0</v>
      </c>
      <c r="L26" s="24">
        <v>1</v>
      </c>
      <c r="M26" s="24">
        <v>20</v>
      </c>
      <c r="N26" s="24">
        <v>2</v>
      </c>
      <c r="O26" s="24">
        <v>1</v>
      </c>
      <c r="P26" s="24">
        <v>0</v>
      </c>
      <c r="Q26" s="24">
        <v>0</v>
      </c>
      <c r="R26" s="24">
        <v>19</v>
      </c>
      <c r="S26" s="28">
        <v>25</v>
      </c>
      <c r="T26" s="28">
        <v>15</v>
      </c>
      <c r="U26" s="28">
        <v>10</v>
      </c>
      <c r="V26" s="29">
        <v>7.6</v>
      </c>
      <c r="W26" s="26">
        <v>25</v>
      </c>
      <c r="X26" s="26">
        <v>15</v>
      </c>
      <c r="Y26" s="26">
        <v>10</v>
      </c>
      <c r="Z26" s="29">
        <v>7.6</v>
      </c>
      <c r="AA26" s="24" t="s">
        <v>251</v>
      </c>
      <c r="AB26" s="24" t="s">
        <v>252</v>
      </c>
      <c r="AC26" s="26" t="s">
        <v>253</v>
      </c>
      <c r="AD26" s="27"/>
    </row>
    <row r="27" spans="1:30" s="20" customFormat="1" ht="78" customHeight="1" x14ac:dyDescent="0.3">
      <c r="A27" s="14">
        <v>4</v>
      </c>
      <c r="B27" s="52" t="s">
        <v>75</v>
      </c>
      <c r="C27" s="16" t="s">
        <v>235</v>
      </c>
      <c r="D27" s="16" t="s">
        <v>236</v>
      </c>
      <c r="E27" s="16" t="s">
        <v>52</v>
      </c>
      <c r="F27" s="21">
        <v>6</v>
      </c>
      <c r="G27" s="21">
        <v>0</v>
      </c>
      <c r="H27" s="21">
        <v>2</v>
      </c>
      <c r="I27" s="17">
        <f t="shared" si="7"/>
        <v>2</v>
      </c>
      <c r="J27" s="17">
        <v>0</v>
      </c>
      <c r="K27" s="17">
        <v>0</v>
      </c>
      <c r="L27" s="24">
        <v>0</v>
      </c>
      <c r="M27" s="24">
        <v>2</v>
      </c>
      <c r="N27" s="24">
        <v>0</v>
      </c>
      <c r="O27" s="24">
        <v>0</v>
      </c>
      <c r="P27" s="24">
        <v>0</v>
      </c>
      <c r="Q27" s="24">
        <v>0</v>
      </c>
      <c r="R27" s="24">
        <v>2</v>
      </c>
      <c r="S27" s="28">
        <v>12</v>
      </c>
      <c r="T27" s="28">
        <v>10</v>
      </c>
      <c r="U27" s="28">
        <v>8</v>
      </c>
      <c r="V27" s="29">
        <v>6.5</v>
      </c>
      <c r="W27" s="26">
        <v>12</v>
      </c>
      <c r="X27" s="26">
        <v>10</v>
      </c>
      <c r="Y27" s="26">
        <v>8</v>
      </c>
      <c r="Z27" s="29">
        <v>6.5</v>
      </c>
      <c r="AA27" s="24" t="s">
        <v>254</v>
      </c>
      <c r="AB27" s="24" t="s">
        <v>56</v>
      </c>
      <c r="AC27" s="26" t="s">
        <v>255</v>
      </c>
      <c r="AD27" s="27"/>
    </row>
    <row r="28" spans="1:30" s="20" customFormat="1" ht="41.25" customHeight="1" x14ac:dyDescent="0.3">
      <c r="A28" s="14">
        <v>5</v>
      </c>
      <c r="B28" s="52" t="s">
        <v>75</v>
      </c>
      <c r="C28" s="16" t="s">
        <v>237</v>
      </c>
      <c r="D28" s="16" t="s">
        <v>238</v>
      </c>
      <c r="E28" s="16" t="s">
        <v>239</v>
      </c>
      <c r="F28" s="21">
        <v>23</v>
      </c>
      <c r="G28" s="21">
        <v>3</v>
      </c>
      <c r="H28" s="21">
        <v>2</v>
      </c>
      <c r="I28" s="17">
        <f t="shared" si="7"/>
        <v>1</v>
      </c>
      <c r="J28" s="17">
        <v>1</v>
      </c>
      <c r="K28" s="17">
        <v>0</v>
      </c>
      <c r="L28" s="24">
        <v>0</v>
      </c>
      <c r="M28" s="24">
        <v>0</v>
      </c>
      <c r="N28" s="24">
        <v>1</v>
      </c>
      <c r="O28" s="24">
        <v>0</v>
      </c>
      <c r="P28" s="24">
        <v>0</v>
      </c>
      <c r="Q28" s="24">
        <v>0</v>
      </c>
      <c r="R28" s="24">
        <v>0</v>
      </c>
      <c r="S28" s="28">
        <v>32.299999999999997</v>
      </c>
      <c r="T28" s="28">
        <v>15</v>
      </c>
      <c r="U28" s="28">
        <v>12</v>
      </c>
      <c r="V28" s="29">
        <v>10</v>
      </c>
      <c r="W28" s="26">
        <v>32.299999999999997</v>
      </c>
      <c r="X28" s="26">
        <v>18</v>
      </c>
      <c r="Y28" s="26">
        <v>15</v>
      </c>
      <c r="Z28" s="29">
        <v>12</v>
      </c>
      <c r="AA28" s="24" t="s">
        <v>256</v>
      </c>
      <c r="AB28" s="24" t="s">
        <v>257</v>
      </c>
      <c r="AC28" s="26" t="s">
        <v>258</v>
      </c>
      <c r="AD28" s="27"/>
    </row>
    <row r="29" spans="1:30" s="20" customFormat="1" ht="38.25" customHeight="1" x14ac:dyDescent="0.3">
      <c r="A29" s="14">
        <v>6</v>
      </c>
      <c r="B29" s="52" t="s">
        <v>75</v>
      </c>
      <c r="C29" s="16" t="s">
        <v>409</v>
      </c>
      <c r="D29" s="16" t="s">
        <v>240</v>
      </c>
      <c r="E29" s="16" t="s">
        <v>48</v>
      </c>
      <c r="F29" s="21">
        <v>35</v>
      </c>
      <c r="G29" s="21">
        <v>20</v>
      </c>
      <c r="H29" s="21">
        <v>70</v>
      </c>
      <c r="I29" s="17">
        <f t="shared" si="7"/>
        <v>40</v>
      </c>
      <c r="J29" s="17">
        <v>10</v>
      </c>
      <c r="K29" s="17">
        <v>10</v>
      </c>
      <c r="L29" s="24">
        <v>10</v>
      </c>
      <c r="M29" s="24">
        <v>10</v>
      </c>
      <c r="N29" s="24">
        <v>5</v>
      </c>
      <c r="O29" s="24">
        <v>5</v>
      </c>
      <c r="P29" s="24">
        <v>0</v>
      </c>
      <c r="Q29" s="24">
        <v>20</v>
      </c>
      <c r="R29" s="24">
        <v>10</v>
      </c>
      <c r="S29" s="28">
        <v>45</v>
      </c>
      <c r="T29" s="28">
        <v>20</v>
      </c>
      <c r="U29" s="28">
        <v>15</v>
      </c>
      <c r="V29" s="29">
        <v>10</v>
      </c>
      <c r="W29" s="26">
        <v>40</v>
      </c>
      <c r="X29" s="26">
        <v>20</v>
      </c>
      <c r="Y29" s="26">
        <v>15</v>
      </c>
      <c r="Z29" s="29">
        <v>12</v>
      </c>
      <c r="AA29" s="24" t="s">
        <v>259</v>
      </c>
      <c r="AB29" s="24" t="s">
        <v>260</v>
      </c>
      <c r="AC29" s="26" t="s">
        <v>261</v>
      </c>
      <c r="AD29" s="27"/>
    </row>
    <row r="30" spans="1:30" s="20" customFormat="1" ht="53.25" customHeight="1" x14ac:dyDescent="0.3">
      <c r="A30" s="14">
        <v>7</v>
      </c>
      <c r="B30" s="52" t="s">
        <v>75</v>
      </c>
      <c r="C30" s="16" t="s">
        <v>241</v>
      </c>
      <c r="D30" s="16" t="s">
        <v>242</v>
      </c>
      <c r="E30" s="16" t="s">
        <v>48</v>
      </c>
      <c r="F30" s="21">
        <v>26</v>
      </c>
      <c r="G30" s="21">
        <v>3</v>
      </c>
      <c r="H30" s="21">
        <v>10</v>
      </c>
      <c r="I30" s="17">
        <f t="shared" si="7"/>
        <v>10</v>
      </c>
      <c r="J30" s="17">
        <v>0</v>
      </c>
      <c r="K30" s="17">
        <v>0</v>
      </c>
      <c r="L30" s="24">
        <v>0</v>
      </c>
      <c r="M30" s="24">
        <v>10</v>
      </c>
      <c r="N30" s="24">
        <v>0</v>
      </c>
      <c r="O30" s="24">
        <v>0</v>
      </c>
      <c r="P30" s="24">
        <v>0</v>
      </c>
      <c r="Q30" s="24">
        <v>0</v>
      </c>
      <c r="R30" s="24">
        <v>10</v>
      </c>
      <c r="S30" s="28">
        <v>0</v>
      </c>
      <c r="T30" s="28">
        <v>0</v>
      </c>
      <c r="U30" s="28">
        <v>0</v>
      </c>
      <c r="V30" s="29">
        <v>5.2779999999999996</v>
      </c>
      <c r="W30" s="26">
        <v>0</v>
      </c>
      <c r="X30" s="26">
        <v>0</v>
      </c>
      <c r="Y30" s="26">
        <v>0</v>
      </c>
      <c r="Z30" s="29">
        <v>6.3780000000000001</v>
      </c>
      <c r="AA30" s="24" t="s">
        <v>262</v>
      </c>
      <c r="AB30" s="24" t="s">
        <v>217</v>
      </c>
      <c r="AC30" s="26" t="s">
        <v>263</v>
      </c>
      <c r="AD30" s="27" t="s">
        <v>264</v>
      </c>
    </row>
    <row r="31" spans="1:30" s="43" customFormat="1" ht="22.5" customHeight="1" x14ac:dyDescent="0.3">
      <c r="A31" s="35" t="s">
        <v>44</v>
      </c>
      <c r="B31" s="44" t="s">
        <v>82</v>
      </c>
      <c r="C31" s="44"/>
      <c r="D31" s="44"/>
      <c r="E31" s="39">
        <f>COUNTA(E32:E35)</f>
        <v>4</v>
      </c>
      <c r="F31" s="40">
        <f t="shared" ref="F31:R31" si="9">SUM(F32:F35)</f>
        <v>132</v>
      </c>
      <c r="G31" s="40">
        <f t="shared" si="9"/>
        <v>40</v>
      </c>
      <c r="H31" s="40">
        <f t="shared" si="9"/>
        <v>174</v>
      </c>
      <c r="I31" s="40">
        <f t="shared" si="9"/>
        <v>181</v>
      </c>
      <c r="J31" s="40">
        <f t="shared" si="9"/>
        <v>3</v>
      </c>
      <c r="K31" s="40">
        <f t="shared" si="9"/>
        <v>4</v>
      </c>
      <c r="L31" s="40">
        <f t="shared" si="9"/>
        <v>31</v>
      </c>
      <c r="M31" s="40">
        <f t="shared" si="9"/>
        <v>143</v>
      </c>
      <c r="N31" s="40">
        <f t="shared" si="9"/>
        <v>21</v>
      </c>
      <c r="O31" s="40">
        <f t="shared" si="9"/>
        <v>16</v>
      </c>
      <c r="P31" s="40">
        <f t="shared" si="9"/>
        <v>19</v>
      </c>
      <c r="Q31" s="40">
        <f t="shared" si="9"/>
        <v>5</v>
      </c>
      <c r="R31" s="40">
        <f t="shared" si="9"/>
        <v>120</v>
      </c>
      <c r="S31" s="41"/>
      <c r="T31" s="41"/>
      <c r="U31" s="41"/>
      <c r="V31" s="41"/>
      <c r="W31" s="41"/>
      <c r="X31" s="41"/>
      <c r="Y31" s="41"/>
      <c r="Z31" s="41"/>
      <c r="AA31" s="41"/>
      <c r="AB31" s="42"/>
      <c r="AC31" s="42"/>
      <c r="AD31" s="42"/>
    </row>
    <row r="32" spans="1:30" s="20" customFormat="1" ht="48" customHeight="1" x14ac:dyDescent="0.3">
      <c r="A32" s="14">
        <v>1</v>
      </c>
      <c r="B32" s="52" t="s">
        <v>83</v>
      </c>
      <c r="C32" s="16" t="s">
        <v>267</v>
      </c>
      <c r="D32" s="16" t="s">
        <v>268</v>
      </c>
      <c r="E32" s="16" t="s">
        <v>21</v>
      </c>
      <c r="F32" s="21">
        <v>6</v>
      </c>
      <c r="G32" s="21">
        <v>0</v>
      </c>
      <c r="H32" s="21">
        <v>7</v>
      </c>
      <c r="I32" s="17">
        <f>SUM(J32:M32)</f>
        <v>7</v>
      </c>
      <c r="J32" s="17">
        <v>0</v>
      </c>
      <c r="K32" s="17">
        <v>0</v>
      </c>
      <c r="L32" s="24">
        <v>1</v>
      </c>
      <c r="M32" s="24">
        <v>6</v>
      </c>
      <c r="N32" s="24">
        <v>1</v>
      </c>
      <c r="O32" s="24">
        <v>0</v>
      </c>
      <c r="P32" s="24">
        <v>0</v>
      </c>
      <c r="Q32" s="24">
        <v>0</v>
      </c>
      <c r="R32" s="24">
        <v>6</v>
      </c>
      <c r="S32" s="28">
        <v>0</v>
      </c>
      <c r="T32" s="28">
        <v>0</v>
      </c>
      <c r="U32" s="28">
        <v>10</v>
      </c>
      <c r="V32" s="29">
        <v>0</v>
      </c>
      <c r="W32" s="26">
        <v>0</v>
      </c>
      <c r="X32" s="26">
        <v>0</v>
      </c>
      <c r="Y32" s="26">
        <v>10</v>
      </c>
      <c r="Z32" s="29">
        <v>8</v>
      </c>
      <c r="AA32" s="24" t="s">
        <v>273</v>
      </c>
      <c r="AB32" s="24" t="s">
        <v>46</v>
      </c>
      <c r="AC32" s="26" t="s">
        <v>274</v>
      </c>
      <c r="AD32" s="27"/>
    </row>
    <row r="33" spans="1:30" s="20" customFormat="1" ht="45.75" customHeight="1" x14ac:dyDescent="0.3">
      <c r="A33" s="14">
        <v>2</v>
      </c>
      <c r="B33" s="52" t="s">
        <v>83</v>
      </c>
      <c r="C33" s="16" t="s">
        <v>269</v>
      </c>
      <c r="D33" s="16" t="s">
        <v>270</v>
      </c>
      <c r="E33" s="16" t="s">
        <v>21</v>
      </c>
      <c r="F33" s="21">
        <v>80</v>
      </c>
      <c r="G33" s="21">
        <v>15</v>
      </c>
      <c r="H33" s="21">
        <v>40</v>
      </c>
      <c r="I33" s="17">
        <f t="shared" ref="I33:I35" si="10">SUM(J33:M33)</f>
        <v>30</v>
      </c>
      <c r="J33" s="17">
        <v>1</v>
      </c>
      <c r="K33" s="17">
        <v>0</v>
      </c>
      <c r="L33" s="24">
        <v>10</v>
      </c>
      <c r="M33" s="24">
        <v>19</v>
      </c>
      <c r="N33" s="24">
        <v>10</v>
      </c>
      <c r="O33" s="24">
        <v>10</v>
      </c>
      <c r="P33" s="24">
        <v>10</v>
      </c>
      <c r="Q33" s="24">
        <v>0</v>
      </c>
      <c r="R33" s="24">
        <v>0</v>
      </c>
      <c r="S33" s="28" t="s">
        <v>275</v>
      </c>
      <c r="T33" s="28" t="s">
        <v>276</v>
      </c>
      <c r="U33" s="28" t="s">
        <v>277</v>
      </c>
      <c r="V33" s="29" t="s">
        <v>174</v>
      </c>
      <c r="W33" s="26" t="s">
        <v>278</v>
      </c>
      <c r="X33" s="26" t="s">
        <v>276</v>
      </c>
      <c r="Y33" s="26" t="s">
        <v>277</v>
      </c>
      <c r="Z33" s="29" t="s">
        <v>174</v>
      </c>
      <c r="AA33" s="24" t="s">
        <v>279</v>
      </c>
      <c r="AB33" s="24" t="s">
        <v>280</v>
      </c>
      <c r="AC33" s="26" t="s">
        <v>281</v>
      </c>
      <c r="AD33" s="27" t="s">
        <v>87</v>
      </c>
    </row>
    <row r="34" spans="1:30" s="20" customFormat="1" ht="45.75" customHeight="1" x14ac:dyDescent="0.3">
      <c r="A34" s="14">
        <v>3</v>
      </c>
      <c r="B34" s="52" t="s">
        <v>83</v>
      </c>
      <c r="C34" s="16" t="s">
        <v>439</v>
      </c>
      <c r="D34" s="16" t="s">
        <v>184</v>
      </c>
      <c r="E34" s="16" t="s">
        <v>21</v>
      </c>
      <c r="F34" s="21">
        <v>35</v>
      </c>
      <c r="G34" s="21">
        <v>21</v>
      </c>
      <c r="H34" s="21">
        <v>92</v>
      </c>
      <c r="I34" s="17">
        <f t="shared" si="10"/>
        <v>109</v>
      </c>
      <c r="J34" s="17">
        <v>2</v>
      </c>
      <c r="K34" s="17">
        <v>1</v>
      </c>
      <c r="L34" s="24">
        <v>20</v>
      </c>
      <c r="M34" s="24">
        <v>86</v>
      </c>
      <c r="N34" s="24">
        <v>10</v>
      </c>
      <c r="O34" s="24">
        <v>6</v>
      </c>
      <c r="P34" s="24">
        <v>6</v>
      </c>
      <c r="Q34" s="24">
        <v>5</v>
      </c>
      <c r="R34" s="24">
        <v>82</v>
      </c>
      <c r="S34" s="28" t="s">
        <v>293</v>
      </c>
      <c r="T34" s="28" t="s">
        <v>292</v>
      </c>
      <c r="U34" s="28" t="s">
        <v>294</v>
      </c>
      <c r="V34" s="29" t="s">
        <v>295</v>
      </c>
      <c r="W34" s="26" t="s">
        <v>293</v>
      </c>
      <c r="X34" s="26" t="s">
        <v>440</v>
      </c>
      <c r="Y34" s="26" t="s">
        <v>441</v>
      </c>
      <c r="Z34" s="29" t="s">
        <v>299</v>
      </c>
      <c r="AA34" s="24" t="s">
        <v>442</v>
      </c>
      <c r="AB34" s="24" t="s">
        <v>443</v>
      </c>
      <c r="AC34" s="26">
        <v>356617575</v>
      </c>
      <c r="AD34" s="27" t="s">
        <v>444</v>
      </c>
    </row>
    <row r="35" spans="1:30" s="20" customFormat="1" ht="81.75" customHeight="1" x14ac:dyDescent="0.3">
      <c r="A35" s="14">
        <v>4</v>
      </c>
      <c r="B35" s="52" t="s">
        <v>83</v>
      </c>
      <c r="C35" s="16" t="s">
        <v>271</v>
      </c>
      <c r="D35" s="16" t="s">
        <v>272</v>
      </c>
      <c r="E35" s="16" t="s">
        <v>21</v>
      </c>
      <c r="F35" s="21">
        <v>11</v>
      </c>
      <c r="G35" s="21">
        <v>4</v>
      </c>
      <c r="H35" s="21">
        <v>35</v>
      </c>
      <c r="I35" s="17">
        <f t="shared" si="10"/>
        <v>35</v>
      </c>
      <c r="J35" s="17">
        <v>0</v>
      </c>
      <c r="K35" s="17">
        <v>3</v>
      </c>
      <c r="L35" s="24">
        <v>0</v>
      </c>
      <c r="M35" s="24">
        <v>32</v>
      </c>
      <c r="N35" s="24">
        <v>0</v>
      </c>
      <c r="O35" s="24">
        <v>0</v>
      </c>
      <c r="P35" s="24">
        <v>3</v>
      </c>
      <c r="Q35" s="24">
        <v>0</v>
      </c>
      <c r="R35" s="24">
        <v>32</v>
      </c>
      <c r="S35" s="28">
        <v>20</v>
      </c>
      <c r="T35" s="28">
        <v>15</v>
      </c>
      <c r="U35" s="28">
        <v>12</v>
      </c>
      <c r="V35" s="29">
        <v>10</v>
      </c>
      <c r="W35" s="26">
        <v>25</v>
      </c>
      <c r="X35" s="26">
        <v>16</v>
      </c>
      <c r="Y35" s="26">
        <v>13</v>
      </c>
      <c r="Z35" s="29">
        <v>11</v>
      </c>
      <c r="AA35" s="24" t="s">
        <v>282</v>
      </c>
      <c r="AB35" s="24" t="s">
        <v>283</v>
      </c>
      <c r="AC35" s="26" t="s">
        <v>284</v>
      </c>
      <c r="AD35" s="27" t="s">
        <v>285</v>
      </c>
    </row>
    <row r="36" spans="1:30" s="43" customFormat="1" ht="22.5" customHeight="1" x14ac:dyDescent="0.3">
      <c r="A36" s="35" t="s">
        <v>50</v>
      </c>
      <c r="B36" s="44" t="s">
        <v>67</v>
      </c>
      <c r="C36" s="44"/>
      <c r="D36" s="44"/>
      <c r="E36" s="39">
        <f>COUNTA(E37:E44)</f>
        <v>8</v>
      </c>
      <c r="F36" s="40">
        <f t="shared" ref="F36:R36" si="11">SUM(F37:F44)</f>
        <v>1702</v>
      </c>
      <c r="G36" s="40">
        <f t="shared" si="11"/>
        <v>923</v>
      </c>
      <c r="H36" s="40">
        <f t="shared" si="11"/>
        <v>4030</v>
      </c>
      <c r="I36" s="40">
        <f t="shared" si="11"/>
        <v>585</v>
      </c>
      <c r="J36" s="40">
        <f t="shared" si="11"/>
        <v>7</v>
      </c>
      <c r="K36" s="40">
        <f t="shared" si="11"/>
        <v>23</v>
      </c>
      <c r="L36" s="40">
        <f t="shared" si="11"/>
        <v>50</v>
      </c>
      <c r="M36" s="40">
        <f t="shared" si="11"/>
        <v>505</v>
      </c>
      <c r="N36" s="40">
        <f t="shared" si="11"/>
        <v>42</v>
      </c>
      <c r="O36" s="40">
        <f t="shared" si="11"/>
        <v>56</v>
      </c>
      <c r="P36" s="40">
        <f t="shared" si="11"/>
        <v>30</v>
      </c>
      <c r="Q36" s="40">
        <f t="shared" si="11"/>
        <v>28</v>
      </c>
      <c r="R36" s="40">
        <f t="shared" si="11"/>
        <v>429</v>
      </c>
      <c r="S36" s="41"/>
      <c r="T36" s="41"/>
      <c r="U36" s="41"/>
      <c r="V36" s="41"/>
      <c r="W36" s="41"/>
      <c r="X36" s="41"/>
      <c r="Y36" s="41"/>
      <c r="Z36" s="41"/>
      <c r="AA36" s="41"/>
      <c r="AB36" s="42"/>
      <c r="AC36" s="42"/>
      <c r="AD36" s="42"/>
    </row>
    <row r="37" spans="1:30" s="20" customFormat="1" ht="45" customHeight="1" x14ac:dyDescent="0.3">
      <c r="A37" s="14">
        <v>1</v>
      </c>
      <c r="B37" s="15" t="s">
        <v>68</v>
      </c>
      <c r="C37" s="16" t="s">
        <v>175</v>
      </c>
      <c r="D37" s="16" t="s">
        <v>176</v>
      </c>
      <c r="E37" s="16" t="s">
        <v>21</v>
      </c>
      <c r="F37" s="21">
        <v>2</v>
      </c>
      <c r="G37" s="21">
        <v>1</v>
      </c>
      <c r="H37" s="21">
        <v>5</v>
      </c>
      <c r="I37" s="17">
        <f>SUM(J37:M37)</f>
        <v>3</v>
      </c>
      <c r="J37" s="17">
        <v>0</v>
      </c>
      <c r="K37" s="17">
        <v>0</v>
      </c>
      <c r="L37" s="24">
        <v>0</v>
      </c>
      <c r="M37" s="24">
        <v>3</v>
      </c>
      <c r="N37" s="24">
        <v>0</v>
      </c>
      <c r="O37" s="24">
        <v>0</v>
      </c>
      <c r="P37" s="24">
        <v>0</v>
      </c>
      <c r="Q37" s="24">
        <v>0</v>
      </c>
      <c r="R37" s="24">
        <v>3</v>
      </c>
      <c r="S37" s="28" t="s">
        <v>188</v>
      </c>
      <c r="T37" s="28" t="s">
        <v>189</v>
      </c>
      <c r="U37" s="28" t="s">
        <v>190</v>
      </c>
      <c r="V37" s="29" t="s">
        <v>191</v>
      </c>
      <c r="W37" s="26" t="s">
        <v>192</v>
      </c>
      <c r="X37" s="26" t="s">
        <v>193</v>
      </c>
      <c r="Y37" s="26" t="s">
        <v>194</v>
      </c>
      <c r="Z37" s="29" t="s">
        <v>195</v>
      </c>
      <c r="AA37" s="24" t="s">
        <v>196</v>
      </c>
      <c r="AB37" s="24" t="s">
        <v>197</v>
      </c>
      <c r="AC37" s="26" t="s">
        <v>198</v>
      </c>
      <c r="AD37" s="27"/>
    </row>
    <row r="38" spans="1:30" s="20" customFormat="1" ht="69" customHeight="1" x14ac:dyDescent="0.3">
      <c r="A38" s="14">
        <v>2</v>
      </c>
      <c r="B38" s="15" t="s">
        <v>68</v>
      </c>
      <c r="C38" s="16" t="s">
        <v>70</v>
      </c>
      <c r="D38" s="16" t="s">
        <v>177</v>
      </c>
      <c r="E38" s="16" t="s">
        <v>52</v>
      </c>
      <c r="F38" s="21">
        <v>518</v>
      </c>
      <c r="G38" s="21">
        <v>518</v>
      </c>
      <c r="H38" s="21">
        <v>48</v>
      </c>
      <c r="I38" s="17">
        <f t="shared" ref="I38:I44" si="12">SUM(J38:M38)</f>
        <v>48</v>
      </c>
      <c r="J38" s="17">
        <v>3</v>
      </c>
      <c r="K38" s="17">
        <v>7</v>
      </c>
      <c r="L38" s="24">
        <v>2</v>
      </c>
      <c r="M38" s="24">
        <v>36</v>
      </c>
      <c r="N38" s="24">
        <v>11</v>
      </c>
      <c r="O38" s="24">
        <v>1</v>
      </c>
      <c r="P38" s="24">
        <v>0</v>
      </c>
      <c r="Q38" s="24">
        <v>0</v>
      </c>
      <c r="R38" s="24">
        <v>36</v>
      </c>
      <c r="S38" s="28" t="s">
        <v>199</v>
      </c>
      <c r="T38" s="28" t="s">
        <v>66</v>
      </c>
      <c r="U38" s="28" t="s">
        <v>200</v>
      </c>
      <c r="V38" s="29" t="s">
        <v>201</v>
      </c>
      <c r="W38" s="26" t="s">
        <v>199</v>
      </c>
      <c r="X38" s="26" t="s">
        <v>66</v>
      </c>
      <c r="Y38" s="26" t="s">
        <v>200</v>
      </c>
      <c r="Z38" s="29" t="s">
        <v>201</v>
      </c>
      <c r="AA38" s="24" t="s">
        <v>72</v>
      </c>
      <c r="AB38" s="24" t="s">
        <v>56</v>
      </c>
      <c r="AC38" s="26" t="s">
        <v>73</v>
      </c>
      <c r="AD38" s="27"/>
    </row>
    <row r="39" spans="1:30" s="20" customFormat="1" ht="70.5" customHeight="1" x14ac:dyDescent="0.3">
      <c r="A39" s="14">
        <v>3</v>
      </c>
      <c r="B39" s="15" t="s">
        <v>68</v>
      </c>
      <c r="C39" s="16" t="s">
        <v>69</v>
      </c>
      <c r="D39" s="16" t="s">
        <v>408</v>
      </c>
      <c r="E39" s="16" t="s">
        <v>21</v>
      </c>
      <c r="F39" s="21">
        <v>185</v>
      </c>
      <c r="G39" s="21">
        <v>159</v>
      </c>
      <c r="H39" s="21">
        <v>300</v>
      </c>
      <c r="I39" s="17">
        <f t="shared" si="12"/>
        <v>38</v>
      </c>
      <c r="J39" s="17">
        <v>0</v>
      </c>
      <c r="K39" s="17">
        <v>1</v>
      </c>
      <c r="L39" s="24">
        <v>5</v>
      </c>
      <c r="M39" s="24">
        <v>32</v>
      </c>
      <c r="N39" s="24">
        <v>1</v>
      </c>
      <c r="O39" s="24">
        <v>5</v>
      </c>
      <c r="P39" s="24">
        <v>0</v>
      </c>
      <c r="Q39" s="24">
        <v>0</v>
      </c>
      <c r="R39" s="24">
        <v>32</v>
      </c>
      <c r="S39" s="28">
        <v>0</v>
      </c>
      <c r="T39" s="28" t="s">
        <v>45</v>
      </c>
      <c r="U39" s="28" t="s">
        <v>202</v>
      </c>
      <c r="V39" s="29" t="s">
        <v>203</v>
      </c>
      <c r="W39" s="26">
        <v>0</v>
      </c>
      <c r="X39" s="26" t="s">
        <v>204</v>
      </c>
      <c r="Y39" s="26" t="s">
        <v>205</v>
      </c>
      <c r="Z39" s="29" t="s">
        <v>206</v>
      </c>
      <c r="AA39" s="24" t="s">
        <v>71</v>
      </c>
      <c r="AB39" s="24" t="s">
        <v>55</v>
      </c>
      <c r="AC39" s="26">
        <v>2203559260</v>
      </c>
      <c r="AD39" s="27" t="s">
        <v>207</v>
      </c>
    </row>
    <row r="40" spans="1:30" s="20" customFormat="1" ht="59.25" customHeight="1" x14ac:dyDescent="0.3">
      <c r="A40" s="14">
        <v>4</v>
      </c>
      <c r="B40" s="15" t="s">
        <v>68</v>
      </c>
      <c r="C40" s="16" t="s">
        <v>178</v>
      </c>
      <c r="D40" s="16" t="s">
        <v>179</v>
      </c>
      <c r="E40" s="16" t="s">
        <v>48</v>
      </c>
      <c r="F40" s="21">
        <v>53</v>
      </c>
      <c r="G40" s="21" t="s">
        <v>187</v>
      </c>
      <c r="H40" s="21">
        <v>80</v>
      </c>
      <c r="I40" s="17">
        <f t="shared" si="12"/>
        <v>53</v>
      </c>
      <c r="J40" s="17">
        <v>0</v>
      </c>
      <c r="K40" s="17">
        <v>0</v>
      </c>
      <c r="L40" s="24">
        <v>5</v>
      </c>
      <c r="M40" s="24">
        <v>48</v>
      </c>
      <c r="N40" s="24">
        <v>2</v>
      </c>
      <c r="O40" s="24">
        <v>4</v>
      </c>
      <c r="P40" s="24">
        <v>2</v>
      </c>
      <c r="Q40" s="24">
        <v>0</v>
      </c>
      <c r="R40" s="24">
        <v>45</v>
      </c>
      <c r="S40" s="28" t="s">
        <v>407</v>
      </c>
      <c r="T40" s="28" t="s">
        <v>63</v>
      </c>
      <c r="U40" s="28" t="s">
        <v>76</v>
      </c>
      <c r="V40" s="29" t="s">
        <v>76</v>
      </c>
      <c r="W40" s="26" t="s">
        <v>208</v>
      </c>
      <c r="X40" s="26" t="s">
        <v>208</v>
      </c>
      <c r="Y40" s="26" t="s">
        <v>209</v>
      </c>
      <c r="Z40" s="29" t="s">
        <v>209</v>
      </c>
      <c r="AA40" s="24" t="s">
        <v>210</v>
      </c>
      <c r="AB40" s="24" t="s">
        <v>55</v>
      </c>
      <c r="AC40" s="26" t="s">
        <v>211</v>
      </c>
      <c r="AD40" s="27" t="s">
        <v>212</v>
      </c>
    </row>
    <row r="41" spans="1:30" s="20" customFormat="1" ht="60.75" customHeight="1" x14ac:dyDescent="0.3">
      <c r="A41" s="14">
        <v>5</v>
      </c>
      <c r="B41" s="15" t="s">
        <v>68</v>
      </c>
      <c r="C41" s="16" t="s">
        <v>180</v>
      </c>
      <c r="D41" s="16" t="s">
        <v>94</v>
      </c>
      <c r="E41" s="16" t="s">
        <v>37</v>
      </c>
      <c r="F41" s="21">
        <v>646</v>
      </c>
      <c r="G41" s="21">
        <v>22</v>
      </c>
      <c r="H41" s="21">
        <v>3000</v>
      </c>
      <c r="I41" s="17">
        <f t="shared" si="12"/>
        <v>10</v>
      </c>
      <c r="J41" s="17">
        <v>0</v>
      </c>
      <c r="K41" s="17">
        <v>5</v>
      </c>
      <c r="L41" s="24">
        <v>5</v>
      </c>
      <c r="M41" s="24">
        <v>0</v>
      </c>
      <c r="N41" s="24">
        <v>10</v>
      </c>
      <c r="O41" s="24">
        <v>0</v>
      </c>
      <c r="P41" s="24">
        <v>0</v>
      </c>
      <c r="Q41" s="24">
        <v>0</v>
      </c>
      <c r="R41" s="24">
        <v>0</v>
      </c>
      <c r="S41" s="28" t="s">
        <v>98</v>
      </c>
      <c r="T41" s="28">
        <v>8.49</v>
      </c>
      <c r="U41" s="28">
        <v>6.41</v>
      </c>
      <c r="V41" s="29">
        <v>5.91</v>
      </c>
      <c r="W41" s="26" t="s">
        <v>213</v>
      </c>
      <c r="X41" s="26">
        <v>15</v>
      </c>
      <c r="Y41" s="26">
        <v>14</v>
      </c>
      <c r="Z41" s="29">
        <v>10.8</v>
      </c>
      <c r="AA41" s="24" t="s">
        <v>95</v>
      </c>
      <c r="AB41" s="24" t="s">
        <v>96</v>
      </c>
      <c r="AC41" s="26">
        <v>988493966</v>
      </c>
      <c r="AD41" s="27" t="s">
        <v>97</v>
      </c>
    </row>
    <row r="42" spans="1:30" s="20" customFormat="1" ht="51" customHeight="1" x14ac:dyDescent="0.3">
      <c r="A42" s="14">
        <v>6</v>
      </c>
      <c r="B42" s="15" t="s">
        <v>68</v>
      </c>
      <c r="C42" s="16" t="s">
        <v>181</v>
      </c>
      <c r="D42" s="16" t="s">
        <v>182</v>
      </c>
      <c r="E42" s="16" t="s">
        <v>21</v>
      </c>
      <c r="F42" s="21">
        <v>30</v>
      </c>
      <c r="G42" s="21">
        <v>5</v>
      </c>
      <c r="H42" s="21">
        <v>55</v>
      </c>
      <c r="I42" s="17">
        <f t="shared" si="12"/>
        <v>30</v>
      </c>
      <c r="J42" s="17">
        <v>0</v>
      </c>
      <c r="K42" s="17">
        <v>5</v>
      </c>
      <c r="L42" s="24">
        <v>5</v>
      </c>
      <c r="M42" s="24">
        <v>20</v>
      </c>
      <c r="N42" s="24">
        <v>5</v>
      </c>
      <c r="O42" s="24">
        <v>5</v>
      </c>
      <c r="P42" s="24">
        <v>5</v>
      </c>
      <c r="Q42" s="24">
        <v>5</v>
      </c>
      <c r="R42" s="24">
        <v>10</v>
      </c>
      <c r="S42" s="28" t="s">
        <v>88</v>
      </c>
      <c r="T42" s="28" t="s">
        <v>214</v>
      </c>
      <c r="U42" s="28" t="s">
        <v>215</v>
      </c>
      <c r="V42" s="29">
        <v>13</v>
      </c>
      <c r="W42" s="26">
        <v>45</v>
      </c>
      <c r="X42" s="26">
        <v>20</v>
      </c>
      <c r="Y42" s="26">
        <v>15</v>
      </c>
      <c r="Z42" s="29">
        <v>13</v>
      </c>
      <c r="AA42" s="24" t="s">
        <v>216</v>
      </c>
      <c r="AB42" s="24" t="s">
        <v>217</v>
      </c>
      <c r="AC42" s="26">
        <v>862600966</v>
      </c>
      <c r="AD42" s="27" t="s">
        <v>218</v>
      </c>
    </row>
    <row r="43" spans="1:30" s="20" customFormat="1" ht="49.5" customHeight="1" x14ac:dyDescent="0.3">
      <c r="A43" s="14">
        <v>7</v>
      </c>
      <c r="B43" s="15" t="s">
        <v>68</v>
      </c>
      <c r="C43" s="16" t="s">
        <v>183</v>
      </c>
      <c r="D43" s="16" t="s">
        <v>184</v>
      </c>
      <c r="E43" s="16" t="s">
        <v>21</v>
      </c>
      <c r="F43" s="21">
        <v>50</v>
      </c>
      <c r="G43" s="21">
        <v>15</v>
      </c>
      <c r="H43" s="21">
        <v>100</v>
      </c>
      <c r="I43" s="17">
        <f t="shared" si="12"/>
        <v>136</v>
      </c>
      <c r="J43" s="17">
        <v>1</v>
      </c>
      <c r="K43" s="17">
        <v>5</v>
      </c>
      <c r="L43" s="24">
        <v>10</v>
      </c>
      <c r="M43" s="24">
        <v>120</v>
      </c>
      <c r="N43" s="24">
        <v>1</v>
      </c>
      <c r="O43" s="24">
        <v>15</v>
      </c>
      <c r="P43" s="24">
        <v>15</v>
      </c>
      <c r="Q43" s="24">
        <v>15</v>
      </c>
      <c r="R43" s="24">
        <v>90</v>
      </c>
      <c r="S43" s="28">
        <v>30</v>
      </c>
      <c r="T43" s="28">
        <v>10</v>
      </c>
      <c r="U43" s="28">
        <v>7.8</v>
      </c>
      <c r="V43" s="29">
        <v>5.3</v>
      </c>
      <c r="W43" s="26">
        <v>30</v>
      </c>
      <c r="X43" s="26">
        <v>10</v>
      </c>
      <c r="Y43" s="26">
        <v>7.8</v>
      </c>
      <c r="Z43" s="29">
        <v>5.3</v>
      </c>
      <c r="AA43" s="24" t="s">
        <v>219</v>
      </c>
      <c r="AB43" s="24" t="s">
        <v>56</v>
      </c>
      <c r="AC43" s="26">
        <v>559922091</v>
      </c>
      <c r="AD43" s="27"/>
    </row>
    <row r="44" spans="1:30" s="20" customFormat="1" ht="102" customHeight="1" x14ac:dyDescent="0.3">
      <c r="A44" s="14">
        <v>8</v>
      </c>
      <c r="B44" s="15" t="s">
        <v>68</v>
      </c>
      <c r="C44" s="16" t="s">
        <v>185</v>
      </c>
      <c r="D44" s="16" t="s">
        <v>186</v>
      </c>
      <c r="E44" s="16" t="s">
        <v>37</v>
      </c>
      <c r="F44" s="21">
        <v>218</v>
      </c>
      <c r="G44" s="21">
        <v>203</v>
      </c>
      <c r="H44" s="21">
        <v>442</v>
      </c>
      <c r="I44" s="17">
        <f t="shared" si="12"/>
        <v>267</v>
      </c>
      <c r="J44" s="17">
        <v>3</v>
      </c>
      <c r="K44" s="17">
        <v>0</v>
      </c>
      <c r="L44" s="24">
        <v>18</v>
      </c>
      <c r="M44" s="24">
        <v>246</v>
      </c>
      <c r="N44" s="24">
        <v>12</v>
      </c>
      <c r="O44" s="24">
        <v>26</v>
      </c>
      <c r="P44" s="24">
        <v>8</v>
      </c>
      <c r="Q44" s="24">
        <v>8</v>
      </c>
      <c r="R44" s="24">
        <v>213</v>
      </c>
      <c r="S44" s="28" t="s">
        <v>220</v>
      </c>
      <c r="T44" s="28"/>
      <c r="U44" s="28" t="s">
        <v>221</v>
      </c>
      <c r="V44" s="29" t="s">
        <v>222</v>
      </c>
      <c r="W44" s="26" t="s">
        <v>223</v>
      </c>
      <c r="X44" s="26"/>
      <c r="Y44" s="26" t="s">
        <v>224</v>
      </c>
      <c r="Z44" s="29" t="s">
        <v>225</v>
      </c>
      <c r="AA44" s="24" t="s">
        <v>226</v>
      </c>
      <c r="AB44" s="24" t="s">
        <v>227</v>
      </c>
      <c r="AC44" s="26">
        <v>346199590</v>
      </c>
      <c r="AD44" s="27" t="s">
        <v>228</v>
      </c>
    </row>
    <row r="45" spans="1:30" s="43" customFormat="1" ht="22.5" customHeight="1" x14ac:dyDescent="0.3">
      <c r="A45" s="35" t="s">
        <v>58</v>
      </c>
      <c r="B45" s="44" t="s">
        <v>77</v>
      </c>
      <c r="C45" s="44"/>
      <c r="D45" s="44"/>
      <c r="E45" s="39">
        <f>COUNTA(E46:E48)</f>
        <v>3</v>
      </c>
      <c r="F45" s="40">
        <f t="shared" ref="F45:R45" si="13">SUM(F46:F48)</f>
        <v>505</v>
      </c>
      <c r="G45" s="40">
        <f t="shared" si="13"/>
        <v>32</v>
      </c>
      <c r="H45" s="40">
        <f t="shared" si="13"/>
        <v>1435</v>
      </c>
      <c r="I45" s="40">
        <f t="shared" si="13"/>
        <v>172</v>
      </c>
      <c r="J45" s="40">
        <f t="shared" si="13"/>
        <v>2</v>
      </c>
      <c r="K45" s="40">
        <f t="shared" si="13"/>
        <v>4</v>
      </c>
      <c r="L45" s="40">
        <f t="shared" si="13"/>
        <v>4</v>
      </c>
      <c r="M45" s="40">
        <f t="shared" si="13"/>
        <v>162</v>
      </c>
      <c r="N45" s="40">
        <f t="shared" si="13"/>
        <v>4</v>
      </c>
      <c r="O45" s="40">
        <f t="shared" si="13"/>
        <v>0</v>
      </c>
      <c r="P45" s="40">
        <f t="shared" si="13"/>
        <v>5</v>
      </c>
      <c r="Q45" s="40">
        <f t="shared" si="13"/>
        <v>2</v>
      </c>
      <c r="R45" s="40">
        <f t="shared" si="13"/>
        <v>161</v>
      </c>
      <c r="S45" s="41"/>
      <c r="T45" s="41"/>
      <c r="U45" s="41"/>
      <c r="V45" s="41"/>
      <c r="W45" s="41"/>
      <c r="X45" s="41"/>
      <c r="Y45" s="41"/>
      <c r="Z45" s="41"/>
      <c r="AA45" s="41"/>
      <c r="AB45" s="42"/>
      <c r="AC45" s="42"/>
      <c r="AD45" s="42"/>
    </row>
    <row r="46" spans="1:30" s="20" customFormat="1" ht="51" customHeight="1" x14ac:dyDescent="0.3">
      <c r="A46" s="14">
        <v>1</v>
      </c>
      <c r="B46" s="15" t="s">
        <v>78</v>
      </c>
      <c r="C46" s="16" t="s">
        <v>286</v>
      </c>
      <c r="D46" s="16" t="s">
        <v>287</v>
      </c>
      <c r="E46" s="16" t="s">
        <v>60</v>
      </c>
      <c r="F46" s="21">
        <v>7</v>
      </c>
      <c r="G46" s="21">
        <v>3</v>
      </c>
      <c r="H46" s="21">
        <v>20</v>
      </c>
      <c r="I46" s="17">
        <f t="shared" ref="I46:I63" si="14">SUM(J46:M46)</f>
        <v>9</v>
      </c>
      <c r="J46" s="17">
        <v>0</v>
      </c>
      <c r="K46" s="17">
        <v>0</v>
      </c>
      <c r="L46" s="24">
        <v>4</v>
      </c>
      <c r="M46" s="24">
        <v>5</v>
      </c>
      <c r="N46" s="24">
        <v>0</v>
      </c>
      <c r="O46" s="24">
        <v>0</v>
      </c>
      <c r="P46" s="24">
        <v>5</v>
      </c>
      <c r="Q46" s="24">
        <v>2</v>
      </c>
      <c r="R46" s="24">
        <v>2</v>
      </c>
      <c r="S46" s="28" t="s">
        <v>292</v>
      </c>
      <c r="T46" s="28" t="s">
        <v>293</v>
      </c>
      <c r="U46" s="28" t="s">
        <v>294</v>
      </c>
      <c r="V46" s="29" t="s">
        <v>295</v>
      </c>
      <c r="W46" s="26" t="s">
        <v>296</v>
      </c>
      <c r="X46" s="26" t="s">
        <v>297</v>
      </c>
      <c r="Y46" s="26" t="s">
        <v>298</v>
      </c>
      <c r="Z46" s="29" t="s">
        <v>299</v>
      </c>
      <c r="AA46" s="24" t="s">
        <v>300</v>
      </c>
      <c r="AB46" s="24" t="s">
        <v>301</v>
      </c>
      <c r="AC46" s="26" t="s">
        <v>302</v>
      </c>
      <c r="AD46" s="27"/>
    </row>
    <row r="47" spans="1:30" s="20" customFormat="1" ht="80.25" customHeight="1" x14ac:dyDescent="0.3">
      <c r="A47" s="14">
        <v>2</v>
      </c>
      <c r="B47" s="15" t="s">
        <v>78</v>
      </c>
      <c r="C47" s="16" t="s">
        <v>288</v>
      </c>
      <c r="D47" s="16" t="s">
        <v>289</v>
      </c>
      <c r="E47" s="16" t="s">
        <v>21</v>
      </c>
      <c r="F47" s="21">
        <v>3</v>
      </c>
      <c r="G47" s="21">
        <v>0</v>
      </c>
      <c r="H47" s="21">
        <v>15</v>
      </c>
      <c r="I47" s="17">
        <f t="shared" si="14"/>
        <v>15</v>
      </c>
      <c r="J47" s="17">
        <v>0</v>
      </c>
      <c r="K47" s="17">
        <v>1</v>
      </c>
      <c r="L47" s="24">
        <v>0</v>
      </c>
      <c r="M47" s="24">
        <v>14</v>
      </c>
      <c r="N47" s="24">
        <v>1</v>
      </c>
      <c r="O47" s="24">
        <v>0</v>
      </c>
      <c r="P47" s="24">
        <v>0</v>
      </c>
      <c r="Q47" s="24">
        <v>0</v>
      </c>
      <c r="R47" s="24">
        <v>14</v>
      </c>
      <c r="S47" s="28" t="s">
        <v>156</v>
      </c>
      <c r="T47" s="28" t="s">
        <v>206</v>
      </c>
      <c r="U47" s="28" t="s">
        <v>303</v>
      </c>
      <c r="V47" s="29" t="s">
        <v>304</v>
      </c>
      <c r="W47" s="26" t="s">
        <v>156</v>
      </c>
      <c r="X47" s="26" t="s">
        <v>206</v>
      </c>
      <c r="Y47" s="26" t="s">
        <v>303</v>
      </c>
      <c r="Z47" s="29" t="s">
        <v>305</v>
      </c>
      <c r="AA47" s="24" t="s">
        <v>306</v>
      </c>
      <c r="AB47" s="24" t="s">
        <v>307</v>
      </c>
      <c r="AC47" s="26" t="s">
        <v>308</v>
      </c>
      <c r="AD47" s="27"/>
    </row>
    <row r="48" spans="1:30" s="20" customFormat="1" ht="69" customHeight="1" x14ac:dyDescent="0.3">
      <c r="A48" s="14">
        <v>3</v>
      </c>
      <c r="B48" s="15" t="s">
        <v>78</v>
      </c>
      <c r="C48" s="16" t="s">
        <v>290</v>
      </c>
      <c r="D48" s="16" t="s">
        <v>291</v>
      </c>
      <c r="E48" s="16" t="s">
        <v>37</v>
      </c>
      <c r="F48" s="21">
        <v>495</v>
      </c>
      <c r="G48" s="21">
        <v>29</v>
      </c>
      <c r="H48" s="21">
        <v>1400</v>
      </c>
      <c r="I48" s="17">
        <f t="shared" si="14"/>
        <v>148</v>
      </c>
      <c r="J48" s="17">
        <v>2</v>
      </c>
      <c r="K48" s="17">
        <v>3</v>
      </c>
      <c r="L48" s="24">
        <v>0</v>
      </c>
      <c r="M48" s="24">
        <v>143</v>
      </c>
      <c r="N48" s="24">
        <v>3</v>
      </c>
      <c r="O48" s="24">
        <v>0</v>
      </c>
      <c r="P48" s="24">
        <v>0</v>
      </c>
      <c r="Q48" s="24">
        <v>0</v>
      </c>
      <c r="R48" s="24">
        <v>145</v>
      </c>
      <c r="S48" s="28" t="s">
        <v>309</v>
      </c>
      <c r="T48" s="28" t="s">
        <v>57</v>
      </c>
      <c r="U48" s="28" t="s">
        <v>310</v>
      </c>
      <c r="V48" s="29" t="s">
        <v>310</v>
      </c>
      <c r="W48" s="26" t="s">
        <v>311</v>
      </c>
      <c r="X48" s="26" t="s">
        <v>76</v>
      </c>
      <c r="Y48" s="26" t="s">
        <v>312</v>
      </c>
      <c r="Z48" s="29" t="s">
        <v>313</v>
      </c>
      <c r="AA48" s="24" t="s">
        <v>314</v>
      </c>
      <c r="AB48" s="24" t="s">
        <v>315</v>
      </c>
      <c r="AC48" s="26" t="s">
        <v>316</v>
      </c>
      <c r="AD48" s="27" t="s">
        <v>317</v>
      </c>
    </row>
    <row r="49" spans="1:30" s="43" customFormat="1" ht="22.5" customHeight="1" x14ac:dyDescent="0.3">
      <c r="A49" s="35" t="s">
        <v>59</v>
      </c>
      <c r="B49" s="44" t="s">
        <v>377</v>
      </c>
      <c r="C49" s="44"/>
      <c r="D49" s="44"/>
      <c r="E49" s="39">
        <f>COUNTA(E50:E51)</f>
        <v>2</v>
      </c>
      <c r="F49" s="40">
        <f t="shared" ref="F49:R49" si="15">SUM(F50:F51)</f>
        <v>8</v>
      </c>
      <c r="G49" s="40">
        <f t="shared" si="15"/>
        <v>3</v>
      </c>
      <c r="H49" s="40">
        <f t="shared" si="15"/>
        <v>10</v>
      </c>
      <c r="I49" s="40">
        <f t="shared" si="15"/>
        <v>11</v>
      </c>
      <c r="J49" s="40">
        <f t="shared" si="15"/>
        <v>0</v>
      </c>
      <c r="K49" s="40">
        <f t="shared" si="15"/>
        <v>0</v>
      </c>
      <c r="L49" s="40">
        <f t="shared" si="15"/>
        <v>2</v>
      </c>
      <c r="M49" s="40">
        <f t="shared" si="15"/>
        <v>9</v>
      </c>
      <c r="N49" s="40">
        <f t="shared" si="15"/>
        <v>0</v>
      </c>
      <c r="O49" s="40">
        <f t="shared" si="15"/>
        <v>0</v>
      </c>
      <c r="P49" s="40">
        <f t="shared" si="15"/>
        <v>0</v>
      </c>
      <c r="Q49" s="40">
        <f t="shared" si="15"/>
        <v>2</v>
      </c>
      <c r="R49" s="40">
        <f t="shared" si="15"/>
        <v>9</v>
      </c>
      <c r="S49" s="41"/>
      <c r="T49" s="41"/>
      <c r="U49" s="41"/>
      <c r="V49" s="41"/>
      <c r="W49" s="41"/>
      <c r="X49" s="41"/>
      <c r="Y49" s="41"/>
      <c r="Z49" s="41"/>
      <c r="AA49" s="41"/>
      <c r="AB49" s="42"/>
      <c r="AC49" s="42"/>
      <c r="AD49" s="42"/>
    </row>
    <row r="50" spans="1:30" s="20" customFormat="1" ht="45" customHeight="1" x14ac:dyDescent="0.3">
      <c r="A50" s="14">
        <v>1</v>
      </c>
      <c r="B50" s="15" t="s">
        <v>378</v>
      </c>
      <c r="C50" s="16" t="s">
        <v>379</v>
      </c>
      <c r="D50" s="16" t="s">
        <v>380</v>
      </c>
      <c r="E50" s="16" t="s">
        <v>25</v>
      </c>
      <c r="F50" s="21">
        <v>4</v>
      </c>
      <c r="G50" s="21">
        <v>3</v>
      </c>
      <c r="H50" s="21">
        <v>10</v>
      </c>
      <c r="I50" s="17">
        <f t="shared" ref="I50:I51" si="16">SUM(J50:M50)</f>
        <v>10</v>
      </c>
      <c r="J50" s="17">
        <v>0</v>
      </c>
      <c r="K50" s="17">
        <v>0</v>
      </c>
      <c r="L50" s="24">
        <v>2</v>
      </c>
      <c r="M50" s="24">
        <v>8</v>
      </c>
      <c r="N50" s="24">
        <v>0</v>
      </c>
      <c r="O50" s="24">
        <v>0</v>
      </c>
      <c r="P50" s="24">
        <v>0</v>
      </c>
      <c r="Q50" s="24">
        <v>2</v>
      </c>
      <c r="R50" s="24">
        <v>8</v>
      </c>
      <c r="S50" s="28">
        <v>120</v>
      </c>
      <c r="T50" s="28">
        <v>35</v>
      </c>
      <c r="U50" s="28">
        <v>23</v>
      </c>
      <c r="V50" s="26">
        <v>15</v>
      </c>
      <c r="W50" s="26">
        <v>120</v>
      </c>
      <c r="X50" s="26">
        <v>35</v>
      </c>
      <c r="Y50" s="26">
        <v>23</v>
      </c>
      <c r="Z50" s="26">
        <v>15</v>
      </c>
      <c r="AA50" s="24" t="s">
        <v>382</v>
      </c>
      <c r="AB50" s="24" t="s">
        <v>89</v>
      </c>
      <c r="AC50" s="26" t="s">
        <v>383</v>
      </c>
      <c r="AD50" s="27"/>
    </row>
    <row r="51" spans="1:30" s="20" customFormat="1" ht="45" customHeight="1" x14ac:dyDescent="0.3">
      <c r="A51" s="14">
        <v>2</v>
      </c>
      <c r="B51" s="15" t="s">
        <v>378</v>
      </c>
      <c r="C51" s="16" t="s">
        <v>447</v>
      </c>
      <c r="D51" s="16" t="s">
        <v>381</v>
      </c>
      <c r="E51" s="16" t="s">
        <v>21</v>
      </c>
      <c r="F51" s="21">
        <v>4</v>
      </c>
      <c r="G51" s="21">
        <v>0</v>
      </c>
      <c r="H51" s="21"/>
      <c r="I51" s="17">
        <f t="shared" si="16"/>
        <v>1</v>
      </c>
      <c r="J51" s="17">
        <v>0</v>
      </c>
      <c r="K51" s="17">
        <v>0</v>
      </c>
      <c r="L51" s="24">
        <v>0</v>
      </c>
      <c r="M51" s="24">
        <v>1</v>
      </c>
      <c r="N51" s="24">
        <v>0</v>
      </c>
      <c r="O51" s="24">
        <v>0</v>
      </c>
      <c r="P51" s="24">
        <v>0</v>
      </c>
      <c r="Q51" s="24">
        <v>0</v>
      </c>
      <c r="R51" s="24">
        <v>1</v>
      </c>
      <c r="S51" s="28">
        <v>0</v>
      </c>
      <c r="T51" s="28">
        <v>0</v>
      </c>
      <c r="U51" s="28">
        <v>0</v>
      </c>
      <c r="V51" s="26" t="s">
        <v>384</v>
      </c>
      <c r="W51" s="26">
        <v>0</v>
      </c>
      <c r="X51" s="26">
        <v>0</v>
      </c>
      <c r="Y51" s="26">
        <v>0</v>
      </c>
      <c r="Z51" s="26" t="s">
        <v>385</v>
      </c>
      <c r="AA51" s="24" t="s">
        <v>386</v>
      </c>
      <c r="AB51" s="24" t="s">
        <v>56</v>
      </c>
      <c r="AC51" s="26" t="s">
        <v>387</v>
      </c>
      <c r="AD51" s="27" t="s">
        <v>388</v>
      </c>
    </row>
    <row r="52" spans="1:30" s="43" customFormat="1" ht="22.5" customHeight="1" x14ac:dyDescent="0.3">
      <c r="A52" s="35" t="s">
        <v>91</v>
      </c>
      <c r="B52" s="44" t="s">
        <v>350</v>
      </c>
      <c r="C52" s="44"/>
      <c r="D52" s="44"/>
      <c r="E52" s="39">
        <f>COUNTA(E53:E54)</f>
        <v>2</v>
      </c>
      <c r="F52" s="40">
        <f t="shared" ref="F52:R52" si="17">SUM(F53:F54)</f>
        <v>7</v>
      </c>
      <c r="G52" s="40">
        <f t="shared" si="17"/>
        <v>2</v>
      </c>
      <c r="H52" s="40">
        <f t="shared" si="17"/>
        <v>19</v>
      </c>
      <c r="I52" s="40">
        <f t="shared" si="17"/>
        <v>13</v>
      </c>
      <c r="J52" s="40">
        <f t="shared" si="17"/>
        <v>0</v>
      </c>
      <c r="K52" s="40">
        <f t="shared" si="17"/>
        <v>1</v>
      </c>
      <c r="L52" s="40">
        <f t="shared" si="17"/>
        <v>1</v>
      </c>
      <c r="M52" s="40">
        <f t="shared" si="17"/>
        <v>11</v>
      </c>
      <c r="N52" s="40">
        <f t="shared" si="17"/>
        <v>3</v>
      </c>
      <c r="O52" s="40">
        <f t="shared" si="17"/>
        <v>3</v>
      </c>
      <c r="P52" s="40">
        <f t="shared" si="17"/>
        <v>1</v>
      </c>
      <c r="Q52" s="40">
        <f t="shared" si="17"/>
        <v>1</v>
      </c>
      <c r="R52" s="40">
        <f t="shared" si="17"/>
        <v>5</v>
      </c>
      <c r="S52" s="41"/>
      <c r="T52" s="41"/>
      <c r="U52" s="41"/>
      <c r="V52" s="41"/>
      <c r="W52" s="41"/>
      <c r="X52" s="41"/>
      <c r="Y52" s="41"/>
      <c r="Z52" s="41"/>
      <c r="AA52" s="41"/>
      <c r="AB52" s="42"/>
      <c r="AC52" s="42"/>
      <c r="AD52" s="42"/>
    </row>
    <row r="53" spans="1:30" s="20" customFormat="1" ht="60.75" customHeight="1" x14ac:dyDescent="0.3">
      <c r="A53" s="14">
        <v>1</v>
      </c>
      <c r="B53" s="15" t="s">
        <v>81</v>
      </c>
      <c r="C53" s="16" t="s">
        <v>448</v>
      </c>
      <c r="D53" s="16" t="s">
        <v>351</v>
      </c>
      <c r="E53" s="16" t="s">
        <v>21</v>
      </c>
      <c r="F53" s="21">
        <v>1</v>
      </c>
      <c r="G53" s="21">
        <v>1</v>
      </c>
      <c r="H53" s="21">
        <v>4</v>
      </c>
      <c r="I53" s="17">
        <f t="shared" si="14"/>
        <v>6</v>
      </c>
      <c r="J53" s="17">
        <v>0</v>
      </c>
      <c r="K53" s="17">
        <v>0</v>
      </c>
      <c r="L53" s="24">
        <v>0</v>
      </c>
      <c r="M53" s="24">
        <v>6</v>
      </c>
      <c r="N53" s="24">
        <v>2</v>
      </c>
      <c r="O53" s="24">
        <v>2</v>
      </c>
      <c r="P53" s="24">
        <v>1</v>
      </c>
      <c r="Q53" s="24">
        <v>1</v>
      </c>
      <c r="R53" s="24">
        <v>0</v>
      </c>
      <c r="S53" s="28">
        <v>30</v>
      </c>
      <c r="T53" s="28">
        <v>27</v>
      </c>
      <c r="U53" s="28">
        <v>17</v>
      </c>
      <c r="V53" s="26">
        <v>9</v>
      </c>
      <c r="W53" s="26">
        <v>30</v>
      </c>
      <c r="X53" s="26">
        <v>27</v>
      </c>
      <c r="Y53" s="26">
        <v>16</v>
      </c>
      <c r="Z53" s="26">
        <v>8.5</v>
      </c>
      <c r="AA53" s="24" t="s">
        <v>354</v>
      </c>
      <c r="AB53" s="24" t="s">
        <v>55</v>
      </c>
      <c r="AC53" s="26" t="s">
        <v>355</v>
      </c>
      <c r="AD53" s="27"/>
    </row>
    <row r="54" spans="1:30" s="20" customFormat="1" ht="60.75" customHeight="1" x14ac:dyDescent="0.3">
      <c r="A54" s="14">
        <v>2</v>
      </c>
      <c r="B54" s="15" t="s">
        <v>81</v>
      </c>
      <c r="C54" s="16" t="s">
        <v>352</v>
      </c>
      <c r="D54" s="16" t="s">
        <v>353</v>
      </c>
      <c r="E54" s="16" t="s">
        <v>21</v>
      </c>
      <c r="F54" s="21">
        <v>6</v>
      </c>
      <c r="G54" s="21">
        <v>1</v>
      </c>
      <c r="H54" s="21">
        <v>15</v>
      </c>
      <c r="I54" s="17">
        <f t="shared" si="14"/>
        <v>7</v>
      </c>
      <c r="J54" s="17">
        <v>0</v>
      </c>
      <c r="K54" s="17">
        <v>1</v>
      </c>
      <c r="L54" s="24">
        <v>1</v>
      </c>
      <c r="M54" s="24">
        <v>5</v>
      </c>
      <c r="N54" s="24">
        <v>1</v>
      </c>
      <c r="O54" s="24">
        <v>1</v>
      </c>
      <c r="P54" s="24">
        <v>0</v>
      </c>
      <c r="Q54" s="24">
        <v>0</v>
      </c>
      <c r="R54" s="24">
        <v>5</v>
      </c>
      <c r="S54" s="28" t="s">
        <v>356</v>
      </c>
      <c r="T54" s="28" t="s">
        <v>357</v>
      </c>
      <c r="U54" s="28" t="s">
        <v>358</v>
      </c>
      <c r="V54" s="26" t="s">
        <v>359</v>
      </c>
      <c r="W54" s="26" t="s">
        <v>356</v>
      </c>
      <c r="X54" s="26" t="s">
        <v>360</v>
      </c>
      <c r="Y54" s="26" t="s">
        <v>361</v>
      </c>
      <c r="Z54" s="26" t="s">
        <v>362</v>
      </c>
      <c r="AA54" s="24" t="s">
        <v>363</v>
      </c>
      <c r="AB54" s="24" t="s">
        <v>364</v>
      </c>
      <c r="AC54" s="26" t="s">
        <v>365</v>
      </c>
      <c r="AD54" s="27"/>
    </row>
    <row r="55" spans="1:30" s="43" customFormat="1" ht="22.5" customHeight="1" x14ac:dyDescent="0.3">
      <c r="A55" s="35" t="s">
        <v>92</v>
      </c>
      <c r="B55" s="44" t="s">
        <v>389</v>
      </c>
      <c r="C55" s="44"/>
      <c r="D55" s="44"/>
      <c r="E55" s="39">
        <f>COUNTA(E56:E56)</f>
        <v>1</v>
      </c>
      <c r="F55" s="40">
        <f t="shared" ref="F55:R55" si="18">SUM(F56:F56)</f>
        <v>176</v>
      </c>
      <c r="G55" s="40">
        <f t="shared" si="18"/>
        <v>3</v>
      </c>
      <c r="H55" s="40">
        <f t="shared" si="18"/>
        <v>250</v>
      </c>
      <c r="I55" s="40">
        <f t="shared" si="18"/>
        <v>103</v>
      </c>
      <c r="J55" s="40">
        <f t="shared" si="18"/>
        <v>0</v>
      </c>
      <c r="K55" s="40">
        <f t="shared" si="18"/>
        <v>3</v>
      </c>
      <c r="L55" s="40">
        <f t="shared" si="18"/>
        <v>0</v>
      </c>
      <c r="M55" s="40">
        <f t="shared" si="18"/>
        <v>100</v>
      </c>
      <c r="N55" s="40">
        <f t="shared" si="18"/>
        <v>3</v>
      </c>
      <c r="O55" s="40">
        <f t="shared" si="18"/>
        <v>0</v>
      </c>
      <c r="P55" s="40">
        <f t="shared" si="18"/>
        <v>0</v>
      </c>
      <c r="Q55" s="40">
        <f t="shared" si="18"/>
        <v>0</v>
      </c>
      <c r="R55" s="40">
        <f t="shared" si="18"/>
        <v>100</v>
      </c>
      <c r="S55" s="41"/>
      <c r="T55" s="41"/>
      <c r="U55" s="41"/>
      <c r="V55" s="41"/>
      <c r="W55" s="41"/>
      <c r="X55" s="41"/>
      <c r="Y55" s="41"/>
      <c r="Z55" s="41"/>
      <c r="AA55" s="41"/>
      <c r="AB55" s="42"/>
      <c r="AC55" s="42"/>
      <c r="AD55" s="42"/>
    </row>
    <row r="56" spans="1:30" s="20" customFormat="1" ht="66" customHeight="1" x14ac:dyDescent="0.3">
      <c r="A56" s="14">
        <v>1</v>
      </c>
      <c r="B56" s="15" t="s">
        <v>390</v>
      </c>
      <c r="C56" s="16" t="s">
        <v>391</v>
      </c>
      <c r="D56" s="16" t="s">
        <v>392</v>
      </c>
      <c r="E56" s="16" t="s">
        <v>48</v>
      </c>
      <c r="F56" s="21">
        <v>176</v>
      </c>
      <c r="G56" s="21">
        <v>3</v>
      </c>
      <c r="H56" s="21">
        <v>250</v>
      </c>
      <c r="I56" s="17">
        <f t="shared" ref="I56" si="19">SUM(J56:M56)</f>
        <v>103</v>
      </c>
      <c r="J56" s="17">
        <v>0</v>
      </c>
      <c r="K56" s="17">
        <v>3</v>
      </c>
      <c r="L56" s="24">
        <v>0</v>
      </c>
      <c r="M56" s="24">
        <v>100</v>
      </c>
      <c r="N56" s="24">
        <v>3</v>
      </c>
      <c r="O56" s="24">
        <v>0</v>
      </c>
      <c r="P56" s="24">
        <v>0</v>
      </c>
      <c r="Q56" s="24">
        <v>0</v>
      </c>
      <c r="R56" s="24">
        <v>100</v>
      </c>
      <c r="S56" s="28">
        <v>20</v>
      </c>
      <c r="T56" s="28">
        <v>12</v>
      </c>
      <c r="U56" s="28">
        <v>9</v>
      </c>
      <c r="V56" s="26">
        <v>8.5</v>
      </c>
      <c r="W56" s="26">
        <v>22</v>
      </c>
      <c r="X56" s="26">
        <v>13</v>
      </c>
      <c r="Y56" s="26">
        <v>10</v>
      </c>
      <c r="Z56" s="26">
        <v>9.5</v>
      </c>
      <c r="AA56" s="24" t="s">
        <v>393</v>
      </c>
      <c r="AB56" s="24" t="s">
        <v>394</v>
      </c>
      <c r="AC56" s="26" t="s">
        <v>395</v>
      </c>
      <c r="AD56" s="27" t="s">
        <v>396</v>
      </c>
    </row>
    <row r="57" spans="1:30" s="43" customFormat="1" ht="22.5" customHeight="1" x14ac:dyDescent="0.3">
      <c r="A57" s="35" t="s">
        <v>404</v>
      </c>
      <c r="B57" s="44" t="s">
        <v>426</v>
      </c>
      <c r="C57" s="44"/>
      <c r="D57" s="44"/>
      <c r="E57" s="39">
        <f>COUNTA(E58:E58)</f>
        <v>1</v>
      </c>
      <c r="F57" s="40">
        <f t="shared" ref="F57:R57" si="20">SUM(F58:F58)</f>
        <v>0</v>
      </c>
      <c r="G57" s="40">
        <f t="shared" si="20"/>
        <v>0</v>
      </c>
      <c r="H57" s="40">
        <f t="shared" si="20"/>
        <v>100</v>
      </c>
      <c r="I57" s="40">
        <f t="shared" si="20"/>
        <v>95</v>
      </c>
      <c r="J57" s="40">
        <f t="shared" si="20"/>
        <v>5</v>
      </c>
      <c r="K57" s="40">
        <f t="shared" si="20"/>
        <v>20</v>
      </c>
      <c r="L57" s="40">
        <f t="shared" si="20"/>
        <v>20</v>
      </c>
      <c r="M57" s="40">
        <f t="shared" si="20"/>
        <v>50</v>
      </c>
      <c r="N57" s="40">
        <f t="shared" si="20"/>
        <v>10</v>
      </c>
      <c r="O57" s="40">
        <f t="shared" si="20"/>
        <v>20</v>
      </c>
      <c r="P57" s="40">
        <f t="shared" si="20"/>
        <v>10</v>
      </c>
      <c r="Q57" s="40">
        <f t="shared" si="20"/>
        <v>5</v>
      </c>
      <c r="R57" s="40">
        <f t="shared" si="20"/>
        <v>50</v>
      </c>
      <c r="S57" s="41"/>
      <c r="T57" s="41"/>
      <c r="U57" s="41"/>
      <c r="V57" s="41"/>
      <c r="W57" s="41"/>
      <c r="X57" s="41"/>
      <c r="Y57" s="41"/>
      <c r="Z57" s="41"/>
      <c r="AA57" s="41"/>
      <c r="AB57" s="42"/>
      <c r="AC57" s="42"/>
      <c r="AD57" s="42"/>
    </row>
    <row r="58" spans="1:30" s="20" customFormat="1" ht="66" customHeight="1" x14ac:dyDescent="0.3">
      <c r="A58" s="14">
        <v>1</v>
      </c>
      <c r="B58" s="15" t="s">
        <v>429</v>
      </c>
      <c r="C58" s="16" t="s">
        <v>427</v>
      </c>
      <c r="D58" s="16" t="s">
        <v>428</v>
      </c>
      <c r="E58" s="16" t="s">
        <v>21</v>
      </c>
      <c r="F58" s="21">
        <v>0</v>
      </c>
      <c r="G58" s="21">
        <v>0</v>
      </c>
      <c r="H58" s="21">
        <v>100</v>
      </c>
      <c r="I58" s="17">
        <f t="shared" ref="I58" si="21">SUM(J58:M58)</f>
        <v>95</v>
      </c>
      <c r="J58" s="17">
        <v>5</v>
      </c>
      <c r="K58" s="17">
        <v>20</v>
      </c>
      <c r="L58" s="24">
        <v>20</v>
      </c>
      <c r="M58" s="24">
        <v>50</v>
      </c>
      <c r="N58" s="24">
        <v>10</v>
      </c>
      <c r="O58" s="24">
        <v>20</v>
      </c>
      <c r="P58" s="24">
        <v>10</v>
      </c>
      <c r="Q58" s="24">
        <v>5</v>
      </c>
      <c r="R58" s="24">
        <v>50</v>
      </c>
      <c r="S58" s="28" t="s">
        <v>430</v>
      </c>
      <c r="T58" s="28" t="s">
        <v>431</v>
      </c>
      <c r="U58" s="28" t="s">
        <v>432</v>
      </c>
      <c r="V58" s="26" t="s">
        <v>433</v>
      </c>
      <c r="W58" s="26" t="s">
        <v>434</v>
      </c>
      <c r="X58" s="26" t="s">
        <v>435</v>
      </c>
      <c r="Y58" s="26" t="s">
        <v>431</v>
      </c>
      <c r="Z58" s="26" t="s">
        <v>432</v>
      </c>
      <c r="AA58" s="24" t="s">
        <v>436</v>
      </c>
      <c r="AB58" s="24" t="s">
        <v>437</v>
      </c>
      <c r="AC58" s="26">
        <v>989000000</v>
      </c>
      <c r="AD58" s="27" t="s">
        <v>438</v>
      </c>
    </row>
    <row r="59" spans="1:30" s="43" customFormat="1" ht="22.5" customHeight="1" x14ac:dyDescent="0.3">
      <c r="A59" s="35" t="s">
        <v>405</v>
      </c>
      <c r="B59" s="44" t="s">
        <v>397</v>
      </c>
      <c r="C59" s="44"/>
      <c r="D59" s="44"/>
      <c r="E59" s="39">
        <f>COUNTA(E60:E60)</f>
        <v>1</v>
      </c>
      <c r="F59" s="40">
        <f t="shared" ref="F59:R59" si="22">SUM(F60:F60)</f>
        <v>20</v>
      </c>
      <c r="G59" s="40">
        <f t="shared" si="22"/>
        <v>5</v>
      </c>
      <c r="H59" s="40">
        <f t="shared" si="22"/>
        <v>30</v>
      </c>
      <c r="I59" s="40">
        <f t="shared" si="22"/>
        <v>30</v>
      </c>
      <c r="J59" s="40">
        <f t="shared" si="22"/>
        <v>3</v>
      </c>
      <c r="K59" s="40">
        <f t="shared" si="22"/>
        <v>2</v>
      </c>
      <c r="L59" s="40">
        <f t="shared" si="22"/>
        <v>2</v>
      </c>
      <c r="M59" s="40">
        <f t="shared" si="22"/>
        <v>23</v>
      </c>
      <c r="N59" s="40">
        <f t="shared" si="22"/>
        <v>4</v>
      </c>
      <c r="O59" s="40">
        <f t="shared" si="22"/>
        <v>4</v>
      </c>
      <c r="P59" s="40">
        <f t="shared" si="22"/>
        <v>6</v>
      </c>
      <c r="Q59" s="40">
        <f t="shared" si="22"/>
        <v>6</v>
      </c>
      <c r="R59" s="40">
        <f t="shared" si="22"/>
        <v>10</v>
      </c>
      <c r="S59" s="41"/>
      <c r="T59" s="41"/>
      <c r="U59" s="41"/>
      <c r="V59" s="41"/>
      <c r="W59" s="41"/>
      <c r="X59" s="41"/>
      <c r="Y59" s="41"/>
      <c r="Z59" s="41"/>
      <c r="AA59" s="41"/>
      <c r="AB59" s="42"/>
      <c r="AC59" s="42"/>
      <c r="AD59" s="42"/>
    </row>
    <row r="60" spans="1:30" s="20" customFormat="1" ht="66" customHeight="1" x14ac:dyDescent="0.3">
      <c r="A60" s="14">
        <v>1</v>
      </c>
      <c r="B60" s="15" t="s">
        <v>400</v>
      </c>
      <c r="C60" s="16" t="s">
        <v>398</v>
      </c>
      <c r="D60" s="16" t="s">
        <v>399</v>
      </c>
      <c r="E60" s="16" t="s">
        <v>60</v>
      </c>
      <c r="F60" s="21">
        <v>20</v>
      </c>
      <c r="G60" s="21">
        <v>5</v>
      </c>
      <c r="H60" s="21">
        <v>30</v>
      </c>
      <c r="I60" s="17">
        <f t="shared" ref="I60" si="23">SUM(J60:M60)</f>
        <v>30</v>
      </c>
      <c r="J60" s="17">
        <v>3</v>
      </c>
      <c r="K60" s="17">
        <v>2</v>
      </c>
      <c r="L60" s="24">
        <v>2</v>
      </c>
      <c r="M60" s="24">
        <v>23</v>
      </c>
      <c r="N60" s="24">
        <v>4</v>
      </c>
      <c r="O60" s="24">
        <v>4</v>
      </c>
      <c r="P60" s="24">
        <v>6</v>
      </c>
      <c r="Q60" s="24">
        <v>6</v>
      </c>
      <c r="R60" s="24">
        <v>10</v>
      </c>
      <c r="S60" s="28">
        <v>30</v>
      </c>
      <c r="T60" s="28">
        <v>20</v>
      </c>
      <c r="U60" s="28">
        <v>18</v>
      </c>
      <c r="V60" s="26">
        <v>15</v>
      </c>
      <c r="W60" s="26">
        <v>32</v>
      </c>
      <c r="X60" s="26">
        <v>22</v>
      </c>
      <c r="Y60" s="26">
        <v>17</v>
      </c>
      <c r="Z60" s="26">
        <v>12</v>
      </c>
      <c r="AA60" s="24" t="s">
        <v>401</v>
      </c>
      <c r="AB60" s="24" t="s">
        <v>56</v>
      </c>
      <c r="AC60" s="26" t="s">
        <v>402</v>
      </c>
      <c r="AD60" s="27" t="s">
        <v>403</v>
      </c>
    </row>
    <row r="61" spans="1:30" s="43" customFormat="1" ht="22.5" customHeight="1" x14ac:dyDescent="0.3">
      <c r="A61" s="35" t="s">
        <v>445</v>
      </c>
      <c r="B61" s="44" t="s">
        <v>368</v>
      </c>
      <c r="C61" s="44"/>
      <c r="D61" s="44"/>
      <c r="E61" s="39">
        <f>COUNTA(E62:E63)</f>
        <v>2</v>
      </c>
      <c r="F61" s="40">
        <f>SUM(F62:F63)</f>
        <v>254</v>
      </c>
      <c r="G61" s="40">
        <f t="shared" ref="G61:R61" si="24">SUM(G62:G63)</f>
        <v>33</v>
      </c>
      <c r="H61" s="40">
        <f t="shared" si="24"/>
        <v>335</v>
      </c>
      <c r="I61" s="40">
        <f t="shared" si="24"/>
        <v>137</v>
      </c>
      <c r="J61" s="40">
        <f t="shared" si="24"/>
        <v>0</v>
      </c>
      <c r="K61" s="40">
        <f t="shared" si="24"/>
        <v>5</v>
      </c>
      <c r="L61" s="40">
        <f t="shared" si="24"/>
        <v>4</v>
      </c>
      <c r="M61" s="40">
        <f t="shared" si="24"/>
        <v>128</v>
      </c>
      <c r="N61" s="40">
        <f t="shared" si="24"/>
        <v>6</v>
      </c>
      <c r="O61" s="40">
        <f t="shared" si="24"/>
        <v>6</v>
      </c>
      <c r="P61" s="40">
        <f t="shared" si="24"/>
        <v>2</v>
      </c>
      <c r="Q61" s="40">
        <f t="shared" si="24"/>
        <v>0</v>
      </c>
      <c r="R61" s="40">
        <f t="shared" si="24"/>
        <v>123</v>
      </c>
      <c r="S61" s="41"/>
      <c r="T61" s="41"/>
      <c r="U61" s="41"/>
      <c r="V61" s="41"/>
      <c r="W61" s="41"/>
      <c r="X61" s="41"/>
      <c r="Y61" s="41"/>
      <c r="Z61" s="41"/>
      <c r="AA61" s="41"/>
      <c r="AB61" s="42"/>
      <c r="AC61" s="42"/>
      <c r="AD61" s="42"/>
    </row>
    <row r="62" spans="1:30" s="20" customFormat="1" ht="102.75" customHeight="1" x14ac:dyDescent="0.3">
      <c r="A62" s="14">
        <v>1</v>
      </c>
      <c r="B62" s="15" t="s">
        <v>90</v>
      </c>
      <c r="C62" s="16" t="s">
        <v>410</v>
      </c>
      <c r="D62" s="16" t="s">
        <v>411</v>
      </c>
      <c r="E62" s="16" t="s">
        <v>21</v>
      </c>
      <c r="F62" s="21">
        <v>170</v>
      </c>
      <c r="G62" s="21">
        <v>10</v>
      </c>
      <c r="H62" s="21">
        <v>200</v>
      </c>
      <c r="I62" s="17">
        <f t="shared" si="14"/>
        <v>17</v>
      </c>
      <c r="J62" s="17">
        <v>0</v>
      </c>
      <c r="K62" s="17">
        <v>0</v>
      </c>
      <c r="L62" s="24">
        <v>2</v>
      </c>
      <c r="M62" s="24">
        <v>15</v>
      </c>
      <c r="N62" s="24">
        <v>1</v>
      </c>
      <c r="O62" s="24">
        <v>1</v>
      </c>
      <c r="P62" s="24">
        <v>2</v>
      </c>
      <c r="Q62" s="24">
        <v>0</v>
      </c>
      <c r="R62" s="24">
        <v>13</v>
      </c>
      <c r="S62" s="28">
        <v>0</v>
      </c>
      <c r="T62" s="28">
        <v>0</v>
      </c>
      <c r="U62" s="28">
        <v>8</v>
      </c>
      <c r="V62" s="26">
        <v>7</v>
      </c>
      <c r="W62" s="26">
        <v>0</v>
      </c>
      <c r="X62" s="26">
        <v>0</v>
      </c>
      <c r="Y62" s="26">
        <v>9</v>
      </c>
      <c r="Z62" s="26">
        <v>8</v>
      </c>
      <c r="AA62" s="24" t="s">
        <v>412</v>
      </c>
      <c r="AB62" s="24" t="s">
        <v>56</v>
      </c>
      <c r="AC62" s="26">
        <v>812961188</v>
      </c>
      <c r="AD62" s="27" t="s">
        <v>413</v>
      </c>
    </row>
    <row r="63" spans="1:30" s="20" customFormat="1" ht="66" customHeight="1" x14ac:dyDescent="0.3">
      <c r="A63" s="14">
        <v>2</v>
      </c>
      <c r="B63" s="15" t="s">
        <v>90</v>
      </c>
      <c r="C63" s="16" t="s">
        <v>366</v>
      </c>
      <c r="D63" s="16" t="s">
        <v>367</v>
      </c>
      <c r="E63" s="16" t="s">
        <v>25</v>
      </c>
      <c r="F63" s="21">
        <v>84</v>
      </c>
      <c r="G63" s="21">
        <v>23</v>
      </c>
      <c r="H63" s="21">
        <v>135</v>
      </c>
      <c r="I63" s="17">
        <f t="shared" si="14"/>
        <v>120</v>
      </c>
      <c r="J63" s="17">
        <v>0</v>
      </c>
      <c r="K63" s="17">
        <v>5</v>
      </c>
      <c r="L63" s="24">
        <v>2</v>
      </c>
      <c r="M63" s="24">
        <v>113</v>
      </c>
      <c r="N63" s="24">
        <v>5</v>
      </c>
      <c r="O63" s="24">
        <v>5</v>
      </c>
      <c r="P63" s="24">
        <v>0</v>
      </c>
      <c r="Q63" s="24">
        <v>0</v>
      </c>
      <c r="R63" s="24">
        <v>110</v>
      </c>
      <c r="S63" s="28" t="s">
        <v>369</v>
      </c>
      <c r="T63" s="28" t="s">
        <v>370</v>
      </c>
      <c r="U63" s="28" t="s">
        <v>371</v>
      </c>
      <c r="V63" s="26" t="s">
        <v>372</v>
      </c>
      <c r="W63" s="26" t="s">
        <v>373</v>
      </c>
      <c r="X63" s="26" t="s">
        <v>370</v>
      </c>
      <c r="Y63" s="26" t="s">
        <v>371</v>
      </c>
      <c r="Z63" s="26" t="s">
        <v>372</v>
      </c>
      <c r="AA63" s="24" t="s">
        <v>374</v>
      </c>
      <c r="AB63" s="24" t="s">
        <v>46</v>
      </c>
      <c r="AC63" s="26" t="s">
        <v>375</v>
      </c>
      <c r="AD63" s="27" t="s">
        <v>376</v>
      </c>
    </row>
    <row r="64" spans="1:30" s="43" customFormat="1" ht="25.5" customHeight="1" x14ac:dyDescent="0.3">
      <c r="A64" s="35" t="s">
        <v>446</v>
      </c>
      <c r="B64" s="44" t="s">
        <v>79</v>
      </c>
      <c r="C64" s="44"/>
      <c r="D64" s="44"/>
      <c r="E64" s="39">
        <f>COUNTA(E65:E70)</f>
        <v>6</v>
      </c>
      <c r="F64" s="40">
        <f t="shared" ref="F64:R64" si="25">SUM(F65:F70)</f>
        <v>774</v>
      </c>
      <c r="G64" s="40">
        <f t="shared" si="25"/>
        <v>279</v>
      </c>
      <c r="H64" s="40">
        <f t="shared" si="25"/>
        <v>1007</v>
      </c>
      <c r="I64" s="40">
        <f t="shared" si="25"/>
        <v>749</v>
      </c>
      <c r="J64" s="40">
        <f t="shared" si="25"/>
        <v>1</v>
      </c>
      <c r="K64" s="40">
        <f t="shared" si="25"/>
        <v>6</v>
      </c>
      <c r="L64" s="40">
        <f t="shared" si="25"/>
        <v>13</v>
      </c>
      <c r="M64" s="40">
        <f t="shared" si="25"/>
        <v>729</v>
      </c>
      <c r="N64" s="40">
        <f t="shared" si="25"/>
        <v>23</v>
      </c>
      <c r="O64" s="40">
        <f t="shared" si="25"/>
        <v>21</v>
      </c>
      <c r="P64" s="40">
        <f t="shared" si="25"/>
        <v>10</v>
      </c>
      <c r="Q64" s="40">
        <f t="shared" si="25"/>
        <v>3</v>
      </c>
      <c r="R64" s="40">
        <f t="shared" si="25"/>
        <v>692</v>
      </c>
      <c r="S64" s="41"/>
      <c r="T64" s="41"/>
      <c r="U64" s="41"/>
      <c r="V64" s="41"/>
      <c r="W64" s="41"/>
      <c r="X64" s="41"/>
      <c r="Y64" s="41"/>
      <c r="Z64" s="41"/>
      <c r="AA64" s="41"/>
      <c r="AB64" s="42"/>
      <c r="AC64" s="42"/>
      <c r="AD64" s="42"/>
    </row>
    <row r="65" spans="1:30" s="20" customFormat="1" ht="59.25" customHeight="1" x14ac:dyDescent="0.3">
      <c r="A65" s="14">
        <v>1</v>
      </c>
      <c r="B65" s="15" t="s">
        <v>80</v>
      </c>
      <c r="C65" s="16" t="s">
        <v>318</v>
      </c>
      <c r="D65" s="16" t="s">
        <v>319</v>
      </c>
      <c r="E65" s="16" t="s">
        <v>25</v>
      </c>
      <c r="F65" s="21">
        <v>16</v>
      </c>
      <c r="G65" s="21">
        <v>0</v>
      </c>
      <c r="H65" s="21">
        <v>40</v>
      </c>
      <c r="I65" s="17">
        <f t="shared" ref="I65:I70" si="26">SUM(J65:M65)</f>
        <v>40</v>
      </c>
      <c r="J65" s="17">
        <v>0</v>
      </c>
      <c r="K65" s="17">
        <v>0</v>
      </c>
      <c r="L65" s="24">
        <v>0</v>
      </c>
      <c r="M65" s="24">
        <v>40</v>
      </c>
      <c r="N65" s="24">
        <v>0</v>
      </c>
      <c r="O65" s="24">
        <v>0</v>
      </c>
      <c r="P65" s="24">
        <v>0</v>
      </c>
      <c r="Q65" s="24">
        <v>0</v>
      </c>
      <c r="R65" s="24">
        <v>40</v>
      </c>
      <c r="S65" s="28">
        <v>0</v>
      </c>
      <c r="T65" s="28">
        <v>0</v>
      </c>
      <c r="U65" s="28">
        <v>0</v>
      </c>
      <c r="V65" s="29">
        <v>0</v>
      </c>
      <c r="W65" s="26">
        <v>0</v>
      </c>
      <c r="X65" s="26">
        <v>0</v>
      </c>
      <c r="Y65" s="26">
        <v>0</v>
      </c>
      <c r="Z65" s="29" t="s">
        <v>329</v>
      </c>
      <c r="AA65" s="24" t="s">
        <v>330</v>
      </c>
      <c r="AB65" s="24" t="s">
        <v>46</v>
      </c>
      <c r="AC65" s="26" t="s">
        <v>331</v>
      </c>
      <c r="AD65" s="27" t="s">
        <v>332</v>
      </c>
    </row>
    <row r="66" spans="1:30" s="20" customFormat="1" ht="59.25" customHeight="1" x14ac:dyDescent="0.3">
      <c r="A66" s="14">
        <v>2</v>
      </c>
      <c r="B66" s="15" t="s">
        <v>80</v>
      </c>
      <c r="C66" s="16" t="s">
        <v>321</v>
      </c>
      <c r="D66" s="16" t="s">
        <v>322</v>
      </c>
      <c r="E66" s="16" t="s">
        <v>21</v>
      </c>
      <c r="F66" s="21">
        <v>53</v>
      </c>
      <c r="G66" s="21">
        <v>3</v>
      </c>
      <c r="H66" s="21">
        <v>30</v>
      </c>
      <c r="I66" s="17">
        <f t="shared" si="26"/>
        <v>30</v>
      </c>
      <c r="J66" s="17">
        <v>0</v>
      </c>
      <c r="K66" s="17">
        <v>2</v>
      </c>
      <c r="L66" s="24">
        <v>3</v>
      </c>
      <c r="M66" s="24">
        <v>25</v>
      </c>
      <c r="N66" s="24">
        <v>3</v>
      </c>
      <c r="O66" s="24">
        <v>1</v>
      </c>
      <c r="P66" s="24">
        <v>0</v>
      </c>
      <c r="Q66" s="24">
        <v>0</v>
      </c>
      <c r="R66" s="24">
        <v>26</v>
      </c>
      <c r="S66" s="28">
        <v>45</v>
      </c>
      <c r="T66" s="28">
        <v>25</v>
      </c>
      <c r="U66" s="28">
        <v>15</v>
      </c>
      <c r="V66" s="29">
        <v>15</v>
      </c>
      <c r="W66" s="26">
        <v>45</v>
      </c>
      <c r="X66" s="26">
        <v>25</v>
      </c>
      <c r="Y66" s="26">
        <v>15</v>
      </c>
      <c r="Z66" s="29">
        <v>15</v>
      </c>
      <c r="AA66" s="24" t="s">
        <v>333</v>
      </c>
      <c r="AB66" s="24" t="s">
        <v>55</v>
      </c>
      <c r="AC66" s="26" t="s">
        <v>334</v>
      </c>
      <c r="AD66" s="27" t="s">
        <v>335</v>
      </c>
    </row>
    <row r="67" spans="1:30" s="20" customFormat="1" ht="59.25" customHeight="1" x14ac:dyDescent="0.3">
      <c r="A67" s="14">
        <v>3</v>
      </c>
      <c r="B67" s="15" t="s">
        <v>80</v>
      </c>
      <c r="C67" s="16" t="s">
        <v>320</v>
      </c>
      <c r="D67" s="16" t="s">
        <v>323</v>
      </c>
      <c r="E67" s="16" t="s">
        <v>21</v>
      </c>
      <c r="F67" s="21">
        <v>347</v>
      </c>
      <c r="G67" s="21">
        <v>21</v>
      </c>
      <c r="H67" s="21">
        <v>500</v>
      </c>
      <c r="I67" s="17">
        <f t="shared" si="26"/>
        <v>490</v>
      </c>
      <c r="J67" s="17">
        <v>0</v>
      </c>
      <c r="K67" s="17">
        <v>2</v>
      </c>
      <c r="L67" s="24">
        <v>10</v>
      </c>
      <c r="M67" s="24">
        <v>478</v>
      </c>
      <c r="N67" s="24">
        <v>20</v>
      </c>
      <c r="O67" s="24">
        <v>20</v>
      </c>
      <c r="P67" s="24">
        <v>10</v>
      </c>
      <c r="Q67" s="24">
        <v>0</v>
      </c>
      <c r="R67" s="24">
        <v>440</v>
      </c>
      <c r="S67" s="28">
        <v>35</v>
      </c>
      <c r="T67" s="28" t="s">
        <v>156</v>
      </c>
      <c r="U67" s="28" t="s">
        <v>336</v>
      </c>
      <c r="V67" s="29" t="s">
        <v>337</v>
      </c>
      <c r="W67" s="26">
        <v>35</v>
      </c>
      <c r="X67" s="26" t="s">
        <v>156</v>
      </c>
      <c r="Y67" s="26" t="s">
        <v>336</v>
      </c>
      <c r="Z67" s="29" t="s">
        <v>338</v>
      </c>
      <c r="AA67" s="24" t="s">
        <v>339</v>
      </c>
      <c r="AB67" s="24" t="s">
        <v>340</v>
      </c>
      <c r="AC67" s="26" t="s">
        <v>341</v>
      </c>
      <c r="AD67" s="27" t="s">
        <v>342</v>
      </c>
    </row>
    <row r="68" spans="1:30" s="20" customFormat="1" ht="59.25" customHeight="1" x14ac:dyDescent="0.3">
      <c r="A68" s="14">
        <v>4</v>
      </c>
      <c r="B68" s="15" t="s">
        <v>80</v>
      </c>
      <c r="C68" s="16" t="s">
        <v>324</v>
      </c>
      <c r="D68" s="16" t="s">
        <v>325</v>
      </c>
      <c r="E68" s="16" t="s">
        <v>21</v>
      </c>
      <c r="F68" s="21">
        <v>250</v>
      </c>
      <c r="G68" s="21">
        <v>250</v>
      </c>
      <c r="H68" s="21">
        <v>300</v>
      </c>
      <c r="I68" s="17">
        <f t="shared" si="26"/>
        <v>53</v>
      </c>
      <c r="J68" s="17">
        <v>1</v>
      </c>
      <c r="K68" s="17">
        <v>2</v>
      </c>
      <c r="L68" s="24">
        <v>0</v>
      </c>
      <c r="M68" s="24">
        <v>50</v>
      </c>
      <c r="N68" s="24">
        <v>0</v>
      </c>
      <c r="O68" s="24">
        <v>0</v>
      </c>
      <c r="P68" s="24">
        <v>0</v>
      </c>
      <c r="Q68" s="24">
        <v>3</v>
      </c>
      <c r="R68" s="24">
        <v>50</v>
      </c>
      <c r="S68" s="28" t="s">
        <v>66</v>
      </c>
      <c r="T68" s="28" t="s">
        <v>206</v>
      </c>
      <c r="U68" s="28" t="s">
        <v>206</v>
      </c>
      <c r="V68" s="29" t="s">
        <v>206</v>
      </c>
      <c r="W68" s="26" t="s">
        <v>343</v>
      </c>
      <c r="X68" s="26" t="s">
        <v>156</v>
      </c>
      <c r="Y68" s="26" t="s">
        <v>66</v>
      </c>
      <c r="Z68" s="29" t="s">
        <v>66</v>
      </c>
      <c r="AA68" s="24" t="s">
        <v>344</v>
      </c>
      <c r="AB68" s="24" t="s">
        <v>46</v>
      </c>
      <c r="AC68" s="26" t="s">
        <v>345</v>
      </c>
      <c r="AD68" s="27"/>
    </row>
    <row r="69" spans="1:30" s="20" customFormat="1" ht="59.25" customHeight="1" x14ac:dyDescent="0.3">
      <c r="A69" s="14">
        <v>5</v>
      </c>
      <c r="B69" s="15" t="s">
        <v>80</v>
      </c>
      <c r="C69" s="16" t="s">
        <v>326</v>
      </c>
      <c r="D69" s="16" t="s">
        <v>327</v>
      </c>
      <c r="E69" s="16" t="s">
        <v>43</v>
      </c>
      <c r="F69" s="21">
        <v>28</v>
      </c>
      <c r="G69" s="21">
        <v>0</v>
      </c>
      <c r="H69" s="21">
        <v>37</v>
      </c>
      <c r="I69" s="17">
        <f t="shared" si="26"/>
        <v>36</v>
      </c>
      <c r="J69" s="17">
        <v>0</v>
      </c>
      <c r="K69" s="17">
        <v>0</v>
      </c>
      <c r="L69" s="24">
        <v>0</v>
      </c>
      <c r="M69" s="24">
        <v>36</v>
      </c>
      <c r="N69" s="24">
        <v>0</v>
      </c>
      <c r="O69" s="24">
        <v>0</v>
      </c>
      <c r="P69" s="24">
        <v>0</v>
      </c>
      <c r="Q69" s="24">
        <v>0</v>
      </c>
      <c r="R69" s="24">
        <v>36</v>
      </c>
      <c r="S69" s="28">
        <v>30</v>
      </c>
      <c r="T69" s="28">
        <v>20</v>
      </c>
      <c r="U69" s="28">
        <v>15</v>
      </c>
      <c r="V69" s="29">
        <v>9</v>
      </c>
      <c r="W69" s="26">
        <v>32</v>
      </c>
      <c r="X69" s="26">
        <v>20</v>
      </c>
      <c r="Y69" s="26">
        <v>15</v>
      </c>
      <c r="Z69" s="29">
        <v>9</v>
      </c>
      <c r="AA69" s="24" t="s">
        <v>346</v>
      </c>
      <c r="AB69" s="24" t="s">
        <v>53</v>
      </c>
      <c r="AC69" s="26" t="s">
        <v>347</v>
      </c>
      <c r="AD69" s="27"/>
    </row>
    <row r="70" spans="1:30" s="20" customFormat="1" ht="59.25" customHeight="1" x14ac:dyDescent="0.3">
      <c r="A70" s="14">
        <v>6</v>
      </c>
      <c r="B70" s="15" t="s">
        <v>80</v>
      </c>
      <c r="C70" s="16" t="s">
        <v>449</v>
      </c>
      <c r="D70" s="16" t="s">
        <v>328</v>
      </c>
      <c r="E70" s="16" t="s">
        <v>43</v>
      </c>
      <c r="F70" s="21">
        <v>80</v>
      </c>
      <c r="G70" s="21">
        <v>5</v>
      </c>
      <c r="H70" s="21">
        <v>100</v>
      </c>
      <c r="I70" s="17">
        <f t="shared" si="26"/>
        <v>100</v>
      </c>
      <c r="J70" s="17">
        <v>0</v>
      </c>
      <c r="K70" s="17">
        <v>0</v>
      </c>
      <c r="L70" s="24">
        <v>0</v>
      </c>
      <c r="M70" s="24">
        <v>100</v>
      </c>
      <c r="N70" s="24">
        <v>0</v>
      </c>
      <c r="O70" s="24">
        <v>0</v>
      </c>
      <c r="P70" s="24">
        <v>0</v>
      </c>
      <c r="Q70" s="24">
        <v>0</v>
      </c>
      <c r="R70" s="24">
        <v>100</v>
      </c>
      <c r="S70" s="28">
        <v>15</v>
      </c>
      <c r="T70" s="28">
        <v>10</v>
      </c>
      <c r="U70" s="28">
        <v>8</v>
      </c>
      <c r="V70" s="29">
        <v>7</v>
      </c>
      <c r="W70" s="26">
        <v>15</v>
      </c>
      <c r="X70" s="26">
        <v>12</v>
      </c>
      <c r="Y70" s="26">
        <v>10</v>
      </c>
      <c r="Z70" s="29">
        <v>8</v>
      </c>
      <c r="AA70" s="24" t="s">
        <v>348</v>
      </c>
      <c r="AB70" s="24" t="s">
        <v>307</v>
      </c>
      <c r="AC70" s="26" t="s">
        <v>349</v>
      </c>
      <c r="AD70" s="27"/>
    </row>
    <row r="71" spans="1:30" s="34" customFormat="1" ht="30" customHeight="1" x14ac:dyDescent="0.25">
      <c r="A71" s="56" t="s">
        <v>23</v>
      </c>
      <c r="B71" s="57"/>
      <c r="C71" s="57"/>
      <c r="D71" s="58"/>
      <c r="E71" s="30">
        <f>E4+E6+E8+E13+E15+E23+E31+E36+E45+E49+E52+E55+E59+E61+E64+E57</f>
        <v>51</v>
      </c>
      <c r="F71" s="30">
        <f t="shared" ref="F71:R71" si="27">F4+F6+F8+F13+F15+F23+F31+F36+F45+F49+F52+F55+F59+F61+F64+F57</f>
        <v>10330</v>
      </c>
      <c r="G71" s="30">
        <f t="shared" si="27"/>
        <v>1748</v>
      </c>
      <c r="H71" s="30">
        <f t="shared" si="27"/>
        <v>21071</v>
      </c>
      <c r="I71" s="30">
        <f t="shared" si="27"/>
        <v>4303</v>
      </c>
      <c r="J71" s="30">
        <f t="shared" si="27"/>
        <v>137</v>
      </c>
      <c r="K71" s="30">
        <f t="shared" si="27"/>
        <v>144</v>
      </c>
      <c r="L71" s="30">
        <f t="shared" si="27"/>
        <v>262</v>
      </c>
      <c r="M71" s="30">
        <f t="shared" si="27"/>
        <v>3760</v>
      </c>
      <c r="N71" s="30">
        <f t="shared" si="27"/>
        <v>173</v>
      </c>
      <c r="O71" s="30">
        <f t="shared" si="27"/>
        <v>182</v>
      </c>
      <c r="P71" s="30">
        <f t="shared" si="27"/>
        <v>142</v>
      </c>
      <c r="Q71" s="30">
        <f t="shared" si="27"/>
        <v>129</v>
      </c>
      <c r="R71" s="30">
        <f t="shared" si="27"/>
        <v>3677</v>
      </c>
      <c r="S71" s="30"/>
      <c r="T71" s="30"/>
      <c r="U71" s="30"/>
      <c r="V71" s="30"/>
      <c r="W71" s="31"/>
      <c r="X71" s="31"/>
      <c r="Y71" s="31"/>
      <c r="Z71" s="31"/>
      <c r="AA71" s="31"/>
      <c r="AB71" s="32"/>
      <c r="AC71" s="33"/>
      <c r="AD71" s="33"/>
    </row>
  </sheetData>
  <autoFilter ref="A3:AC71"/>
  <mergeCells count="19">
    <mergeCell ref="J2:M2"/>
    <mergeCell ref="AC2:AC3"/>
    <mergeCell ref="AA2:AA3"/>
    <mergeCell ref="AB2:AB3"/>
    <mergeCell ref="A71:D71"/>
    <mergeCell ref="H2:H3"/>
    <mergeCell ref="AD2:AD3"/>
    <mergeCell ref="A1:AD1"/>
    <mergeCell ref="N2:R2"/>
    <mergeCell ref="S2:V2"/>
    <mergeCell ref="W2:Z2"/>
    <mergeCell ref="A2:A3"/>
    <mergeCell ref="B2:B3"/>
    <mergeCell ref="C2:C3"/>
    <mergeCell ref="D2:D3"/>
    <mergeCell ref="E2:E3"/>
    <mergeCell ref="F2:F3"/>
    <mergeCell ref="G2:G3"/>
    <mergeCell ref="I2:I3"/>
  </mergeCells>
  <conditionalFormatting sqref="C72:C1048576 C2">
    <cfRule type="duplicateValues" dxfId="26" priority="170"/>
  </conditionalFormatting>
  <conditionalFormatting sqref="C5">
    <cfRule type="duplicateValues" dxfId="25" priority="56"/>
  </conditionalFormatting>
  <conditionalFormatting sqref="C15">
    <cfRule type="duplicateValues" dxfId="24" priority="225"/>
  </conditionalFormatting>
  <conditionalFormatting sqref="C42 C44">
    <cfRule type="duplicateValues" dxfId="23" priority="44"/>
  </conditionalFormatting>
  <conditionalFormatting sqref="C37:C41">
    <cfRule type="duplicateValues" dxfId="22" priority="42"/>
  </conditionalFormatting>
  <conditionalFormatting sqref="C30">
    <cfRule type="duplicateValues" dxfId="21" priority="37"/>
  </conditionalFormatting>
  <conditionalFormatting sqref="C9:C12">
    <cfRule type="duplicateValues" dxfId="20" priority="34"/>
  </conditionalFormatting>
  <conditionalFormatting sqref="C48">
    <cfRule type="duplicateValues" dxfId="19" priority="33"/>
  </conditionalFormatting>
  <conditionalFormatting sqref="C70">
    <cfRule type="duplicateValues" dxfId="18" priority="32"/>
  </conditionalFormatting>
  <conditionalFormatting sqref="C32:C33 C35">
    <cfRule type="duplicateValues" dxfId="17" priority="28"/>
  </conditionalFormatting>
  <conditionalFormatting sqref="C14">
    <cfRule type="duplicateValues" dxfId="16" priority="25"/>
  </conditionalFormatting>
  <conditionalFormatting sqref="C54">
    <cfRule type="duplicateValues" dxfId="15" priority="22"/>
  </conditionalFormatting>
  <conditionalFormatting sqref="C63">
    <cfRule type="duplicateValues" dxfId="14" priority="13"/>
  </conditionalFormatting>
  <conditionalFormatting sqref="C43">
    <cfRule type="duplicateValues" dxfId="13" priority="11"/>
  </conditionalFormatting>
  <conditionalFormatting sqref="C7">
    <cfRule type="duplicateValues" dxfId="12" priority="230"/>
  </conditionalFormatting>
  <conditionalFormatting sqref="C16:C22">
    <cfRule type="duplicateValues" dxfId="11" priority="237"/>
  </conditionalFormatting>
  <conditionalFormatting sqref="C46:C47">
    <cfRule type="duplicateValues" dxfId="10" priority="240"/>
  </conditionalFormatting>
  <conditionalFormatting sqref="C65:C69">
    <cfRule type="duplicateValues" dxfId="9" priority="242"/>
  </conditionalFormatting>
  <conditionalFormatting sqref="C53">
    <cfRule type="duplicateValues" dxfId="8" priority="244"/>
  </conditionalFormatting>
  <conditionalFormatting sqref="C51">
    <cfRule type="duplicateValues" dxfId="7" priority="8"/>
  </conditionalFormatting>
  <conditionalFormatting sqref="C50">
    <cfRule type="duplicateValues" dxfId="6" priority="9"/>
  </conditionalFormatting>
  <conditionalFormatting sqref="C60">
    <cfRule type="duplicateValues" dxfId="5" priority="6"/>
  </conditionalFormatting>
  <conditionalFormatting sqref="C56">
    <cfRule type="duplicateValues" dxfId="4" priority="5"/>
  </conditionalFormatting>
  <conditionalFormatting sqref="C24:C29">
    <cfRule type="duplicateValues" dxfId="3" priority="247"/>
  </conditionalFormatting>
  <conditionalFormatting sqref="C62">
    <cfRule type="duplicateValues" dxfId="2" priority="3"/>
  </conditionalFormatting>
  <conditionalFormatting sqref="C58">
    <cfRule type="duplicateValues" dxfId="1" priority="2"/>
  </conditionalFormatting>
  <conditionalFormatting sqref="C34">
    <cfRule type="duplicateValues" dxfId="0" priority="1"/>
  </conditionalFormatting>
  <pageMargins left="0.25" right="0.25" top="0.5" bottom="0.2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Chi tiết TD</vt:lpstr>
      <vt:lpstr>'Chi tiết TD'!Print_Area</vt:lpstr>
      <vt:lpstr>'Chi tiết TD'!Print_Titles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Admin</cp:lastModifiedBy>
  <cp:lastPrinted>2025-07-25T02:48:15Z</cp:lastPrinted>
  <dcterms:created xsi:type="dcterms:W3CDTF">2024-06-12T11:12:33Z</dcterms:created>
  <dcterms:modified xsi:type="dcterms:W3CDTF">2025-08-18T01:03:51Z</dcterms:modified>
</cp:coreProperties>
</file>