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Văn bản cơ quan\2026\QLDA\"/>
    </mc:Choice>
  </mc:AlternateContent>
  <xr:revisionPtr revIDLastSave="0" documentId="8_{91199C87-5CB1-4324-A668-280846F87F1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ự nghiệp" sheetId="1" r:id="rId1"/>
    <sheet name="ĐTC" sheetId="3" r:id="rId2"/>
  </sheets>
  <definedNames>
    <definedName name="_xlnm.Print_Area" localSheetId="0">'Sự nghiệp'!$A$1:$H$42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1" l="1"/>
  <c r="E42" i="1"/>
  <c r="C42" i="1"/>
  <c r="F41" i="1"/>
  <c r="F40" i="1"/>
  <c r="F39" i="1"/>
  <c r="F38" i="1"/>
  <c r="F37" i="1"/>
  <c r="F36" i="1"/>
  <c r="F35" i="1"/>
  <c r="F34" i="1"/>
  <c r="F33" i="1"/>
  <c r="F32" i="1"/>
  <c r="F31" i="1"/>
  <c r="F30" i="1"/>
  <c r="F28" i="1"/>
  <c r="F27" i="1"/>
  <c r="F26" i="1"/>
  <c r="F25" i="1"/>
  <c r="F24" i="1"/>
  <c r="F23" i="1"/>
  <c r="F22" i="1"/>
  <c r="F21" i="1"/>
  <c r="F20" i="1"/>
  <c r="F19" i="1"/>
  <c r="F18" i="1"/>
  <c r="F17" i="1"/>
  <c r="F15" i="1"/>
  <c r="F14" i="1"/>
  <c r="F13" i="1"/>
  <c r="F12" i="1"/>
  <c r="F11" i="1"/>
  <c r="F10" i="1"/>
  <c r="F9" i="1"/>
  <c r="F8" i="1"/>
  <c r="F6" i="1"/>
  <c r="F42" i="1" l="1"/>
  <c r="G10" i="3"/>
  <c r="G11" i="3"/>
  <c r="G12" i="3"/>
  <c r="G13" i="3"/>
  <c r="K13" i="3"/>
  <c r="K12" i="3"/>
  <c r="K11" i="3"/>
  <c r="K10" i="3"/>
  <c r="G8" i="3"/>
  <c r="G7" i="3"/>
  <c r="F6" i="3"/>
  <c r="E6" i="3"/>
  <c r="E15" i="3" s="1"/>
  <c r="D6" i="3"/>
  <c r="F15" i="3" l="1"/>
  <c r="G6" i="3"/>
  <c r="G15" i="3"/>
  <c r="D15" i="3"/>
  <c r="H6" i="3"/>
</calcChain>
</file>

<file path=xl/sharedStrings.xml><?xml version="1.0" encoding="utf-8"?>
<sst xmlns="http://schemas.openxmlformats.org/spreadsheetml/2006/main" count="78" uniqueCount="67">
  <si>
    <t>Stt</t>
  </si>
  <si>
    <t>Tên dự án</t>
  </si>
  <si>
    <t>Tổng mức
đầu tư</t>
  </si>
  <si>
    <t>Kế hoạch
vốn được giao</t>
  </si>
  <si>
    <t>Ghi chú</t>
  </si>
  <si>
    <t>I</t>
  </si>
  <si>
    <t>Cải tạo nghĩa  trang liệt sỹ bạch đằng, xã Tân Minh</t>
  </si>
  <si>
    <t>Sửa chữa nhà văn hoá thôn Tỉnh Lạc, xã Tân Minh</t>
  </si>
  <si>
    <t>Sửa chữa nhà văn hoá thôn Tiên Đôi Ngoại, xã Tân Minh</t>
  </si>
  <si>
    <t>Sửa chữa Nhà văn hoá An Thạch, xã Tân Minh</t>
  </si>
  <si>
    <t>Sửa chữa Nhà văn hoá Kinh Lương 5</t>
  </si>
  <si>
    <t>Sửa chữa Nhà văn hóa thôn Tân Đôi, xã Tân Minh</t>
  </si>
  <si>
    <t>Sửa chữa Nhà văn hóa thôn Đông Xuyên Ngoại, xã Tân Minh</t>
  </si>
  <si>
    <t>Sửa chữa Nhà văn hoá thôn Phác Xuyên 1, xã Tân Minh</t>
  </si>
  <si>
    <t>Sửa chữa Nhà văn hoá thôn Xuân Quang, xã Tân Minh</t>
  </si>
  <si>
    <t>Giá trị
giải ngân
(triệu đồng)</t>
  </si>
  <si>
    <t>Tiến độ
giải ngân
(%)</t>
  </si>
  <si>
    <t>Tiến độ
thi công
(%)</t>
  </si>
  <si>
    <t>II</t>
  </si>
  <si>
    <t>Nghĩa trang liệt sỹ</t>
  </si>
  <si>
    <t>Công trình văn hóa</t>
  </si>
  <si>
    <t>Công trình giao thông</t>
  </si>
  <si>
    <t>Sửa chữa tuyến đường từ nhà ông Hẹn đến nhà ông Đáng  thôn Tỉnh Lạc, xã Tân Minh</t>
  </si>
  <si>
    <t>Sửa chữa tuyến đường từ nhà ông Đặt đến nhà ông Thoảng thôn Tỉnh Lạc, xã Tân Minh</t>
  </si>
  <si>
    <t>Sửa chữa tuyến đường từ nhà ông Nghiêm đến nhà bà Ngát thôn Hộ Tứ Nội, xã Tân Minh</t>
  </si>
  <si>
    <t>Sửa chữa tuyến đường từ nhà ông Khoắc đến nhà ông Đương thôn Đông Xuyên Nội, xã Tân Minh</t>
  </si>
  <si>
    <t>Sửa chữa tuyến đường từ ngã 3 cầu Chỗ đến cổng Đình làng Vân Đôi,  xã Tân Minh</t>
  </si>
  <si>
    <t>Sửa chữa tuyến đường từ nhà bà Tính đến nhà ông Thoảng thôn Đông Xuyên Nội, xã Tân Minh</t>
  </si>
  <si>
    <t>Sửa chữa tuyến đường từ nhà ông Trung đến nhà ông Thư thôn Đông Xuyên Ngoại,  xã Tân Minh</t>
  </si>
  <si>
    <t>Sửa chữa tuyến đường từ nhà ông Tám đến cầu Lò Gạch thôn Đông Xuyên Ngoại, xã Tân Minh</t>
  </si>
  <si>
    <t>Sửa chữa tuyến đường từ nhà ông Thuấn đến nhà ông Hậu thôn Đông Xuyên Ngoại, xã Tân Minh</t>
  </si>
  <si>
    <t>Sửa chữa tuyến đường từ nhà ông Phi đến nhà ông Thụy thôn Kinh Lương 5, xã Tân Minh</t>
  </si>
  <si>
    <t>Sửa chữa tuyến đường từ nhà ông Trúc đến nhà ông Thành, thôn Kinh Lương 5, xã Tân Minh</t>
  </si>
  <si>
    <t>Sửa chữa tuyến đường từ nhà ông Vườn đến nhà ông Bền, thôn Kinh Lương 5, xã Tân Minh</t>
  </si>
  <si>
    <t>Công trình giáo dục</t>
  </si>
  <si>
    <t>Sửa chữa Trường Mầm non Kiến Thiết cơ sở 3, xã Tân Minh</t>
  </si>
  <si>
    <t>Sửa chữa Trường Tiểu học Kiến Thiết cơ sở 1, xã Tân Minh</t>
  </si>
  <si>
    <t>Sửa chữa Trường Tiểu học Kiến Thiết cơ sở 2, xã Tân Minh</t>
  </si>
  <si>
    <t>Sửa chữa Trường THCS Kiến Thiết, xã Tân Minh</t>
  </si>
  <si>
    <t>Sửa chữa Trường Tiểu học Đoàn Lập, xã Tân Minh</t>
  </si>
  <si>
    <t>Sửa chữa Trường THCS Cấp Tiến - Bạch Đằng (cơ sở 2), xã Tân Minh</t>
  </si>
  <si>
    <t>Sửa chữa Trường Mầm non Bạch Đằng cơ sở 1, xã Tân Minh</t>
  </si>
  <si>
    <t>Sửa chữa Trường Mầm non Bạch Đằng cơ sở 2, xã Tân Minh</t>
  </si>
  <si>
    <t>Sửa chữa Trường Mầm non Đoàn Lập, xã Tân Minh</t>
  </si>
  <si>
    <t>Sửa chữa Trường Tiểu học Bạch Đằng, xã Tân Minh</t>
  </si>
  <si>
    <t>Sửa chữa Trường Tiểu học Cấp Tiến, xã Tân Minh</t>
  </si>
  <si>
    <t>BÁO CÁO TIẾN ĐỘ CÁC CÔNG TRÌNH SỰ NGHIỆP NĂM 2026</t>
  </si>
  <si>
    <t>BÁO CÁO TIẾN ĐỘ CÁC CÔNG TRÌNH ĐẦU TƯ CÔNG 2026</t>
  </si>
  <si>
    <t>Năm khởi công</t>
  </si>
  <si>
    <r>
      <t xml:space="preserve">Giá trị
giải ngân
</t>
    </r>
    <r>
      <rPr>
        <i/>
        <sz val="13"/>
        <color theme="1"/>
        <rFont val="Times New Roman"/>
        <family val="1"/>
      </rPr>
      <t>(triệu đồng)</t>
    </r>
  </si>
  <si>
    <t>Dự án khởi công mới năm 2026</t>
  </si>
  <si>
    <t>Xây dựng cầu chăn nuôi qua kênh Đông Khê</t>
  </si>
  <si>
    <t>Xây dựng cầu Trắng (Đồng Rừng)</t>
  </si>
  <si>
    <t>Nâng cấp, cải tạo Nghĩa trang liệt sỹ Bạch Đằng</t>
  </si>
  <si>
    <t>Nâng cấp, cải tạo đường PCLB từ cầu Trạm Y tế Cấp Tiến đi cống Kinh Lương 1</t>
  </si>
  <si>
    <t>Nâng cấp cải tạo tuyến đường từ cống ông Thịnh đến Miếu Đồng thôn Bắc Phong</t>
  </si>
  <si>
    <t>Nâng cấp, cải tạo đường thôn Phú Xuân</t>
  </si>
  <si>
    <t>Nâng cấp, cải tạo đường từ chùa An Thạch đi bãi 6</t>
  </si>
  <si>
    <t>Vốn chuẩn bị đầu tư cho các công trình ĐTC 2026-2027 (07 dự án)</t>
  </si>
  <si>
    <t>Tổng cộng</t>
  </si>
  <si>
    <t xml:space="preserve">Dự kiến hoàn thành tháng 11/2026 </t>
  </si>
  <si>
    <t>III</t>
  </si>
  <si>
    <t>Sửa chữa Trường Mầm non Kiến Thiết cơ sở 1, Cơ sở 2 xã Tân Minh</t>
  </si>
  <si>
    <t>(Ngày 27/10/2026)</t>
  </si>
  <si>
    <t>Dự kiến hoàn thành 15/11/2026</t>
  </si>
  <si>
    <t>IV</t>
  </si>
  <si>
    <t>(Đến hết ngày 27/10/2026)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</si>
</sst>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&quot;$&quot;#,##0.00"/>
    <numFmt numFmtId="166" formatCode="#,##0.0000"/>
    <numFmt numFmtId="167" formatCode="0.0%"/>
  </numFmts>
  <fonts count="23" x14ac:knownFonts="1">
    <font>
      <sz val="11"/>
      <color theme="1"/>
      <name val="Calibri"/>
      <family val="2"/>
      <charset val="163"/>
      <scheme val="minor"/>
    </font>
    <font>
      <i/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2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  <charset val="163"/>
    </font>
    <font>
      <i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name val="Times New Roman"/>
      <family val="1"/>
    </font>
    <font>
      <b/>
      <sz val="13"/>
      <color theme="0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2"/>
      <color theme="0"/>
      <name val="Times New Roman"/>
      <family val="1"/>
    </font>
    <font>
      <b/>
      <sz val="11"/>
      <color theme="1"/>
      <name val="Times New Roman"/>
      <family val="1"/>
      <charset val="163"/>
    </font>
    <font>
      <b/>
      <sz val="1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9" fontId="3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3" fontId="10" fillId="0" borderId="0" xfId="0" applyNumberFormat="1" applyFont="1" applyAlignment="1">
      <alignment horizontal="right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justify" vertical="center" wrapText="1"/>
    </xf>
    <xf numFmtId="0" fontId="11" fillId="0" borderId="2" xfId="0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10" fontId="13" fillId="0" borderId="2" xfId="0" quotePrefix="1" applyNumberFormat="1" applyFont="1" applyBorder="1" applyAlignment="1">
      <alignment horizontal="right" vertical="center" wrapText="1"/>
    </xf>
    <xf numFmtId="10" fontId="14" fillId="0" borderId="2" xfId="0" quotePrefix="1" applyNumberFormat="1" applyFont="1" applyBorder="1" applyAlignment="1">
      <alignment horizontal="right" vertical="center" wrapText="1"/>
    </xf>
    <xf numFmtId="10" fontId="11" fillId="0" borderId="2" xfId="0" quotePrefix="1" applyNumberFormat="1" applyFont="1" applyBorder="1" applyAlignment="1">
      <alignment horizontal="right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justify" vertical="center" wrapText="1"/>
    </xf>
    <xf numFmtId="0" fontId="16" fillId="0" borderId="2" xfId="0" quotePrefix="1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right" vertical="center" wrapText="1"/>
    </xf>
    <xf numFmtId="10" fontId="16" fillId="0" borderId="2" xfId="0" quotePrefix="1" applyNumberFormat="1" applyFont="1" applyBorder="1" applyAlignment="1">
      <alignment horizontal="right" vertical="center" wrapText="1"/>
    </xf>
    <xf numFmtId="3" fontId="16" fillId="0" borderId="2" xfId="0" quotePrefix="1" applyNumberFormat="1" applyFont="1" applyBorder="1" applyAlignment="1">
      <alignment horizontal="right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165" fontId="16" fillId="0" borderId="2" xfId="0" applyNumberFormat="1" applyFont="1" applyBorder="1" applyAlignment="1">
      <alignment horizontal="justify" vertical="center" wrapText="1"/>
    </xf>
    <xf numFmtId="3" fontId="18" fillId="0" borderId="0" xfId="0" applyNumberFormat="1" applyFont="1" applyAlignment="1">
      <alignment horizontal="center" vertical="center" wrapText="1"/>
    </xf>
    <xf numFmtId="3" fontId="16" fillId="0" borderId="2" xfId="0" applyNumberFormat="1" applyFont="1" applyBorder="1" applyAlignment="1">
      <alignment horizontal="right" vertical="center"/>
    </xf>
    <xf numFmtId="3" fontId="11" fillId="0" borderId="2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justify" vertical="center" wrapText="1"/>
    </xf>
    <xf numFmtId="3" fontId="19" fillId="0" borderId="2" xfId="0" applyNumberFormat="1" applyFont="1" applyBorder="1" applyAlignment="1">
      <alignment horizontal="right" vertical="center" wrapText="1"/>
    </xf>
    <xf numFmtId="10" fontId="19" fillId="0" borderId="2" xfId="0" quotePrefix="1" applyNumberFormat="1" applyFont="1" applyBorder="1" applyAlignment="1">
      <alignment horizontal="right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3" fontId="21" fillId="0" borderId="2" xfId="0" applyNumberFormat="1" applyFont="1" applyBorder="1" applyAlignment="1">
      <alignment horizontal="center" vertical="center" wrapText="1"/>
    </xf>
    <xf numFmtId="3" fontId="21" fillId="0" borderId="2" xfId="0" applyNumberFormat="1" applyFont="1" applyBorder="1" applyAlignment="1">
      <alignment horizontal="left" vertical="center" wrapText="1"/>
    </xf>
    <xf numFmtId="3" fontId="21" fillId="0" borderId="2" xfId="0" applyNumberFormat="1" applyFont="1" applyBorder="1" applyAlignment="1">
      <alignment horizontal="right" vertical="center" wrapText="1"/>
    </xf>
    <xf numFmtId="10" fontId="21" fillId="0" borderId="2" xfId="0" quotePrefix="1" applyNumberFormat="1" applyFont="1" applyBorder="1" applyAlignment="1">
      <alignment horizontal="right" vertical="center" wrapText="1"/>
    </xf>
    <xf numFmtId="9" fontId="21" fillId="0" borderId="2" xfId="0" quotePrefix="1" applyNumberFormat="1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left" vertical="center" wrapText="1"/>
    </xf>
    <xf numFmtId="9" fontId="19" fillId="0" borderId="2" xfId="0" quotePrefix="1" applyNumberFormat="1" applyFont="1" applyBorder="1" applyAlignment="1">
      <alignment horizontal="center" vertical="center" wrapText="1"/>
    </xf>
    <xf numFmtId="3" fontId="21" fillId="0" borderId="2" xfId="0" quotePrefix="1" applyNumberFormat="1" applyFont="1" applyBorder="1" applyAlignment="1">
      <alignment horizontal="right" vertical="center" wrapText="1"/>
    </xf>
    <xf numFmtId="3" fontId="21" fillId="0" borderId="2" xfId="0" applyNumberFormat="1" applyFont="1" applyBorder="1" applyAlignment="1">
      <alignment horizontal="right" vertical="center"/>
    </xf>
    <xf numFmtId="3" fontId="21" fillId="0" borderId="2" xfId="0" applyNumberFormat="1" applyFont="1" applyBorder="1" applyAlignment="1">
      <alignment vertical="center"/>
    </xf>
    <xf numFmtId="3" fontId="19" fillId="0" borderId="2" xfId="0" applyNumberFormat="1" applyFont="1" applyBorder="1" applyAlignment="1">
      <alignment vertical="center"/>
    </xf>
    <xf numFmtId="10" fontId="19" fillId="0" borderId="2" xfId="0" applyNumberFormat="1" applyFont="1" applyBorder="1" applyAlignment="1">
      <alignment vertical="center"/>
    </xf>
    <xf numFmtId="9" fontId="19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justify" vertical="center" wrapText="1"/>
    </xf>
    <xf numFmtId="0" fontId="21" fillId="0" borderId="2" xfId="0" applyFont="1" applyBorder="1" applyAlignment="1">
      <alignment horizontal="justify" vertical="center" wrapText="1"/>
    </xf>
    <xf numFmtId="9" fontId="21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28" zoomScaleNormal="100" zoomScaleSheetLayoutView="85" workbookViewId="0">
      <selection activeCell="I37" sqref="I37"/>
    </sheetView>
  </sheetViews>
  <sheetFormatPr defaultColWidth="8.77734375" defaultRowHeight="15.6" x14ac:dyDescent="0.3"/>
  <cols>
    <col min="1" max="1" width="4.6640625" style="5" customWidth="1"/>
    <col min="2" max="2" width="33.6640625" style="5" customWidth="1"/>
    <col min="3" max="5" width="8.6640625" style="7" customWidth="1"/>
    <col min="6" max="7" width="8.6640625" style="5" customWidth="1"/>
    <col min="8" max="8" width="11.33203125" style="5" customWidth="1"/>
    <col min="9" max="9" width="9.21875" style="5" customWidth="1"/>
    <col min="10" max="12" width="15.21875" style="5" customWidth="1"/>
    <col min="13" max="16384" width="8.77734375" style="5"/>
  </cols>
  <sheetData>
    <row r="1" spans="1:12" ht="17.399999999999999" x14ac:dyDescent="0.3">
      <c r="A1" s="62" t="s">
        <v>46</v>
      </c>
      <c r="B1" s="62"/>
      <c r="C1" s="62"/>
      <c r="D1" s="62"/>
      <c r="E1" s="62"/>
      <c r="F1" s="62"/>
      <c r="G1" s="62"/>
      <c r="H1" s="62"/>
    </row>
    <row r="2" spans="1:12" x14ac:dyDescent="0.3">
      <c r="A2" s="63" t="s">
        <v>63</v>
      </c>
      <c r="B2" s="63"/>
      <c r="C2" s="63"/>
      <c r="D2" s="63"/>
      <c r="E2" s="63"/>
      <c r="F2" s="63"/>
      <c r="G2" s="63"/>
      <c r="H2" s="63"/>
    </row>
    <row r="3" spans="1:12" x14ac:dyDescent="0.3">
      <c r="A3" s="3"/>
      <c r="B3" s="3"/>
      <c r="C3" s="3"/>
      <c r="D3" s="3"/>
      <c r="E3" s="3"/>
      <c r="F3" s="3"/>
      <c r="G3" s="3"/>
      <c r="H3" s="9"/>
    </row>
    <row r="4" spans="1:12" ht="69" x14ac:dyDescent="0.3">
      <c r="A4" s="39" t="s">
        <v>0</v>
      </c>
      <c r="B4" s="39" t="s">
        <v>1</v>
      </c>
      <c r="C4" s="39" t="s">
        <v>2</v>
      </c>
      <c r="D4" s="39" t="s">
        <v>3</v>
      </c>
      <c r="E4" s="39" t="s">
        <v>15</v>
      </c>
      <c r="F4" s="39" t="s">
        <v>16</v>
      </c>
      <c r="G4" s="39" t="s">
        <v>17</v>
      </c>
      <c r="H4" s="39" t="s">
        <v>4</v>
      </c>
    </row>
    <row r="5" spans="1:12" x14ac:dyDescent="0.3">
      <c r="A5" s="39" t="s">
        <v>5</v>
      </c>
      <c r="B5" s="40" t="s">
        <v>19</v>
      </c>
      <c r="C5" s="41"/>
      <c r="D5" s="41"/>
      <c r="E5" s="41"/>
      <c r="F5" s="42"/>
      <c r="G5" s="42"/>
      <c r="H5" s="43"/>
    </row>
    <row r="6" spans="1:12" ht="27.6" x14ac:dyDescent="0.3">
      <c r="A6" s="44">
        <v>1</v>
      </c>
      <c r="B6" s="45" t="s">
        <v>6</v>
      </c>
      <c r="C6" s="46">
        <v>2320</v>
      </c>
      <c r="D6" s="46">
        <v>300</v>
      </c>
      <c r="E6" s="46">
        <v>300</v>
      </c>
      <c r="F6" s="47">
        <f>+E6/D6</f>
        <v>1</v>
      </c>
      <c r="G6" s="48">
        <v>1</v>
      </c>
      <c r="H6" s="49"/>
    </row>
    <row r="7" spans="1:12" s="6" customFormat="1" x14ac:dyDescent="0.3">
      <c r="A7" s="39" t="s">
        <v>18</v>
      </c>
      <c r="B7" s="50" t="s">
        <v>20</v>
      </c>
      <c r="C7" s="41"/>
      <c r="D7" s="41"/>
      <c r="E7" s="41"/>
      <c r="F7" s="42"/>
      <c r="G7" s="51"/>
      <c r="H7" s="43"/>
      <c r="J7" s="5"/>
      <c r="K7" s="5"/>
      <c r="L7" s="5"/>
    </row>
    <row r="8" spans="1:12" ht="27.6" x14ac:dyDescent="0.3">
      <c r="A8" s="44">
        <v>1</v>
      </c>
      <c r="B8" s="45" t="s">
        <v>7</v>
      </c>
      <c r="C8" s="46">
        <v>693</v>
      </c>
      <c r="D8" s="46">
        <v>428.80000000000018</v>
      </c>
      <c r="E8" s="46">
        <v>411.8</v>
      </c>
      <c r="F8" s="47">
        <f t="shared" ref="F8:F15" si="0">+E8/D8</f>
        <v>0.96035447761193993</v>
      </c>
      <c r="G8" s="48">
        <v>1</v>
      </c>
      <c r="H8" s="49"/>
    </row>
    <row r="9" spans="1:12" ht="27.6" x14ac:dyDescent="0.3">
      <c r="A9" s="44">
        <v>2</v>
      </c>
      <c r="B9" s="45" t="s">
        <v>8</v>
      </c>
      <c r="C9" s="52">
        <v>943</v>
      </c>
      <c r="D9" s="52">
        <v>584</v>
      </c>
      <c r="E9" s="52">
        <v>561</v>
      </c>
      <c r="F9" s="47">
        <f t="shared" si="0"/>
        <v>0.96061643835616439</v>
      </c>
      <c r="G9" s="48">
        <v>1</v>
      </c>
      <c r="H9" s="49"/>
    </row>
    <row r="10" spans="1:12" ht="27.6" x14ac:dyDescent="0.3">
      <c r="A10" s="44">
        <v>3</v>
      </c>
      <c r="B10" s="45" t="s">
        <v>9</v>
      </c>
      <c r="C10" s="46">
        <v>782</v>
      </c>
      <c r="D10" s="46">
        <v>484</v>
      </c>
      <c r="E10" s="46">
        <v>465</v>
      </c>
      <c r="F10" s="47">
        <f t="shared" si="0"/>
        <v>0.96074380165289253</v>
      </c>
      <c r="G10" s="48">
        <v>1</v>
      </c>
      <c r="H10" s="49"/>
    </row>
    <row r="11" spans="1:12" x14ac:dyDescent="0.3">
      <c r="A11" s="44">
        <v>4</v>
      </c>
      <c r="B11" s="45" t="s">
        <v>10</v>
      </c>
      <c r="C11" s="46">
        <v>1241</v>
      </c>
      <c r="D11" s="46">
        <v>769</v>
      </c>
      <c r="E11" s="46">
        <v>739</v>
      </c>
      <c r="F11" s="47">
        <f t="shared" si="0"/>
        <v>0.96098829648894668</v>
      </c>
      <c r="G11" s="48">
        <v>1</v>
      </c>
      <c r="H11" s="49"/>
    </row>
    <row r="12" spans="1:12" ht="27.6" x14ac:dyDescent="0.3">
      <c r="A12" s="44">
        <v>5</v>
      </c>
      <c r="B12" s="45" t="s">
        <v>11</v>
      </c>
      <c r="C12" s="46">
        <v>822</v>
      </c>
      <c r="D12" s="46">
        <v>476</v>
      </c>
      <c r="E12" s="46">
        <v>456</v>
      </c>
      <c r="F12" s="47">
        <f t="shared" si="0"/>
        <v>0.95798319327731096</v>
      </c>
      <c r="G12" s="48">
        <v>1</v>
      </c>
      <c r="H12" s="49"/>
    </row>
    <row r="13" spans="1:12" ht="27.6" x14ac:dyDescent="0.3">
      <c r="A13" s="44">
        <v>6</v>
      </c>
      <c r="B13" s="45" t="s">
        <v>12</v>
      </c>
      <c r="C13" s="46">
        <v>1012</v>
      </c>
      <c r="D13" s="46">
        <v>627</v>
      </c>
      <c r="E13" s="53">
        <v>602</v>
      </c>
      <c r="F13" s="47">
        <f t="shared" si="0"/>
        <v>0.96012759170653905</v>
      </c>
      <c r="G13" s="48">
        <v>1</v>
      </c>
      <c r="H13" s="49"/>
    </row>
    <row r="14" spans="1:12" ht="27.6" x14ac:dyDescent="0.3">
      <c r="A14" s="44">
        <v>7</v>
      </c>
      <c r="B14" s="45" t="s">
        <v>13</v>
      </c>
      <c r="C14" s="54">
        <v>542</v>
      </c>
      <c r="D14" s="54">
        <v>336</v>
      </c>
      <c r="E14" s="54">
        <v>323</v>
      </c>
      <c r="F14" s="47">
        <f t="shared" si="0"/>
        <v>0.96130952380952384</v>
      </c>
      <c r="G14" s="48">
        <v>1</v>
      </c>
      <c r="H14" s="49"/>
    </row>
    <row r="15" spans="1:12" ht="27.6" x14ac:dyDescent="0.3">
      <c r="A15" s="44">
        <v>8</v>
      </c>
      <c r="B15" s="45" t="s">
        <v>14</v>
      </c>
      <c r="C15" s="54">
        <v>1194</v>
      </c>
      <c r="D15" s="54">
        <v>740</v>
      </c>
      <c r="E15" s="54">
        <v>720</v>
      </c>
      <c r="F15" s="47">
        <f t="shared" si="0"/>
        <v>0.97297297297297303</v>
      </c>
      <c r="G15" s="48">
        <v>1</v>
      </c>
      <c r="H15" s="49"/>
    </row>
    <row r="16" spans="1:12" s="6" customFormat="1" x14ac:dyDescent="0.3">
      <c r="A16" s="39" t="s">
        <v>61</v>
      </c>
      <c r="B16" s="50" t="s">
        <v>21</v>
      </c>
      <c r="C16" s="55"/>
      <c r="D16" s="55"/>
      <c r="E16" s="55"/>
      <c r="F16" s="56"/>
      <c r="G16" s="57"/>
      <c r="H16" s="43"/>
      <c r="J16" s="5"/>
      <c r="K16" s="5"/>
      <c r="L16" s="5"/>
    </row>
    <row r="17" spans="1:12" ht="41.4" x14ac:dyDescent="0.3">
      <c r="A17" s="58">
        <v>1</v>
      </c>
      <c r="B17" s="59" t="s">
        <v>22</v>
      </c>
      <c r="C17" s="54">
        <v>791.00699999999995</v>
      </c>
      <c r="D17" s="54">
        <v>525</v>
      </c>
      <c r="E17" s="54">
        <v>517.56399999999996</v>
      </c>
      <c r="F17" s="47">
        <f t="shared" ref="F17:F28" si="1">+E17/D17</f>
        <v>0.98583619047619042</v>
      </c>
      <c r="G17" s="48">
        <v>1</v>
      </c>
      <c r="H17" s="49"/>
    </row>
    <row r="18" spans="1:12" ht="41.4" x14ac:dyDescent="0.3">
      <c r="A18" s="58">
        <v>2</v>
      </c>
      <c r="B18" s="59" t="s">
        <v>23</v>
      </c>
      <c r="C18" s="54">
        <v>577.48299999999995</v>
      </c>
      <c r="D18" s="54">
        <v>384.4</v>
      </c>
      <c r="E18" s="54">
        <v>379.358</v>
      </c>
      <c r="F18" s="47">
        <f t="shared" si="1"/>
        <v>0.98688345473465144</v>
      </c>
      <c r="G18" s="48">
        <v>1</v>
      </c>
      <c r="H18" s="49"/>
    </row>
    <row r="19" spans="1:12" ht="41.4" x14ac:dyDescent="0.3">
      <c r="A19" s="58">
        <v>3</v>
      </c>
      <c r="B19" s="60" t="s">
        <v>24</v>
      </c>
      <c r="C19" s="54">
        <v>2058.5</v>
      </c>
      <c r="D19" s="54">
        <v>1366</v>
      </c>
      <c r="E19" s="54">
        <v>1298.1869999999999</v>
      </c>
      <c r="F19" s="47">
        <f t="shared" si="1"/>
        <v>0.95035651537335275</v>
      </c>
      <c r="G19" s="48">
        <v>1</v>
      </c>
      <c r="H19" s="49"/>
    </row>
    <row r="20" spans="1:12" ht="41.4" x14ac:dyDescent="0.3">
      <c r="A20" s="58">
        <v>4</v>
      </c>
      <c r="B20" s="60" t="s">
        <v>25</v>
      </c>
      <c r="C20" s="54">
        <v>1261.2329999999999</v>
      </c>
      <c r="D20" s="54">
        <v>837</v>
      </c>
      <c r="E20" s="54">
        <v>795.68</v>
      </c>
      <c r="F20" s="47">
        <f t="shared" si="1"/>
        <v>0.95063321385902022</v>
      </c>
      <c r="G20" s="48">
        <v>1</v>
      </c>
      <c r="H20" s="49"/>
    </row>
    <row r="21" spans="1:12" ht="41.4" x14ac:dyDescent="0.3">
      <c r="A21" s="58">
        <v>5</v>
      </c>
      <c r="B21" s="60" t="s">
        <v>26</v>
      </c>
      <c r="C21" s="54">
        <v>747.548</v>
      </c>
      <c r="D21" s="54">
        <v>496</v>
      </c>
      <c r="E21" s="54">
        <v>471.62799999999999</v>
      </c>
      <c r="F21" s="47">
        <f t="shared" si="1"/>
        <v>0.95086290322580647</v>
      </c>
      <c r="G21" s="48">
        <v>1</v>
      </c>
      <c r="H21" s="49"/>
    </row>
    <row r="22" spans="1:12" ht="41.4" x14ac:dyDescent="0.3">
      <c r="A22" s="58">
        <v>6</v>
      </c>
      <c r="B22" s="60" t="s">
        <v>27</v>
      </c>
      <c r="C22" s="54">
        <v>1041.876</v>
      </c>
      <c r="D22" s="54">
        <v>692</v>
      </c>
      <c r="E22" s="54">
        <v>105.562</v>
      </c>
      <c r="F22" s="47">
        <f t="shared" si="1"/>
        <v>0.15254624277456647</v>
      </c>
      <c r="G22" s="48">
        <v>1</v>
      </c>
      <c r="H22" s="49"/>
    </row>
    <row r="23" spans="1:12" ht="41.4" x14ac:dyDescent="0.3">
      <c r="A23" s="58">
        <v>7</v>
      </c>
      <c r="B23" s="59" t="s">
        <v>28</v>
      </c>
      <c r="C23" s="54">
        <v>1688.6849999999999</v>
      </c>
      <c r="D23" s="54">
        <v>1121</v>
      </c>
      <c r="E23" s="54">
        <v>134.749</v>
      </c>
      <c r="F23" s="47">
        <f t="shared" si="1"/>
        <v>0.12020428189116859</v>
      </c>
      <c r="G23" s="48">
        <v>1</v>
      </c>
      <c r="H23" s="49"/>
    </row>
    <row r="24" spans="1:12" ht="41.4" x14ac:dyDescent="0.3">
      <c r="A24" s="58">
        <v>8</v>
      </c>
      <c r="B24" s="59" t="s">
        <v>29</v>
      </c>
      <c r="C24" s="54">
        <v>1825.0239999999999</v>
      </c>
      <c r="D24" s="54">
        <v>1211</v>
      </c>
      <c r="E24" s="54">
        <v>143.28200000000001</v>
      </c>
      <c r="F24" s="47">
        <f t="shared" si="1"/>
        <v>0.11831709331131297</v>
      </c>
      <c r="G24" s="48">
        <v>0.6</v>
      </c>
      <c r="H24" s="49" t="s">
        <v>64</v>
      </c>
    </row>
    <row r="25" spans="1:12" ht="41.4" x14ac:dyDescent="0.3">
      <c r="A25" s="58">
        <v>9</v>
      </c>
      <c r="B25" s="59" t="s">
        <v>30</v>
      </c>
      <c r="C25" s="54">
        <v>2415.4499999999998</v>
      </c>
      <c r="D25" s="54">
        <v>1603</v>
      </c>
      <c r="E25" s="54">
        <v>1523.5239999999999</v>
      </c>
      <c r="F25" s="47">
        <f t="shared" si="1"/>
        <v>0.95042046163443539</v>
      </c>
      <c r="G25" s="48">
        <v>1</v>
      </c>
      <c r="H25" s="49"/>
    </row>
    <row r="26" spans="1:12" ht="41.4" x14ac:dyDescent="0.3">
      <c r="A26" s="58">
        <v>10</v>
      </c>
      <c r="B26" s="59" t="s">
        <v>31</v>
      </c>
      <c r="C26" s="54">
        <v>753.21400000000006</v>
      </c>
      <c r="D26" s="54">
        <v>500</v>
      </c>
      <c r="E26" s="54">
        <v>475.62099999999998</v>
      </c>
      <c r="F26" s="47">
        <f t="shared" si="1"/>
        <v>0.95124199999999992</v>
      </c>
      <c r="G26" s="48">
        <v>1</v>
      </c>
      <c r="H26" s="49"/>
    </row>
    <row r="27" spans="1:12" ht="41.4" x14ac:dyDescent="0.3">
      <c r="A27" s="58">
        <v>11</v>
      </c>
      <c r="B27" s="59" t="s">
        <v>32</v>
      </c>
      <c r="C27" s="54">
        <v>894.00900000000001</v>
      </c>
      <c r="D27" s="54">
        <v>593</v>
      </c>
      <c r="E27" s="54">
        <v>564.35900000000004</v>
      </c>
      <c r="F27" s="47">
        <f t="shared" si="1"/>
        <v>0.95170151770657674</v>
      </c>
      <c r="G27" s="48">
        <v>1</v>
      </c>
      <c r="H27" s="49"/>
    </row>
    <row r="28" spans="1:12" ht="41.4" x14ac:dyDescent="0.3">
      <c r="A28" s="58">
        <v>12</v>
      </c>
      <c r="B28" s="59" t="s">
        <v>33</v>
      </c>
      <c r="C28" s="54">
        <v>1614.251</v>
      </c>
      <c r="D28" s="54">
        <v>1071</v>
      </c>
      <c r="E28" s="54">
        <v>1018.035</v>
      </c>
      <c r="F28" s="47">
        <f t="shared" si="1"/>
        <v>0.95054621848739496</v>
      </c>
      <c r="G28" s="48">
        <v>1</v>
      </c>
      <c r="H28" s="49"/>
    </row>
    <row r="29" spans="1:12" s="6" customFormat="1" x14ac:dyDescent="0.3">
      <c r="A29" s="39" t="s">
        <v>65</v>
      </c>
      <c r="B29" s="50" t="s">
        <v>34</v>
      </c>
      <c r="C29" s="55"/>
      <c r="D29" s="55"/>
      <c r="E29" s="55"/>
      <c r="F29" s="56"/>
      <c r="G29" s="57"/>
      <c r="H29" s="43"/>
      <c r="J29" s="5"/>
      <c r="K29" s="5"/>
      <c r="L29" s="5"/>
    </row>
    <row r="30" spans="1:12" ht="27.6" x14ac:dyDescent="0.3">
      <c r="A30" s="44">
        <v>1</v>
      </c>
      <c r="B30" s="45" t="s">
        <v>62</v>
      </c>
      <c r="C30" s="54">
        <v>2129.7080000000001</v>
      </c>
      <c r="D30" s="54">
        <v>1420</v>
      </c>
      <c r="E30" s="54">
        <v>1405</v>
      </c>
      <c r="F30" s="47">
        <f t="shared" ref="F30:F41" si="2">+E30/D30</f>
        <v>0.98943661971830987</v>
      </c>
      <c r="G30" s="48">
        <v>1</v>
      </c>
      <c r="H30" s="49"/>
    </row>
    <row r="31" spans="1:12" ht="27.6" x14ac:dyDescent="0.3">
      <c r="A31" s="44">
        <v>2</v>
      </c>
      <c r="B31" s="45" t="s">
        <v>35</v>
      </c>
      <c r="C31" s="54">
        <v>2385.0439999999999</v>
      </c>
      <c r="D31" s="54">
        <v>1590</v>
      </c>
      <c r="E31" s="54">
        <v>1573</v>
      </c>
      <c r="F31" s="47">
        <f t="shared" si="2"/>
        <v>0.98930817610062893</v>
      </c>
      <c r="G31" s="48">
        <v>1</v>
      </c>
      <c r="H31" s="49"/>
    </row>
    <row r="32" spans="1:12" ht="27.6" x14ac:dyDescent="0.3">
      <c r="A32" s="44">
        <v>3</v>
      </c>
      <c r="B32" s="45" t="s">
        <v>36</v>
      </c>
      <c r="C32" s="54">
        <v>2241.0520000000001</v>
      </c>
      <c r="D32" s="54">
        <v>1500</v>
      </c>
      <c r="E32" s="54">
        <v>1484</v>
      </c>
      <c r="F32" s="47">
        <f t="shared" si="2"/>
        <v>0.98933333333333329</v>
      </c>
      <c r="G32" s="48">
        <v>1</v>
      </c>
      <c r="H32" s="49"/>
    </row>
    <row r="33" spans="1:8" ht="27.6" x14ac:dyDescent="0.3">
      <c r="A33" s="44">
        <v>4</v>
      </c>
      <c r="B33" s="45" t="s">
        <v>37</v>
      </c>
      <c r="C33" s="54">
        <v>2370.6559999999999</v>
      </c>
      <c r="D33" s="54">
        <v>1580</v>
      </c>
      <c r="E33" s="54">
        <v>1563</v>
      </c>
      <c r="F33" s="47">
        <f t="shared" si="2"/>
        <v>0.98924050632911398</v>
      </c>
      <c r="G33" s="48">
        <v>1</v>
      </c>
      <c r="H33" s="49"/>
    </row>
    <row r="34" spans="1:8" ht="27.6" x14ac:dyDescent="0.3">
      <c r="A34" s="44">
        <v>5</v>
      </c>
      <c r="B34" s="45" t="s">
        <v>38</v>
      </c>
      <c r="C34" s="54">
        <v>2520.694</v>
      </c>
      <c r="D34" s="54">
        <v>1690</v>
      </c>
      <c r="E34" s="54">
        <v>1600.04</v>
      </c>
      <c r="F34" s="47">
        <f t="shared" si="2"/>
        <v>0.9467692307692307</v>
      </c>
      <c r="G34" s="48">
        <v>1</v>
      </c>
      <c r="H34" s="49"/>
    </row>
    <row r="35" spans="1:8" ht="27.6" x14ac:dyDescent="0.3">
      <c r="A35" s="44">
        <v>6</v>
      </c>
      <c r="B35" s="45" t="s">
        <v>39</v>
      </c>
      <c r="C35" s="54">
        <v>2278.9279999999999</v>
      </c>
      <c r="D35" s="54">
        <v>1520</v>
      </c>
      <c r="E35" s="54">
        <v>1448</v>
      </c>
      <c r="F35" s="47">
        <f t="shared" si="2"/>
        <v>0.95263157894736838</v>
      </c>
      <c r="G35" s="48">
        <v>1</v>
      </c>
      <c r="H35" s="49"/>
    </row>
    <row r="36" spans="1:8" ht="27.6" x14ac:dyDescent="0.3">
      <c r="A36" s="44">
        <v>7</v>
      </c>
      <c r="B36" s="45" t="s">
        <v>40</v>
      </c>
      <c r="C36" s="54">
        <v>2080.9520000000002</v>
      </c>
      <c r="D36" s="54">
        <v>1390</v>
      </c>
      <c r="E36" s="54">
        <v>1324</v>
      </c>
      <c r="F36" s="47">
        <f t="shared" si="2"/>
        <v>0.9525179856115108</v>
      </c>
      <c r="G36" s="48">
        <v>1</v>
      </c>
      <c r="H36" s="49"/>
    </row>
    <row r="37" spans="1:8" ht="27.6" x14ac:dyDescent="0.3">
      <c r="A37" s="44">
        <v>8</v>
      </c>
      <c r="B37" s="45" t="s">
        <v>41</v>
      </c>
      <c r="C37" s="54">
        <v>2355.7370000000001</v>
      </c>
      <c r="D37" s="54">
        <v>1570</v>
      </c>
      <c r="E37" s="54">
        <v>1495</v>
      </c>
      <c r="F37" s="47">
        <f t="shared" si="2"/>
        <v>0.95222929936305734</v>
      </c>
      <c r="G37" s="48">
        <v>1</v>
      </c>
      <c r="H37" s="49"/>
    </row>
    <row r="38" spans="1:8" ht="27.6" x14ac:dyDescent="0.3">
      <c r="A38" s="44">
        <v>9</v>
      </c>
      <c r="B38" s="45" t="s">
        <v>42</v>
      </c>
      <c r="C38" s="54">
        <v>583.846</v>
      </c>
      <c r="D38" s="54">
        <v>410</v>
      </c>
      <c r="E38" s="54">
        <v>392</v>
      </c>
      <c r="F38" s="47">
        <f t="shared" si="2"/>
        <v>0.95609756097560972</v>
      </c>
      <c r="G38" s="48">
        <v>1</v>
      </c>
      <c r="H38" s="49"/>
    </row>
    <row r="39" spans="1:8" ht="27.6" x14ac:dyDescent="0.3">
      <c r="A39" s="44">
        <v>10</v>
      </c>
      <c r="B39" s="45" t="s">
        <v>43</v>
      </c>
      <c r="C39" s="54">
        <v>2259.5439999999999</v>
      </c>
      <c r="D39" s="54">
        <v>1510</v>
      </c>
      <c r="E39" s="54">
        <v>118.744</v>
      </c>
      <c r="F39" s="47">
        <f t="shared" si="2"/>
        <v>7.8638410596026484E-2</v>
      </c>
      <c r="G39" s="48">
        <v>1</v>
      </c>
      <c r="H39" s="49"/>
    </row>
    <row r="40" spans="1:8" ht="27.6" x14ac:dyDescent="0.3">
      <c r="A40" s="44">
        <v>11</v>
      </c>
      <c r="B40" s="45" t="s">
        <v>44</v>
      </c>
      <c r="C40" s="54">
        <v>2037.7819999999999</v>
      </c>
      <c r="D40" s="54">
        <v>1360</v>
      </c>
      <c r="E40" s="54">
        <v>1345</v>
      </c>
      <c r="F40" s="47">
        <f t="shared" si="2"/>
        <v>0.98897058823529416</v>
      </c>
      <c r="G40" s="48">
        <v>1</v>
      </c>
      <c r="H40" s="49"/>
    </row>
    <row r="41" spans="1:8" ht="27.6" x14ac:dyDescent="0.3">
      <c r="A41" s="44">
        <v>12</v>
      </c>
      <c r="B41" s="45" t="s">
        <v>45</v>
      </c>
      <c r="C41" s="54">
        <v>2180.5100000000002</v>
      </c>
      <c r="D41" s="54">
        <v>1460</v>
      </c>
      <c r="E41" s="54">
        <v>1389</v>
      </c>
      <c r="F41" s="47">
        <f t="shared" si="2"/>
        <v>0.95136986301369864</v>
      </c>
      <c r="G41" s="48">
        <v>1</v>
      </c>
      <c r="H41" s="49"/>
    </row>
    <row r="42" spans="1:8" x14ac:dyDescent="0.3">
      <c r="A42" s="44"/>
      <c r="B42" s="50" t="s">
        <v>59</v>
      </c>
      <c r="C42" s="55">
        <f>SUM(C5:C41)</f>
        <v>50641.733</v>
      </c>
      <c r="D42" s="55">
        <f t="shared" ref="D42:E42" si="3">SUM(D5:D41)</f>
        <v>32144.2</v>
      </c>
      <c r="E42" s="55">
        <f t="shared" si="3"/>
        <v>27142.132999999998</v>
      </c>
      <c r="F42" s="56">
        <f>+E42/D42</f>
        <v>0.84438663895819455</v>
      </c>
      <c r="G42" s="61"/>
      <c r="H42" s="49"/>
    </row>
    <row r="43" spans="1:8" x14ac:dyDescent="0.3">
      <c r="A43" s="1"/>
      <c r="B43" s="2"/>
      <c r="G43" s="8"/>
      <c r="H43" s="4"/>
    </row>
    <row r="44" spans="1:8" x14ac:dyDescent="0.3">
      <c r="A44" s="1"/>
      <c r="B44" s="2"/>
      <c r="G44" s="8"/>
      <c r="H44" s="4"/>
    </row>
    <row r="45" spans="1:8" x14ac:dyDescent="0.3">
      <c r="A45" s="1"/>
      <c r="B45" s="2"/>
      <c r="G45" s="8"/>
      <c r="H45" s="4"/>
    </row>
    <row r="46" spans="1:8" x14ac:dyDescent="0.3">
      <c r="A46" s="1"/>
      <c r="B46" s="2"/>
      <c r="G46" s="8"/>
      <c r="H46" s="4"/>
    </row>
    <row r="47" spans="1:8" x14ac:dyDescent="0.3">
      <c r="A47" s="1"/>
      <c r="B47" s="2"/>
      <c r="G47" s="8"/>
      <c r="H47" s="4"/>
    </row>
    <row r="48" spans="1:8" x14ac:dyDescent="0.3">
      <c r="A48" s="1"/>
      <c r="B48" s="2"/>
      <c r="G48" s="8"/>
      <c r="H48" s="4"/>
    </row>
    <row r="49" spans="1:8" x14ac:dyDescent="0.3">
      <c r="A49" s="1"/>
      <c r="B49" s="2"/>
      <c r="G49" s="8"/>
      <c r="H49" s="4"/>
    </row>
    <row r="50" spans="1:8" x14ac:dyDescent="0.3">
      <c r="A50" s="1"/>
      <c r="B50" s="2"/>
      <c r="G50" s="8"/>
      <c r="H50" s="4"/>
    </row>
    <row r="51" spans="1:8" x14ac:dyDescent="0.3">
      <c r="A51" s="1"/>
      <c r="B51" s="2"/>
      <c r="G51" s="8"/>
      <c r="H51" s="4"/>
    </row>
    <row r="52" spans="1:8" x14ac:dyDescent="0.3">
      <c r="A52" s="1"/>
      <c r="B52" s="2"/>
      <c r="G52" s="8"/>
      <c r="H52" s="4"/>
    </row>
    <row r="53" spans="1:8" x14ac:dyDescent="0.3">
      <c r="A53" s="1"/>
      <c r="B53" s="2"/>
      <c r="G53" s="8"/>
      <c r="H53" s="4"/>
    </row>
    <row r="54" spans="1:8" x14ac:dyDescent="0.3">
      <c r="A54" s="1"/>
      <c r="B54" s="2"/>
      <c r="G54" s="8"/>
      <c r="H54" s="4"/>
    </row>
    <row r="55" spans="1:8" x14ac:dyDescent="0.3">
      <c r="A55" s="1"/>
      <c r="B55" s="2"/>
      <c r="G55" s="8"/>
      <c r="H55" s="4"/>
    </row>
    <row r="56" spans="1:8" x14ac:dyDescent="0.3">
      <c r="A56" s="1"/>
      <c r="B56" s="2"/>
      <c r="G56" s="8"/>
      <c r="H56" s="4"/>
    </row>
    <row r="57" spans="1:8" ht="7.95" customHeight="1" x14ac:dyDescent="0.3"/>
    <row r="58" spans="1:8" x14ac:dyDescent="0.3">
      <c r="A58" s="64"/>
      <c r="B58" s="64"/>
      <c r="C58" s="64"/>
      <c r="D58" s="64"/>
      <c r="E58" s="64"/>
      <c r="F58" s="64"/>
      <c r="G58" s="64"/>
      <c r="H58" s="64"/>
    </row>
  </sheetData>
  <mergeCells count="3">
    <mergeCell ref="A1:H1"/>
    <mergeCell ref="A2:H2"/>
    <mergeCell ref="A58:H58"/>
  </mergeCells>
  <printOptions horizontalCentered="1"/>
  <pageMargins left="0.59055118110236227" right="0.19685039370078741" top="0.78740157480314965" bottom="0.78740157480314965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tabSelected="1" zoomScale="70" zoomScaleNormal="70" workbookViewId="0">
      <selection activeCell="E10" sqref="E10"/>
    </sheetView>
  </sheetViews>
  <sheetFormatPr defaultRowHeight="15.6" x14ac:dyDescent="0.3"/>
  <cols>
    <col min="1" max="1" width="5.6640625" style="10" customWidth="1"/>
    <col min="2" max="2" width="42" style="10" customWidth="1"/>
    <col min="3" max="3" width="9.88671875" style="10" customWidth="1"/>
    <col min="4" max="4" width="12.77734375" style="10" customWidth="1"/>
    <col min="5" max="5" width="12.21875" style="10" customWidth="1"/>
    <col min="6" max="6" width="13.21875" style="10" customWidth="1"/>
    <col min="7" max="7" width="12.44140625" style="10" customWidth="1"/>
    <col min="8" max="8" width="9.5546875" style="10" bestFit="1" customWidth="1"/>
    <col min="9" max="9" width="21.109375" style="10" customWidth="1"/>
    <col min="10" max="10" width="14.21875" style="10" bestFit="1" customWidth="1"/>
    <col min="11" max="11" width="11.5546875" style="10" customWidth="1"/>
    <col min="12" max="240" width="8.77734375" style="10"/>
    <col min="241" max="241" width="8" style="10" customWidth="1"/>
    <col min="242" max="242" width="4.77734375" style="10" customWidth="1"/>
    <col min="243" max="243" width="36.33203125" style="10" customWidth="1"/>
    <col min="244" max="244" width="7.109375" style="10" customWidth="1"/>
    <col min="245" max="245" width="7.6640625" style="10" customWidth="1"/>
    <col min="246" max="246" width="10.33203125" style="10" customWidth="1"/>
    <col min="247" max="247" width="12.21875" style="10" customWidth="1"/>
    <col min="248" max="248" width="11.109375" style="10" customWidth="1"/>
    <col min="249" max="250" width="13.109375" style="10" customWidth="1"/>
    <col min="251" max="251" width="12.33203125" style="10" customWidth="1"/>
    <col min="252" max="252" width="13.21875" style="10" customWidth="1"/>
    <col min="253" max="253" width="12.77734375" style="10" customWidth="1"/>
    <col min="254" max="254" width="12.33203125" style="10" bestFit="1" customWidth="1"/>
    <col min="255" max="255" width="9.21875" style="10" bestFit="1" customWidth="1"/>
    <col min="256" max="256" width="12.109375" style="10" customWidth="1"/>
    <col min="257" max="257" width="14.77734375" style="10" customWidth="1"/>
    <col min="258" max="258" width="11.6640625" style="10" customWidth="1"/>
    <col min="259" max="259" width="11.88671875" style="10" customWidth="1"/>
    <col min="260" max="260" width="13.21875" style="10" customWidth="1"/>
    <col min="261" max="262" width="13.77734375" style="10" customWidth="1"/>
    <col min="263" max="263" width="13.109375" style="10" customWidth="1"/>
    <col min="264" max="496" width="8.77734375" style="10"/>
    <col min="497" max="497" width="8" style="10" customWidth="1"/>
    <col min="498" max="498" width="4.77734375" style="10" customWidth="1"/>
    <col min="499" max="499" width="36.33203125" style="10" customWidth="1"/>
    <col min="500" max="500" width="7.109375" style="10" customWidth="1"/>
    <col min="501" max="501" width="7.6640625" style="10" customWidth="1"/>
    <col min="502" max="502" width="10.33203125" style="10" customWidth="1"/>
    <col min="503" max="503" width="12.21875" style="10" customWidth="1"/>
    <col min="504" max="504" width="11.109375" style="10" customWidth="1"/>
    <col min="505" max="506" width="13.109375" style="10" customWidth="1"/>
    <col min="507" max="507" width="12.33203125" style="10" customWidth="1"/>
    <col min="508" max="508" width="13.21875" style="10" customWidth="1"/>
    <col min="509" max="509" width="12.77734375" style="10" customWidth="1"/>
    <col min="510" max="510" width="12.33203125" style="10" bestFit="1" customWidth="1"/>
    <col min="511" max="511" width="9.21875" style="10" bestFit="1" customWidth="1"/>
    <col min="512" max="512" width="12.109375" style="10" customWidth="1"/>
    <col min="513" max="513" width="14.77734375" style="10" customWidth="1"/>
    <col min="514" max="514" width="11.6640625" style="10" customWidth="1"/>
    <col min="515" max="515" width="11.88671875" style="10" customWidth="1"/>
    <col min="516" max="516" width="13.21875" style="10" customWidth="1"/>
    <col min="517" max="518" width="13.77734375" style="10" customWidth="1"/>
    <col min="519" max="519" width="13.109375" style="10" customWidth="1"/>
    <col min="520" max="752" width="8.77734375" style="10"/>
    <col min="753" max="753" width="8" style="10" customWidth="1"/>
    <col min="754" max="754" width="4.77734375" style="10" customWidth="1"/>
    <col min="755" max="755" width="36.33203125" style="10" customWidth="1"/>
    <col min="756" max="756" width="7.109375" style="10" customWidth="1"/>
    <col min="757" max="757" width="7.6640625" style="10" customWidth="1"/>
    <col min="758" max="758" width="10.33203125" style="10" customWidth="1"/>
    <col min="759" max="759" width="12.21875" style="10" customWidth="1"/>
    <col min="760" max="760" width="11.109375" style="10" customWidth="1"/>
    <col min="761" max="762" width="13.109375" style="10" customWidth="1"/>
    <col min="763" max="763" width="12.33203125" style="10" customWidth="1"/>
    <col min="764" max="764" width="13.21875" style="10" customWidth="1"/>
    <col min="765" max="765" width="12.77734375" style="10" customWidth="1"/>
    <col min="766" max="766" width="12.33203125" style="10" bestFit="1" customWidth="1"/>
    <col min="767" max="767" width="9.21875" style="10" bestFit="1" customWidth="1"/>
    <col min="768" max="768" width="12.109375" style="10" customWidth="1"/>
    <col min="769" max="769" width="14.77734375" style="10" customWidth="1"/>
    <col min="770" max="770" width="11.6640625" style="10" customWidth="1"/>
    <col min="771" max="771" width="11.88671875" style="10" customWidth="1"/>
    <col min="772" max="772" width="13.21875" style="10" customWidth="1"/>
    <col min="773" max="774" width="13.77734375" style="10" customWidth="1"/>
    <col min="775" max="775" width="13.109375" style="10" customWidth="1"/>
    <col min="776" max="1008" width="8.77734375" style="10"/>
    <col min="1009" max="1009" width="8" style="10" customWidth="1"/>
    <col min="1010" max="1010" width="4.77734375" style="10" customWidth="1"/>
    <col min="1011" max="1011" width="36.33203125" style="10" customWidth="1"/>
    <col min="1012" max="1012" width="7.109375" style="10" customWidth="1"/>
    <col min="1013" max="1013" width="7.6640625" style="10" customWidth="1"/>
    <col min="1014" max="1014" width="10.33203125" style="10" customWidth="1"/>
    <col min="1015" max="1015" width="12.21875" style="10" customWidth="1"/>
    <col min="1016" max="1016" width="11.109375" style="10" customWidth="1"/>
    <col min="1017" max="1018" width="13.109375" style="10" customWidth="1"/>
    <col min="1019" max="1019" width="12.33203125" style="10" customWidth="1"/>
    <col min="1020" max="1020" width="13.21875" style="10" customWidth="1"/>
    <col min="1021" max="1021" width="12.77734375" style="10" customWidth="1"/>
    <col min="1022" max="1022" width="12.33203125" style="10" bestFit="1" customWidth="1"/>
    <col min="1023" max="1023" width="9.21875" style="10" bestFit="1" customWidth="1"/>
    <col min="1024" max="1024" width="12.109375" style="10" customWidth="1"/>
    <col min="1025" max="1025" width="14.77734375" style="10" customWidth="1"/>
    <col min="1026" max="1026" width="11.6640625" style="10" customWidth="1"/>
    <col min="1027" max="1027" width="11.88671875" style="10" customWidth="1"/>
    <col min="1028" max="1028" width="13.21875" style="10" customWidth="1"/>
    <col min="1029" max="1030" width="13.77734375" style="10" customWidth="1"/>
    <col min="1031" max="1031" width="13.109375" style="10" customWidth="1"/>
    <col min="1032" max="1264" width="8.77734375" style="10"/>
    <col min="1265" max="1265" width="8" style="10" customWidth="1"/>
    <col min="1266" max="1266" width="4.77734375" style="10" customWidth="1"/>
    <col min="1267" max="1267" width="36.33203125" style="10" customWidth="1"/>
    <col min="1268" max="1268" width="7.109375" style="10" customWidth="1"/>
    <col min="1269" max="1269" width="7.6640625" style="10" customWidth="1"/>
    <col min="1270" max="1270" width="10.33203125" style="10" customWidth="1"/>
    <col min="1271" max="1271" width="12.21875" style="10" customWidth="1"/>
    <col min="1272" max="1272" width="11.109375" style="10" customWidth="1"/>
    <col min="1273" max="1274" width="13.109375" style="10" customWidth="1"/>
    <col min="1275" max="1275" width="12.33203125" style="10" customWidth="1"/>
    <col min="1276" max="1276" width="13.21875" style="10" customWidth="1"/>
    <col min="1277" max="1277" width="12.77734375" style="10" customWidth="1"/>
    <col min="1278" max="1278" width="12.33203125" style="10" bestFit="1" customWidth="1"/>
    <col min="1279" max="1279" width="9.21875" style="10" bestFit="1" customWidth="1"/>
    <col min="1280" max="1280" width="12.109375" style="10" customWidth="1"/>
    <col min="1281" max="1281" width="14.77734375" style="10" customWidth="1"/>
    <col min="1282" max="1282" width="11.6640625" style="10" customWidth="1"/>
    <col min="1283" max="1283" width="11.88671875" style="10" customWidth="1"/>
    <col min="1284" max="1284" width="13.21875" style="10" customWidth="1"/>
    <col min="1285" max="1286" width="13.77734375" style="10" customWidth="1"/>
    <col min="1287" max="1287" width="13.109375" style="10" customWidth="1"/>
    <col min="1288" max="1520" width="8.77734375" style="10"/>
    <col min="1521" max="1521" width="8" style="10" customWidth="1"/>
    <col min="1522" max="1522" width="4.77734375" style="10" customWidth="1"/>
    <col min="1523" max="1523" width="36.33203125" style="10" customWidth="1"/>
    <col min="1524" max="1524" width="7.109375" style="10" customWidth="1"/>
    <col min="1525" max="1525" width="7.6640625" style="10" customWidth="1"/>
    <col min="1526" max="1526" width="10.33203125" style="10" customWidth="1"/>
    <col min="1527" max="1527" width="12.21875" style="10" customWidth="1"/>
    <col min="1528" max="1528" width="11.109375" style="10" customWidth="1"/>
    <col min="1529" max="1530" width="13.109375" style="10" customWidth="1"/>
    <col min="1531" max="1531" width="12.33203125" style="10" customWidth="1"/>
    <col min="1532" max="1532" width="13.21875" style="10" customWidth="1"/>
    <col min="1533" max="1533" width="12.77734375" style="10" customWidth="1"/>
    <col min="1534" max="1534" width="12.33203125" style="10" bestFit="1" customWidth="1"/>
    <col min="1535" max="1535" width="9.21875" style="10" bestFit="1" customWidth="1"/>
    <col min="1536" max="1536" width="12.109375" style="10" customWidth="1"/>
    <col min="1537" max="1537" width="14.77734375" style="10" customWidth="1"/>
    <col min="1538" max="1538" width="11.6640625" style="10" customWidth="1"/>
    <col min="1539" max="1539" width="11.88671875" style="10" customWidth="1"/>
    <col min="1540" max="1540" width="13.21875" style="10" customWidth="1"/>
    <col min="1541" max="1542" width="13.77734375" style="10" customWidth="1"/>
    <col min="1543" max="1543" width="13.109375" style="10" customWidth="1"/>
    <col min="1544" max="1776" width="8.77734375" style="10"/>
    <col min="1777" max="1777" width="8" style="10" customWidth="1"/>
    <col min="1778" max="1778" width="4.77734375" style="10" customWidth="1"/>
    <col min="1779" max="1779" width="36.33203125" style="10" customWidth="1"/>
    <col min="1780" max="1780" width="7.109375" style="10" customWidth="1"/>
    <col min="1781" max="1781" width="7.6640625" style="10" customWidth="1"/>
    <col min="1782" max="1782" width="10.33203125" style="10" customWidth="1"/>
    <col min="1783" max="1783" width="12.21875" style="10" customWidth="1"/>
    <col min="1784" max="1784" width="11.109375" style="10" customWidth="1"/>
    <col min="1785" max="1786" width="13.109375" style="10" customWidth="1"/>
    <col min="1787" max="1787" width="12.33203125" style="10" customWidth="1"/>
    <col min="1788" max="1788" width="13.21875" style="10" customWidth="1"/>
    <col min="1789" max="1789" width="12.77734375" style="10" customWidth="1"/>
    <col min="1790" max="1790" width="12.33203125" style="10" bestFit="1" customWidth="1"/>
    <col min="1791" max="1791" width="9.21875" style="10" bestFit="1" customWidth="1"/>
    <col min="1792" max="1792" width="12.109375" style="10" customWidth="1"/>
    <col min="1793" max="1793" width="14.77734375" style="10" customWidth="1"/>
    <col min="1794" max="1794" width="11.6640625" style="10" customWidth="1"/>
    <col min="1795" max="1795" width="11.88671875" style="10" customWidth="1"/>
    <col min="1796" max="1796" width="13.21875" style="10" customWidth="1"/>
    <col min="1797" max="1798" width="13.77734375" style="10" customWidth="1"/>
    <col min="1799" max="1799" width="13.109375" style="10" customWidth="1"/>
    <col min="1800" max="2032" width="8.77734375" style="10"/>
    <col min="2033" max="2033" width="8" style="10" customWidth="1"/>
    <col min="2034" max="2034" width="4.77734375" style="10" customWidth="1"/>
    <col min="2035" max="2035" width="36.33203125" style="10" customWidth="1"/>
    <col min="2036" max="2036" width="7.109375" style="10" customWidth="1"/>
    <col min="2037" max="2037" width="7.6640625" style="10" customWidth="1"/>
    <col min="2038" max="2038" width="10.33203125" style="10" customWidth="1"/>
    <col min="2039" max="2039" width="12.21875" style="10" customWidth="1"/>
    <col min="2040" max="2040" width="11.109375" style="10" customWidth="1"/>
    <col min="2041" max="2042" width="13.109375" style="10" customWidth="1"/>
    <col min="2043" max="2043" width="12.33203125" style="10" customWidth="1"/>
    <col min="2044" max="2044" width="13.21875" style="10" customWidth="1"/>
    <col min="2045" max="2045" width="12.77734375" style="10" customWidth="1"/>
    <col min="2046" max="2046" width="12.33203125" style="10" bestFit="1" customWidth="1"/>
    <col min="2047" max="2047" width="9.21875" style="10" bestFit="1" customWidth="1"/>
    <col min="2048" max="2048" width="12.109375" style="10" customWidth="1"/>
    <col min="2049" max="2049" width="14.77734375" style="10" customWidth="1"/>
    <col min="2050" max="2050" width="11.6640625" style="10" customWidth="1"/>
    <col min="2051" max="2051" width="11.88671875" style="10" customWidth="1"/>
    <col min="2052" max="2052" width="13.21875" style="10" customWidth="1"/>
    <col min="2053" max="2054" width="13.77734375" style="10" customWidth="1"/>
    <col min="2055" max="2055" width="13.109375" style="10" customWidth="1"/>
    <col min="2056" max="2288" width="8.77734375" style="10"/>
    <col min="2289" max="2289" width="8" style="10" customWidth="1"/>
    <col min="2290" max="2290" width="4.77734375" style="10" customWidth="1"/>
    <col min="2291" max="2291" width="36.33203125" style="10" customWidth="1"/>
    <col min="2292" max="2292" width="7.109375" style="10" customWidth="1"/>
    <col min="2293" max="2293" width="7.6640625" style="10" customWidth="1"/>
    <col min="2294" max="2294" width="10.33203125" style="10" customWidth="1"/>
    <col min="2295" max="2295" width="12.21875" style="10" customWidth="1"/>
    <col min="2296" max="2296" width="11.109375" style="10" customWidth="1"/>
    <col min="2297" max="2298" width="13.109375" style="10" customWidth="1"/>
    <col min="2299" max="2299" width="12.33203125" style="10" customWidth="1"/>
    <col min="2300" max="2300" width="13.21875" style="10" customWidth="1"/>
    <col min="2301" max="2301" width="12.77734375" style="10" customWidth="1"/>
    <col min="2302" max="2302" width="12.33203125" style="10" bestFit="1" customWidth="1"/>
    <col min="2303" max="2303" width="9.21875" style="10" bestFit="1" customWidth="1"/>
    <col min="2304" max="2304" width="12.109375" style="10" customWidth="1"/>
    <col min="2305" max="2305" width="14.77734375" style="10" customWidth="1"/>
    <col min="2306" max="2306" width="11.6640625" style="10" customWidth="1"/>
    <col min="2307" max="2307" width="11.88671875" style="10" customWidth="1"/>
    <col min="2308" max="2308" width="13.21875" style="10" customWidth="1"/>
    <col min="2309" max="2310" width="13.77734375" style="10" customWidth="1"/>
    <col min="2311" max="2311" width="13.109375" style="10" customWidth="1"/>
    <col min="2312" max="2544" width="8.77734375" style="10"/>
    <col min="2545" max="2545" width="8" style="10" customWidth="1"/>
    <col min="2546" max="2546" width="4.77734375" style="10" customWidth="1"/>
    <col min="2547" max="2547" width="36.33203125" style="10" customWidth="1"/>
    <col min="2548" max="2548" width="7.109375" style="10" customWidth="1"/>
    <col min="2549" max="2549" width="7.6640625" style="10" customWidth="1"/>
    <col min="2550" max="2550" width="10.33203125" style="10" customWidth="1"/>
    <col min="2551" max="2551" width="12.21875" style="10" customWidth="1"/>
    <col min="2552" max="2552" width="11.109375" style="10" customWidth="1"/>
    <col min="2553" max="2554" width="13.109375" style="10" customWidth="1"/>
    <col min="2555" max="2555" width="12.33203125" style="10" customWidth="1"/>
    <col min="2556" max="2556" width="13.21875" style="10" customWidth="1"/>
    <col min="2557" max="2557" width="12.77734375" style="10" customWidth="1"/>
    <col min="2558" max="2558" width="12.33203125" style="10" bestFit="1" customWidth="1"/>
    <col min="2559" max="2559" width="9.21875" style="10" bestFit="1" customWidth="1"/>
    <col min="2560" max="2560" width="12.109375" style="10" customWidth="1"/>
    <col min="2561" max="2561" width="14.77734375" style="10" customWidth="1"/>
    <col min="2562" max="2562" width="11.6640625" style="10" customWidth="1"/>
    <col min="2563" max="2563" width="11.88671875" style="10" customWidth="1"/>
    <col min="2564" max="2564" width="13.21875" style="10" customWidth="1"/>
    <col min="2565" max="2566" width="13.77734375" style="10" customWidth="1"/>
    <col min="2567" max="2567" width="13.109375" style="10" customWidth="1"/>
    <col min="2568" max="2800" width="8.77734375" style="10"/>
    <col min="2801" max="2801" width="8" style="10" customWidth="1"/>
    <col min="2802" max="2802" width="4.77734375" style="10" customWidth="1"/>
    <col min="2803" max="2803" width="36.33203125" style="10" customWidth="1"/>
    <col min="2804" max="2804" width="7.109375" style="10" customWidth="1"/>
    <col min="2805" max="2805" width="7.6640625" style="10" customWidth="1"/>
    <col min="2806" max="2806" width="10.33203125" style="10" customWidth="1"/>
    <col min="2807" max="2807" width="12.21875" style="10" customWidth="1"/>
    <col min="2808" max="2808" width="11.109375" style="10" customWidth="1"/>
    <col min="2809" max="2810" width="13.109375" style="10" customWidth="1"/>
    <col min="2811" max="2811" width="12.33203125" style="10" customWidth="1"/>
    <col min="2812" max="2812" width="13.21875" style="10" customWidth="1"/>
    <col min="2813" max="2813" width="12.77734375" style="10" customWidth="1"/>
    <col min="2814" max="2814" width="12.33203125" style="10" bestFit="1" customWidth="1"/>
    <col min="2815" max="2815" width="9.21875" style="10" bestFit="1" customWidth="1"/>
    <col min="2816" max="2816" width="12.109375" style="10" customWidth="1"/>
    <col min="2817" max="2817" width="14.77734375" style="10" customWidth="1"/>
    <col min="2818" max="2818" width="11.6640625" style="10" customWidth="1"/>
    <col min="2819" max="2819" width="11.88671875" style="10" customWidth="1"/>
    <col min="2820" max="2820" width="13.21875" style="10" customWidth="1"/>
    <col min="2821" max="2822" width="13.77734375" style="10" customWidth="1"/>
    <col min="2823" max="2823" width="13.109375" style="10" customWidth="1"/>
    <col min="2824" max="3056" width="8.77734375" style="10"/>
    <col min="3057" max="3057" width="8" style="10" customWidth="1"/>
    <col min="3058" max="3058" width="4.77734375" style="10" customWidth="1"/>
    <col min="3059" max="3059" width="36.33203125" style="10" customWidth="1"/>
    <col min="3060" max="3060" width="7.109375" style="10" customWidth="1"/>
    <col min="3061" max="3061" width="7.6640625" style="10" customWidth="1"/>
    <col min="3062" max="3062" width="10.33203125" style="10" customWidth="1"/>
    <col min="3063" max="3063" width="12.21875" style="10" customWidth="1"/>
    <col min="3064" max="3064" width="11.109375" style="10" customWidth="1"/>
    <col min="3065" max="3066" width="13.109375" style="10" customWidth="1"/>
    <col min="3067" max="3067" width="12.33203125" style="10" customWidth="1"/>
    <col min="3068" max="3068" width="13.21875" style="10" customWidth="1"/>
    <col min="3069" max="3069" width="12.77734375" style="10" customWidth="1"/>
    <col min="3070" max="3070" width="12.33203125" style="10" bestFit="1" customWidth="1"/>
    <col min="3071" max="3071" width="9.21875" style="10" bestFit="1" customWidth="1"/>
    <col min="3072" max="3072" width="12.109375" style="10" customWidth="1"/>
    <col min="3073" max="3073" width="14.77734375" style="10" customWidth="1"/>
    <col min="3074" max="3074" width="11.6640625" style="10" customWidth="1"/>
    <col min="3075" max="3075" width="11.88671875" style="10" customWidth="1"/>
    <col min="3076" max="3076" width="13.21875" style="10" customWidth="1"/>
    <col min="3077" max="3078" width="13.77734375" style="10" customWidth="1"/>
    <col min="3079" max="3079" width="13.109375" style="10" customWidth="1"/>
    <col min="3080" max="3312" width="8.77734375" style="10"/>
    <col min="3313" max="3313" width="8" style="10" customWidth="1"/>
    <col min="3314" max="3314" width="4.77734375" style="10" customWidth="1"/>
    <col min="3315" max="3315" width="36.33203125" style="10" customWidth="1"/>
    <col min="3316" max="3316" width="7.109375" style="10" customWidth="1"/>
    <col min="3317" max="3317" width="7.6640625" style="10" customWidth="1"/>
    <col min="3318" max="3318" width="10.33203125" style="10" customWidth="1"/>
    <col min="3319" max="3319" width="12.21875" style="10" customWidth="1"/>
    <col min="3320" max="3320" width="11.109375" style="10" customWidth="1"/>
    <col min="3321" max="3322" width="13.109375" style="10" customWidth="1"/>
    <col min="3323" max="3323" width="12.33203125" style="10" customWidth="1"/>
    <col min="3324" max="3324" width="13.21875" style="10" customWidth="1"/>
    <col min="3325" max="3325" width="12.77734375" style="10" customWidth="1"/>
    <col min="3326" max="3326" width="12.33203125" style="10" bestFit="1" customWidth="1"/>
    <col min="3327" max="3327" width="9.21875" style="10" bestFit="1" customWidth="1"/>
    <col min="3328" max="3328" width="12.109375" style="10" customWidth="1"/>
    <col min="3329" max="3329" width="14.77734375" style="10" customWidth="1"/>
    <col min="3330" max="3330" width="11.6640625" style="10" customWidth="1"/>
    <col min="3331" max="3331" width="11.88671875" style="10" customWidth="1"/>
    <col min="3332" max="3332" width="13.21875" style="10" customWidth="1"/>
    <col min="3333" max="3334" width="13.77734375" style="10" customWidth="1"/>
    <col min="3335" max="3335" width="13.109375" style="10" customWidth="1"/>
    <col min="3336" max="3568" width="8.77734375" style="10"/>
    <col min="3569" max="3569" width="8" style="10" customWidth="1"/>
    <col min="3570" max="3570" width="4.77734375" style="10" customWidth="1"/>
    <col min="3571" max="3571" width="36.33203125" style="10" customWidth="1"/>
    <col min="3572" max="3572" width="7.109375" style="10" customWidth="1"/>
    <col min="3573" max="3573" width="7.6640625" style="10" customWidth="1"/>
    <col min="3574" max="3574" width="10.33203125" style="10" customWidth="1"/>
    <col min="3575" max="3575" width="12.21875" style="10" customWidth="1"/>
    <col min="3576" max="3576" width="11.109375" style="10" customWidth="1"/>
    <col min="3577" max="3578" width="13.109375" style="10" customWidth="1"/>
    <col min="3579" max="3579" width="12.33203125" style="10" customWidth="1"/>
    <col min="3580" max="3580" width="13.21875" style="10" customWidth="1"/>
    <col min="3581" max="3581" width="12.77734375" style="10" customWidth="1"/>
    <col min="3582" max="3582" width="12.33203125" style="10" bestFit="1" customWidth="1"/>
    <col min="3583" max="3583" width="9.21875" style="10" bestFit="1" customWidth="1"/>
    <col min="3584" max="3584" width="12.109375" style="10" customWidth="1"/>
    <col min="3585" max="3585" width="14.77734375" style="10" customWidth="1"/>
    <col min="3586" max="3586" width="11.6640625" style="10" customWidth="1"/>
    <col min="3587" max="3587" width="11.88671875" style="10" customWidth="1"/>
    <col min="3588" max="3588" width="13.21875" style="10" customWidth="1"/>
    <col min="3589" max="3590" width="13.77734375" style="10" customWidth="1"/>
    <col min="3591" max="3591" width="13.109375" style="10" customWidth="1"/>
    <col min="3592" max="3824" width="8.77734375" style="10"/>
    <col min="3825" max="3825" width="8" style="10" customWidth="1"/>
    <col min="3826" max="3826" width="4.77734375" style="10" customWidth="1"/>
    <col min="3827" max="3827" width="36.33203125" style="10" customWidth="1"/>
    <col min="3828" max="3828" width="7.109375" style="10" customWidth="1"/>
    <col min="3829" max="3829" width="7.6640625" style="10" customWidth="1"/>
    <col min="3830" max="3830" width="10.33203125" style="10" customWidth="1"/>
    <col min="3831" max="3831" width="12.21875" style="10" customWidth="1"/>
    <col min="3832" max="3832" width="11.109375" style="10" customWidth="1"/>
    <col min="3833" max="3834" width="13.109375" style="10" customWidth="1"/>
    <col min="3835" max="3835" width="12.33203125" style="10" customWidth="1"/>
    <col min="3836" max="3836" width="13.21875" style="10" customWidth="1"/>
    <col min="3837" max="3837" width="12.77734375" style="10" customWidth="1"/>
    <col min="3838" max="3838" width="12.33203125" style="10" bestFit="1" customWidth="1"/>
    <col min="3839" max="3839" width="9.21875" style="10" bestFit="1" customWidth="1"/>
    <col min="3840" max="3840" width="12.109375" style="10" customWidth="1"/>
    <col min="3841" max="3841" width="14.77734375" style="10" customWidth="1"/>
    <col min="3842" max="3842" width="11.6640625" style="10" customWidth="1"/>
    <col min="3843" max="3843" width="11.88671875" style="10" customWidth="1"/>
    <col min="3844" max="3844" width="13.21875" style="10" customWidth="1"/>
    <col min="3845" max="3846" width="13.77734375" style="10" customWidth="1"/>
    <col min="3847" max="3847" width="13.109375" style="10" customWidth="1"/>
    <col min="3848" max="4080" width="8.77734375" style="10"/>
    <col min="4081" max="4081" width="8" style="10" customWidth="1"/>
    <col min="4082" max="4082" width="4.77734375" style="10" customWidth="1"/>
    <col min="4083" max="4083" width="36.33203125" style="10" customWidth="1"/>
    <col min="4084" max="4084" width="7.109375" style="10" customWidth="1"/>
    <col min="4085" max="4085" width="7.6640625" style="10" customWidth="1"/>
    <col min="4086" max="4086" width="10.33203125" style="10" customWidth="1"/>
    <col min="4087" max="4087" width="12.21875" style="10" customWidth="1"/>
    <col min="4088" max="4088" width="11.109375" style="10" customWidth="1"/>
    <col min="4089" max="4090" width="13.109375" style="10" customWidth="1"/>
    <col min="4091" max="4091" width="12.33203125" style="10" customWidth="1"/>
    <col min="4092" max="4092" width="13.21875" style="10" customWidth="1"/>
    <col min="4093" max="4093" width="12.77734375" style="10" customWidth="1"/>
    <col min="4094" max="4094" width="12.33203125" style="10" bestFit="1" customWidth="1"/>
    <col min="4095" max="4095" width="9.21875" style="10" bestFit="1" customWidth="1"/>
    <col min="4096" max="4096" width="12.109375" style="10" customWidth="1"/>
    <col min="4097" max="4097" width="14.77734375" style="10" customWidth="1"/>
    <col min="4098" max="4098" width="11.6640625" style="10" customWidth="1"/>
    <col min="4099" max="4099" width="11.88671875" style="10" customWidth="1"/>
    <col min="4100" max="4100" width="13.21875" style="10" customWidth="1"/>
    <col min="4101" max="4102" width="13.77734375" style="10" customWidth="1"/>
    <col min="4103" max="4103" width="13.109375" style="10" customWidth="1"/>
    <col min="4104" max="4336" width="8.77734375" style="10"/>
    <col min="4337" max="4337" width="8" style="10" customWidth="1"/>
    <col min="4338" max="4338" width="4.77734375" style="10" customWidth="1"/>
    <col min="4339" max="4339" width="36.33203125" style="10" customWidth="1"/>
    <col min="4340" max="4340" width="7.109375" style="10" customWidth="1"/>
    <col min="4341" max="4341" width="7.6640625" style="10" customWidth="1"/>
    <col min="4342" max="4342" width="10.33203125" style="10" customWidth="1"/>
    <col min="4343" max="4343" width="12.21875" style="10" customWidth="1"/>
    <col min="4344" max="4344" width="11.109375" style="10" customWidth="1"/>
    <col min="4345" max="4346" width="13.109375" style="10" customWidth="1"/>
    <col min="4347" max="4347" width="12.33203125" style="10" customWidth="1"/>
    <col min="4348" max="4348" width="13.21875" style="10" customWidth="1"/>
    <col min="4349" max="4349" width="12.77734375" style="10" customWidth="1"/>
    <col min="4350" max="4350" width="12.33203125" style="10" bestFit="1" customWidth="1"/>
    <col min="4351" max="4351" width="9.21875" style="10" bestFit="1" customWidth="1"/>
    <col min="4352" max="4352" width="12.109375" style="10" customWidth="1"/>
    <col min="4353" max="4353" width="14.77734375" style="10" customWidth="1"/>
    <col min="4354" max="4354" width="11.6640625" style="10" customWidth="1"/>
    <col min="4355" max="4355" width="11.88671875" style="10" customWidth="1"/>
    <col min="4356" max="4356" width="13.21875" style="10" customWidth="1"/>
    <col min="4357" max="4358" width="13.77734375" style="10" customWidth="1"/>
    <col min="4359" max="4359" width="13.109375" style="10" customWidth="1"/>
    <col min="4360" max="4592" width="8.77734375" style="10"/>
    <col min="4593" max="4593" width="8" style="10" customWidth="1"/>
    <col min="4594" max="4594" width="4.77734375" style="10" customWidth="1"/>
    <col min="4595" max="4595" width="36.33203125" style="10" customWidth="1"/>
    <col min="4596" max="4596" width="7.109375" style="10" customWidth="1"/>
    <col min="4597" max="4597" width="7.6640625" style="10" customWidth="1"/>
    <col min="4598" max="4598" width="10.33203125" style="10" customWidth="1"/>
    <col min="4599" max="4599" width="12.21875" style="10" customWidth="1"/>
    <col min="4600" max="4600" width="11.109375" style="10" customWidth="1"/>
    <col min="4601" max="4602" width="13.109375" style="10" customWidth="1"/>
    <col min="4603" max="4603" width="12.33203125" style="10" customWidth="1"/>
    <col min="4604" max="4604" width="13.21875" style="10" customWidth="1"/>
    <col min="4605" max="4605" width="12.77734375" style="10" customWidth="1"/>
    <col min="4606" max="4606" width="12.33203125" style="10" bestFit="1" customWidth="1"/>
    <col min="4607" max="4607" width="9.21875" style="10" bestFit="1" customWidth="1"/>
    <col min="4608" max="4608" width="12.109375" style="10" customWidth="1"/>
    <col min="4609" max="4609" width="14.77734375" style="10" customWidth="1"/>
    <col min="4610" max="4610" width="11.6640625" style="10" customWidth="1"/>
    <col min="4611" max="4611" width="11.88671875" style="10" customWidth="1"/>
    <col min="4612" max="4612" width="13.21875" style="10" customWidth="1"/>
    <col min="4613" max="4614" width="13.77734375" style="10" customWidth="1"/>
    <col min="4615" max="4615" width="13.109375" style="10" customWidth="1"/>
    <col min="4616" max="4848" width="8.77734375" style="10"/>
    <col min="4849" max="4849" width="8" style="10" customWidth="1"/>
    <col min="4850" max="4850" width="4.77734375" style="10" customWidth="1"/>
    <col min="4851" max="4851" width="36.33203125" style="10" customWidth="1"/>
    <col min="4852" max="4852" width="7.109375" style="10" customWidth="1"/>
    <col min="4853" max="4853" width="7.6640625" style="10" customWidth="1"/>
    <col min="4854" max="4854" width="10.33203125" style="10" customWidth="1"/>
    <col min="4855" max="4855" width="12.21875" style="10" customWidth="1"/>
    <col min="4856" max="4856" width="11.109375" style="10" customWidth="1"/>
    <col min="4857" max="4858" width="13.109375" style="10" customWidth="1"/>
    <col min="4859" max="4859" width="12.33203125" style="10" customWidth="1"/>
    <col min="4860" max="4860" width="13.21875" style="10" customWidth="1"/>
    <col min="4861" max="4861" width="12.77734375" style="10" customWidth="1"/>
    <col min="4862" max="4862" width="12.33203125" style="10" bestFit="1" customWidth="1"/>
    <col min="4863" max="4863" width="9.21875" style="10" bestFit="1" customWidth="1"/>
    <col min="4864" max="4864" width="12.109375" style="10" customWidth="1"/>
    <col min="4865" max="4865" width="14.77734375" style="10" customWidth="1"/>
    <col min="4866" max="4866" width="11.6640625" style="10" customWidth="1"/>
    <col min="4867" max="4867" width="11.88671875" style="10" customWidth="1"/>
    <col min="4868" max="4868" width="13.21875" style="10" customWidth="1"/>
    <col min="4869" max="4870" width="13.77734375" style="10" customWidth="1"/>
    <col min="4871" max="4871" width="13.109375" style="10" customWidth="1"/>
    <col min="4872" max="5104" width="8.77734375" style="10"/>
    <col min="5105" max="5105" width="8" style="10" customWidth="1"/>
    <col min="5106" max="5106" width="4.77734375" style="10" customWidth="1"/>
    <col min="5107" max="5107" width="36.33203125" style="10" customWidth="1"/>
    <col min="5108" max="5108" width="7.109375" style="10" customWidth="1"/>
    <col min="5109" max="5109" width="7.6640625" style="10" customWidth="1"/>
    <col min="5110" max="5110" width="10.33203125" style="10" customWidth="1"/>
    <col min="5111" max="5111" width="12.21875" style="10" customWidth="1"/>
    <col min="5112" max="5112" width="11.109375" style="10" customWidth="1"/>
    <col min="5113" max="5114" width="13.109375" style="10" customWidth="1"/>
    <col min="5115" max="5115" width="12.33203125" style="10" customWidth="1"/>
    <col min="5116" max="5116" width="13.21875" style="10" customWidth="1"/>
    <col min="5117" max="5117" width="12.77734375" style="10" customWidth="1"/>
    <col min="5118" max="5118" width="12.33203125" style="10" bestFit="1" customWidth="1"/>
    <col min="5119" max="5119" width="9.21875" style="10" bestFit="1" customWidth="1"/>
    <col min="5120" max="5120" width="12.109375" style="10" customWidth="1"/>
    <col min="5121" max="5121" width="14.77734375" style="10" customWidth="1"/>
    <col min="5122" max="5122" width="11.6640625" style="10" customWidth="1"/>
    <col min="5123" max="5123" width="11.88671875" style="10" customWidth="1"/>
    <col min="5124" max="5124" width="13.21875" style="10" customWidth="1"/>
    <col min="5125" max="5126" width="13.77734375" style="10" customWidth="1"/>
    <col min="5127" max="5127" width="13.109375" style="10" customWidth="1"/>
    <col min="5128" max="5360" width="8.77734375" style="10"/>
    <col min="5361" max="5361" width="8" style="10" customWidth="1"/>
    <col min="5362" max="5362" width="4.77734375" style="10" customWidth="1"/>
    <col min="5363" max="5363" width="36.33203125" style="10" customWidth="1"/>
    <col min="5364" max="5364" width="7.109375" style="10" customWidth="1"/>
    <col min="5365" max="5365" width="7.6640625" style="10" customWidth="1"/>
    <col min="5366" max="5366" width="10.33203125" style="10" customWidth="1"/>
    <col min="5367" max="5367" width="12.21875" style="10" customWidth="1"/>
    <col min="5368" max="5368" width="11.109375" style="10" customWidth="1"/>
    <col min="5369" max="5370" width="13.109375" style="10" customWidth="1"/>
    <col min="5371" max="5371" width="12.33203125" style="10" customWidth="1"/>
    <col min="5372" max="5372" width="13.21875" style="10" customWidth="1"/>
    <col min="5373" max="5373" width="12.77734375" style="10" customWidth="1"/>
    <col min="5374" max="5374" width="12.33203125" style="10" bestFit="1" customWidth="1"/>
    <col min="5375" max="5375" width="9.21875" style="10" bestFit="1" customWidth="1"/>
    <col min="5376" max="5376" width="12.109375" style="10" customWidth="1"/>
    <col min="5377" max="5377" width="14.77734375" style="10" customWidth="1"/>
    <col min="5378" max="5378" width="11.6640625" style="10" customWidth="1"/>
    <col min="5379" max="5379" width="11.88671875" style="10" customWidth="1"/>
    <col min="5380" max="5380" width="13.21875" style="10" customWidth="1"/>
    <col min="5381" max="5382" width="13.77734375" style="10" customWidth="1"/>
    <col min="5383" max="5383" width="13.109375" style="10" customWidth="1"/>
    <col min="5384" max="5616" width="8.77734375" style="10"/>
    <col min="5617" max="5617" width="8" style="10" customWidth="1"/>
    <col min="5618" max="5618" width="4.77734375" style="10" customWidth="1"/>
    <col min="5619" max="5619" width="36.33203125" style="10" customWidth="1"/>
    <col min="5620" max="5620" width="7.109375" style="10" customWidth="1"/>
    <col min="5621" max="5621" width="7.6640625" style="10" customWidth="1"/>
    <col min="5622" max="5622" width="10.33203125" style="10" customWidth="1"/>
    <col min="5623" max="5623" width="12.21875" style="10" customWidth="1"/>
    <col min="5624" max="5624" width="11.109375" style="10" customWidth="1"/>
    <col min="5625" max="5626" width="13.109375" style="10" customWidth="1"/>
    <col min="5627" max="5627" width="12.33203125" style="10" customWidth="1"/>
    <col min="5628" max="5628" width="13.21875" style="10" customWidth="1"/>
    <col min="5629" max="5629" width="12.77734375" style="10" customWidth="1"/>
    <col min="5630" max="5630" width="12.33203125" style="10" bestFit="1" customWidth="1"/>
    <col min="5631" max="5631" width="9.21875" style="10" bestFit="1" customWidth="1"/>
    <col min="5632" max="5632" width="12.109375" style="10" customWidth="1"/>
    <col min="5633" max="5633" width="14.77734375" style="10" customWidth="1"/>
    <col min="5634" max="5634" width="11.6640625" style="10" customWidth="1"/>
    <col min="5635" max="5635" width="11.88671875" style="10" customWidth="1"/>
    <col min="5636" max="5636" width="13.21875" style="10" customWidth="1"/>
    <col min="5637" max="5638" width="13.77734375" style="10" customWidth="1"/>
    <col min="5639" max="5639" width="13.109375" style="10" customWidth="1"/>
    <col min="5640" max="5872" width="8.77734375" style="10"/>
    <col min="5873" max="5873" width="8" style="10" customWidth="1"/>
    <col min="5874" max="5874" width="4.77734375" style="10" customWidth="1"/>
    <col min="5875" max="5875" width="36.33203125" style="10" customWidth="1"/>
    <col min="5876" max="5876" width="7.109375" style="10" customWidth="1"/>
    <col min="5877" max="5877" width="7.6640625" style="10" customWidth="1"/>
    <col min="5878" max="5878" width="10.33203125" style="10" customWidth="1"/>
    <col min="5879" max="5879" width="12.21875" style="10" customWidth="1"/>
    <col min="5880" max="5880" width="11.109375" style="10" customWidth="1"/>
    <col min="5881" max="5882" width="13.109375" style="10" customWidth="1"/>
    <col min="5883" max="5883" width="12.33203125" style="10" customWidth="1"/>
    <col min="5884" max="5884" width="13.21875" style="10" customWidth="1"/>
    <col min="5885" max="5885" width="12.77734375" style="10" customWidth="1"/>
    <col min="5886" max="5886" width="12.33203125" style="10" bestFit="1" customWidth="1"/>
    <col min="5887" max="5887" width="9.21875" style="10" bestFit="1" customWidth="1"/>
    <col min="5888" max="5888" width="12.109375" style="10" customWidth="1"/>
    <col min="5889" max="5889" width="14.77734375" style="10" customWidth="1"/>
    <col min="5890" max="5890" width="11.6640625" style="10" customWidth="1"/>
    <col min="5891" max="5891" width="11.88671875" style="10" customWidth="1"/>
    <col min="5892" max="5892" width="13.21875" style="10" customWidth="1"/>
    <col min="5893" max="5894" width="13.77734375" style="10" customWidth="1"/>
    <col min="5895" max="5895" width="13.109375" style="10" customWidth="1"/>
    <col min="5896" max="6128" width="8.77734375" style="10"/>
    <col min="6129" max="6129" width="8" style="10" customWidth="1"/>
    <col min="6130" max="6130" width="4.77734375" style="10" customWidth="1"/>
    <col min="6131" max="6131" width="36.33203125" style="10" customWidth="1"/>
    <col min="6132" max="6132" width="7.109375" style="10" customWidth="1"/>
    <col min="6133" max="6133" width="7.6640625" style="10" customWidth="1"/>
    <col min="6134" max="6134" width="10.33203125" style="10" customWidth="1"/>
    <col min="6135" max="6135" width="12.21875" style="10" customWidth="1"/>
    <col min="6136" max="6136" width="11.109375" style="10" customWidth="1"/>
    <col min="6137" max="6138" width="13.109375" style="10" customWidth="1"/>
    <col min="6139" max="6139" width="12.33203125" style="10" customWidth="1"/>
    <col min="6140" max="6140" width="13.21875" style="10" customWidth="1"/>
    <col min="6141" max="6141" width="12.77734375" style="10" customWidth="1"/>
    <col min="6142" max="6142" width="12.33203125" style="10" bestFit="1" customWidth="1"/>
    <col min="6143" max="6143" width="9.21875" style="10" bestFit="1" customWidth="1"/>
    <col min="6144" max="6144" width="12.109375" style="10" customWidth="1"/>
    <col min="6145" max="6145" width="14.77734375" style="10" customWidth="1"/>
    <col min="6146" max="6146" width="11.6640625" style="10" customWidth="1"/>
    <col min="6147" max="6147" width="11.88671875" style="10" customWidth="1"/>
    <col min="6148" max="6148" width="13.21875" style="10" customWidth="1"/>
    <col min="6149" max="6150" width="13.77734375" style="10" customWidth="1"/>
    <col min="6151" max="6151" width="13.109375" style="10" customWidth="1"/>
    <col min="6152" max="6384" width="8.77734375" style="10"/>
    <col min="6385" max="6385" width="8" style="10" customWidth="1"/>
    <col min="6386" max="6386" width="4.77734375" style="10" customWidth="1"/>
    <col min="6387" max="6387" width="36.33203125" style="10" customWidth="1"/>
    <col min="6388" max="6388" width="7.109375" style="10" customWidth="1"/>
    <col min="6389" max="6389" width="7.6640625" style="10" customWidth="1"/>
    <col min="6390" max="6390" width="10.33203125" style="10" customWidth="1"/>
    <col min="6391" max="6391" width="12.21875" style="10" customWidth="1"/>
    <col min="6392" max="6392" width="11.109375" style="10" customWidth="1"/>
    <col min="6393" max="6394" width="13.109375" style="10" customWidth="1"/>
    <col min="6395" max="6395" width="12.33203125" style="10" customWidth="1"/>
    <col min="6396" max="6396" width="13.21875" style="10" customWidth="1"/>
    <col min="6397" max="6397" width="12.77734375" style="10" customWidth="1"/>
    <col min="6398" max="6398" width="12.33203125" style="10" bestFit="1" customWidth="1"/>
    <col min="6399" max="6399" width="9.21875" style="10" bestFit="1" customWidth="1"/>
    <col min="6400" max="6400" width="12.109375" style="10" customWidth="1"/>
    <col min="6401" max="6401" width="14.77734375" style="10" customWidth="1"/>
    <col min="6402" max="6402" width="11.6640625" style="10" customWidth="1"/>
    <col min="6403" max="6403" width="11.88671875" style="10" customWidth="1"/>
    <col min="6404" max="6404" width="13.21875" style="10" customWidth="1"/>
    <col min="6405" max="6406" width="13.77734375" style="10" customWidth="1"/>
    <col min="6407" max="6407" width="13.109375" style="10" customWidth="1"/>
    <col min="6408" max="6640" width="8.77734375" style="10"/>
    <col min="6641" max="6641" width="8" style="10" customWidth="1"/>
    <col min="6642" max="6642" width="4.77734375" style="10" customWidth="1"/>
    <col min="6643" max="6643" width="36.33203125" style="10" customWidth="1"/>
    <col min="6644" max="6644" width="7.109375" style="10" customWidth="1"/>
    <col min="6645" max="6645" width="7.6640625" style="10" customWidth="1"/>
    <col min="6646" max="6646" width="10.33203125" style="10" customWidth="1"/>
    <col min="6647" max="6647" width="12.21875" style="10" customWidth="1"/>
    <col min="6648" max="6648" width="11.109375" style="10" customWidth="1"/>
    <col min="6649" max="6650" width="13.109375" style="10" customWidth="1"/>
    <col min="6651" max="6651" width="12.33203125" style="10" customWidth="1"/>
    <col min="6652" max="6652" width="13.21875" style="10" customWidth="1"/>
    <col min="6653" max="6653" width="12.77734375" style="10" customWidth="1"/>
    <col min="6654" max="6654" width="12.33203125" style="10" bestFit="1" customWidth="1"/>
    <col min="6655" max="6655" width="9.21875" style="10" bestFit="1" customWidth="1"/>
    <col min="6656" max="6656" width="12.109375" style="10" customWidth="1"/>
    <col min="6657" max="6657" width="14.77734375" style="10" customWidth="1"/>
    <col min="6658" max="6658" width="11.6640625" style="10" customWidth="1"/>
    <col min="6659" max="6659" width="11.88671875" style="10" customWidth="1"/>
    <col min="6660" max="6660" width="13.21875" style="10" customWidth="1"/>
    <col min="6661" max="6662" width="13.77734375" style="10" customWidth="1"/>
    <col min="6663" max="6663" width="13.109375" style="10" customWidth="1"/>
    <col min="6664" max="6896" width="8.77734375" style="10"/>
    <col min="6897" max="6897" width="8" style="10" customWidth="1"/>
    <col min="6898" max="6898" width="4.77734375" style="10" customWidth="1"/>
    <col min="6899" max="6899" width="36.33203125" style="10" customWidth="1"/>
    <col min="6900" max="6900" width="7.109375" style="10" customWidth="1"/>
    <col min="6901" max="6901" width="7.6640625" style="10" customWidth="1"/>
    <col min="6902" max="6902" width="10.33203125" style="10" customWidth="1"/>
    <col min="6903" max="6903" width="12.21875" style="10" customWidth="1"/>
    <col min="6904" max="6904" width="11.109375" style="10" customWidth="1"/>
    <col min="6905" max="6906" width="13.109375" style="10" customWidth="1"/>
    <col min="6907" max="6907" width="12.33203125" style="10" customWidth="1"/>
    <col min="6908" max="6908" width="13.21875" style="10" customWidth="1"/>
    <col min="6909" max="6909" width="12.77734375" style="10" customWidth="1"/>
    <col min="6910" max="6910" width="12.33203125" style="10" bestFit="1" customWidth="1"/>
    <col min="6911" max="6911" width="9.21875" style="10" bestFit="1" customWidth="1"/>
    <col min="6912" max="6912" width="12.109375" style="10" customWidth="1"/>
    <col min="6913" max="6913" width="14.77734375" style="10" customWidth="1"/>
    <col min="6914" max="6914" width="11.6640625" style="10" customWidth="1"/>
    <col min="6915" max="6915" width="11.88671875" style="10" customWidth="1"/>
    <col min="6916" max="6916" width="13.21875" style="10" customWidth="1"/>
    <col min="6917" max="6918" width="13.77734375" style="10" customWidth="1"/>
    <col min="6919" max="6919" width="13.109375" style="10" customWidth="1"/>
    <col min="6920" max="7152" width="8.77734375" style="10"/>
    <col min="7153" max="7153" width="8" style="10" customWidth="1"/>
    <col min="7154" max="7154" width="4.77734375" style="10" customWidth="1"/>
    <col min="7155" max="7155" width="36.33203125" style="10" customWidth="1"/>
    <col min="7156" max="7156" width="7.109375" style="10" customWidth="1"/>
    <col min="7157" max="7157" width="7.6640625" style="10" customWidth="1"/>
    <col min="7158" max="7158" width="10.33203125" style="10" customWidth="1"/>
    <col min="7159" max="7159" width="12.21875" style="10" customWidth="1"/>
    <col min="7160" max="7160" width="11.109375" style="10" customWidth="1"/>
    <col min="7161" max="7162" width="13.109375" style="10" customWidth="1"/>
    <col min="7163" max="7163" width="12.33203125" style="10" customWidth="1"/>
    <col min="7164" max="7164" width="13.21875" style="10" customWidth="1"/>
    <col min="7165" max="7165" width="12.77734375" style="10" customWidth="1"/>
    <col min="7166" max="7166" width="12.33203125" style="10" bestFit="1" customWidth="1"/>
    <col min="7167" max="7167" width="9.21875" style="10" bestFit="1" customWidth="1"/>
    <col min="7168" max="7168" width="12.109375" style="10" customWidth="1"/>
    <col min="7169" max="7169" width="14.77734375" style="10" customWidth="1"/>
    <col min="7170" max="7170" width="11.6640625" style="10" customWidth="1"/>
    <col min="7171" max="7171" width="11.88671875" style="10" customWidth="1"/>
    <col min="7172" max="7172" width="13.21875" style="10" customWidth="1"/>
    <col min="7173" max="7174" width="13.77734375" style="10" customWidth="1"/>
    <col min="7175" max="7175" width="13.109375" style="10" customWidth="1"/>
    <col min="7176" max="7408" width="8.77734375" style="10"/>
    <col min="7409" max="7409" width="8" style="10" customWidth="1"/>
    <col min="7410" max="7410" width="4.77734375" style="10" customWidth="1"/>
    <col min="7411" max="7411" width="36.33203125" style="10" customWidth="1"/>
    <col min="7412" max="7412" width="7.109375" style="10" customWidth="1"/>
    <col min="7413" max="7413" width="7.6640625" style="10" customWidth="1"/>
    <col min="7414" max="7414" width="10.33203125" style="10" customWidth="1"/>
    <col min="7415" max="7415" width="12.21875" style="10" customWidth="1"/>
    <col min="7416" max="7416" width="11.109375" style="10" customWidth="1"/>
    <col min="7417" max="7418" width="13.109375" style="10" customWidth="1"/>
    <col min="7419" max="7419" width="12.33203125" style="10" customWidth="1"/>
    <col min="7420" max="7420" width="13.21875" style="10" customWidth="1"/>
    <col min="7421" max="7421" width="12.77734375" style="10" customWidth="1"/>
    <col min="7422" max="7422" width="12.33203125" style="10" bestFit="1" customWidth="1"/>
    <col min="7423" max="7423" width="9.21875" style="10" bestFit="1" customWidth="1"/>
    <col min="7424" max="7424" width="12.109375" style="10" customWidth="1"/>
    <col min="7425" max="7425" width="14.77734375" style="10" customWidth="1"/>
    <col min="7426" max="7426" width="11.6640625" style="10" customWidth="1"/>
    <col min="7427" max="7427" width="11.88671875" style="10" customWidth="1"/>
    <col min="7428" max="7428" width="13.21875" style="10" customWidth="1"/>
    <col min="7429" max="7430" width="13.77734375" style="10" customWidth="1"/>
    <col min="7431" max="7431" width="13.109375" style="10" customWidth="1"/>
    <col min="7432" max="7664" width="8.77734375" style="10"/>
    <col min="7665" max="7665" width="8" style="10" customWidth="1"/>
    <col min="7666" max="7666" width="4.77734375" style="10" customWidth="1"/>
    <col min="7667" max="7667" width="36.33203125" style="10" customWidth="1"/>
    <col min="7668" max="7668" width="7.109375" style="10" customWidth="1"/>
    <col min="7669" max="7669" width="7.6640625" style="10" customWidth="1"/>
    <col min="7670" max="7670" width="10.33203125" style="10" customWidth="1"/>
    <col min="7671" max="7671" width="12.21875" style="10" customWidth="1"/>
    <col min="7672" max="7672" width="11.109375" style="10" customWidth="1"/>
    <col min="7673" max="7674" width="13.109375" style="10" customWidth="1"/>
    <col min="7675" max="7675" width="12.33203125" style="10" customWidth="1"/>
    <col min="7676" max="7676" width="13.21875" style="10" customWidth="1"/>
    <col min="7677" max="7677" width="12.77734375" style="10" customWidth="1"/>
    <col min="7678" max="7678" width="12.33203125" style="10" bestFit="1" customWidth="1"/>
    <col min="7679" max="7679" width="9.21875" style="10" bestFit="1" customWidth="1"/>
    <col min="7680" max="7680" width="12.109375" style="10" customWidth="1"/>
    <col min="7681" max="7681" width="14.77734375" style="10" customWidth="1"/>
    <col min="7682" max="7682" width="11.6640625" style="10" customWidth="1"/>
    <col min="7683" max="7683" width="11.88671875" style="10" customWidth="1"/>
    <col min="7684" max="7684" width="13.21875" style="10" customWidth="1"/>
    <col min="7685" max="7686" width="13.77734375" style="10" customWidth="1"/>
    <col min="7687" max="7687" width="13.109375" style="10" customWidth="1"/>
    <col min="7688" max="7920" width="8.77734375" style="10"/>
    <col min="7921" max="7921" width="8" style="10" customWidth="1"/>
    <col min="7922" max="7922" width="4.77734375" style="10" customWidth="1"/>
    <col min="7923" max="7923" width="36.33203125" style="10" customWidth="1"/>
    <col min="7924" max="7924" width="7.109375" style="10" customWidth="1"/>
    <col min="7925" max="7925" width="7.6640625" style="10" customWidth="1"/>
    <col min="7926" max="7926" width="10.33203125" style="10" customWidth="1"/>
    <col min="7927" max="7927" width="12.21875" style="10" customWidth="1"/>
    <col min="7928" max="7928" width="11.109375" style="10" customWidth="1"/>
    <col min="7929" max="7930" width="13.109375" style="10" customWidth="1"/>
    <col min="7931" max="7931" width="12.33203125" style="10" customWidth="1"/>
    <col min="7932" max="7932" width="13.21875" style="10" customWidth="1"/>
    <col min="7933" max="7933" width="12.77734375" style="10" customWidth="1"/>
    <col min="7934" max="7934" width="12.33203125" style="10" bestFit="1" customWidth="1"/>
    <col min="7935" max="7935" width="9.21875" style="10" bestFit="1" customWidth="1"/>
    <col min="7936" max="7936" width="12.109375" style="10" customWidth="1"/>
    <col min="7937" max="7937" width="14.77734375" style="10" customWidth="1"/>
    <col min="7938" max="7938" width="11.6640625" style="10" customWidth="1"/>
    <col min="7939" max="7939" width="11.88671875" style="10" customWidth="1"/>
    <col min="7940" max="7940" width="13.21875" style="10" customWidth="1"/>
    <col min="7941" max="7942" width="13.77734375" style="10" customWidth="1"/>
    <col min="7943" max="7943" width="13.109375" style="10" customWidth="1"/>
    <col min="7944" max="8176" width="8.77734375" style="10"/>
    <col min="8177" max="8177" width="8" style="10" customWidth="1"/>
    <col min="8178" max="8178" width="4.77734375" style="10" customWidth="1"/>
    <col min="8179" max="8179" width="36.33203125" style="10" customWidth="1"/>
    <col min="8180" max="8180" width="7.109375" style="10" customWidth="1"/>
    <col min="8181" max="8181" width="7.6640625" style="10" customWidth="1"/>
    <col min="8182" max="8182" width="10.33203125" style="10" customWidth="1"/>
    <col min="8183" max="8183" width="12.21875" style="10" customWidth="1"/>
    <col min="8184" max="8184" width="11.109375" style="10" customWidth="1"/>
    <col min="8185" max="8186" width="13.109375" style="10" customWidth="1"/>
    <col min="8187" max="8187" width="12.33203125" style="10" customWidth="1"/>
    <col min="8188" max="8188" width="13.21875" style="10" customWidth="1"/>
    <col min="8189" max="8189" width="12.77734375" style="10" customWidth="1"/>
    <col min="8190" max="8190" width="12.33203125" style="10" bestFit="1" customWidth="1"/>
    <col min="8191" max="8191" width="9.21875" style="10" bestFit="1" customWidth="1"/>
    <col min="8192" max="8192" width="12.109375" style="10" customWidth="1"/>
    <col min="8193" max="8193" width="14.77734375" style="10" customWidth="1"/>
    <col min="8194" max="8194" width="11.6640625" style="10" customWidth="1"/>
    <col min="8195" max="8195" width="11.88671875" style="10" customWidth="1"/>
    <col min="8196" max="8196" width="13.21875" style="10" customWidth="1"/>
    <col min="8197" max="8198" width="13.77734375" style="10" customWidth="1"/>
    <col min="8199" max="8199" width="13.109375" style="10" customWidth="1"/>
    <col min="8200" max="8432" width="8.77734375" style="10"/>
    <col min="8433" max="8433" width="8" style="10" customWidth="1"/>
    <col min="8434" max="8434" width="4.77734375" style="10" customWidth="1"/>
    <col min="8435" max="8435" width="36.33203125" style="10" customWidth="1"/>
    <col min="8436" max="8436" width="7.109375" style="10" customWidth="1"/>
    <col min="8437" max="8437" width="7.6640625" style="10" customWidth="1"/>
    <col min="8438" max="8438" width="10.33203125" style="10" customWidth="1"/>
    <col min="8439" max="8439" width="12.21875" style="10" customWidth="1"/>
    <col min="8440" max="8440" width="11.109375" style="10" customWidth="1"/>
    <col min="8441" max="8442" width="13.109375" style="10" customWidth="1"/>
    <col min="8443" max="8443" width="12.33203125" style="10" customWidth="1"/>
    <col min="8444" max="8444" width="13.21875" style="10" customWidth="1"/>
    <col min="8445" max="8445" width="12.77734375" style="10" customWidth="1"/>
    <col min="8446" max="8446" width="12.33203125" style="10" bestFit="1" customWidth="1"/>
    <col min="8447" max="8447" width="9.21875" style="10" bestFit="1" customWidth="1"/>
    <col min="8448" max="8448" width="12.109375" style="10" customWidth="1"/>
    <col min="8449" max="8449" width="14.77734375" style="10" customWidth="1"/>
    <col min="8450" max="8450" width="11.6640625" style="10" customWidth="1"/>
    <col min="8451" max="8451" width="11.88671875" style="10" customWidth="1"/>
    <col min="8452" max="8452" width="13.21875" style="10" customWidth="1"/>
    <col min="8453" max="8454" width="13.77734375" style="10" customWidth="1"/>
    <col min="8455" max="8455" width="13.109375" style="10" customWidth="1"/>
    <col min="8456" max="8688" width="8.77734375" style="10"/>
    <col min="8689" max="8689" width="8" style="10" customWidth="1"/>
    <col min="8690" max="8690" width="4.77734375" style="10" customWidth="1"/>
    <col min="8691" max="8691" width="36.33203125" style="10" customWidth="1"/>
    <col min="8692" max="8692" width="7.109375" style="10" customWidth="1"/>
    <col min="8693" max="8693" width="7.6640625" style="10" customWidth="1"/>
    <col min="8694" max="8694" width="10.33203125" style="10" customWidth="1"/>
    <col min="8695" max="8695" width="12.21875" style="10" customWidth="1"/>
    <col min="8696" max="8696" width="11.109375" style="10" customWidth="1"/>
    <col min="8697" max="8698" width="13.109375" style="10" customWidth="1"/>
    <col min="8699" max="8699" width="12.33203125" style="10" customWidth="1"/>
    <col min="8700" max="8700" width="13.21875" style="10" customWidth="1"/>
    <col min="8701" max="8701" width="12.77734375" style="10" customWidth="1"/>
    <col min="8702" max="8702" width="12.33203125" style="10" bestFit="1" customWidth="1"/>
    <col min="8703" max="8703" width="9.21875" style="10" bestFit="1" customWidth="1"/>
    <col min="8704" max="8704" width="12.109375" style="10" customWidth="1"/>
    <col min="8705" max="8705" width="14.77734375" style="10" customWidth="1"/>
    <col min="8706" max="8706" width="11.6640625" style="10" customWidth="1"/>
    <col min="8707" max="8707" width="11.88671875" style="10" customWidth="1"/>
    <col min="8708" max="8708" width="13.21875" style="10" customWidth="1"/>
    <col min="8709" max="8710" width="13.77734375" style="10" customWidth="1"/>
    <col min="8711" max="8711" width="13.109375" style="10" customWidth="1"/>
    <col min="8712" max="8944" width="8.77734375" style="10"/>
    <col min="8945" max="8945" width="8" style="10" customWidth="1"/>
    <col min="8946" max="8946" width="4.77734375" style="10" customWidth="1"/>
    <col min="8947" max="8947" width="36.33203125" style="10" customWidth="1"/>
    <col min="8948" max="8948" width="7.109375" style="10" customWidth="1"/>
    <col min="8949" max="8949" width="7.6640625" style="10" customWidth="1"/>
    <col min="8950" max="8950" width="10.33203125" style="10" customWidth="1"/>
    <col min="8951" max="8951" width="12.21875" style="10" customWidth="1"/>
    <col min="8952" max="8952" width="11.109375" style="10" customWidth="1"/>
    <col min="8953" max="8954" width="13.109375" style="10" customWidth="1"/>
    <col min="8955" max="8955" width="12.33203125" style="10" customWidth="1"/>
    <col min="8956" max="8956" width="13.21875" style="10" customWidth="1"/>
    <col min="8957" max="8957" width="12.77734375" style="10" customWidth="1"/>
    <col min="8958" max="8958" width="12.33203125" style="10" bestFit="1" customWidth="1"/>
    <col min="8959" max="8959" width="9.21875" style="10" bestFit="1" customWidth="1"/>
    <col min="8960" max="8960" width="12.109375" style="10" customWidth="1"/>
    <col min="8961" max="8961" width="14.77734375" style="10" customWidth="1"/>
    <col min="8962" max="8962" width="11.6640625" style="10" customWidth="1"/>
    <col min="8963" max="8963" width="11.88671875" style="10" customWidth="1"/>
    <col min="8964" max="8964" width="13.21875" style="10" customWidth="1"/>
    <col min="8965" max="8966" width="13.77734375" style="10" customWidth="1"/>
    <col min="8967" max="8967" width="13.109375" style="10" customWidth="1"/>
    <col min="8968" max="9200" width="8.77734375" style="10"/>
    <col min="9201" max="9201" width="8" style="10" customWidth="1"/>
    <col min="9202" max="9202" width="4.77734375" style="10" customWidth="1"/>
    <col min="9203" max="9203" width="36.33203125" style="10" customWidth="1"/>
    <col min="9204" max="9204" width="7.109375" style="10" customWidth="1"/>
    <col min="9205" max="9205" width="7.6640625" style="10" customWidth="1"/>
    <col min="9206" max="9206" width="10.33203125" style="10" customWidth="1"/>
    <col min="9207" max="9207" width="12.21875" style="10" customWidth="1"/>
    <col min="9208" max="9208" width="11.109375" style="10" customWidth="1"/>
    <col min="9209" max="9210" width="13.109375" style="10" customWidth="1"/>
    <col min="9211" max="9211" width="12.33203125" style="10" customWidth="1"/>
    <col min="9212" max="9212" width="13.21875" style="10" customWidth="1"/>
    <col min="9213" max="9213" width="12.77734375" style="10" customWidth="1"/>
    <col min="9214" max="9214" width="12.33203125" style="10" bestFit="1" customWidth="1"/>
    <col min="9215" max="9215" width="9.21875" style="10" bestFit="1" customWidth="1"/>
    <col min="9216" max="9216" width="12.109375" style="10" customWidth="1"/>
    <col min="9217" max="9217" width="14.77734375" style="10" customWidth="1"/>
    <col min="9218" max="9218" width="11.6640625" style="10" customWidth="1"/>
    <col min="9219" max="9219" width="11.88671875" style="10" customWidth="1"/>
    <col min="9220" max="9220" width="13.21875" style="10" customWidth="1"/>
    <col min="9221" max="9222" width="13.77734375" style="10" customWidth="1"/>
    <col min="9223" max="9223" width="13.109375" style="10" customWidth="1"/>
    <col min="9224" max="9456" width="8.77734375" style="10"/>
    <col min="9457" max="9457" width="8" style="10" customWidth="1"/>
    <col min="9458" max="9458" width="4.77734375" style="10" customWidth="1"/>
    <col min="9459" max="9459" width="36.33203125" style="10" customWidth="1"/>
    <col min="9460" max="9460" width="7.109375" style="10" customWidth="1"/>
    <col min="9461" max="9461" width="7.6640625" style="10" customWidth="1"/>
    <col min="9462" max="9462" width="10.33203125" style="10" customWidth="1"/>
    <col min="9463" max="9463" width="12.21875" style="10" customWidth="1"/>
    <col min="9464" max="9464" width="11.109375" style="10" customWidth="1"/>
    <col min="9465" max="9466" width="13.109375" style="10" customWidth="1"/>
    <col min="9467" max="9467" width="12.33203125" style="10" customWidth="1"/>
    <col min="9468" max="9468" width="13.21875" style="10" customWidth="1"/>
    <col min="9469" max="9469" width="12.77734375" style="10" customWidth="1"/>
    <col min="9470" max="9470" width="12.33203125" style="10" bestFit="1" customWidth="1"/>
    <col min="9471" max="9471" width="9.21875" style="10" bestFit="1" customWidth="1"/>
    <col min="9472" max="9472" width="12.109375" style="10" customWidth="1"/>
    <col min="9473" max="9473" width="14.77734375" style="10" customWidth="1"/>
    <col min="9474" max="9474" width="11.6640625" style="10" customWidth="1"/>
    <col min="9475" max="9475" width="11.88671875" style="10" customWidth="1"/>
    <col min="9476" max="9476" width="13.21875" style="10" customWidth="1"/>
    <col min="9477" max="9478" width="13.77734375" style="10" customWidth="1"/>
    <col min="9479" max="9479" width="13.109375" style="10" customWidth="1"/>
    <col min="9480" max="9712" width="8.77734375" style="10"/>
    <col min="9713" max="9713" width="8" style="10" customWidth="1"/>
    <col min="9714" max="9714" width="4.77734375" style="10" customWidth="1"/>
    <col min="9715" max="9715" width="36.33203125" style="10" customWidth="1"/>
    <col min="9716" max="9716" width="7.109375" style="10" customWidth="1"/>
    <col min="9717" max="9717" width="7.6640625" style="10" customWidth="1"/>
    <col min="9718" max="9718" width="10.33203125" style="10" customWidth="1"/>
    <col min="9719" max="9719" width="12.21875" style="10" customWidth="1"/>
    <col min="9720" max="9720" width="11.109375" style="10" customWidth="1"/>
    <col min="9721" max="9722" width="13.109375" style="10" customWidth="1"/>
    <col min="9723" max="9723" width="12.33203125" style="10" customWidth="1"/>
    <col min="9724" max="9724" width="13.21875" style="10" customWidth="1"/>
    <col min="9725" max="9725" width="12.77734375" style="10" customWidth="1"/>
    <col min="9726" max="9726" width="12.33203125" style="10" bestFit="1" customWidth="1"/>
    <col min="9727" max="9727" width="9.21875" style="10" bestFit="1" customWidth="1"/>
    <col min="9728" max="9728" width="12.109375" style="10" customWidth="1"/>
    <col min="9729" max="9729" width="14.77734375" style="10" customWidth="1"/>
    <col min="9730" max="9730" width="11.6640625" style="10" customWidth="1"/>
    <col min="9731" max="9731" width="11.88671875" style="10" customWidth="1"/>
    <col min="9732" max="9732" width="13.21875" style="10" customWidth="1"/>
    <col min="9733" max="9734" width="13.77734375" style="10" customWidth="1"/>
    <col min="9735" max="9735" width="13.109375" style="10" customWidth="1"/>
    <col min="9736" max="9968" width="8.77734375" style="10"/>
    <col min="9969" max="9969" width="8" style="10" customWidth="1"/>
    <col min="9970" max="9970" width="4.77734375" style="10" customWidth="1"/>
    <col min="9971" max="9971" width="36.33203125" style="10" customWidth="1"/>
    <col min="9972" max="9972" width="7.109375" style="10" customWidth="1"/>
    <col min="9973" max="9973" width="7.6640625" style="10" customWidth="1"/>
    <col min="9974" max="9974" width="10.33203125" style="10" customWidth="1"/>
    <col min="9975" max="9975" width="12.21875" style="10" customWidth="1"/>
    <col min="9976" max="9976" width="11.109375" style="10" customWidth="1"/>
    <col min="9977" max="9978" width="13.109375" style="10" customWidth="1"/>
    <col min="9979" max="9979" width="12.33203125" style="10" customWidth="1"/>
    <col min="9980" max="9980" width="13.21875" style="10" customWidth="1"/>
    <col min="9981" max="9981" width="12.77734375" style="10" customWidth="1"/>
    <col min="9982" max="9982" width="12.33203125" style="10" bestFit="1" customWidth="1"/>
    <col min="9983" max="9983" width="9.21875" style="10" bestFit="1" customWidth="1"/>
    <col min="9984" max="9984" width="12.109375" style="10" customWidth="1"/>
    <col min="9985" max="9985" width="14.77734375" style="10" customWidth="1"/>
    <col min="9986" max="9986" width="11.6640625" style="10" customWidth="1"/>
    <col min="9987" max="9987" width="11.88671875" style="10" customWidth="1"/>
    <col min="9988" max="9988" width="13.21875" style="10" customWidth="1"/>
    <col min="9989" max="9990" width="13.77734375" style="10" customWidth="1"/>
    <col min="9991" max="9991" width="13.109375" style="10" customWidth="1"/>
    <col min="9992" max="10224" width="8.77734375" style="10"/>
    <col min="10225" max="10225" width="8" style="10" customWidth="1"/>
    <col min="10226" max="10226" width="4.77734375" style="10" customWidth="1"/>
    <col min="10227" max="10227" width="36.33203125" style="10" customWidth="1"/>
    <col min="10228" max="10228" width="7.109375" style="10" customWidth="1"/>
    <col min="10229" max="10229" width="7.6640625" style="10" customWidth="1"/>
    <col min="10230" max="10230" width="10.33203125" style="10" customWidth="1"/>
    <col min="10231" max="10231" width="12.21875" style="10" customWidth="1"/>
    <col min="10232" max="10232" width="11.109375" style="10" customWidth="1"/>
    <col min="10233" max="10234" width="13.109375" style="10" customWidth="1"/>
    <col min="10235" max="10235" width="12.33203125" style="10" customWidth="1"/>
    <col min="10236" max="10236" width="13.21875" style="10" customWidth="1"/>
    <col min="10237" max="10237" width="12.77734375" style="10" customWidth="1"/>
    <col min="10238" max="10238" width="12.33203125" style="10" bestFit="1" customWidth="1"/>
    <col min="10239" max="10239" width="9.21875" style="10" bestFit="1" customWidth="1"/>
    <col min="10240" max="10240" width="12.109375" style="10" customWidth="1"/>
    <col min="10241" max="10241" width="14.77734375" style="10" customWidth="1"/>
    <col min="10242" max="10242" width="11.6640625" style="10" customWidth="1"/>
    <col min="10243" max="10243" width="11.88671875" style="10" customWidth="1"/>
    <col min="10244" max="10244" width="13.21875" style="10" customWidth="1"/>
    <col min="10245" max="10246" width="13.77734375" style="10" customWidth="1"/>
    <col min="10247" max="10247" width="13.109375" style="10" customWidth="1"/>
    <col min="10248" max="10480" width="8.77734375" style="10"/>
    <col min="10481" max="10481" width="8" style="10" customWidth="1"/>
    <col min="10482" max="10482" width="4.77734375" style="10" customWidth="1"/>
    <col min="10483" max="10483" width="36.33203125" style="10" customWidth="1"/>
    <col min="10484" max="10484" width="7.109375" style="10" customWidth="1"/>
    <col min="10485" max="10485" width="7.6640625" style="10" customWidth="1"/>
    <col min="10486" max="10486" width="10.33203125" style="10" customWidth="1"/>
    <col min="10487" max="10487" width="12.21875" style="10" customWidth="1"/>
    <col min="10488" max="10488" width="11.109375" style="10" customWidth="1"/>
    <col min="10489" max="10490" width="13.109375" style="10" customWidth="1"/>
    <col min="10491" max="10491" width="12.33203125" style="10" customWidth="1"/>
    <col min="10492" max="10492" width="13.21875" style="10" customWidth="1"/>
    <col min="10493" max="10493" width="12.77734375" style="10" customWidth="1"/>
    <col min="10494" max="10494" width="12.33203125" style="10" bestFit="1" customWidth="1"/>
    <col min="10495" max="10495" width="9.21875" style="10" bestFit="1" customWidth="1"/>
    <col min="10496" max="10496" width="12.109375" style="10" customWidth="1"/>
    <col min="10497" max="10497" width="14.77734375" style="10" customWidth="1"/>
    <col min="10498" max="10498" width="11.6640625" style="10" customWidth="1"/>
    <col min="10499" max="10499" width="11.88671875" style="10" customWidth="1"/>
    <col min="10500" max="10500" width="13.21875" style="10" customWidth="1"/>
    <col min="10501" max="10502" width="13.77734375" style="10" customWidth="1"/>
    <col min="10503" max="10503" width="13.109375" style="10" customWidth="1"/>
    <col min="10504" max="10736" width="8.77734375" style="10"/>
    <col min="10737" max="10737" width="8" style="10" customWidth="1"/>
    <col min="10738" max="10738" width="4.77734375" style="10" customWidth="1"/>
    <col min="10739" max="10739" width="36.33203125" style="10" customWidth="1"/>
    <col min="10740" max="10740" width="7.109375" style="10" customWidth="1"/>
    <col min="10741" max="10741" width="7.6640625" style="10" customWidth="1"/>
    <col min="10742" max="10742" width="10.33203125" style="10" customWidth="1"/>
    <col min="10743" max="10743" width="12.21875" style="10" customWidth="1"/>
    <col min="10744" max="10744" width="11.109375" style="10" customWidth="1"/>
    <col min="10745" max="10746" width="13.109375" style="10" customWidth="1"/>
    <col min="10747" max="10747" width="12.33203125" style="10" customWidth="1"/>
    <col min="10748" max="10748" width="13.21875" style="10" customWidth="1"/>
    <col min="10749" max="10749" width="12.77734375" style="10" customWidth="1"/>
    <col min="10750" max="10750" width="12.33203125" style="10" bestFit="1" customWidth="1"/>
    <col min="10751" max="10751" width="9.21875" style="10" bestFit="1" customWidth="1"/>
    <col min="10752" max="10752" width="12.109375" style="10" customWidth="1"/>
    <col min="10753" max="10753" width="14.77734375" style="10" customWidth="1"/>
    <col min="10754" max="10754" width="11.6640625" style="10" customWidth="1"/>
    <col min="10755" max="10755" width="11.88671875" style="10" customWidth="1"/>
    <col min="10756" max="10756" width="13.21875" style="10" customWidth="1"/>
    <col min="10757" max="10758" width="13.77734375" style="10" customWidth="1"/>
    <col min="10759" max="10759" width="13.109375" style="10" customWidth="1"/>
    <col min="10760" max="10992" width="8.77734375" style="10"/>
    <col min="10993" max="10993" width="8" style="10" customWidth="1"/>
    <col min="10994" max="10994" width="4.77734375" style="10" customWidth="1"/>
    <col min="10995" max="10995" width="36.33203125" style="10" customWidth="1"/>
    <col min="10996" max="10996" width="7.109375" style="10" customWidth="1"/>
    <col min="10997" max="10997" width="7.6640625" style="10" customWidth="1"/>
    <col min="10998" max="10998" width="10.33203125" style="10" customWidth="1"/>
    <col min="10999" max="10999" width="12.21875" style="10" customWidth="1"/>
    <col min="11000" max="11000" width="11.109375" style="10" customWidth="1"/>
    <col min="11001" max="11002" width="13.109375" style="10" customWidth="1"/>
    <col min="11003" max="11003" width="12.33203125" style="10" customWidth="1"/>
    <col min="11004" max="11004" width="13.21875" style="10" customWidth="1"/>
    <col min="11005" max="11005" width="12.77734375" style="10" customWidth="1"/>
    <col min="11006" max="11006" width="12.33203125" style="10" bestFit="1" customWidth="1"/>
    <col min="11007" max="11007" width="9.21875" style="10" bestFit="1" customWidth="1"/>
    <col min="11008" max="11008" width="12.109375" style="10" customWidth="1"/>
    <col min="11009" max="11009" width="14.77734375" style="10" customWidth="1"/>
    <col min="11010" max="11010" width="11.6640625" style="10" customWidth="1"/>
    <col min="11011" max="11011" width="11.88671875" style="10" customWidth="1"/>
    <col min="11012" max="11012" width="13.21875" style="10" customWidth="1"/>
    <col min="11013" max="11014" width="13.77734375" style="10" customWidth="1"/>
    <col min="11015" max="11015" width="13.109375" style="10" customWidth="1"/>
    <col min="11016" max="11248" width="8.77734375" style="10"/>
    <col min="11249" max="11249" width="8" style="10" customWidth="1"/>
    <col min="11250" max="11250" width="4.77734375" style="10" customWidth="1"/>
    <col min="11251" max="11251" width="36.33203125" style="10" customWidth="1"/>
    <col min="11252" max="11252" width="7.109375" style="10" customWidth="1"/>
    <col min="11253" max="11253" width="7.6640625" style="10" customWidth="1"/>
    <col min="11254" max="11254" width="10.33203125" style="10" customWidth="1"/>
    <col min="11255" max="11255" width="12.21875" style="10" customWidth="1"/>
    <col min="11256" max="11256" width="11.109375" style="10" customWidth="1"/>
    <col min="11257" max="11258" width="13.109375" style="10" customWidth="1"/>
    <col min="11259" max="11259" width="12.33203125" style="10" customWidth="1"/>
    <col min="11260" max="11260" width="13.21875" style="10" customWidth="1"/>
    <col min="11261" max="11261" width="12.77734375" style="10" customWidth="1"/>
    <col min="11262" max="11262" width="12.33203125" style="10" bestFit="1" customWidth="1"/>
    <col min="11263" max="11263" width="9.21875" style="10" bestFit="1" customWidth="1"/>
    <col min="11264" max="11264" width="12.109375" style="10" customWidth="1"/>
    <col min="11265" max="11265" width="14.77734375" style="10" customWidth="1"/>
    <col min="11266" max="11266" width="11.6640625" style="10" customWidth="1"/>
    <col min="11267" max="11267" width="11.88671875" style="10" customWidth="1"/>
    <col min="11268" max="11268" width="13.21875" style="10" customWidth="1"/>
    <col min="11269" max="11270" width="13.77734375" style="10" customWidth="1"/>
    <col min="11271" max="11271" width="13.109375" style="10" customWidth="1"/>
    <col min="11272" max="11504" width="8.77734375" style="10"/>
    <col min="11505" max="11505" width="8" style="10" customWidth="1"/>
    <col min="11506" max="11506" width="4.77734375" style="10" customWidth="1"/>
    <col min="11507" max="11507" width="36.33203125" style="10" customWidth="1"/>
    <col min="11508" max="11508" width="7.109375" style="10" customWidth="1"/>
    <col min="11509" max="11509" width="7.6640625" style="10" customWidth="1"/>
    <col min="11510" max="11510" width="10.33203125" style="10" customWidth="1"/>
    <col min="11511" max="11511" width="12.21875" style="10" customWidth="1"/>
    <col min="11512" max="11512" width="11.109375" style="10" customWidth="1"/>
    <col min="11513" max="11514" width="13.109375" style="10" customWidth="1"/>
    <col min="11515" max="11515" width="12.33203125" style="10" customWidth="1"/>
    <col min="11516" max="11516" width="13.21875" style="10" customWidth="1"/>
    <col min="11517" max="11517" width="12.77734375" style="10" customWidth="1"/>
    <col min="11518" max="11518" width="12.33203125" style="10" bestFit="1" customWidth="1"/>
    <col min="11519" max="11519" width="9.21875" style="10" bestFit="1" customWidth="1"/>
    <col min="11520" max="11520" width="12.109375" style="10" customWidth="1"/>
    <col min="11521" max="11521" width="14.77734375" style="10" customWidth="1"/>
    <col min="11522" max="11522" width="11.6640625" style="10" customWidth="1"/>
    <col min="11523" max="11523" width="11.88671875" style="10" customWidth="1"/>
    <col min="11524" max="11524" width="13.21875" style="10" customWidth="1"/>
    <col min="11525" max="11526" width="13.77734375" style="10" customWidth="1"/>
    <col min="11527" max="11527" width="13.109375" style="10" customWidth="1"/>
    <col min="11528" max="11760" width="8.77734375" style="10"/>
    <col min="11761" max="11761" width="8" style="10" customWidth="1"/>
    <col min="11762" max="11762" width="4.77734375" style="10" customWidth="1"/>
    <col min="11763" max="11763" width="36.33203125" style="10" customWidth="1"/>
    <col min="11764" max="11764" width="7.109375" style="10" customWidth="1"/>
    <col min="11765" max="11765" width="7.6640625" style="10" customWidth="1"/>
    <col min="11766" max="11766" width="10.33203125" style="10" customWidth="1"/>
    <col min="11767" max="11767" width="12.21875" style="10" customWidth="1"/>
    <col min="11768" max="11768" width="11.109375" style="10" customWidth="1"/>
    <col min="11769" max="11770" width="13.109375" style="10" customWidth="1"/>
    <col min="11771" max="11771" width="12.33203125" style="10" customWidth="1"/>
    <col min="11772" max="11772" width="13.21875" style="10" customWidth="1"/>
    <col min="11773" max="11773" width="12.77734375" style="10" customWidth="1"/>
    <col min="11774" max="11774" width="12.33203125" style="10" bestFit="1" customWidth="1"/>
    <col min="11775" max="11775" width="9.21875" style="10" bestFit="1" customWidth="1"/>
    <col min="11776" max="11776" width="12.109375" style="10" customWidth="1"/>
    <col min="11777" max="11777" width="14.77734375" style="10" customWidth="1"/>
    <col min="11778" max="11778" width="11.6640625" style="10" customWidth="1"/>
    <col min="11779" max="11779" width="11.88671875" style="10" customWidth="1"/>
    <col min="11780" max="11780" width="13.21875" style="10" customWidth="1"/>
    <col min="11781" max="11782" width="13.77734375" style="10" customWidth="1"/>
    <col min="11783" max="11783" width="13.109375" style="10" customWidth="1"/>
    <col min="11784" max="12016" width="8.77734375" style="10"/>
    <col min="12017" max="12017" width="8" style="10" customWidth="1"/>
    <col min="12018" max="12018" width="4.77734375" style="10" customWidth="1"/>
    <col min="12019" max="12019" width="36.33203125" style="10" customWidth="1"/>
    <col min="12020" max="12020" width="7.109375" style="10" customWidth="1"/>
    <col min="12021" max="12021" width="7.6640625" style="10" customWidth="1"/>
    <col min="12022" max="12022" width="10.33203125" style="10" customWidth="1"/>
    <col min="12023" max="12023" width="12.21875" style="10" customWidth="1"/>
    <col min="12024" max="12024" width="11.109375" style="10" customWidth="1"/>
    <col min="12025" max="12026" width="13.109375" style="10" customWidth="1"/>
    <col min="12027" max="12027" width="12.33203125" style="10" customWidth="1"/>
    <col min="12028" max="12028" width="13.21875" style="10" customWidth="1"/>
    <col min="12029" max="12029" width="12.77734375" style="10" customWidth="1"/>
    <col min="12030" max="12030" width="12.33203125" style="10" bestFit="1" customWidth="1"/>
    <col min="12031" max="12031" width="9.21875" style="10" bestFit="1" customWidth="1"/>
    <col min="12032" max="12032" width="12.109375" style="10" customWidth="1"/>
    <col min="12033" max="12033" width="14.77734375" style="10" customWidth="1"/>
    <col min="12034" max="12034" width="11.6640625" style="10" customWidth="1"/>
    <col min="12035" max="12035" width="11.88671875" style="10" customWidth="1"/>
    <col min="12036" max="12036" width="13.21875" style="10" customWidth="1"/>
    <col min="12037" max="12038" width="13.77734375" style="10" customWidth="1"/>
    <col min="12039" max="12039" width="13.109375" style="10" customWidth="1"/>
    <col min="12040" max="12272" width="8.77734375" style="10"/>
    <col min="12273" max="12273" width="8" style="10" customWidth="1"/>
    <col min="12274" max="12274" width="4.77734375" style="10" customWidth="1"/>
    <col min="12275" max="12275" width="36.33203125" style="10" customWidth="1"/>
    <col min="12276" max="12276" width="7.109375" style="10" customWidth="1"/>
    <col min="12277" max="12277" width="7.6640625" style="10" customWidth="1"/>
    <col min="12278" max="12278" width="10.33203125" style="10" customWidth="1"/>
    <col min="12279" max="12279" width="12.21875" style="10" customWidth="1"/>
    <col min="12280" max="12280" width="11.109375" style="10" customWidth="1"/>
    <col min="12281" max="12282" width="13.109375" style="10" customWidth="1"/>
    <col min="12283" max="12283" width="12.33203125" style="10" customWidth="1"/>
    <col min="12284" max="12284" width="13.21875" style="10" customWidth="1"/>
    <col min="12285" max="12285" width="12.77734375" style="10" customWidth="1"/>
    <col min="12286" max="12286" width="12.33203125" style="10" bestFit="1" customWidth="1"/>
    <col min="12287" max="12287" width="9.21875" style="10" bestFit="1" customWidth="1"/>
    <col min="12288" max="12288" width="12.109375" style="10" customWidth="1"/>
    <col min="12289" max="12289" width="14.77734375" style="10" customWidth="1"/>
    <col min="12290" max="12290" width="11.6640625" style="10" customWidth="1"/>
    <col min="12291" max="12291" width="11.88671875" style="10" customWidth="1"/>
    <col min="12292" max="12292" width="13.21875" style="10" customWidth="1"/>
    <col min="12293" max="12294" width="13.77734375" style="10" customWidth="1"/>
    <col min="12295" max="12295" width="13.109375" style="10" customWidth="1"/>
    <col min="12296" max="12528" width="8.77734375" style="10"/>
    <col min="12529" max="12529" width="8" style="10" customWidth="1"/>
    <col min="12530" max="12530" width="4.77734375" style="10" customWidth="1"/>
    <col min="12531" max="12531" width="36.33203125" style="10" customWidth="1"/>
    <col min="12532" max="12532" width="7.109375" style="10" customWidth="1"/>
    <col min="12533" max="12533" width="7.6640625" style="10" customWidth="1"/>
    <col min="12534" max="12534" width="10.33203125" style="10" customWidth="1"/>
    <col min="12535" max="12535" width="12.21875" style="10" customWidth="1"/>
    <col min="12536" max="12536" width="11.109375" style="10" customWidth="1"/>
    <col min="12537" max="12538" width="13.109375" style="10" customWidth="1"/>
    <col min="12539" max="12539" width="12.33203125" style="10" customWidth="1"/>
    <col min="12540" max="12540" width="13.21875" style="10" customWidth="1"/>
    <col min="12541" max="12541" width="12.77734375" style="10" customWidth="1"/>
    <col min="12542" max="12542" width="12.33203125" style="10" bestFit="1" customWidth="1"/>
    <col min="12543" max="12543" width="9.21875" style="10" bestFit="1" customWidth="1"/>
    <col min="12544" max="12544" width="12.109375" style="10" customWidth="1"/>
    <col min="12545" max="12545" width="14.77734375" style="10" customWidth="1"/>
    <col min="12546" max="12546" width="11.6640625" style="10" customWidth="1"/>
    <col min="12547" max="12547" width="11.88671875" style="10" customWidth="1"/>
    <col min="12548" max="12548" width="13.21875" style="10" customWidth="1"/>
    <col min="12549" max="12550" width="13.77734375" style="10" customWidth="1"/>
    <col min="12551" max="12551" width="13.109375" style="10" customWidth="1"/>
    <col min="12552" max="12784" width="8.77734375" style="10"/>
    <col min="12785" max="12785" width="8" style="10" customWidth="1"/>
    <col min="12786" max="12786" width="4.77734375" style="10" customWidth="1"/>
    <col min="12787" max="12787" width="36.33203125" style="10" customWidth="1"/>
    <col min="12788" max="12788" width="7.109375" style="10" customWidth="1"/>
    <col min="12789" max="12789" width="7.6640625" style="10" customWidth="1"/>
    <col min="12790" max="12790" width="10.33203125" style="10" customWidth="1"/>
    <col min="12791" max="12791" width="12.21875" style="10" customWidth="1"/>
    <col min="12792" max="12792" width="11.109375" style="10" customWidth="1"/>
    <col min="12793" max="12794" width="13.109375" style="10" customWidth="1"/>
    <col min="12795" max="12795" width="12.33203125" style="10" customWidth="1"/>
    <col min="12796" max="12796" width="13.21875" style="10" customWidth="1"/>
    <col min="12797" max="12797" width="12.77734375" style="10" customWidth="1"/>
    <col min="12798" max="12798" width="12.33203125" style="10" bestFit="1" customWidth="1"/>
    <col min="12799" max="12799" width="9.21875" style="10" bestFit="1" customWidth="1"/>
    <col min="12800" max="12800" width="12.109375" style="10" customWidth="1"/>
    <col min="12801" max="12801" width="14.77734375" style="10" customWidth="1"/>
    <col min="12802" max="12802" width="11.6640625" style="10" customWidth="1"/>
    <col min="12803" max="12803" width="11.88671875" style="10" customWidth="1"/>
    <col min="12804" max="12804" width="13.21875" style="10" customWidth="1"/>
    <col min="12805" max="12806" width="13.77734375" style="10" customWidth="1"/>
    <col min="12807" max="12807" width="13.109375" style="10" customWidth="1"/>
    <col min="12808" max="13040" width="8.77734375" style="10"/>
    <col min="13041" max="13041" width="8" style="10" customWidth="1"/>
    <col min="13042" max="13042" width="4.77734375" style="10" customWidth="1"/>
    <col min="13043" max="13043" width="36.33203125" style="10" customWidth="1"/>
    <col min="13044" max="13044" width="7.109375" style="10" customWidth="1"/>
    <col min="13045" max="13045" width="7.6640625" style="10" customWidth="1"/>
    <col min="13046" max="13046" width="10.33203125" style="10" customWidth="1"/>
    <col min="13047" max="13047" width="12.21875" style="10" customWidth="1"/>
    <col min="13048" max="13048" width="11.109375" style="10" customWidth="1"/>
    <col min="13049" max="13050" width="13.109375" style="10" customWidth="1"/>
    <col min="13051" max="13051" width="12.33203125" style="10" customWidth="1"/>
    <col min="13052" max="13052" width="13.21875" style="10" customWidth="1"/>
    <col min="13053" max="13053" width="12.77734375" style="10" customWidth="1"/>
    <col min="13054" max="13054" width="12.33203125" style="10" bestFit="1" customWidth="1"/>
    <col min="13055" max="13055" width="9.21875" style="10" bestFit="1" customWidth="1"/>
    <col min="13056" max="13056" width="12.109375" style="10" customWidth="1"/>
    <col min="13057" max="13057" width="14.77734375" style="10" customWidth="1"/>
    <col min="13058" max="13058" width="11.6640625" style="10" customWidth="1"/>
    <col min="13059" max="13059" width="11.88671875" style="10" customWidth="1"/>
    <col min="13060" max="13060" width="13.21875" style="10" customWidth="1"/>
    <col min="13061" max="13062" width="13.77734375" style="10" customWidth="1"/>
    <col min="13063" max="13063" width="13.109375" style="10" customWidth="1"/>
    <col min="13064" max="13296" width="8.77734375" style="10"/>
    <col min="13297" max="13297" width="8" style="10" customWidth="1"/>
    <col min="13298" max="13298" width="4.77734375" style="10" customWidth="1"/>
    <col min="13299" max="13299" width="36.33203125" style="10" customWidth="1"/>
    <col min="13300" max="13300" width="7.109375" style="10" customWidth="1"/>
    <col min="13301" max="13301" width="7.6640625" style="10" customWidth="1"/>
    <col min="13302" max="13302" width="10.33203125" style="10" customWidth="1"/>
    <col min="13303" max="13303" width="12.21875" style="10" customWidth="1"/>
    <col min="13304" max="13304" width="11.109375" style="10" customWidth="1"/>
    <col min="13305" max="13306" width="13.109375" style="10" customWidth="1"/>
    <col min="13307" max="13307" width="12.33203125" style="10" customWidth="1"/>
    <col min="13308" max="13308" width="13.21875" style="10" customWidth="1"/>
    <col min="13309" max="13309" width="12.77734375" style="10" customWidth="1"/>
    <col min="13310" max="13310" width="12.33203125" style="10" bestFit="1" customWidth="1"/>
    <col min="13311" max="13311" width="9.21875" style="10" bestFit="1" customWidth="1"/>
    <col min="13312" max="13312" width="12.109375" style="10" customWidth="1"/>
    <col min="13313" max="13313" width="14.77734375" style="10" customWidth="1"/>
    <col min="13314" max="13314" width="11.6640625" style="10" customWidth="1"/>
    <col min="13315" max="13315" width="11.88671875" style="10" customWidth="1"/>
    <col min="13316" max="13316" width="13.21875" style="10" customWidth="1"/>
    <col min="13317" max="13318" width="13.77734375" style="10" customWidth="1"/>
    <col min="13319" max="13319" width="13.109375" style="10" customWidth="1"/>
    <col min="13320" max="13552" width="8.77734375" style="10"/>
    <col min="13553" max="13553" width="8" style="10" customWidth="1"/>
    <col min="13554" max="13554" width="4.77734375" style="10" customWidth="1"/>
    <col min="13555" max="13555" width="36.33203125" style="10" customWidth="1"/>
    <col min="13556" max="13556" width="7.109375" style="10" customWidth="1"/>
    <col min="13557" max="13557" width="7.6640625" style="10" customWidth="1"/>
    <col min="13558" max="13558" width="10.33203125" style="10" customWidth="1"/>
    <col min="13559" max="13559" width="12.21875" style="10" customWidth="1"/>
    <col min="13560" max="13560" width="11.109375" style="10" customWidth="1"/>
    <col min="13561" max="13562" width="13.109375" style="10" customWidth="1"/>
    <col min="13563" max="13563" width="12.33203125" style="10" customWidth="1"/>
    <col min="13564" max="13564" width="13.21875" style="10" customWidth="1"/>
    <col min="13565" max="13565" width="12.77734375" style="10" customWidth="1"/>
    <col min="13566" max="13566" width="12.33203125" style="10" bestFit="1" customWidth="1"/>
    <col min="13567" max="13567" width="9.21875" style="10" bestFit="1" customWidth="1"/>
    <col min="13568" max="13568" width="12.109375" style="10" customWidth="1"/>
    <col min="13569" max="13569" width="14.77734375" style="10" customWidth="1"/>
    <col min="13570" max="13570" width="11.6640625" style="10" customWidth="1"/>
    <col min="13571" max="13571" width="11.88671875" style="10" customWidth="1"/>
    <col min="13572" max="13572" width="13.21875" style="10" customWidth="1"/>
    <col min="13573" max="13574" width="13.77734375" style="10" customWidth="1"/>
    <col min="13575" max="13575" width="13.109375" style="10" customWidth="1"/>
    <col min="13576" max="13808" width="8.77734375" style="10"/>
    <col min="13809" max="13809" width="8" style="10" customWidth="1"/>
    <col min="13810" max="13810" width="4.77734375" style="10" customWidth="1"/>
    <col min="13811" max="13811" width="36.33203125" style="10" customWidth="1"/>
    <col min="13812" max="13812" width="7.109375" style="10" customWidth="1"/>
    <col min="13813" max="13813" width="7.6640625" style="10" customWidth="1"/>
    <col min="13814" max="13814" width="10.33203125" style="10" customWidth="1"/>
    <col min="13815" max="13815" width="12.21875" style="10" customWidth="1"/>
    <col min="13816" max="13816" width="11.109375" style="10" customWidth="1"/>
    <col min="13817" max="13818" width="13.109375" style="10" customWidth="1"/>
    <col min="13819" max="13819" width="12.33203125" style="10" customWidth="1"/>
    <col min="13820" max="13820" width="13.21875" style="10" customWidth="1"/>
    <col min="13821" max="13821" width="12.77734375" style="10" customWidth="1"/>
    <col min="13822" max="13822" width="12.33203125" style="10" bestFit="1" customWidth="1"/>
    <col min="13823" max="13823" width="9.21875" style="10" bestFit="1" customWidth="1"/>
    <col min="13824" max="13824" width="12.109375" style="10" customWidth="1"/>
    <col min="13825" max="13825" width="14.77734375" style="10" customWidth="1"/>
    <col min="13826" max="13826" width="11.6640625" style="10" customWidth="1"/>
    <col min="13827" max="13827" width="11.88671875" style="10" customWidth="1"/>
    <col min="13828" max="13828" width="13.21875" style="10" customWidth="1"/>
    <col min="13829" max="13830" width="13.77734375" style="10" customWidth="1"/>
    <col min="13831" max="13831" width="13.109375" style="10" customWidth="1"/>
    <col min="13832" max="14064" width="8.77734375" style="10"/>
    <col min="14065" max="14065" width="8" style="10" customWidth="1"/>
    <col min="14066" max="14066" width="4.77734375" style="10" customWidth="1"/>
    <col min="14067" max="14067" width="36.33203125" style="10" customWidth="1"/>
    <col min="14068" max="14068" width="7.109375" style="10" customWidth="1"/>
    <col min="14069" max="14069" width="7.6640625" style="10" customWidth="1"/>
    <col min="14070" max="14070" width="10.33203125" style="10" customWidth="1"/>
    <col min="14071" max="14071" width="12.21875" style="10" customWidth="1"/>
    <col min="14072" max="14072" width="11.109375" style="10" customWidth="1"/>
    <col min="14073" max="14074" width="13.109375" style="10" customWidth="1"/>
    <col min="14075" max="14075" width="12.33203125" style="10" customWidth="1"/>
    <col min="14076" max="14076" width="13.21875" style="10" customWidth="1"/>
    <col min="14077" max="14077" width="12.77734375" style="10" customWidth="1"/>
    <col min="14078" max="14078" width="12.33203125" style="10" bestFit="1" customWidth="1"/>
    <col min="14079" max="14079" width="9.21875" style="10" bestFit="1" customWidth="1"/>
    <col min="14080" max="14080" width="12.109375" style="10" customWidth="1"/>
    <col min="14081" max="14081" width="14.77734375" style="10" customWidth="1"/>
    <col min="14082" max="14082" width="11.6640625" style="10" customWidth="1"/>
    <col min="14083" max="14083" width="11.88671875" style="10" customWidth="1"/>
    <col min="14084" max="14084" width="13.21875" style="10" customWidth="1"/>
    <col min="14085" max="14086" width="13.77734375" style="10" customWidth="1"/>
    <col min="14087" max="14087" width="13.109375" style="10" customWidth="1"/>
    <col min="14088" max="14320" width="8.77734375" style="10"/>
    <col min="14321" max="14321" width="8" style="10" customWidth="1"/>
    <col min="14322" max="14322" width="4.77734375" style="10" customWidth="1"/>
    <col min="14323" max="14323" width="36.33203125" style="10" customWidth="1"/>
    <col min="14324" max="14324" width="7.109375" style="10" customWidth="1"/>
    <col min="14325" max="14325" width="7.6640625" style="10" customWidth="1"/>
    <col min="14326" max="14326" width="10.33203125" style="10" customWidth="1"/>
    <col min="14327" max="14327" width="12.21875" style="10" customWidth="1"/>
    <col min="14328" max="14328" width="11.109375" style="10" customWidth="1"/>
    <col min="14329" max="14330" width="13.109375" style="10" customWidth="1"/>
    <col min="14331" max="14331" width="12.33203125" style="10" customWidth="1"/>
    <col min="14332" max="14332" width="13.21875" style="10" customWidth="1"/>
    <col min="14333" max="14333" width="12.77734375" style="10" customWidth="1"/>
    <col min="14334" max="14334" width="12.33203125" style="10" bestFit="1" customWidth="1"/>
    <col min="14335" max="14335" width="9.21875" style="10" bestFit="1" customWidth="1"/>
    <col min="14336" max="14336" width="12.109375" style="10" customWidth="1"/>
    <col min="14337" max="14337" width="14.77734375" style="10" customWidth="1"/>
    <col min="14338" max="14338" width="11.6640625" style="10" customWidth="1"/>
    <col min="14339" max="14339" width="11.88671875" style="10" customWidth="1"/>
    <col min="14340" max="14340" width="13.21875" style="10" customWidth="1"/>
    <col min="14341" max="14342" width="13.77734375" style="10" customWidth="1"/>
    <col min="14343" max="14343" width="13.109375" style="10" customWidth="1"/>
    <col min="14344" max="14576" width="8.77734375" style="10"/>
    <col min="14577" max="14577" width="8" style="10" customWidth="1"/>
    <col min="14578" max="14578" width="4.77734375" style="10" customWidth="1"/>
    <col min="14579" max="14579" width="36.33203125" style="10" customWidth="1"/>
    <col min="14580" max="14580" width="7.109375" style="10" customWidth="1"/>
    <col min="14581" max="14581" width="7.6640625" style="10" customWidth="1"/>
    <col min="14582" max="14582" width="10.33203125" style="10" customWidth="1"/>
    <col min="14583" max="14583" width="12.21875" style="10" customWidth="1"/>
    <col min="14584" max="14584" width="11.109375" style="10" customWidth="1"/>
    <col min="14585" max="14586" width="13.109375" style="10" customWidth="1"/>
    <col min="14587" max="14587" width="12.33203125" style="10" customWidth="1"/>
    <col min="14588" max="14588" width="13.21875" style="10" customWidth="1"/>
    <col min="14589" max="14589" width="12.77734375" style="10" customWidth="1"/>
    <col min="14590" max="14590" width="12.33203125" style="10" bestFit="1" customWidth="1"/>
    <col min="14591" max="14591" width="9.21875" style="10" bestFit="1" customWidth="1"/>
    <col min="14592" max="14592" width="12.109375" style="10" customWidth="1"/>
    <col min="14593" max="14593" width="14.77734375" style="10" customWidth="1"/>
    <col min="14594" max="14594" width="11.6640625" style="10" customWidth="1"/>
    <col min="14595" max="14595" width="11.88671875" style="10" customWidth="1"/>
    <col min="14596" max="14596" width="13.21875" style="10" customWidth="1"/>
    <col min="14597" max="14598" width="13.77734375" style="10" customWidth="1"/>
    <col min="14599" max="14599" width="13.109375" style="10" customWidth="1"/>
    <col min="14600" max="14832" width="8.77734375" style="10"/>
    <col min="14833" max="14833" width="8" style="10" customWidth="1"/>
    <col min="14834" max="14834" width="4.77734375" style="10" customWidth="1"/>
    <col min="14835" max="14835" width="36.33203125" style="10" customWidth="1"/>
    <col min="14836" max="14836" width="7.109375" style="10" customWidth="1"/>
    <col min="14837" max="14837" width="7.6640625" style="10" customWidth="1"/>
    <col min="14838" max="14838" width="10.33203125" style="10" customWidth="1"/>
    <col min="14839" max="14839" width="12.21875" style="10" customWidth="1"/>
    <col min="14840" max="14840" width="11.109375" style="10" customWidth="1"/>
    <col min="14841" max="14842" width="13.109375" style="10" customWidth="1"/>
    <col min="14843" max="14843" width="12.33203125" style="10" customWidth="1"/>
    <col min="14844" max="14844" width="13.21875" style="10" customWidth="1"/>
    <col min="14845" max="14845" width="12.77734375" style="10" customWidth="1"/>
    <col min="14846" max="14846" width="12.33203125" style="10" bestFit="1" customWidth="1"/>
    <col min="14847" max="14847" width="9.21875" style="10" bestFit="1" customWidth="1"/>
    <col min="14848" max="14848" width="12.109375" style="10" customWidth="1"/>
    <col min="14849" max="14849" width="14.77734375" style="10" customWidth="1"/>
    <col min="14850" max="14850" width="11.6640625" style="10" customWidth="1"/>
    <col min="14851" max="14851" width="11.88671875" style="10" customWidth="1"/>
    <col min="14852" max="14852" width="13.21875" style="10" customWidth="1"/>
    <col min="14853" max="14854" width="13.77734375" style="10" customWidth="1"/>
    <col min="14855" max="14855" width="13.109375" style="10" customWidth="1"/>
    <col min="14856" max="15088" width="8.77734375" style="10"/>
    <col min="15089" max="15089" width="8" style="10" customWidth="1"/>
    <col min="15090" max="15090" width="4.77734375" style="10" customWidth="1"/>
    <col min="15091" max="15091" width="36.33203125" style="10" customWidth="1"/>
    <col min="15092" max="15092" width="7.109375" style="10" customWidth="1"/>
    <col min="15093" max="15093" width="7.6640625" style="10" customWidth="1"/>
    <col min="15094" max="15094" width="10.33203125" style="10" customWidth="1"/>
    <col min="15095" max="15095" width="12.21875" style="10" customWidth="1"/>
    <col min="15096" max="15096" width="11.109375" style="10" customWidth="1"/>
    <col min="15097" max="15098" width="13.109375" style="10" customWidth="1"/>
    <col min="15099" max="15099" width="12.33203125" style="10" customWidth="1"/>
    <col min="15100" max="15100" width="13.21875" style="10" customWidth="1"/>
    <col min="15101" max="15101" width="12.77734375" style="10" customWidth="1"/>
    <col min="15102" max="15102" width="12.33203125" style="10" bestFit="1" customWidth="1"/>
    <col min="15103" max="15103" width="9.21875" style="10" bestFit="1" customWidth="1"/>
    <col min="15104" max="15104" width="12.109375" style="10" customWidth="1"/>
    <col min="15105" max="15105" width="14.77734375" style="10" customWidth="1"/>
    <col min="15106" max="15106" width="11.6640625" style="10" customWidth="1"/>
    <col min="15107" max="15107" width="11.88671875" style="10" customWidth="1"/>
    <col min="15108" max="15108" width="13.21875" style="10" customWidth="1"/>
    <col min="15109" max="15110" width="13.77734375" style="10" customWidth="1"/>
    <col min="15111" max="15111" width="13.109375" style="10" customWidth="1"/>
    <col min="15112" max="15344" width="8.77734375" style="10"/>
    <col min="15345" max="15345" width="8" style="10" customWidth="1"/>
    <col min="15346" max="15346" width="4.77734375" style="10" customWidth="1"/>
    <col min="15347" max="15347" width="36.33203125" style="10" customWidth="1"/>
    <col min="15348" max="15348" width="7.109375" style="10" customWidth="1"/>
    <col min="15349" max="15349" width="7.6640625" style="10" customWidth="1"/>
    <col min="15350" max="15350" width="10.33203125" style="10" customWidth="1"/>
    <col min="15351" max="15351" width="12.21875" style="10" customWidth="1"/>
    <col min="15352" max="15352" width="11.109375" style="10" customWidth="1"/>
    <col min="15353" max="15354" width="13.109375" style="10" customWidth="1"/>
    <col min="15355" max="15355" width="12.33203125" style="10" customWidth="1"/>
    <col min="15356" max="15356" width="13.21875" style="10" customWidth="1"/>
    <col min="15357" max="15357" width="12.77734375" style="10" customWidth="1"/>
    <col min="15358" max="15358" width="12.33203125" style="10" bestFit="1" customWidth="1"/>
    <col min="15359" max="15359" width="9.21875" style="10" bestFit="1" customWidth="1"/>
    <col min="15360" max="15360" width="12.109375" style="10" customWidth="1"/>
    <col min="15361" max="15361" width="14.77734375" style="10" customWidth="1"/>
    <col min="15362" max="15362" width="11.6640625" style="10" customWidth="1"/>
    <col min="15363" max="15363" width="11.88671875" style="10" customWidth="1"/>
    <col min="15364" max="15364" width="13.21875" style="10" customWidth="1"/>
    <col min="15365" max="15366" width="13.77734375" style="10" customWidth="1"/>
    <col min="15367" max="15367" width="13.109375" style="10" customWidth="1"/>
    <col min="15368" max="15600" width="8.77734375" style="10"/>
    <col min="15601" max="15601" width="8" style="10" customWidth="1"/>
    <col min="15602" max="15602" width="4.77734375" style="10" customWidth="1"/>
    <col min="15603" max="15603" width="36.33203125" style="10" customWidth="1"/>
    <col min="15604" max="15604" width="7.109375" style="10" customWidth="1"/>
    <col min="15605" max="15605" width="7.6640625" style="10" customWidth="1"/>
    <col min="15606" max="15606" width="10.33203125" style="10" customWidth="1"/>
    <col min="15607" max="15607" width="12.21875" style="10" customWidth="1"/>
    <col min="15608" max="15608" width="11.109375" style="10" customWidth="1"/>
    <col min="15609" max="15610" width="13.109375" style="10" customWidth="1"/>
    <col min="15611" max="15611" width="12.33203125" style="10" customWidth="1"/>
    <col min="15612" max="15612" width="13.21875" style="10" customWidth="1"/>
    <col min="15613" max="15613" width="12.77734375" style="10" customWidth="1"/>
    <col min="15614" max="15614" width="12.33203125" style="10" bestFit="1" customWidth="1"/>
    <col min="15615" max="15615" width="9.21875" style="10" bestFit="1" customWidth="1"/>
    <col min="15616" max="15616" width="12.109375" style="10" customWidth="1"/>
    <col min="15617" max="15617" width="14.77734375" style="10" customWidth="1"/>
    <col min="15618" max="15618" width="11.6640625" style="10" customWidth="1"/>
    <col min="15619" max="15619" width="11.88671875" style="10" customWidth="1"/>
    <col min="15620" max="15620" width="13.21875" style="10" customWidth="1"/>
    <col min="15621" max="15622" width="13.77734375" style="10" customWidth="1"/>
    <col min="15623" max="15623" width="13.109375" style="10" customWidth="1"/>
    <col min="15624" max="15856" width="8.77734375" style="10"/>
    <col min="15857" max="15857" width="8" style="10" customWidth="1"/>
    <col min="15858" max="15858" width="4.77734375" style="10" customWidth="1"/>
    <col min="15859" max="15859" width="36.33203125" style="10" customWidth="1"/>
    <col min="15860" max="15860" width="7.109375" style="10" customWidth="1"/>
    <col min="15861" max="15861" width="7.6640625" style="10" customWidth="1"/>
    <col min="15862" max="15862" width="10.33203125" style="10" customWidth="1"/>
    <col min="15863" max="15863" width="12.21875" style="10" customWidth="1"/>
    <col min="15864" max="15864" width="11.109375" style="10" customWidth="1"/>
    <col min="15865" max="15866" width="13.109375" style="10" customWidth="1"/>
    <col min="15867" max="15867" width="12.33203125" style="10" customWidth="1"/>
    <col min="15868" max="15868" width="13.21875" style="10" customWidth="1"/>
    <col min="15869" max="15869" width="12.77734375" style="10" customWidth="1"/>
    <col min="15870" max="15870" width="12.33203125" style="10" bestFit="1" customWidth="1"/>
    <col min="15871" max="15871" width="9.21875" style="10" bestFit="1" customWidth="1"/>
    <col min="15872" max="15872" width="12.109375" style="10" customWidth="1"/>
    <col min="15873" max="15873" width="14.77734375" style="10" customWidth="1"/>
    <col min="15874" max="15874" width="11.6640625" style="10" customWidth="1"/>
    <col min="15875" max="15875" width="11.88671875" style="10" customWidth="1"/>
    <col min="15876" max="15876" width="13.21875" style="10" customWidth="1"/>
    <col min="15877" max="15878" width="13.77734375" style="10" customWidth="1"/>
    <col min="15879" max="15879" width="13.109375" style="10" customWidth="1"/>
    <col min="15880" max="16112" width="8.77734375" style="10"/>
    <col min="16113" max="16113" width="8" style="10" customWidth="1"/>
    <col min="16114" max="16114" width="4.77734375" style="10" customWidth="1"/>
    <col min="16115" max="16115" width="36.33203125" style="10" customWidth="1"/>
    <col min="16116" max="16116" width="7.109375" style="10" customWidth="1"/>
    <col min="16117" max="16117" width="7.6640625" style="10" customWidth="1"/>
    <col min="16118" max="16118" width="10.33203125" style="10" customWidth="1"/>
    <col min="16119" max="16119" width="12.21875" style="10" customWidth="1"/>
    <col min="16120" max="16120" width="11.109375" style="10" customWidth="1"/>
    <col min="16121" max="16122" width="13.109375" style="10" customWidth="1"/>
    <col min="16123" max="16123" width="12.33203125" style="10" customWidth="1"/>
    <col min="16124" max="16124" width="13.21875" style="10" customWidth="1"/>
    <col min="16125" max="16125" width="12.77734375" style="10" customWidth="1"/>
    <col min="16126" max="16126" width="12.33203125" style="10" bestFit="1" customWidth="1"/>
    <col min="16127" max="16127" width="9.21875" style="10" bestFit="1" customWidth="1"/>
    <col min="16128" max="16128" width="12.109375" style="10" customWidth="1"/>
    <col min="16129" max="16129" width="14.77734375" style="10" customWidth="1"/>
    <col min="16130" max="16130" width="11.6640625" style="10" customWidth="1"/>
    <col min="16131" max="16131" width="11.88671875" style="10" customWidth="1"/>
    <col min="16132" max="16132" width="13.21875" style="10" customWidth="1"/>
    <col min="16133" max="16134" width="13.77734375" style="10" customWidth="1"/>
    <col min="16135" max="16135" width="13.109375" style="10" customWidth="1"/>
    <col min="16136" max="16384" width="8.77734375" style="10"/>
  </cols>
  <sheetData>
    <row r="1" spans="1:11" ht="20.399999999999999" x14ac:dyDescent="0.3">
      <c r="A1" s="67" t="s">
        <v>47</v>
      </c>
      <c r="B1" s="67"/>
      <c r="C1" s="67"/>
      <c r="D1" s="67"/>
      <c r="E1" s="67"/>
      <c r="F1" s="67"/>
      <c r="G1" s="67"/>
      <c r="H1" s="67"/>
      <c r="I1" s="67"/>
    </row>
    <row r="2" spans="1:11" ht="18" x14ac:dyDescent="0.3">
      <c r="A2" s="68" t="s">
        <v>66</v>
      </c>
      <c r="B2" s="68"/>
      <c r="C2" s="68"/>
      <c r="D2" s="68"/>
      <c r="E2" s="68"/>
      <c r="F2" s="68"/>
      <c r="G2" s="68"/>
      <c r="H2" s="68"/>
      <c r="I2" s="68"/>
    </row>
    <row r="3" spans="1:11" ht="18" x14ac:dyDescent="0.3">
      <c r="A3" s="11"/>
      <c r="B3" s="11"/>
      <c r="C3" s="11"/>
      <c r="D3" s="11"/>
      <c r="E3" s="11"/>
      <c r="F3" s="11"/>
      <c r="G3" s="11"/>
      <c r="H3" s="11"/>
      <c r="I3" s="12"/>
    </row>
    <row r="4" spans="1:11" ht="31.95" customHeight="1" x14ac:dyDescent="0.3">
      <c r="A4" s="65" t="s">
        <v>0</v>
      </c>
      <c r="B4" s="65" t="s">
        <v>1</v>
      </c>
      <c r="C4" s="65" t="s">
        <v>48</v>
      </c>
      <c r="D4" s="65" t="s">
        <v>2</v>
      </c>
      <c r="E4" s="65" t="s">
        <v>3</v>
      </c>
      <c r="F4" s="65" t="s">
        <v>49</v>
      </c>
      <c r="G4" s="65" t="s">
        <v>16</v>
      </c>
      <c r="H4" s="65" t="s">
        <v>17</v>
      </c>
      <c r="I4" s="65" t="s">
        <v>4</v>
      </c>
    </row>
    <row r="5" spans="1:11" ht="31.95" customHeight="1" x14ac:dyDescent="0.3">
      <c r="A5" s="66"/>
      <c r="B5" s="66"/>
      <c r="C5" s="66"/>
      <c r="D5" s="66"/>
      <c r="E5" s="66"/>
      <c r="F5" s="66"/>
      <c r="G5" s="66"/>
      <c r="H5" s="66"/>
      <c r="I5" s="66"/>
    </row>
    <row r="6" spans="1:11" s="22" customFormat="1" ht="16.8" x14ac:dyDescent="0.3">
      <c r="A6" s="13" t="s">
        <v>5</v>
      </c>
      <c r="B6" s="14" t="s">
        <v>50</v>
      </c>
      <c r="C6" s="15"/>
      <c r="D6" s="16">
        <f>SUM(D7:D13)</f>
        <v>33123.837</v>
      </c>
      <c r="E6" s="17">
        <f t="shared" ref="E6:F6" si="0">SUM(E7:E13)</f>
        <v>29694</v>
      </c>
      <c r="F6" s="17">
        <f t="shared" si="0"/>
        <v>27687.317999999999</v>
      </c>
      <c r="G6" s="18">
        <f>+F6/E6</f>
        <v>0.93242129723176392</v>
      </c>
      <c r="H6" s="19" t="e">
        <f>+#REF!/D6</f>
        <v>#REF!</v>
      </c>
      <c r="I6" s="21"/>
    </row>
    <row r="7" spans="1:11" s="22" customFormat="1" ht="33.6" x14ac:dyDescent="0.3">
      <c r="A7" s="23">
        <v>1</v>
      </c>
      <c r="B7" s="24" t="s">
        <v>51</v>
      </c>
      <c r="C7" s="25">
        <v>2026</v>
      </c>
      <c r="D7" s="26">
        <v>5024</v>
      </c>
      <c r="E7" s="26">
        <v>4363</v>
      </c>
      <c r="F7" s="26">
        <v>3623.2350000000001</v>
      </c>
      <c r="G7" s="27">
        <f t="shared" ref="G7:G8" si="1">+F7/E7</f>
        <v>0.83044579417831765</v>
      </c>
      <c r="H7" s="27">
        <v>0.8</v>
      </c>
      <c r="I7" s="29" t="s">
        <v>60</v>
      </c>
    </row>
    <row r="8" spans="1:11" s="22" customFormat="1" ht="33.6" x14ac:dyDescent="0.3">
      <c r="A8" s="23">
        <v>2</v>
      </c>
      <c r="B8" s="30" t="s">
        <v>52</v>
      </c>
      <c r="C8" s="25">
        <v>2026</v>
      </c>
      <c r="D8" s="26">
        <v>6352</v>
      </c>
      <c r="E8" s="26">
        <v>5532</v>
      </c>
      <c r="F8" s="26">
        <v>4514.1729999999998</v>
      </c>
      <c r="G8" s="27">
        <f t="shared" si="1"/>
        <v>0.81601102675343451</v>
      </c>
      <c r="H8" s="27">
        <v>0.8</v>
      </c>
      <c r="I8" s="29" t="s">
        <v>60</v>
      </c>
    </row>
    <row r="9" spans="1:11" s="22" customFormat="1" ht="33.6" x14ac:dyDescent="0.3">
      <c r="A9" s="23">
        <v>3</v>
      </c>
      <c r="B9" s="30" t="s">
        <v>53</v>
      </c>
      <c r="C9" s="25">
        <v>2026</v>
      </c>
      <c r="D9" s="28">
        <v>4000</v>
      </c>
      <c r="E9" s="28">
        <v>3545</v>
      </c>
      <c r="F9" s="28">
        <v>3508.5830000000001</v>
      </c>
      <c r="G9" s="27">
        <v>1</v>
      </c>
      <c r="H9" s="27">
        <v>1</v>
      </c>
      <c r="I9" s="29"/>
    </row>
    <row r="10" spans="1:11" s="22" customFormat="1" ht="50.4" x14ac:dyDescent="0.3">
      <c r="A10" s="23">
        <v>4</v>
      </c>
      <c r="B10" s="24" t="s">
        <v>54</v>
      </c>
      <c r="C10" s="25">
        <v>2026</v>
      </c>
      <c r="D10" s="26">
        <v>9914</v>
      </c>
      <c r="E10" s="26">
        <v>9043</v>
      </c>
      <c r="F10" s="26">
        <v>8990.3420000000006</v>
      </c>
      <c r="G10" s="27">
        <f t="shared" ref="G10:G13" si="2">+F10/E10</f>
        <v>0.99417693243392691</v>
      </c>
      <c r="H10" s="27">
        <v>1</v>
      </c>
      <c r="I10" s="29"/>
      <c r="J10" s="31">
        <v>4419361000</v>
      </c>
      <c r="K10" s="31">
        <f>+J10/1000000</f>
        <v>4419.3609999999999</v>
      </c>
    </row>
    <row r="11" spans="1:11" s="22" customFormat="1" ht="50.4" x14ac:dyDescent="0.3">
      <c r="A11" s="23">
        <v>5</v>
      </c>
      <c r="B11" s="24" t="s">
        <v>55</v>
      </c>
      <c r="C11" s="25">
        <v>2026</v>
      </c>
      <c r="D11" s="26">
        <v>1725</v>
      </c>
      <c r="E11" s="26">
        <v>1581</v>
      </c>
      <c r="F11" s="26">
        <v>1565.607</v>
      </c>
      <c r="G11" s="27">
        <f t="shared" si="2"/>
        <v>0.99026375711574954</v>
      </c>
      <c r="H11" s="27">
        <v>1</v>
      </c>
      <c r="I11" s="29"/>
      <c r="J11" s="31">
        <v>1516304000</v>
      </c>
      <c r="K11" s="31">
        <f t="shared" ref="K11:K13" si="3">+J11/1000000</f>
        <v>1516.3040000000001</v>
      </c>
    </row>
    <row r="12" spans="1:11" s="22" customFormat="1" ht="16.8" x14ac:dyDescent="0.3">
      <c r="A12" s="23">
        <v>6</v>
      </c>
      <c r="B12" s="24" t="s">
        <v>56</v>
      </c>
      <c r="C12" s="25">
        <v>2026</v>
      </c>
      <c r="D12" s="26">
        <v>1789</v>
      </c>
      <c r="E12" s="26">
        <v>1619</v>
      </c>
      <c r="F12" s="26">
        <v>1603.9090000000001</v>
      </c>
      <c r="G12" s="27">
        <f t="shared" si="2"/>
        <v>0.99067881408276726</v>
      </c>
      <c r="H12" s="27">
        <v>1</v>
      </c>
      <c r="I12" s="29"/>
      <c r="J12" s="31">
        <v>1552896000</v>
      </c>
      <c r="K12" s="31">
        <f t="shared" si="3"/>
        <v>1552.896</v>
      </c>
    </row>
    <row r="13" spans="1:11" s="22" customFormat="1" ht="33.6" x14ac:dyDescent="0.3">
      <c r="A13" s="23">
        <v>7</v>
      </c>
      <c r="B13" s="30" t="s">
        <v>57</v>
      </c>
      <c r="C13" s="25">
        <v>2026</v>
      </c>
      <c r="D13" s="32">
        <v>4319.8370000000004</v>
      </c>
      <c r="E13" s="32">
        <v>4011</v>
      </c>
      <c r="F13" s="32">
        <v>3881.4690000000001</v>
      </c>
      <c r="G13" s="27">
        <f t="shared" si="2"/>
        <v>0.96770605833956624</v>
      </c>
      <c r="H13" s="27">
        <v>1</v>
      </c>
      <c r="I13" s="29"/>
      <c r="J13" s="31">
        <v>1908974000</v>
      </c>
      <c r="K13" s="31">
        <f t="shared" si="3"/>
        <v>1908.9739999999999</v>
      </c>
    </row>
    <row r="14" spans="1:11" s="34" customFormat="1" ht="33.6" x14ac:dyDescent="0.3">
      <c r="A14" s="13" t="s">
        <v>18</v>
      </c>
      <c r="B14" s="33" t="s">
        <v>58</v>
      </c>
      <c r="C14" s="13"/>
      <c r="D14" s="16"/>
      <c r="E14" s="17">
        <v>2080.261</v>
      </c>
      <c r="F14" s="17"/>
      <c r="G14" s="17"/>
      <c r="H14" s="17">
        <v>0</v>
      </c>
      <c r="I14" s="13"/>
    </row>
    <row r="15" spans="1:11" ht="16.8" x14ac:dyDescent="0.3">
      <c r="A15" s="23"/>
      <c r="B15" s="13" t="s">
        <v>59</v>
      </c>
      <c r="C15" s="13"/>
      <c r="D15" s="17">
        <f>+D6+D14</f>
        <v>33123.837</v>
      </c>
      <c r="E15" s="17">
        <f>+E6+E14</f>
        <v>31774.260999999999</v>
      </c>
      <c r="F15" s="17">
        <f>+F6+F14</f>
        <v>27687.317999999999</v>
      </c>
      <c r="G15" s="20">
        <f>+F15/E15</f>
        <v>0.87137567101875324</v>
      </c>
      <c r="H15" s="13"/>
      <c r="I15" s="23"/>
    </row>
    <row r="19" spans="2:6" x14ac:dyDescent="0.3">
      <c r="F19" s="35"/>
    </row>
    <row r="25" spans="2:6" x14ac:dyDescent="0.3">
      <c r="B25" s="36"/>
    </row>
    <row r="26" spans="2:6" x14ac:dyDescent="0.3">
      <c r="B26" s="36"/>
    </row>
    <row r="27" spans="2:6" x14ac:dyDescent="0.3">
      <c r="B27" s="36"/>
    </row>
    <row r="28" spans="2:6" x14ac:dyDescent="0.3">
      <c r="B28" s="36"/>
    </row>
    <row r="29" spans="2:6" x14ac:dyDescent="0.3">
      <c r="B29" s="36"/>
    </row>
    <row r="30" spans="2:6" x14ac:dyDescent="0.3">
      <c r="B30" s="36"/>
    </row>
    <row r="31" spans="2:6" x14ac:dyDescent="0.3">
      <c r="B31" s="37"/>
    </row>
    <row r="32" spans="2:6" x14ac:dyDescent="0.3">
      <c r="B32" s="38"/>
    </row>
    <row r="33" spans="2:2" x14ac:dyDescent="0.3">
      <c r="B33" s="38"/>
    </row>
  </sheetData>
  <mergeCells count="11"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Sự nghiệp</vt:lpstr>
      <vt:lpstr>ĐTC</vt:lpstr>
      <vt:lpstr>'Sự nghiệp'!Print_Area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nhutienhp nhutienhp</dc:creator>
  <cp:lastModifiedBy>Admin</cp:lastModifiedBy>
  <cp:lastPrinted>2026-10-27T04:00:00Z</cp:lastPrinted>
  <dcterms:created xsi:type="dcterms:W3CDTF">2026-05-04T02:00:32Z</dcterms:created>
  <dcterms:modified xsi:type="dcterms:W3CDTF">2026-10-27T08:39:59Z</dcterms:modified>
</cp:coreProperties>
</file>