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VU HOA\PHÒNG KINH TẾ\GPMB\KDC PHIA DONG VEN DUONG TRANH CAU AN THANH GD2\"/>
    </mc:Choice>
  </mc:AlternateContent>
  <xr:revisionPtr revIDLastSave="0" documentId="13_ncr:1_{3E1944DF-1424-437C-9449-0832EBC6836A}" xr6:coauthVersionLast="47" xr6:coauthVersionMax="47" xr10:uidLastSave="{00000000-0000-0000-0000-000000000000}"/>
  <bookViews>
    <workbookView xWindow="-120" yWindow="-120" windowWidth="29040" windowHeight="15720" xr2:uid="{39F7B894-CC42-46E1-AF6F-F861CF8CA3ED}"/>
  </bookViews>
  <sheets>
    <sheet name="DS phê duyệt 17 hộ" sheetId="3" r:id="rId1"/>
  </sheets>
  <externalReferences>
    <externalReference r:id="rId2"/>
  </externalReferences>
  <definedNames>
    <definedName name="_xlnm._FilterDatabase" localSheetId="0" hidden="1">'DS phê duyệt 17 hộ'!$A$5:$J$25</definedName>
    <definedName name="_xlnm.Print_Area" localSheetId="0">'DS phê duyệt 17 hộ'!$A$1:$K$25</definedName>
    <definedName name="_xlnm.Print_Titles" localSheetId="0">'DS phê duyệt 17 hộ'!$5:$5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22" i="3" l="1"/>
  <c r="H22" i="3"/>
  <c r="G22" i="3"/>
  <c r="F22" i="3"/>
  <c r="E22" i="3"/>
  <c r="D22" i="3"/>
  <c r="C22" i="3"/>
  <c r="B22" i="3"/>
  <c r="I21" i="3"/>
  <c r="H21" i="3"/>
  <c r="G21" i="3"/>
  <c r="F21" i="3"/>
  <c r="E21" i="3"/>
  <c r="D21" i="3"/>
  <c r="C21" i="3"/>
  <c r="B21" i="3"/>
  <c r="I20" i="3"/>
  <c r="H20" i="3"/>
  <c r="G20" i="3"/>
  <c r="F20" i="3"/>
  <c r="E20" i="3"/>
  <c r="D20" i="3"/>
  <c r="C20" i="3"/>
  <c r="B20" i="3"/>
  <c r="I19" i="3"/>
  <c r="H19" i="3"/>
  <c r="G19" i="3"/>
  <c r="F19" i="3"/>
  <c r="E19" i="3"/>
  <c r="D19" i="3"/>
  <c r="C19" i="3"/>
  <c r="B19" i="3"/>
  <c r="I18" i="3"/>
  <c r="H18" i="3"/>
  <c r="G18" i="3"/>
  <c r="F18" i="3"/>
  <c r="E18" i="3"/>
  <c r="D18" i="3"/>
  <c r="C18" i="3"/>
  <c r="B18" i="3"/>
  <c r="I17" i="3"/>
  <c r="H17" i="3"/>
  <c r="G17" i="3"/>
  <c r="F17" i="3"/>
  <c r="E17" i="3"/>
  <c r="D17" i="3"/>
  <c r="C17" i="3"/>
  <c r="B17" i="3"/>
  <c r="I16" i="3"/>
  <c r="H16" i="3"/>
  <c r="G16" i="3"/>
  <c r="F16" i="3"/>
  <c r="E16" i="3"/>
  <c r="D16" i="3"/>
  <c r="C16" i="3"/>
  <c r="B16" i="3"/>
  <c r="I15" i="3"/>
  <c r="H15" i="3"/>
  <c r="G15" i="3"/>
  <c r="F15" i="3"/>
  <c r="E15" i="3"/>
  <c r="D15" i="3"/>
  <c r="C15" i="3"/>
  <c r="B15" i="3"/>
  <c r="I14" i="3"/>
  <c r="H14" i="3"/>
  <c r="H23" i="3" s="1"/>
  <c r="G14" i="3"/>
  <c r="F14" i="3"/>
  <c r="J14" i="3" s="1"/>
  <c r="K14" i="3" s="1"/>
  <c r="E14" i="3"/>
  <c r="D14" i="3"/>
  <c r="D23" i="3" s="1"/>
  <c r="C14" i="3"/>
  <c r="B14" i="3"/>
  <c r="H13" i="3"/>
  <c r="G13" i="3"/>
  <c r="F13" i="3"/>
  <c r="E13" i="3"/>
  <c r="J13" i="3" s="1"/>
  <c r="K13" i="3" s="1"/>
  <c r="D13" i="3"/>
  <c r="C13" i="3"/>
  <c r="B13" i="3"/>
  <c r="I12" i="3"/>
  <c r="H12" i="3"/>
  <c r="G12" i="3"/>
  <c r="F12" i="3"/>
  <c r="E12" i="3"/>
  <c r="J12" i="3" s="1"/>
  <c r="K12" i="3" s="1"/>
  <c r="D12" i="3"/>
  <c r="C12" i="3"/>
  <c r="B12" i="3"/>
  <c r="I11" i="3"/>
  <c r="H11" i="3"/>
  <c r="G11" i="3"/>
  <c r="F11" i="3"/>
  <c r="E11" i="3"/>
  <c r="J11" i="3" s="1"/>
  <c r="K11" i="3" s="1"/>
  <c r="D11" i="3"/>
  <c r="C11" i="3"/>
  <c r="B11" i="3"/>
  <c r="I10" i="3"/>
  <c r="H10" i="3"/>
  <c r="G10" i="3"/>
  <c r="F10" i="3"/>
  <c r="E10" i="3"/>
  <c r="J10" i="3" s="1"/>
  <c r="K10" i="3" s="1"/>
  <c r="D10" i="3"/>
  <c r="C10" i="3"/>
  <c r="B10" i="3"/>
  <c r="I9" i="3"/>
  <c r="H9" i="3"/>
  <c r="G9" i="3"/>
  <c r="F9" i="3"/>
  <c r="E9" i="3"/>
  <c r="J9" i="3" s="1"/>
  <c r="K9" i="3" s="1"/>
  <c r="D9" i="3"/>
  <c r="C9" i="3"/>
  <c r="B9" i="3"/>
  <c r="I8" i="3"/>
  <c r="H8" i="3"/>
  <c r="G8" i="3"/>
  <c r="F8" i="3"/>
  <c r="E8" i="3"/>
  <c r="J8" i="3" s="1"/>
  <c r="K8" i="3" s="1"/>
  <c r="D8" i="3"/>
  <c r="C8" i="3"/>
  <c r="B8" i="3"/>
  <c r="I7" i="3"/>
  <c r="H7" i="3"/>
  <c r="G7" i="3"/>
  <c r="F7" i="3"/>
  <c r="E7" i="3"/>
  <c r="J7" i="3" s="1"/>
  <c r="K7" i="3" s="1"/>
  <c r="D7" i="3"/>
  <c r="C7" i="3"/>
  <c r="B7" i="3"/>
  <c r="I6" i="3"/>
  <c r="I23" i="3" s="1"/>
  <c r="H6" i="3"/>
  <c r="G6" i="3"/>
  <c r="G23" i="3" s="1"/>
  <c r="F6" i="3"/>
  <c r="E6" i="3"/>
  <c r="E23" i="3" s="1"/>
  <c r="D6" i="3"/>
  <c r="C6" i="3"/>
  <c r="B6" i="3"/>
  <c r="F23" i="3" l="1"/>
  <c r="J15" i="3"/>
  <c r="K15" i="3" s="1"/>
  <c r="J16" i="3"/>
  <c r="K16" i="3" s="1"/>
  <c r="J17" i="3"/>
  <c r="K17" i="3" s="1"/>
  <c r="J18" i="3"/>
  <c r="K18" i="3" s="1"/>
  <c r="J19" i="3"/>
  <c r="K19" i="3" s="1"/>
  <c r="J20" i="3"/>
  <c r="K20" i="3" s="1"/>
  <c r="J21" i="3"/>
  <c r="K21" i="3" s="1"/>
  <c r="J22" i="3"/>
  <c r="K22" i="3" s="1"/>
  <c r="J6" i="3"/>
  <c r="J23" i="3" s="1"/>
  <c r="K6" i="3" l="1"/>
  <c r="K23" i="3" s="1"/>
</calcChain>
</file>

<file path=xl/sharedStrings.xml><?xml version="1.0" encoding="utf-8"?>
<sst xmlns="http://schemas.openxmlformats.org/spreadsheetml/2006/main" count="14" uniqueCount="14">
  <si>
    <t>STT</t>
  </si>
  <si>
    <t>Họ và tên</t>
  </si>
  <si>
    <t>Tổng tiền</t>
  </si>
  <si>
    <t>Số PA</t>
  </si>
  <si>
    <t>Diện tích thu hồi (m2)</t>
  </si>
  <si>
    <t>Bồi thường đất
(đ)</t>
  </si>
  <si>
    <t>HT đào tạo, chuyển đổi nghề và tìm kiếm việc làm cho hộ gia đình, cá nhân trực tiếp SX NN (đ)</t>
  </si>
  <si>
    <t>Hỗ trợ ổn định đời sống (đ)</t>
  </si>
  <si>
    <t>Hỗ trợ ổn định sản xuất (đ)</t>
  </si>
  <si>
    <t>Bồi thường, hỗ trợ cây cối, hoa màu (đ)</t>
  </si>
  <si>
    <t>Tổng cộng
(đ)</t>
  </si>
  <si>
    <t>Tổng cộng làm tròn</t>
  </si>
  <si>
    <t>BẢNG TỔNG HỢP KINH PHÍ BỒI THƯỜNG, HỖ TRỢ ĐẤT NÔNG NGHIỆP
 VÀ CÂY CỐI HOA MÀU TRÊN ĐẤT ĐỂ GIẢI PHÓNG MẶT BẰNG DỰ ÁN ĐẦU TƯ XÂY DỰNG
 TƯ XÂY DỰNG KHU DÂN CƯ PHÍA ĐÔNG - GIAI ĐOẠN 2, VEN ĐƯỜNG TRÁNH
 CẦU AN THÀNH, HUYỆN KIM THÀNH</t>
  </si>
  <si>
    <t>(Kèm theo Quyết định số  1717 /QĐ-UBND ngày  23/7/2026 của UBND xã Phú Thái)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</si>
</sst>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_);_(* \(#,##0\);_(* &quot;-&quot;??_);_(@_)"/>
    <numFmt numFmtId="166" formatCode="_(* #,##0_);_(* \(#,##0\);_(* &quot;-&quot;?_);_(@_)"/>
    <numFmt numFmtId="167" formatCode="_(* #,##0.0_);_(* \(#,##0.0\);_(* &quot;-&quot;?_);_(@_)"/>
  </numFmts>
  <fonts count="19">
    <font>
      <sz val="11"/>
      <color theme="1"/>
      <name val="Aptos Narrow"/>
      <family val="2"/>
      <scheme val="minor"/>
    </font>
    <font>
      <sz val="11"/>
      <color rgb="FFFF0000"/>
      <name val="Aptos Narrow"/>
      <family val="2"/>
      <scheme val="minor"/>
    </font>
    <font>
      <b/>
      <sz val="12"/>
      <name val="Times New Roman"/>
      <family val="1"/>
    </font>
    <font>
      <sz val="12"/>
      <name val="Times New Roman"/>
      <family val="1"/>
    </font>
    <font>
      <sz val="12"/>
      <color theme="1"/>
      <name val="Times New Roman"/>
      <family val="1"/>
    </font>
    <font>
      <sz val="12"/>
      <name val=".VnTime"/>
      <family val="2"/>
    </font>
    <font>
      <b/>
      <sz val="11"/>
      <color theme="1"/>
      <name val="Times New Roman"/>
      <family val="1"/>
    </font>
    <font>
      <sz val="14"/>
      <color theme="1"/>
      <name val="Aptos Narrow"/>
      <family val="2"/>
      <scheme val="minor"/>
    </font>
    <font>
      <sz val="14"/>
      <color theme="1"/>
      <name val="Times New Roman"/>
      <family val="1"/>
    </font>
    <font>
      <b/>
      <sz val="14"/>
      <color theme="1"/>
      <name val="Times New Roman"/>
      <family val="1"/>
    </font>
    <font>
      <b/>
      <sz val="13"/>
      <name val="Times New Roman"/>
      <family val="1"/>
    </font>
    <font>
      <b/>
      <sz val="13"/>
      <color theme="1"/>
      <name val="Times New Roman"/>
      <family val="1"/>
    </font>
    <font>
      <b/>
      <sz val="11"/>
      <name val="Times New Roman"/>
      <family val="1"/>
    </font>
    <font>
      <sz val="13"/>
      <color theme="1"/>
      <name val="Times New Roman"/>
      <family val="1"/>
    </font>
    <font>
      <sz val="13"/>
      <color theme="1"/>
      <name val="Aptos Narrow"/>
      <family val="2"/>
      <scheme val="minor"/>
    </font>
    <font>
      <sz val="11"/>
      <color theme="1"/>
      <name val="Times New Roman"/>
      <family val="1"/>
    </font>
    <font>
      <b/>
      <sz val="12"/>
      <color theme="1"/>
      <name val="Times New Roman"/>
      <family val="1"/>
    </font>
    <font>
      <sz val="12"/>
      <color theme="1"/>
      <name val="Aptos Display"/>
      <family val="1"/>
      <charset val="163"/>
      <scheme val="major"/>
    </font>
    <font>
      <i/>
      <sz val="14"/>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5" fillId="0" borderId="0" applyFont="0" applyFill="0" applyBorder="0" applyAlignment="0" applyProtection="0"/>
    <xf numFmtId="0" fontId="5" fillId="0" borderId="0"/>
  </cellStyleXfs>
  <cellXfs count="56">
    <xf numFmtId="0" fontId="0" fillId="0" borderId="0" xfId="0"/>
    <xf numFmtId="0" fontId="0" fillId="2" borderId="0" xfId="0" applyFill="1"/>
    <xf numFmtId="0" fontId="3" fillId="2" borderId="1" xfId="0" applyFont="1" applyFill="1" applyBorder="1" applyAlignment="1">
      <alignment horizontal="center" vertical="center"/>
    </xf>
    <xf numFmtId="164" fontId="3" fillId="2" borderId="1" xfId="1" applyNumberFormat="1" applyFont="1" applyFill="1" applyBorder="1" applyAlignment="1">
      <alignment horizontal="center" vertical="center"/>
    </xf>
    <xf numFmtId="0" fontId="1" fillId="2" borderId="0" xfId="0" applyFont="1" applyFill="1"/>
    <xf numFmtId="0" fontId="1" fillId="0" borderId="0" xfId="0" applyFont="1"/>
    <xf numFmtId="0" fontId="7" fillId="2" borderId="0" xfId="0" applyFont="1" applyFill="1"/>
    <xf numFmtId="0" fontId="9" fillId="2" borderId="0" xfId="0" applyFont="1" applyFill="1" applyAlignment="1">
      <alignment horizontal="center" vertical="center"/>
    </xf>
    <xf numFmtId="0" fontId="9" fillId="2" borderId="0" xfId="0" applyFont="1" applyFill="1" applyAlignment="1">
      <alignment horizontal="center" vertical="center" wrapText="1"/>
    </xf>
    <xf numFmtId="3" fontId="9" fillId="2" borderId="0" xfId="0" applyNumberFormat="1" applyFont="1" applyFill="1" applyAlignment="1">
      <alignment horizontal="center" vertic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3" fontId="12"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3" fontId="3" fillId="2" borderId="1" xfId="0" applyNumberFormat="1" applyFont="1" applyFill="1" applyBorder="1" applyAlignment="1">
      <alignment vertical="center"/>
    </xf>
    <xf numFmtId="166" fontId="3" fillId="2" borderId="1" xfId="0" applyNumberFormat="1" applyFont="1" applyFill="1" applyBorder="1" applyAlignment="1">
      <alignment vertical="center"/>
    </xf>
    <xf numFmtId="166" fontId="4" fillId="2" borderId="1" xfId="0" applyNumberFormat="1" applyFont="1" applyFill="1" applyBorder="1" applyAlignment="1">
      <alignment horizontal="center" vertical="center"/>
    </xf>
    <xf numFmtId="0" fontId="1" fillId="3" borderId="0" xfId="0" applyFont="1" applyFill="1"/>
    <xf numFmtId="167" fontId="2" fillId="2" borderId="1" xfId="0" applyNumberFormat="1" applyFont="1" applyFill="1" applyBorder="1" applyAlignment="1">
      <alignment vertical="center"/>
    </xf>
    <xf numFmtId="166" fontId="2" fillId="2" borderId="1" xfId="0" applyNumberFormat="1" applyFont="1" applyFill="1" applyBorder="1" applyAlignment="1">
      <alignment vertical="center"/>
    </xf>
    <xf numFmtId="3" fontId="2" fillId="2" borderId="1" xfId="0" applyNumberFormat="1" applyFont="1" applyFill="1" applyBorder="1" applyAlignment="1">
      <alignment vertical="center"/>
    </xf>
    <xf numFmtId="0" fontId="2" fillId="2" borderId="0" xfId="0" applyFont="1" applyFill="1" applyAlignment="1">
      <alignment horizontal="center" vertical="center" wrapText="1"/>
    </xf>
    <xf numFmtId="167" fontId="2" fillId="2" borderId="0" xfId="0" applyNumberFormat="1" applyFont="1" applyFill="1" applyAlignment="1">
      <alignment vertical="center"/>
    </xf>
    <xf numFmtId="166" fontId="2" fillId="2" borderId="0" xfId="0" applyNumberFormat="1" applyFont="1" applyFill="1" applyAlignment="1">
      <alignment vertical="center"/>
    </xf>
    <xf numFmtId="3" fontId="2" fillId="2" borderId="0" xfId="0" applyNumberFormat="1" applyFont="1" applyFill="1" applyAlignment="1">
      <alignment vertical="center"/>
    </xf>
    <xf numFmtId="166" fontId="4" fillId="2" borderId="0" xfId="0" applyNumberFormat="1" applyFont="1" applyFill="1"/>
    <xf numFmtId="0" fontId="13" fillId="2" borderId="0" xfId="0" applyFont="1" applyFill="1"/>
    <xf numFmtId="0" fontId="13" fillId="2" borderId="0" xfId="0" applyFont="1" applyFill="1" applyAlignment="1">
      <alignment wrapText="1"/>
    </xf>
    <xf numFmtId="0" fontId="4" fillId="2" borderId="0" xfId="0" applyFont="1" applyFill="1"/>
    <xf numFmtId="3" fontId="13" fillId="2" borderId="0" xfId="0" applyNumberFormat="1" applyFont="1" applyFill="1"/>
    <xf numFmtId="0" fontId="14" fillId="2" borderId="0" xfId="0" applyFont="1" applyFill="1"/>
    <xf numFmtId="0" fontId="11" fillId="2" borderId="0" xfId="0" applyFont="1" applyFill="1"/>
    <xf numFmtId="3" fontId="0" fillId="2" borderId="0" xfId="0" applyNumberFormat="1" applyFill="1"/>
    <xf numFmtId="0" fontId="15" fillId="2" borderId="0" xfId="0" applyFont="1" applyFill="1"/>
    <xf numFmtId="0" fontId="15" fillId="2" borderId="0" xfId="0" applyFont="1" applyFill="1" applyAlignment="1">
      <alignment wrapText="1"/>
    </xf>
    <xf numFmtId="3" fontId="15" fillId="2" borderId="0" xfId="0" applyNumberFormat="1" applyFont="1" applyFill="1"/>
    <xf numFmtId="0" fontId="10" fillId="2" borderId="0" xfId="2" applyFont="1" applyFill="1" applyAlignment="1">
      <alignment horizontal="center"/>
    </xf>
    <xf numFmtId="165" fontId="10" fillId="2" borderId="0" xfId="2" applyNumberFormat="1" applyFont="1" applyFill="1" applyAlignment="1">
      <alignment horizontal="center"/>
    </xf>
    <xf numFmtId="0" fontId="9" fillId="2" borderId="0" xfId="0" applyFont="1" applyFill="1"/>
    <xf numFmtId="0" fontId="0" fillId="2" borderId="0" xfId="0" applyFill="1" applyAlignment="1">
      <alignment wrapText="1"/>
    </xf>
    <xf numFmtId="0" fontId="17" fillId="2" borderId="0" xfId="0" applyFont="1" applyFill="1"/>
    <xf numFmtId="0" fontId="9" fillId="2" borderId="0" xfId="0" applyFont="1" applyFill="1" applyAlignment="1">
      <alignment horizontal="center"/>
    </xf>
    <xf numFmtId="0" fontId="8" fillId="2" borderId="0" xfId="0" applyFont="1" applyFill="1" applyAlignment="1">
      <alignment horizontal="center"/>
    </xf>
    <xf numFmtId="3" fontId="9" fillId="2" borderId="0" xfId="0" applyNumberFormat="1" applyFont="1" applyFill="1" applyAlignment="1">
      <alignment horizontal="center"/>
    </xf>
    <xf numFmtId="0" fontId="11" fillId="2" borderId="0" xfId="0" applyFont="1" applyFill="1" applyAlignment="1">
      <alignment horizontal="center"/>
    </xf>
    <xf numFmtId="0" fontId="10" fillId="2" borderId="0" xfId="2" applyFont="1" applyFill="1" applyAlignment="1">
      <alignment horizontal="center"/>
    </xf>
    <xf numFmtId="0" fontId="10" fillId="2" borderId="0" xfId="2" applyFont="1" applyFill="1" applyAlignment="1">
      <alignment horizontal="center" vertical="center"/>
    </xf>
    <xf numFmtId="165" fontId="10" fillId="2" borderId="0" xfId="2" applyNumberFormat="1" applyFont="1" applyFill="1" applyAlignment="1">
      <alignment horizontal="center" vertical="center"/>
    </xf>
    <xf numFmtId="0" fontId="16" fillId="2" borderId="0" xfId="0" applyFont="1" applyFill="1" applyAlignment="1">
      <alignment horizontal="center"/>
    </xf>
    <xf numFmtId="3" fontId="11" fillId="2" borderId="0" xfId="0" applyNumberFormat="1" applyFont="1" applyFill="1" applyAlignment="1">
      <alignment horizontal="center"/>
    </xf>
    <xf numFmtId="165" fontId="10" fillId="2" borderId="0" xfId="2" applyNumberFormat="1" applyFont="1" applyFill="1" applyAlignment="1">
      <alignment horizontal="center"/>
    </xf>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18" fillId="2" borderId="0" xfId="0" applyFont="1" applyFill="1" applyAlignment="1">
      <alignment horizontal="center" vertical="center" wrapText="1"/>
    </xf>
  </cellXfs>
  <cellStyles count="3">
    <cellStyle name="Comma 2" xfId="1" xr:uid="{FF8F692A-21A3-4284-B7A5-7A42397474FE}"/>
    <cellStyle name="Normal" xfId="0" builtinId="0"/>
    <cellStyle name="Normal_Sheet1" xfId="2" xr:uid="{354F2A22-B6E0-42A7-A964-8AF35D7D03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QLDA/GPMB/KDC%20PHIA%20DONG%202/ch&#7841;y%20PABT/B&#7842;NG%20CH&#7840;Y%20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BẢNG TỔNG HỢP (2)"/>
      <sheetName val="BẢNG CHẠY SỐ"/>
      <sheetName val="BẢNG FIX"/>
      <sheetName val="DS 61 hộ đã ký"/>
      <sheetName val="DS hộ chưa ký PA"/>
      <sheetName val="DS chưa ra"/>
      <sheetName val="DS phê duyệt 17 hộ"/>
    </sheetNames>
    <sheetDataSet>
      <sheetData sheetId="0" refreshError="1"/>
      <sheetData sheetId="1" refreshError="1"/>
      <sheetData sheetId="2" refreshError="1">
        <row r="8">
          <cell r="B8">
            <v>7</v>
          </cell>
          <cell r="C8" t="str">
            <v>Bùi Thị Xuân (con trai Đoàn Văn Hoan)</v>
          </cell>
          <cell r="E8">
            <v>583</v>
          </cell>
          <cell r="K8">
            <v>58300000</v>
          </cell>
          <cell r="L8">
            <v>291500000</v>
          </cell>
          <cell r="M8">
            <v>2565000</v>
          </cell>
          <cell r="N8">
            <v>5830000</v>
          </cell>
          <cell r="P8">
            <v>17490000</v>
          </cell>
        </row>
        <row r="10">
          <cell r="B10">
            <v>9</v>
          </cell>
          <cell r="C10" t="str">
            <v>Bùi Văn Hanh, vợ Đồng Thị Hương</v>
          </cell>
          <cell r="E10">
            <v>347</v>
          </cell>
          <cell r="K10">
            <v>34700000</v>
          </cell>
          <cell r="L10">
            <v>173500000</v>
          </cell>
          <cell r="M10">
            <v>11542500</v>
          </cell>
          <cell r="N10">
            <v>3470000</v>
          </cell>
          <cell r="P10">
            <v>10410000</v>
          </cell>
        </row>
        <row r="20">
          <cell r="B20">
            <v>21</v>
          </cell>
          <cell r="C20" t="str">
            <v>Đoàn Đức Dương (Vũ Thị Hiền)</v>
          </cell>
          <cell r="E20">
            <v>164</v>
          </cell>
          <cell r="K20">
            <v>16400000</v>
          </cell>
          <cell r="L20">
            <v>82000000</v>
          </cell>
          <cell r="M20">
            <v>10260000</v>
          </cell>
          <cell r="N20">
            <v>1640000</v>
          </cell>
          <cell r="P20">
            <v>4920000</v>
          </cell>
        </row>
        <row r="25">
          <cell r="B25">
            <v>27</v>
          </cell>
          <cell r="C25" t="str">
            <v>Đoàn Văn Hoan (vợ Đỗ Thị Thế)</v>
          </cell>
          <cell r="E25">
            <v>243</v>
          </cell>
          <cell r="K25">
            <v>24300000</v>
          </cell>
          <cell r="L25">
            <v>121500000</v>
          </cell>
          <cell r="M25">
            <v>12825000</v>
          </cell>
          <cell r="N25">
            <v>2430000</v>
          </cell>
          <cell r="P25">
            <v>7290000</v>
          </cell>
        </row>
        <row r="26">
          <cell r="B26">
            <v>28</v>
          </cell>
          <cell r="C26" t="str">
            <v>Đoàn Văn Hưng (Đỗ Thị Lộc)</v>
          </cell>
          <cell r="E26">
            <v>723</v>
          </cell>
          <cell r="K26">
            <v>72300000</v>
          </cell>
          <cell r="L26">
            <v>361500000</v>
          </cell>
          <cell r="M26">
            <v>25650000</v>
          </cell>
          <cell r="N26">
            <v>7230000</v>
          </cell>
          <cell r="P26">
            <v>21690000</v>
          </cell>
        </row>
        <row r="31">
          <cell r="B31">
            <v>33</v>
          </cell>
          <cell r="C31" t="str">
            <v>Hoàng Văn Thêm (Trần Thị Huyên)</v>
          </cell>
          <cell r="E31">
            <v>369</v>
          </cell>
          <cell r="K31">
            <v>36900000</v>
          </cell>
          <cell r="L31">
            <v>184500000</v>
          </cell>
          <cell r="M31">
            <v>8977500</v>
          </cell>
          <cell r="N31">
            <v>3690000</v>
          </cell>
          <cell r="P31">
            <v>11070000</v>
          </cell>
        </row>
        <row r="32">
          <cell r="B32">
            <v>34</v>
          </cell>
          <cell r="C32" t="str">
            <v>Lê Hồng Long (vợ Nguyễn Thị Liên)</v>
          </cell>
          <cell r="E32">
            <v>353</v>
          </cell>
          <cell r="K32">
            <v>35300000</v>
          </cell>
          <cell r="L32">
            <v>176500000</v>
          </cell>
          <cell r="M32">
            <v>14107500</v>
          </cell>
          <cell r="N32">
            <v>3530000</v>
          </cell>
          <cell r="P32">
            <v>10590000</v>
          </cell>
        </row>
        <row r="35">
          <cell r="B35">
            <v>37</v>
          </cell>
          <cell r="C35" t="str">
            <v>Lê Văn Học, Lê Thị Quảng</v>
          </cell>
          <cell r="E35">
            <v>294</v>
          </cell>
          <cell r="K35">
            <v>29400000</v>
          </cell>
          <cell r="L35">
            <v>147000000</v>
          </cell>
          <cell r="M35">
            <v>11542500</v>
          </cell>
          <cell r="P35">
            <v>8820000</v>
          </cell>
        </row>
        <row r="38">
          <cell r="B38">
            <v>39</v>
          </cell>
          <cell r="C38" t="str">
            <v>Lê Văn Trạch (đại diện cho mẹ Vũ Thị Thừ đã chết)</v>
          </cell>
          <cell r="E38">
            <v>183</v>
          </cell>
          <cell r="K38">
            <v>18300000</v>
          </cell>
          <cell r="L38">
            <v>91500000</v>
          </cell>
          <cell r="M38">
            <v>20520000</v>
          </cell>
          <cell r="N38">
            <v>1830000</v>
          </cell>
          <cell r="P38">
            <v>5490000</v>
          </cell>
        </row>
        <row r="46">
          <cell r="B46">
            <v>47</v>
          </cell>
          <cell r="C46" t="str">
            <v>Nguyễn Đức Nhập</v>
          </cell>
          <cell r="E46">
            <v>701</v>
          </cell>
          <cell r="K46">
            <v>70100000</v>
          </cell>
          <cell r="L46">
            <v>350500000</v>
          </cell>
          <cell r="M46">
            <v>5130000</v>
          </cell>
          <cell r="N46">
            <v>7010000</v>
          </cell>
          <cell r="P46">
            <v>21030000</v>
          </cell>
        </row>
        <row r="60">
          <cell r="B60">
            <v>61</v>
          </cell>
          <cell r="C60" t="str">
            <v>Nguyễn Thị Quảng (đại diện cho mẹ Lê Thị Tuất đã chết)</v>
          </cell>
          <cell r="E60">
            <v>350</v>
          </cell>
          <cell r="K60">
            <v>35000000</v>
          </cell>
          <cell r="L60">
            <v>175000000</v>
          </cell>
          <cell r="M60">
            <v>10260000</v>
          </cell>
          <cell r="N60">
            <v>3500000</v>
          </cell>
          <cell r="P60">
            <v>10500000</v>
          </cell>
        </row>
        <row r="72">
          <cell r="B72">
            <v>75</v>
          </cell>
          <cell r="C72" t="str">
            <v>Nguyễn Văn Huyên (Phạm Thị Chín)</v>
          </cell>
          <cell r="E72">
            <v>31</v>
          </cell>
          <cell r="K72">
            <v>3100000</v>
          </cell>
          <cell r="L72">
            <v>15500000</v>
          </cell>
          <cell r="M72">
            <v>7695000</v>
          </cell>
          <cell r="N72">
            <v>310000</v>
          </cell>
          <cell r="P72">
            <v>930000</v>
          </cell>
        </row>
        <row r="79">
          <cell r="B79">
            <v>82</v>
          </cell>
          <cell r="C79" t="str">
            <v>Nguyễn Bá Ngọc, Đoàn Thị Hòa</v>
          </cell>
          <cell r="E79">
            <v>823</v>
          </cell>
          <cell r="K79">
            <v>82300000</v>
          </cell>
          <cell r="L79">
            <v>411500000</v>
          </cell>
          <cell r="M79">
            <v>46170000</v>
          </cell>
          <cell r="N79">
            <v>8230000</v>
          </cell>
          <cell r="P79">
            <v>24690000</v>
          </cell>
        </row>
        <row r="105">
          <cell r="B105">
            <v>111</v>
          </cell>
          <cell r="C105" t="str">
            <v>Phan Thanh Khoa</v>
          </cell>
          <cell r="E105">
            <v>243</v>
          </cell>
          <cell r="K105">
            <v>24300000</v>
          </cell>
          <cell r="L105">
            <v>121500000</v>
          </cell>
          <cell r="M105">
            <v>12825000</v>
          </cell>
          <cell r="N105">
            <v>2430000</v>
          </cell>
          <cell r="P105">
            <v>7290000</v>
          </cell>
        </row>
        <row r="109">
          <cell r="B109">
            <v>115</v>
          </cell>
          <cell r="C109" t="str">
            <v>Phạm Thị Dung (Hải)</v>
          </cell>
          <cell r="E109">
            <v>1206</v>
          </cell>
          <cell r="K109">
            <v>120600000</v>
          </cell>
          <cell r="L109">
            <v>603000000</v>
          </cell>
          <cell r="M109">
            <v>10260000</v>
          </cell>
          <cell r="N109">
            <v>12060000</v>
          </cell>
          <cell r="P109">
            <v>36180000</v>
          </cell>
        </row>
        <row r="117">
          <cell r="B117">
            <v>128</v>
          </cell>
          <cell r="C117" t="str">
            <v>Trần Văn Ngoan (đại diện cho bố Trần Văn Hiến đã chết)</v>
          </cell>
          <cell r="E117">
            <v>874</v>
          </cell>
          <cell r="K117">
            <v>87400000</v>
          </cell>
          <cell r="L117">
            <v>437000000</v>
          </cell>
          <cell r="M117">
            <v>12825000</v>
          </cell>
          <cell r="N117">
            <v>8740000</v>
          </cell>
          <cell r="P117">
            <v>26220000</v>
          </cell>
        </row>
        <row r="121">
          <cell r="B121">
            <v>134</v>
          </cell>
          <cell r="C121" t="str">
            <v>Vũ Trung Tính (Nguyễn Thị Thơm)</v>
          </cell>
          <cell r="E121">
            <v>686</v>
          </cell>
          <cell r="K121">
            <v>68600000</v>
          </cell>
          <cell r="L121">
            <v>343000000</v>
          </cell>
          <cell r="M121">
            <v>51300000</v>
          </cell>
          <cell r="N121">
            <v>6860000</v>
          </cell>
          <cell r="P121">
            <v>20580000</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6DAEB-62ED-421F-ADF1-9D7D4FBEFEB3}">
  <dimension ref="A1:L41"/>
  <sheetViews>
    <sheetView tabSelected="1" view="pageBreakPreview" zoomScale="80" zoomScaleNormal="70" zoomScaleSheetLayoutView="80" workbookViewId="0">
      <selection activeCell="G15" sqref="G15"/>
    </sheetView>
  </sheetViews>
  <sheetFormatPr defaultColWidth="9.125" defaultRowHeight="15.75"/>
  <cols>
    <col min="1" max="1" width="9" style="1" customWidth="1"/>
    <col min="2" max="2" width="6.875" style="1" customWidth="1"/>
    <col min="3" max="3" width="39.25" style="40" customWidth="1"/>
    <col min="4" max="4" width="11" style="41" customWidth="1"/>
    <col min="5" max="5" width="17" style="1" customWidth="1"/>
    <col min="6" max="6" width="17.875" style="1" customWidth="1"/>
    <col min="7" max="7" width="15" style="33" customWidth="1"/>
    <col min="8" max="9" width="15.5" style="33" customWidth="1"/>
    <col min="10" max="10" width="18" style="1" customWidth="1"/>
    <col min="11" max="11" width="17.875" style="1" customWidth="1"/>
    <col min="12" max="12" width="9.125" style="1"/>
    <col min="13" max="13" width="12.625" style="1" bestFit="1" customWidth="1"/>
    <col min="14" max="16384" width="9.125" style="1"/>
  </cols>
  <sheetData>
    <row r="1" spans="1:12" s="6" customFormat="1" ht="26.25" customHeight="1">
      <c r="A1" s="43"/>
      <c r="B1" s="43"/>
      <c r="C1" s="43"/>
      <c r="D1" s="43"/>
      <c r="E1" s="43"/>
      <c r="F1" s="43"/>
      <c r="G1" s="43"/>
      <c r="H1" s="43"/>
      <c r="I1" s="43"/>
      <c r="J1" s="43"/>
      <c r="K1" s="43"/>
    </row>
    <row r="2" spans="1:12" s="6" customFormat="1" ht="76.150000000000006" customHeight="1">
      <c r="A2" s="53" t="s">
        <v>12</v>
      </c>
      <c r="B2" s="53"/>
      <c r="C2" s="53"/>
      <c r="D2" s="53"/>
      <c r="E2" s="53"/>
      <c r="F2" s="53"/>
      <c r="G2" s="53"/>
      <c r="H2" s="53"/>
      <c r="I2" s="53"/>
      <c r="J2" s="53"/>
      <c r="K2" s="53"/>
    </row>
    <row r="3" spans="1:12" s="6" customFormat="1" ht="39.75" customHeight="1">
      <c r="A3" s="55" t="s">
        <v>13</v>
      </c>
      <c r="B3" s="55"/>
      <c r="C3" s="55"/>
      <c r="D3" s="55"/>
      <c r="E3" s="55"/>
      <c r="F3" s="55"/>
      <c r="G3" s="55"/>
      <c r="H3" s="55"/>
      <c r="I3" s="55"/>
      <c r="J3" s="55"/>
      <c r="K3" s="55"/>
    </row>
    <row r="4" spans="1:12" s="6" customFormat="1" ht="10.5" customHeight="1">
      <c r="A4" s="8"/>
      <c r="B4" s="8"/>
      <c r="C4" s="8"/>
      <c r="D4" s="7"/>
      <c r="E4" s="7"/>
      <c r="F4" s="7"/>
      <c r="G4" s="7"/>
      <c r="H4" s="7"/>
      <c r="I4" s="9"/>
      <c r="J4" s="7"/>
      <c r="K4" s="7"/>
    </row>
    <row r="5" spans="1:12" customFormat="1" ht="85.5" customHeight="1">
      <c r="A5" s="10" t="s">
        <v>0</v>
      </c>
      <c r="B5" s="10" t="s">
        <v>3</v>
      </c>
      <c r="C5" s="11" t="s">
        <v>1</v>
      </c>
      <c r="D5" s="11" t="s">
        <v>4</v>
      </c>
      <c r="E5" s="11" t="s">
        <v>5</v>
      </c>
      <c r="F5" s="11" t="s">
        <v>6</v>
      </c>
      <c r="G5" s="12" t="s">
        <v>7</v>
      </c>
      <c r="H5" s="12" t="s">
        <v>8</v>
      </c>
      <c r="I5" s="12" t="s">
        <v>9</v>
      </c>
      <c r="J5" s="11" t="s">
        <v>10</v>
      </c>
      <c r="K5" s="13" t="s">
        <v>11</v>
      </c>
      <c r="L5" s="1"/>
    </row>
    <row r="6" spans="1:12" s="18" customFormat="1" ht="25.5" customHeight="1">
      <c r="A6" s="2">
        <v>1</v>
      </c>
      <c r="B6" s="2">
        <f>'[1]BẢNG CHẠY SỐ'!B8</f>
        <v>7</v>
      </c>
      <c r="C6" s="14" t="str">
        <f>'[1]BẢNG CHẠY SỐ'!C8</f>
        <v>Bùi Thị Xuân (con trai Đoàn Văn Hoan)</v>
      </c>
      <c r="D6" s="3">
        <f>'[1]BẢNG CHẠY SỐ'!E8</f>
        <v>583</v>
      </c>
      <c r="E6" s="15">
        <f>'[1]BẢNG CHẠY SỐ'!K8</f>
        <v>58300000</v>
      </c>
      <c r="F6" s="15">
        <f>'[1]BẢNG CHẠY SỐ'!L8</f>
        <v>291500000</v>
      </c>
      <c r="G6" s="15">
        <f>'[1]BẢNG CHẠY SỐ'!M8</f>
        <v>2565000</v>
      </c>
      <c r="H6" s="15">
        <f>'[1]BẢNG CHẠY SỐ'!P8</f>
        <v>17490000</v>
      </c>
      <c r="I6" s="16">
        <f>'[1]BẢNG CHẠY SỐ'!N8</f>
        <v>5830000</v>
      </c>
      <c r="J6" s="16">
        <f t="shared" ref="J6:J22" si="0">SUM(E6:I6)</f>
        <v>375685000</v>
      </c>
      <c r="K6" s="17">
        <f t="shared" ref="K6:K22" si="1">ROUND(J6,-3)</f>
        <v>375685000</v>
      </c>
      <c r="L6" s="4"/>
    </row>
    <row r="7" spans="1:12" s="18" customFormat="1" ht="25.5" customHeight="1">
      <c r="A7" s="2">
        <v>2</v>
      </c>
      <c r="B7" s="2">
        <f>'[1]BẢNG CHẠY SỐ'!B10</f>
        <v>9</v>
      </c>
      <c r="C7" s="14" t="str">
        <f>'[1]BẢNG CHẠY SỐ'!C10</f>
        <v>Bùi Văn Hanh, vợ Đồng Thị Hương</v>
      </c>
      <c r="D7" s="3">
        <f>'[1]BẢNG CHẠY SỐ'!E10</f>
        <v>347</v>
      </c>
      <c r="E7" s="15">
        <f>'[1]BẢNG CHẠY SỐ'!K10</f>
        <v>34700000</v>
      </c>
      <c r="F7" s="15">
        <f>'[1]BẢNG CHẠY SỐ'!L10</f>
        <v>173500000</v>
      </c>
      <c r="G7" s="15">
        <f>'[1]BẢNG CHẠY SỐ'!M10</f>
        <v>11542500</v>
      </c>
      <c r="H7" s="15">
        <f>'[1]BẢNG CHẠY SỐ'!P10</f>
        <v>10410000</v>
      </c>
      <c r="I7" s="16">
        <f>'[1]BẢNG CHẠY SỐ'!N10</f>
        <v>3470000</v>
      </c>
      <c r="J7" s="16">
        <f t="shared" si="0"/>
        <v>233622500</v>
      </c>
      <c r="K7" s="17">
        <f t="shared" si="1"/>
        <v>233623000</v>
      </c>
      <c r="L7" s="4"/>
    </row>
    <row r="8" spans="1:12" s="18" customFormat="1" ht="25.5" customHeight="1">
      <c r="A8" s="2">
        <v>3</v>
      </c>
      <c r="B8" s="2">
        <f>'[1]BẢNG CHẠY SỐ'!B20</f>
        <v>21</v>
      </c>
      <c r="C8" s="14" t="str">
        <f>'[1]BẢNG CHẠY SỐ'!C20</f>
        <v>Đoàn Đức Dương (Vũ Thị Hiền)</v>
      </c>
      <c r="D8" s="3">
        <f>'[1]BẢNG CHẠY SỐ'!E20</f>
        <v>164</v>
      </c>
      <c r="E8" s="15">
        <f>'[1]BẢNG CHẠY SỐ'!K20</f>
        <v>16400000</v>
      </c>
      <c r="F8" s="15">
        <f>'[1]BẢNG CHẠY SỐ'!L20</f>
        <v>82000000</v>
      </c>
      <c r="G8" s="15">
        <f>'[1]BẢNG CHẠY SỐ'!M20</f>
        <v>10260000</v>
      </c>
      <c r="H8" s="15">
        <f>'[1]BẢNG CHẠY SỐ'!P20</f>
        <v>4920000</v>
      </c>
      <c r="I8" s="16">
        <f>'[1]BẢNG CHẠY SỐ'!N20</f>
        <v>1640000</v>
      </c>
      <c r="J8" s="16">
        <f t="shared" si="0"/>
        <v>115220000</v>
      </c>
      <c r="K8" s="17">
        <f t="shared" si="1"/>
        <v>115220000</v>
      </c>
      <c r="L8" s="4"/>
    </row>
    <row r="9" spans="1:12" s="18" customFormat="1" ht="25.5" customHeight="1">
      <c r="A9" s="2">
        <v>4</v>
      </c>
      <c r="B9" s="2">
        <f>'[1]BẢNG CHẠY SỐ'!B25</f>
        <v>27</v>
      </c>
      <c r="C9" s="14" t="str">
        <f>'[1]BẢNG CHẠY SỐ'!C25</f>
        <v>Đoàn Văn Hoan (vợ Đỗ Thị Thế)</v>
      </c>
      <c r="D9" s="3">
        <f>'[1]BẢNG CHẠY SỐ'!E25</f>
        <v>243</v>
      </c>
      <c r="E9" s="15">
        <f>'[1]BẢNG CHẠY SỐ'!K25</f>
        <v>24300000</v>
      </c>
      <c r="F9" s="15">
        <f>'[1]BẢNG CHẠY SỐ'!L25</f>
        <v>121500000</v>
      </c>
      <c r="G9" s="15">
        <f>'[1]BẢNG CHẠY SỐ'!M25</f>
        <v>12825000</v>
      </c>
      <c r="H9" s="15">
        <f>'[1]BẢNG CHẠY SỐ'!P25</f>
        <v>7290000</v>
      </c>
      <c r="I9" s="16">
        <f>'[1]BẢNG CHẠY SỐ'!N25</f>
        <v>2430000</v>
      </c>
      <c r="J9" s="16">
        <f t="shared" si="0"/>
        <v>168345000</v>
      </c>
      <c r="K9" s="17">
        <f t="shared" si="1"/>
        <v>168345000</v>
      </c>
      <c r="L9" s="4"/>
    </row>
    <row r="10" spans="1:12" s="18" customFormat="1" ht="25.5" customHeight="1">
      <c r="A10" s="2">
        <v>5</v>
      </c>
      <c r="B10" s="2">
        <f>'[1]BẢNG CHẠY SỐ'!B26</f>
        <v>28</v>
      </c>
      <c r="C10" s="14" t="str">
        <f>'[1]BẢNG CHẠY SỐ'!C26</f>
        <v>Đoàn Văn Hưng (Đỗ Thị Lộc)</v>
      </c>
      <c r="D10" s="3">
        <f>'[1]BẢNG CHẠY SỐ'!E26</f>
        <v>723</v>
      </c>
      <c r="E10" s="15">
        <f>'[1]BẢNG CHẠY SỐ'!K26</f>
        <v>72300000</v>
      </c>
      <c r="F10" s="15">
        <f>'[1]BẢNG CHẠY SỐ'!L26</f>
        <v>361500000</v>
      </c>
      <c r="G10" s="15">
        <f>'[1]BẢNG CHẠY SỐ'!M26</f>
        <v>25650000</v>
      </c>
      <c r="H10" s="15">
        <f>'[1]BẢNG CHẠY SỐ'!P26</f>
        <v>21690000</v>
      </c>
      <c r="I10" s="16">
        <f>'[1]BẢNG CHẠY SỐ'!N26</f>
        <v>7230000</v>
      </c>
      <c r="J10" s="16">
        <f t="shared" si="0"/>
        <v>488370000</v>
      </c>
      <c r="K10" s="17">
        <f t="shared" si="1"/>
        <v>488370000</v>
      </c>
      <c r="L10" s="4"/>
    </row>
    <row r="11" spans="1:12" s="18" customFormat="1" ht="25.5" customHeight="1">
      <c r="A11" s="2">
        <v>6</v>
      </c>
      <c r="B11" s="2">
        <f>'[1]BẢNG CHẠY SỐ'!B31</f>
        <v>33</v>
      </c>
      <c r="C11" s="14" t="str">
        <f>'[1]BẢNG CHẠY SỐ'!C31</f>
        <v>Hoàng Văn Thêm (Trần Thị Huyên)</v>
      </c>
      <c r="D11" s="3">
        <f>'[1]BẢNG CHẠY SỐ'!E31</f>
        <v>369</v>
      </c>
      <c r="E11" s="15">
        <f>'[1]BẢNG CHẠY SỐ'!K31</f>
        <v>36900000</v>
      </c>
      <c r="F11" s="15">
        <f>'[1]BẢNG CHẠY SỐ'!L31</f>
        <v>184500000</v>
      </c>
      <c r="G11" s="15">
        <f>'[1]BẢNG CHẠY SỐ'!M31</f>
        <v>8977500</v>
      </c>
      <c r="H11" s="15">
        <f>'[1]BẢNG CHẠY SỐ'!P31</f>
        <v>11070000</v>
      </c>
      <c r="I11" s="16">
        <f>'[1]BẢNG CHẠY SỐ'!N31</f>
        <v>3690000</v>
      </c>
      <c r="J11" s="16">
        <f t="shared" si="0"/>
        <v>245137500</v>
      </c>
      <c r="K11" s="17">
        <f t="shared" si="1"/>
        <v>245138000</v>
      </c>
      <c r="L11" s="4"/>
    </row>
    <row r="12" spans="1:12" s="18" customFormat="1" ht="25.5" customHeight="1">
      <c r="A12" s="2">
        <v>7</v>
      </c>
      <c r="B12" s="2">
        <f>'[1]BẢNG CHẠY SỐ'!B32</f>
        <v>34</v>
      </c>
      <c r="C12" s="14" t="str">
        <f>'[1]BẢNG CHẠY SỐ'!C32</f>
        <v>Lê Hồng Long (vợ Nguyễn Thị Liên)</v>
      </c>
      <c r="D12" s="3">
        <f>'[1]BẢNG CHẠY SỐ'!E32</f>
        <v>353</v>
      </c>
      <c r="E12" s="15">
        <f>'[1]BẢNG CHẠY SỐ'!K32</f>
        <v>35300000</v>
      </c>
      <c r="F12" s="15">
        <f>'[1]BẢNG CHẠY SỐ'!L32</f>
        <v>176500000</v>
      </c>
      <c r="G12" s="15">
        <f>'[1]BẢNG CHẠY SỐ'!M32</f>
        <v>14107500</v>
      </c>
      <c r="H12" s="15">
        <f>'[1]BẢNG CHẠY SỐ'!P32</f>
        <v>10590000</v>
      </c>
      <c r="I12" s="16">
        <f>'[1]BẢNG CHẠY SỐ'!N32</f>
        <v>3530000</v>
      </c>
      <c r="J12" s="16">
        <f t="shared" si="0"/>
        <v>240027500</v>
      </c>
      <c r="K12" s="17">
        <f t="shared" si="1"/>
        <v>240028000</v>
      </c>
      <c r="L12" s="4"/>
    </row>
    <row r="13" spans="1:12" s="18" customFormat="1" ht="25.5" customHeight="1">
      <c r="A13" s="2">
        <v>8</v>
      </c>
      <c r="B13" s="2">
        <f>'[1]BẢNG CHẠY SỐ'!B35</f>
        <v>37</v>
      </c>
      <c r="C13" s="14" t="str">
        <f>'[1]BẢNG CHẠY SỐ'!C35</f>
        <v>Lê Văn Học, Lê Thị Quảng</v>
      </c>
      <c r="D13" s="3">
        <f>'[1]BẢNG CHẠY SỐ'!E35</f>
        <v>294</v>
      </c>
      <c r="E13" s="15">
        <f>'[1]BẢNG CHẠY SỐ'!K35</f>
        <v>29400000</v>
      </c>
      <c r="F13" s="15">
        <f>'[1]BẢNG CHẠY SỐ'!L35</f>
        <v>147000000</v>
      </c>
      <c r="G13" s="15">
        <f>'[1]BẢNG CHẠY SỐ'!M35</f>
        <v>11542500</v>
      </c>
      <c r="H13" s="15">
        <f>'[1]BẢNG CHẠY SỐ'!P35</f>
        <v>8820000</v>
      </c>
      <c r="I13" s="16">
        <v>6321000</v>
      </c>
      <c r="J13" s="16">
        <f t="shared" si="0"/>
        <v>203083500</v>
      </c>
      <c r="K13" s="17">
        <f>ROUND(J13,-3)</f>
        <v>203084000</v>
      </c>
      <c r="L13" s="4"/>
    </row>
    <row r="14" spans="1:12" s="18" customFormat="1" ht="39" customHeight="1">
      <c r="A14" s="2">
        <v>9</v>
      </c>
      <c r="B14" s="2">
        <f>'[1]BẢNG CHẠY SỐ'!B38</f>
        <v>39</v>
      </c>
      <c r="C14" s="14" t="str">
        <f>'[1]BẢNG CHẠY SỐ'!C38</f>
        <v>Lê Văn Trạch (đại diện cho mẹ Vũ Thị Thừ đã chết)</v>
      </c>
      <c r="D14" s="3">
        <f>'[1]BẢNG CHẠY SỐ'!E38</f>
        <v>183</v>
      </c>
      <c r="E14" s="15">
        <f>'[1]BẢNG CHẠY SỐ'!K38</f>
        <v>18300000</v>
      </c>
      <c r="F14" s="15">
        <f>'[1]BẢNG CHẠY SỐ'!L38</f>
        <v>91500000</v>
      </c>
      <c r="G14" s="15">
        <f>'[1]BẢNG CHẠY SỐ'!M38</f>
        <v>20520000</v>
      </c>
      <c r="H14" s="15">
        <f>'[1]BẢNG CHẠY SỐ'!P38</f>
        <v>5490000</v>
      </c>
      <c r="I14" s="16">
        <f>'[1]BẢNG CHẠY SỐ'!N38</f>
        <v>1830000</v>
      </c>
      <c r="J14" s="16">
        <f t="shared" si="0"/>
        <v>137640000</v>
      </c>
      <c r="K14" s="17">
        <f t="shared" si="1"/>
        <v>137640000</v>
      </c>
      <c r="L14" s="4"/>
    </row>
    <row r="15" spans="1:12" s="18" customFormat="1" ht="27" customHeight="1">
      <c r="A15" s="2">
        <v>10</v>
      </c>
      <c r="B15" s="2">
        <f>'[1]BẢNG CHẠY SỐ'!B46</f>
        <v>47</v>
      </c>
      <c r="C15" s="14" t="str">
        <f>'[1]BẢNG CHẠY SỐ'!C46</f>
        <v>Nguyễn Đức Nhập</v>
      </c>
      <c r="D15" s="3">
        <f>'[1]BẢNG CHẠY SỐ'!E46</f>
        <v>701</v>
      </c>
      <c r="E15" s="15">
        <f>'[1]BẢNG CHẠY SỐ'!K46</f>
        <v>70100000</v>
      </c>
      <c r="F15" s="15">
        <f>'[1]BẢNG CHẠY SỐ'!L46</f>
        <v>350500000</v>
      </c>
      <c r="G15" s="15">
        <f>'[1]BẢNG CHẠY SỐ'!M46</f>
        <v>5130000</v>
      </c>
      <c r="H15" s="15">
        <f>'[1]BẢNG CHẠY SỐ'!P46</f>
        <v>21030000</v>
      </c>
      <c r="I15" s="16">
        <f>'[1]BẢNG CHẠY SỐ'!N46</f>
        <v>7010000</v>
      </c>
      <c r="J15" s="16">
        <f t="shared" si="0"/>
        <v>453770000</v>
      </c>
      <c r="K15" s="17">
        <f t="shared" si="1"/>
        <v>453770000</v>
      </c>
      <c r="L15" s="4"/>
    </row>
    <row r="16" spans="1:12" s="18" customFormat="1" ht="36" customHeight="1">
      <c r="A16" s="2">
        <v>11</v>
      </c>
      <c r="B16" s="2">
        <f>'[1]BẢNG CHẠY SỐ'!B60</f>
        <v>61</v>
      </c>
      <c r="C16" s="14" t="str">
        <f>'[1]BẢNG CHẠY SỐ'!C60</f>
        <v>Nguyễn Thị Quảng (đại diện cho mẹ Lê Thị Tuất đã chết)</v>
      </c>
      <c r="D16" s="3">
        <f>'[1]BẢNG CHẠY SỐ'!E60</f>
        <v>350</v>
      </c>
      <c r="E16" s="15">
        <f>'[1]BẢNG CHẠY SỐ'!K60</f>
        <v>35000000</v>
      </c>
      <c r="F16" s="15">
        <f>'[1]BẢNG CHẠY SỐ'!L60</f>
        <v>175000000</v>
      </c>
      <c r="G16" s="15">
        <f>'[1]BẢNG CHẠY SỐ'!M60</f>
        <v>10260000</v>
      </c>
      <c r="H16" s="15">
        <f>'[1]BẢNG CHẠY SỐ'!P60</f>
        <v>10500000</v>
      </c>
      <c r="I16" s="16">
        <f>'[1]BẢNG CHẠY SỐ'!N60</f>
        <v>3500000</v>
      </c>
      <c r="J16" s="16">
        <f t="shared" si="0"/>
        <v>234260000</v>
      </c>
      <c r="K16" s="17">
        <f t="shared" si="1"/>
        <v>234260000</v>
      </c>
      <c r="L16" s="4"/>
    </row>
    <row r="17" spans="1:12" s="18" customFormat="1" ht="24.75" customHeight="1">
      <c r="A17" s="2">
        <v>12</v>
      </c>
      <c r="B17" s="2">
        <f>'[1]BẢNG CHẠY SỐ'!B72</f>
        <v>75</v>
      </c>
      <c r="C17" s="14" t="str">
        <f>'[1]BẢNG CHẠY SỐ'!C72</f>
        <v>Nguyễn Văn Huyên (Phạm Thị Chín)</v>
      </c>
      <c r="D17" s="3">
        <f>'[1]BẢNG CHẠY SỐ'!E72</f>
        <v>31</v>
      </c>
      <c r="E17" s="15">
        <f>'[1]BẢNG CHẠY SỐ'!K72</f>
        <v>3100000</v>
      </c>
      <c r="F17" s="15">
        <f>'[1]BẢNG CHẠY SỐ'!L72</f>
        <v>15500000</v>
      </c>
      <c r="G17" s="15">
        <f>'[1]BẢNG CHẠY SỐ'!M72</f>
        <v>7695000</v>
      </c>
      <c r="H17" s="15">
        <f>'[1]BẢNG CHẠY SỐ'!P72</f>
        <v>930000</v>
      </c>
      <c r="I17" s="16">
        <f>'[1]BẢNG CHẠY SỐ'!N72</f>
        <v>310000</v>
      </c>
      <c r="J17" s="16">
        <f t="shared" si="0"/>
        <v>27535000</v>
      </c>
      <c r="K17" s="17">
        <f t="shared" si="1"/>
        <v>27535000</v>
      </c>
      <c r="L17" s="4"/>
    </row>
    <row r="18" spans="1:12" s="18" customFormat="1" ht="24.75" customHeight="1">
      <c r="A18" s="2">
        <v>13</v>
      </c>
      <c r="B18" s="2">
        <f>'[1]BẢNG CHẠY SỐ'!B79</f>
        <v>82</v>
      </c>
      <c r="C18" s="14" t="str">
        <f>'[1]BẢNG CHẠY SỐ'!C79</f>
        <v>Nguyễn Bá Ngọc, Đoàn Thị Hòa</v>
      </c>
      <c r="D18" s="3">
        <f>'[1]BẢNG CHẠY SỐ'!E79</f>
        <v>823</v>
      </c>
      <c r="E18" s="15">
        <f>'[1]BẢNG CHẠY SỐ'!K79</f>
        <v>82300000</v>
      </c>
      <c r="F18" s="15">
        <f>'[1]BẢNG CHẠY SỐ'!L79</f>
        <v>411500000</v>
      </c>
      <c r="G18" s="15">
        <f>'[1]BẢNG CHẠY SỐ'!M79</f>
        <v>46170000</v>
      </c>
      <c r="H18" s="15">
        <f>'[1]BẢNG CHẠY SỐ'!P79</f>
        <v>24690000</v>
      </c>
      <c r="I18" s="16">
        <f>'[1]BẢNG CHẠY SỐ'!N79</f>
        <v>8230000</v>
      </c>
      <c r="J18" s="16">
        <f t="shared" si="0"/>
        <v>572890000</v>
      </c>
      <c r="K18" s="17">
        <f t="shared" si="1"/>
        <v>572890000</v>
      </c>
      <c r="L18" s="4"/>
    </row>
    <row r="19" spans="1:12" s="18" customFormat="1" ht="24.75" customHeight="1">
      <c r="A19" s="2">
        <v>14</v>
      </c>
      <c r="B19" s="2">
        <f>'[1]BẢNG CHẠY SỐ'!B105</f>
        <v>111</v>
      </c>
      <c r="C19" s="14" t="str">
        <f>'[1]BẢNG CHẠY SỐ'!C105</f>
        <v>Phan Thanh Khoa</v>
      </c>
      <c r="D19" s="3">
        <f>'[1]BẢNG CHẠY SỐ'!E105</f>
        <v>243</v>
      </c>
      <c r="E19" s="15">
        <f>'[1]BẢNG CHẠY SỐ'!K105</f>
        <v>24300000</v>
      </c>
      <c r="F19" s="15">
        <f>'[1]BẢNG CHẠY SỐ'!L105</f>
        <v>121500000</v>
      </c>
      <c r="G19" s="15">
        <f>'[1]BẢNG CHẠY SỐ'!M105</f>
        <v>12825000</v>
      </c>
      <c r="H19" s="15">
        <f>'[1]BẢNG CHẠY SỐ'!P105</f>
        <v>7290000</v>
      </c>
      <c r="I19" s="16">
        <f>'[1]BẢNG CHẠY SỐ'!N105</f>
        <v>2430000</v>
      </c>
      <c r="J19" s="16">
        <f t="shared" si="0"/>
        <v>168345000</v>
      </c>
      <c r="K19" s="17">
        <f t="shared" si="1"/>
        <v>168345000</v>
      </c>
      <c r="L19" s="4"/>
    </row>
    <row r="20" spans="1:12" s="18" customFormat="1" ht="24.75" customHeight="1">
      <c r="A20" s="2">
        <v>15</v>
      </c>
      <c r="B20" s="2">
        <f>'[1]BẢNG CHẠY SỐ'!B109</f>
        <v>115</v>
      </c>
      <c r="C20" s="14" t="str">
        <f>'[1]BẢNG CHẠY SỐ'!C109</f>
        <v>Phạm Thị Dung (Hải)</v>
      </c>
      <c r="D20" s="3">
        <f>'[1]BẢNG CHẠY SỐ'!E109</f>
        <v>1206</v>
      </c>
      <c r="E20" s="15">
        <f>'[1]BẢNG CHẠY SỐ'!K109</f>
        <v>120600000</v>
      </c>
      <c r="F20" s="15">
        <f>'[1]BẢNG CHẠY SỐ'!L109</f>
        <v>603000000</v>
      </c>
      <c r="G20" s="15">
        <f>'[1]BẢNG CHẠY SỐ'!M109</f>
        <v>10260000</v>
      </c>
      <c r="H20" s="15">
        <f>'[1]BẢNG CHẠY SỐ'!P109</f>
        <v>36180000</v>
      </c>
      <c r="I20" s="16">
        <f>'[1]BẢNG CHẠY SỐ'!N109</f>
        <v>12060000</v>
      </c>
      <c r="J20" s="16">
        <f t="shared" si="0"/>
        <v>782100000</v>
      </c>
      <c r="K20" s="17">
        <f t="shared" si="1"/>
        <v>782100000</v>
      </c>
      <c r="L20" s="4"/>
    </row>
    <row r="21" spans="1:12" s="18" customFormat="1" ht="39.75" customHeight="1">
      <c r="A21" s="2">
        <v>16</v>
      </c>
      <c r="B21" s="2">
        <f>'[1]BẢNG CHẠY SỐ'!B117</f>
        <v>128</v>
      </c>
      <c r="C21" s="14" t="str">
        <f>'[1]BẢNG CHẠY SỐ'!C117</f>
        <v>Trần Văn Ngoan (đại diện cho bố Trần Văn Hiến đã chết)</v>
      </c>
      <c r="D21" s="3">
        <f>'[1]BẢNG CHẠY SỐ'!E117</f>
        <v>874</v>
      </c>
      <c r="E21" s="15">
        <f>'[1]BẢNG CHẠY SỐ'!K117</f>
        <v>87400000</v>
      </c>
      <c r="F21" s="15">
        <f>'[1]BẢNG CHẠY SỐ'!L117</f>
        <v>437000000</v>
      </c>
      <c r="G21" s="15">
        <f>'[1]BẢNG CHẠY SỐ'!M117</f>
        <v>12825000</v>
      </c>
      <c r="H21" s="15">
        <f>'[1]BẢNG CHẠY SỐ'!P117</f>
        <v>26220000</v>
      </c>
      <c r="I21" s="16">
        <f>'[1]BẢNG CHẠY SỐ'!N117</f>
        <v>8740000</v>
      </c>
      <c r="J21" s="16">
        <f t="shared" si="0"/>
        <v>572185000</v>
      </c>
      <c r="K21" s="17">
        <f t="shared" si="1"/>
        <v>572185000</v>
      </c>
      <c r="L21" s="4"/>
    </row>
    <row r="22" spans="1:12" s="18" customFormat="1" ht="27" customHeight="1">
      <c r="A22" s="2">
        <v>17</v>
      </c>
      <c r="B22" s="2">
        <f>'[1]BẢNG CHẠY SỐ'!B121</f>
        <v>134</v>
      </c>
      <c r="C22" s="14" t="str">
        <f>'[1]BẢNG CHẠY SỐ'!C121</f>
        <v>Vũ Trung Tính (Nguyễn Thị Thơm)</v>
      </c>
      <c r="D22" s="3">
        <f>'[1]BẢNG CHẠY SỐ'!E121</f>
        <v>686</v>
      </c>
      <c r="E22" s="15">
        <f>'[1]BẢNG CHẠY SỐ'!K121</f>
        <v>68600000</v>
      </c>
      <c r="F22" s="15">
        <f>'[1]BẢNG CHẠY SỐ'!L121</f>
        <v>343000000</v>
      </c>
      <c r="G22" s="15">
        <f>'[1]BẢNG CHẠY SỐ'!M121</f>
        <v>51300000</v>
      </c>
      <c r="H22" s="15">
        <f>'[1]BẢNG CHẠY SỐ'!P121</f>
        <v>20580000</v>
      </c>
      <c r="I22" s="16">
        <f>'[1]BẢNG CHẠY SỐ'!N121</f>
        <v>6860000</v>
      </c>
      <c r="J22" s="16">
        <f t="shared" si="0"/>
        <v>490340000</v>
      </c>
      <c r="K22" s="17">
        <f t="shared" si="1"/>
        <v>490340000</v>
      </c>
      <c r="L22" s="4"/>
    </row>
    <row r="23" spans="1:12" s="5" customFormat="1" ht="27" customHeight="1">
      <c r="A23" s="54" t="s">
        <v>2</v>
      </c>
      <c r="B23" s="54"/>
      <c r="C23" s="54"/>
      <c r="D23" s="19">
        <f>SUM(D6:D22)</f>
        <v>8173</v>
      </c>
      <c r="E23" s="20">
        <f>SUM(E6:E22)</f>
        <v>817300000</v>
      </c>
      <c r="F23" s="20">
        <f>SUM(F6:F22)</f>
        <v>4086500000</v>
      </c>
      <c r="G23" s="20">
        <f>SUM(G6:G22)</f>
        <v>274455000</v>
      </c>
      <c r="H23" s="21">
        <f>SUM(H6:H22)</f>
        <v>245190000</v>
      </c>
      <c r="I23" s="21">
        <f>SUM(I6:I22)</f>
        <v>85111000</v>
      </c>
      <c r="J23" s="21">
        <f>SUM(J6:J22)</f>
        <v>5508556000</v>
      </c>
      <c r="K23" s="21">
        <f>SUM(K6:K22)</f>
        <v>5508558000</v>
      </c>
      <c r="L23" s="4"/>
    </row>
    <row r="24" spans="1:12" s="5" customFormat="1">
      <c r="A24" s="22"/>
      <c r="B24" s="22"/>
      <c r="C24" s="22"/>
      <c r="D24" s="23"/>
      <c r="E24" s="24"/>
      <c r="F24" s="24"/>
      <c r="G24" s="24"/>
      <c r="H24" s="25"/>
      <c r="I24" s="24"/>
      <c r="J24" s="24"/>
      <c r="K24" s="24"/>
      <c r="L24" s="4"/>
    </row>
    <row r="25" spans="1:12" ht="16.5">
      <c r="A25" s="46"/>
      <c r="B25" s="46"/>
      <c r="C25" s="46"/>
      <c r="D25" s="46"/>
      <c r="E25" s="46"/>
      <c r="F25" s="46"/>
      <c r="G25" s="51"/>
      <c r="H25" s="51"/>
      <c r="I25" s="51"/>
      <c r="J25" s="51"/>
      <c r="K25" s="26"/>
    </row>
    <row r="26" spans="1:12" ht="14.45" customHeight="1">
      <c r="A26" s="27"/>
      <c r="B26" s="27"/>
      <c r="C26" s="28"/>
      <c r="D26" s="29"/>
      <c r="E26" s="27"/>
      <c r="F26" s="27"/>
      <c r="G26" s="30"/>
      <c r="H26" s="30"/>
      <c r="I26" s="30"/>
      <c r="J26" s="27"/>
      <c r="K26" s="31"/>
    </row>
    <row r="27" spans="1:12" ht="16.5">
      <c r="A27" s="27"/>
      <c r="B27" s="27"/>
      <c r="C27" s="28"/>
      <c r="D27" s="29"/>
      <c r="E27" s="27"/>
      <c r="F27" s="27"/>
      <c r="G27" s="30"/>
      <c r="H27" s="30"/>
      <c r="I27" s="30"/>
      <c r="J27" s="27"/>
      <c r="K27" s="31"/>
    </row>
    <row r="28" spans="1:12" ht="11.45" customHeight="1">
      <c r="A28" s="27"/>
      <c r="B28" s="27"/>
      <c r="C28" s="28"/>
      <c r="D28" s="29"/>
      <c r="E28" s="27"/>
      <c r="F28" s="27"/>
      <c r="G28" s="30"/>
      <c r="H28" s="30"/>
      <c r="I28" s="30"/>
      <c r="J28" s="27"/>
      <c r="K28" s="31"/>
    </row>
    <row r="29" spans="1:12" ht="15.6" customHeight="1">
      <c r="A29" s="27"/>
      <c r="B29" s="27"/>
      <c r="C29" s="28"/>
      <c r="D29" s="29"/>
      <c r="E29" s="27"/>
      <c r="F29" s="27"/>
      <c r="G29" s="30"/>
      <c r="H29" s="30"/>
      <c r="I29" s="30"/>
      <c r="J29" s="27"/>
      <c r="K29" s="31"/>
    </row>
    <row r="30" spans="1:12" ht="16.5">
      <c r="A30" s="27"/>
      <c r="B30" s="27"/>
      <c r="C30" s="28"/>
      <c r="D30" s="29"/>
      <c r="E30" s="32"/>
      <c r="F30" s="27"/>
      <c r="I30" s="50"/>
      <c r="J30" s="50"/>
      <c r="K30" s="31"/>
    </row>
    <row r="31" spans="1:12" ht="18.75">
      <c r="A31" s="52"/>
      <c r="B31" s="52"/>
      <c r="C31" s="52"/>
      <c r="D31" s="52"/>
      <c r="E31" s="42"/>
      <c r="F31" s="42"/>
      <c r="G31" s="44"/>
      <c r="H31" s="44"/>
      <c r="I31" s="44"/>
      <c r="J31" s="44"/>
      <c r="K31" s="31"/>
    </row>
    <row r="32" spans="1:12" ht="14.45" customHeight="1">
      <c r="A32" s="34"/>
      <c r="B32" s="34"/>
      <c r="C32" s="35"/>
      <c r="D32" s="29"/>
      <c r="E32" s="45"/>
      <c r="F32" s="45"/>
      <c r="G32" s="36"/>
      <c r="H32" s="36"/>
      <c r="I32" s="36"/>
      <c r="J32" s="34"/>
      <c r="K32" s="37"/>
    </row>
    <row r="33" spans="1:11" ht="16.5">
      <c r="A33" s="46"/>
      <c r="B33" s="46"/>
      <c r="C33" s="46"/>
      <c r="D33" s="46"/>
      <c r="E33" s="32"/>
      <c r="F33" s="32"/>
      <c r="G33" s="47"/>
      <c r="H33" s="47"/>
      <c r="I33" s="47"/>
      <c r="J33" s="47"/>
      <c r="K33" s="38"/>
    </row>
    <row r="34" spans="1:11" ht="16.5">
      <c r="A34" s="34"/>
      <c r="B34" s="34"/>
      <c r="C34" s="35"/>
      <c r="D34" s="29"/>
      <c r="E34" s="27"/>
      <c r="F34" s="27"/>
      <c r="G34" s="48"/>
      <c r="H34" s="48"/>
      <c r="I34" s="48"/>
      <c r="J34" s="48"/>
    </row>
    <row r="35" spans="1:11">
      <c r="A35" s="34"/>
      <c r="B35" s="34"/>
      <c r="C35" s="35"/>
      <c r="D35" s="29"/>
      <c r="E35" s="34"/>
      <c r="F35" s="34"/>
      <c r="G35" s="36"/>
      <c r="H35" s="36"/>
      <c r="I35" s="36"/>
      <c r="J35" s="34"/>
    </row>
    <row r="36" spans="1:11" ht="9" customHeight="1">
      <c r="A36" s="34"/>
      <c r="B36" s="34"/>
      <c r="C36" s="35"/>
      <c r="D36" s="29"/>
      <c r="E36" s="34"/>
      <c r="F36" s="34"/>
      <c r="G36" s="36"/>
      <c r="H36" s="36"/>
      <c r="I36" s="36"/>
      <c r="J36" s="34"/>
    </row>
    <row r="37" spans="1:11" s="31" customFormat="1" ht="13.9" customHeight="1">
      <c r="A37" s="34"/>
      <c r="B37" s="34"/>
      <c r="C37" s="35"/>
      <c r="D37" s="29"/>
      <c r="E37" s="34"/>
      <c r="F37" s="34"/>
      <c r="G37" s="36"/>
      <c r="H37" s="36"/>
      <c r="I37" s="36"/>
      <c r="J37" s="34"/>
      <c r="K37" s="1"/>
    </row>
    <row r="38" spans="1:11">
      <c r="A38" s="34"/>
      <c r="B38" s="34"/>
      <c r="C38" s="35"/>
      <c r="D38" s="29"/>
      <c r="E38" s="34"/>
      <c r="F38" s="34"/>
      <c r="G38" s="36"/>
      <c r="H38" s="36"/>
      <c r="I38" s="36"/>
      <c r="J38" s="34"/>
    </row>
    <row r="39" spans="1:11">
      <c r="A39" s="49"/>
      <c r="B39" s="49"/>
      <c r="C39" s="49"/>
      <c r="D39" s="49"/>
      <c r="E39" s="34"/>
      <c r="F39" s="34"/>
      <c r="G39" s="36"/>
      <c r="H39" s="36"/>
      <c r="I39" s="36"/>
      <c r="J39" s="34"/>
    </row>
    <row r="40" spans="1:11" ht="16.5">
      <c r="A40" s="45"/>
      <c r="B40" s="45"/>
      <c r="C40" s="45"/>
      <c r="D40" s="45"/>
      <c r="E40" s="32"/>
      <c r="F40" s="32"/>
      <c r="G40" s="50"/>
      <c r="H40" s="50"/>
      <c r="I40" s="50"/>
      <c r="J40" s="50"/>
      <c r="K40" s="31"/>
    </row>
    <row r="41" spans="1:11" ht="18.75">
      <c r="A41" s="42"/>
      <c r="B41" s="42"/>
      <c r="C41" s="43"/>
      <c r="D41" s="43"/>
      <c r="E41" s="39"/>
      <c r="F41" s="39"/>
      <c r="G41" s="44"/>
      <c r="H41" s="44"/>
      <c r="I41" s="44"/>
      <c r="J41" s="44"/>
    </row>
  </sheetData>
  <autoFilter ref="A5:J25" xr:uid="{00000000-0009-0000-0000-000001000000}"/>
  <mergeCells count="20">
    <mergeCell ref="A1:K1"/>
    <mergeCell ref="A2:K2"/>
    <mergeCell ref="A23:C23"/>
    <mergeCell ref="A3:K3"/>
    <mergeCell ref="A25:D25"/>
    <mergeCell ref="E25:F25"/>
    <mergeCell ref="G25:J25"/>
    <mergeCell ref="I30:J30"/>
    <mergeCell ref="A31:D31"/>
    <mergeCell ref="E31:F31"/>
    <mergeCell ref="G31:J31"/>
    <mergeCell ref="A41:D41"/>
    <mergeCell ref="G41:J41"/>
    <mergeCell ref="E32:F32"/>
    <mergeCell ref="A33:D33"/>
    <mergeCell ref="G33:J33"/>
    <mergeCell ref="G34:J34"/>
    <mergeCell ref="A39:D39"/>
    <mergeCell ref="A40:D40"/>
    <mergeCell ref="G40:J40"/>
  </mergeCells>
  <printOptions horizontalCentered="1"/>
  <pageMargins left="0" right="0" top="0.31" bottom="0.196850393700787" header="0.31496062992126" footer="0.22"/>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DS phê duyệt 17 hộ</vt:lpstr>
      <vt:lpstr>'DS phê duyệt 17 hộ'!Print_Area</vt:lpstr>
      <vt:lpstr>'DS phê duyệt 17 hộ'!Print_Titles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Hữu Tuấn Nguyễn</dc:creator>
  <cp:lastModifiedBy>Hoa Vu</cp:lastModifiedBy>
  <cp:lastPrinted>2026-07-23T10:27:31Z</cp:lastPrinted>
  <dcterms:created xsi:type="dcterms:W3CDTF">2026-07-23T09:36:36Z</dcterms:created>
  <dcterms:modified xsi:type="dcterms:W3CDTF">2026-07-23T11:09:37Z</dcterms:modified>
</cp:coreProperties>
</file>