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G\Desktop\Cổng thông tin\Văn bản đăng CTT\"/>
    </mc:Choice>
  </mc:AlternateContent>
  <xr:revisionPtr revIDLastSave="0" documentId="13_ncr:1_{0CF56805-604A-4368-B6FE-3B26F8E10BD5}" xr6:coauthVersionLast="47" xr6:coauthVersionMax="47" xr10:uidLastSave="{00000000-0000-0000-0000-000000000000}"/>
  <bookViews>
    <workbookView xWindow="-120" yWindow="-120" windowWidth="24240" windowHeight="13140" xr2:uid="{10501C09-C863-4539-A723-039507FCEAB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9" i="1" l="1"/>
  <c r="I41" i="1"/>
  <c r="I21" i="1"/>
  <c r="J40" i="1" l="1"/>
  <c r="K40" i="1" s="1"/>
  <c r="J41" i="1"/>
  <c r="K41" i="1" s="1"/>
  <c r="D69" i="1"/>
  <c r="F69" i="1"/>
  <c r="G69" i="1"/>
  <c r="H69" i="1"/>
  <c r="I69" i="1"/>
  <c r="E69" i="1"/>
  <c r="J9" i="1"/>
  <c r="K9" i="1" s="1"/>
  <c r="J10" i="1"/>
  <c r="K10" i="1" s="1"/>
  <c r="J11" i="1"/>
  <c r="K11" i="1" s="1"/>
  <c r="J12" i="1"/>
  <c r="K12" i="1" s="1"/>
  <c r="J13" i="1"/>
  <c r="K13" i="1" s="1"/>
  <c r="J14" i="1"/>
  <c r="K14" i="1" s="1"/>
  <c r="J15" i="1"/>
  <c r="K15" i="1" s="1"/>
  <c r="J16" i="1"/>
  <c r="K16" i="1" s="1"/>
  <c r="J17" i="1"/>
  <c r="K17" i="1" s="1"/>
  <c r="J18" i="1"/>
  <c r="K18" i="1" s="1"/>
  <c r="J19" i="1"/>
  <c r="K19" i="1" s="1"/>
  <c r="J20" i="1"/>
  <c r="K20" i="1" s="1"/>
  <c r="J21" i="1"/>
  <c r="K21" i="1" s="1"/>
  <c r="J22" i="1"/>
  <c r="K22" i="1" s="1"/>
  <c r="J23" i="1"/>
  <c r="K23" i="1" s="1"/>
  <c r="J24" i="1"/>
  <c r="K24" i="1" s="1"/>
  <c r="J25" i="1"/>
  <c r="K25" i="1" s="1"/>
  <c r="J26" i="1"/>
  <c r="K26" i="1" s="1"/>
  <c r="J27" i="1"/>
  <c r="K27" i="1" s="1"/>
  <c r="J28" i="1"/>
  <c r="K28" i="1" s="1"/>
  <c r="J29" i="1"/>
  <c r="K29" i="1" s="1"/>
  <c r="J30" i="1"/>
  <c r="K30" i="1" s="1"/>
  <c r="J31" i="1"/>
  <c r="K31" i="1" s="1"/>
  <c r="J32" i="1"/>
  <c r="K32" i="1" s="1"/>
  <c r="J33" i="1"/>
  <c r="K33" i="1" s="1"/>
  <c r="J34" i="1"/>
  <c r="K34" i="1" s="1"/>
  <c r="J35" i="1"/>
  <c r="K35" i="1" s="1"/>
  <c r="J36" i="1"/>
  <c r="K36" i="1" s="1"/>
  <c r="J37" i="1"/>
  <c r="K37" i="1" s="1"/>
  <c r="J38" i="1"/>
  <c r="K38" i="1" s="1"/>
  <c r="J39" i="1"/>
  <c r="K39" i="1" s="1"/>
  <c r="J42" i="1"/>
  <c r="K42" i="1" s="1"/>
  <c r="J43" i="1"/>
  <c r="K43" i="1" s="1"/>
  <c r="J44" i="1"/>
  <c r="K44" i="1" s="1"/>
  <c r="J45" i="1"/>
  <c r="K45" i="1" s="1"/>
  <c r="J46" i="1"/>
  <c r="K46" i="1" s="1"/>
  <c r="J47" i="1"/>
  <c r="K47" i="1" s="1"/>
  <c r="J48" i="1"/>
  <c r="K48" i="1" s="1"/>
  <c r="J49" i="1"/>
  <c r="J50" i="1"/>
  <c r="K50" i="1" s="1"/>
  <c r="J51" i="1"/>
  <c r="K51" i="1" s="1"/>
  <c r="J52" i="1"/>
  <c r="K52" i="1" s="1"/>
  <c r="J53" i="1"/>
  <c r="K53" i="1" s="1"/>
  <c r="J54" i="1"/>
  <c r="K54" i="1" s="1"/>
  <c r="J55" i="1"/>
  <c r="K55" i="1" s="1"/>
  <c r="J56" i="1"/>
  <c r="K56" i="1" s="1"/>
  <c r="J57" i="1"/>
  <c r="K57" i="1" s="1"/>
  <c r="J58" i="1"/>
  <c r="K58" i="1" s="1"/>
  <c r="J59" i="1"/>
  <c r="K59" i="1" s="1"/>
  <c r="J60" i="1"/>
  <c r="K60" i="1" s="1"/>
  <c r="J61" i="1"/>
  <c r="K61" i="1" s="1"/>
  <c r="J62" i="1"/>
  <c r="K62" i="1" s="1"/>
  <c r="J63" i="1"/>
  <c r="K63" i="1" s="1"/>
  <c r="J64" i="1"/>
  <c r="K64" i="1" s="1"/>
  <c r="J65" i="1"/>
  <c r="K65" i="1" s="1"/>
  <c r="J66" i="1"/>
  <c r="K66" i="1" s="1"/>
  <c r="J67" i="1"/>
  <c r="K67" i="1" s="1"/>
  <c r="J68" i="1"/>
  <c r="K68" i="1" s="1"/>
  <c r="J8" i="1"/>
  <c r="K8" i="1" s="1"/>
  <c r="K49" i="1" l="1"/>
  <c r="J69" i="1"/>
  <c r="K69" i="1"/>
</calcChain>
</file>

<file path=xl/sharedStrings.xml><?xml version="1.0" encoding="utf-8"?>
<sst xmlns="http://schemas.openxmlformats.org/spreadsheetml/2006/main" count="140" uniqueCount="81">
  <si>
    <t>CỘNG HÒA XÃ HỘI CHỦ NGHĨA VIỆT NAM</t>
  </si>
  <si>
    <t>Độc lập - Tự do - Hạnh phúc</t>
  </si>
  <si>
    <t>STT</t>
  </si>
  <si>
    <t>Họ và tên</t>
  </si>
  <si>
    <t>Diện tích thu hồi (m2)</t>
  </si>
  <si>
    <t>Bồi thường đất
(đ)</t>
  </si>
  <si>
    <t>HT đào tạo, chuyển đổi nghề và tìm kiếm việc làm cho hộ gia đình, cá nhân trực tiếp SX NN (đ)</t>
  </si>
  <si>
    <t>Hỗ trợ ổn định đời sống (đ)</t>
  </si>
  <si>
    <t>Hỗ trợ ổn định sản xuất (đ)</t>
  </si>
  <si>
    <t>Bồi thường, hỗ trợ cây cối, hoa màu (đ)</t>
  </si>
  <si>
    <t>Tổng cộng
(đ)</t>
  </si>
  <si>
    <t>Bùi Thị Thúy Giúp</t>
  </si>
  <si>
    <t>Nguyễn Văn Hanh (đại diện cho mẹ Bùi Thị Tám đã chết)</t>
  </si>
  <si>
    <t>Bùi Văn Cận, Vũ Thị Ngoan</t>
  </si>
  <si>
    <t>Bùi Văn Hùng, Đồng Thảo Nguyên</t>
  </si>
  <si>
    <t>Chu Văn Chiển</t>
  </si>
  <si>
    <t>Chử Văn Huy, Hoàng Thị Vui</t>
  </si>
  <si>
    <t>Dương Văn Bình</t>
  </si>
  <si>
    <t>Dương Văn Minh, Hoàng Thị Hường</t>
  </si>
  <si>
    <t>Đinh Thị Mai (Phan Văn Tĩnh)</t>
  </si>
  <si>
    <t>Đoàn Thị Khanh (Hởi)</t>
  </si>
  <si>
    <t>Đoàn Xuân An, Nguyễn Thị Hiên</t>
  </si>
  <si>
    <t>Đoàn Xuân Vạn (Trần Thị Xuê)</t>
  </si>
  <si>
    <t>Đồng Thị Khuê (Nguyễn Văn Hùng)</t>
  </si>
  <si>
    <t>Hoàng Thị Nguyệt</t>
  </si>
  <si>
    <t>Lê Thị Hạnh (đại diện mẹ Đỗ Thị Chép chết)</t>
  </si>
  <si>
    <t>Lê Văn Khoa</t>
  </si>
  <si>
    <t>Lương Thị Sánh (con trai Chu Thế Anh)</t>
  </si>
  <si>
    <t>Lưu Quang Thọ</t>
  </si>
  <si>
    <t>Nguyễn Văn Hùng (đại diện mẹ Nguyễn Thị Đắc đã chết)</t>
  </si>
  <si>
    <t>Nguyễn Đức Ngọc</t>
  </si>
  <si>
    <t>Nguyễn Minh Khôi (đại diện cho bà Phan Thị Chòm đã chết)</t>
  </si>
  <si>
    <t>Vũ Văn Thuận, Nguyễn Thu Hà</t>
  </si>
  <si>
    <t>Trần Thị Lạng (đại diện cho mẹ Nguyễn Thị Chấn đã chết)</t>
  </si>
  <si>
    <t>Bùi Hữu Chỉnh (đại diện cho mẹ Nguyễn Thị Dỵ đã chết)</t>
  </si>
  <si>
    <t>Nguyễn Thị Hoạnh</t>
  </si>
  <si>
    <t>Nguyễn Thị Loan</t>
  </si>
  <si>
    <t>Nguyễn Thị Nhị (đại diện mẹ Nguyễn Thị Nhấp đã chết)</t>
  </si>
  <si>
    <t>Nguyễn Minh Quyền (đại diện cho mẹ Nguyễn Thị Quý đã chết)</t>
  </si>
  <si>
    <t xml:space="preserve">Nguyễn Thị Toàn (con gái Chu Thị Minh Phương) </t>
  </si>
  <si>
    <t>Nguyễn Thúy Huyền</t>
  </si>
  <si>
    <t>Nguyễn Văn Cường (vợ Đỗ Thị Thịnh)</t>
  </si>
  <si>
    <t>Nguyễn Văn Chi, Phạm Thị Bích</t>
  </si>
  <si>
    <t>Nguyễn Văn Điền, Hoàng Thị Hoan</t>
  </si>
  <si>
    <t>Nguyễn Xuân Hảo</t>
  </si>
  <si>
    <t>Nguyễn Văn Hoan, Quách Thị Tám</t>
  </si>
  <si>
    <t>Nguyễn Văn Hoành</t>
  </si>
  <si>
    <t>Nguyễn Văn Huy</t>
  </si>
  <si>
    <t>Nguyễn Văn Húng (đại diện cho mẹ Nguyễn Thị Ầng đã chết)</t>
  </si>
  <si>
    <t>Nguyễn Văn Trường (đại diện cho mẹ Phạm Thị Thuy đã chết)</t>
  </si>
  <si>
    <t>Nguyễn Văn Phiến, Bùi Thị Loan</t>
  </si>
  <si>
    <t>Nguyễn Văn Quang (vợ Trần Thị Huệ)</t>
  </si>
  <si>
    <t>Nguyễn Quang Sự</t>
  </si>
  <si>
    <t>Nguyễn Văn Tín, Đồng Thị Hiển</t>
  </si>
  <si>
    <t xml:space="preserve"> Bùi Thị Nụ</t>
  </si>
  <si>
    <t>Nguyễn Văn Thóc (đại diện cho bố Nguyễn Văn Nét đã chết)</t>
  </si>
  <si>
    <t>Đoàn Văn Quân  (đại diện cho bà Bùi Thị Vỵ đã chết)</t>
  </si>
  <si>
    <t xml:space="preserve">Phạm Thị Nghi </t>
  </si>
  <si>
    <t>Vũ Thị Đông (đại diện cho mẹ Phạm Thị Tám đã chết)</t>
  </si>
  <si>
    <t>Phạm Thị Yến</t>
  </si>
  <si>
    <t>Phan Văn Sỹ, Lê Thị Luyến</t>
  </si>
  <si>
    <t>Phan Thị Mười, Bùi Hữu Chỉnh</t>
  </si>
  <si>
    <t>Phan Trọng Hùng, Phạm Thị Hiến</t>
  </si>
  <si>
    <t>Nguyễn Thị Hợp</t>
  </si>
  <si>
    <t>Trần Thị Thu Hằng, Nguyễn Văn Bồi</t>
  </si>
  <si>
    <t>Trần Thị Thu Hiền</t>
  </si>
  <si>
    <t>Trần Văn Hùng, Ngô Thị Mát</t>
  </si>
  <si>
    <t>Vũ Thị Lý</t>
  </si>
  <si>
    <t>Vũ Văn Ninh, Dương Thị Ngọa</t>
  </si>
  <si>
    <t>Tổng cộng
 làm tròn
(đ)</t>
  </si>
  <si>
    <t>Địa chỉ</t>
  </si>
  <si>
    <t>Thôn Văn Minh</t>
  </si>
  <si>
    <t>Thôn Quyết Thắng</t>
  </si>
  <si>
    <t>Tổng cộng</t>
  </si>
  <si>
    <t>Nguyễn Văn Cường (đại diện cho bố Nguyễn Đức Cử đã chết)</t>
  </si>
  <si>
    <t>Nguyễn Thị Yến (đại diện cho mẹ Phan Thị Tý đã chết)</t>
  </si>
  <si>
    <t>Nguyễn Văn Lăng (vợ Ngô Thị Hồng Nhuyên)</t>
  </si>
  <si>
    <t xml:space="preserve">ỦY BAN NHÂN DÂN </t>
  </si>
  <si>
    <t>XÃ PHÚ THÁI</t>
  </si>
  <si>
    <t>TỔNG HỢP KINH PHÍ BỒI THƯỜNG, HỖ TRỢ ĐẤT NÔNG NGHIỆP
 VÀ CÂY CỐI HOA MÀU TRÊN ĐẤT ĐỂ GIẢI PHÓNG MẶT BẰNG DỰ ÁN ĐẦU TƯ XÂY DỰNG
 TƯ XÂY DỰNG KHU DÂN CƯ PHÍA ĐÔNG - GIAI ĐOẠN 2, VEN ĐƯỜNG TRÁNH
 CẦU AN THÀNH, HUYỆN KIM THÀNH (ĐỢT 1)</t>
  </si>
  <si>
    <t>(Kèm theo Quyết định số 1452/QĐ-UBND ngày 29/6/2026 của  UBND xã Phú Thái)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</si>
</sst>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0_);_(* \(#,##0.0\);_(* &quot;-&quot;??_);_(@_)"/>
    <numFmt numFmtId="166" formatCode="_(* #,##0_);_(* \(#,##0\);_(* &quot;-&quot;?_);_(@_)"/>
    <numFmt numFmtId="167" formatCode="_(* #,##0_);_(* \(#,##0\);_(* &quot;-&quot;??_);_(@_)"/>
    <numFmt numFmtId="168" formatCode="_-* #,##0.0\ _₫_-;\-* #,##0.0\ _₫_-;_-* &quot;-&quot;??\ _₫_-;_-@_-"/>
  </numFmts>
  <fonts count="18" x14ac:knownFonts="1">
    <font>
      <sz val="12"/>
      <color theme="1"/>
      <name val="Times New Roman"/>
      <family val="2"/>
    </font>
    <font>
      <sz val="12"/>
      <color theme="1"/>
      <name val="Times New Roman"/>
      <family val="2"/>
    </font>
    <font>
      <sz val="12"/>
      <name val=".VnTime"/>
      <family val="2"/>
    </font>
    <font>
      <b/>
      <sz val="14"/>
      <name val="Times New Roman"/>
      <family val="1"/>
    </font>
    <font>
      <sz val="14"/>
      <color theme="1"/>
      <name val="Arial"/>
      <family val="2"/>
      <scheme val="minor"/>
    </font>
    <font>
      <sz val="14"/>
      <color theme="1"/>
      <name val="Times New Roman"/>
      <family val="1"/>
    </font>
    <font>
      <sz val="14"/>
      <color theme="1"/>
      <name val="Times New Roman"/>
      <family val="1"/>
      <charset val="163"/>
      <scheme val="major"/>
    </font>
    <font>
      <b/>
      <sz val="14"/>
      <color theme="1"/>
      <name val="Times New Roman"/>
      <family val="1"/>
    </font>
    <font>
      <b/>
      <sz val="13"/>
      <name val="Times New Roman"/>
      <family val="1"/>
    </font>
    <font>
      <b/>
      <sz val="12"/>
      <name val="Times New Roman"/>
      <family val="1"/>
    </font>
    <font>
      <sz val="12"/>
      <name val="Times New Roman"/>
      <family val="1"/>
    </font>
    <font>
      <b/>
      <sz val="12"/>
      <color theme="1"/>
      <name val="Times New Roman"/>
      <family val="1"/>
    </font>
    <font>
      <sz val="12"/>
      <color theme="1"/>
      <name val="Times New Roman"/>
      <family val="1"/>
    </font>
    <font>
      <sz val="13"/>
      <color theme="1"/>
      <name val="Times New Roman"/>
      <family val="1"/>
    </font>
    <font>
      <b/>
      <sz val="13"/>
      <color theme="1"/>
      <name val="Times New Roman"/>
      <family val="1"/>
    </font>
    <font>
      <sz val="11"/>
      <color theme="1"/>
      <name val="Times New Roman"/>
      <family val="1"/>
    </font>
    <font>
      <sz val="12"/>
      <color theme="1"/>
      <name val="Times New Roman"/>
      <family val="1"/>
      <charset val="163"/>
      <scheme val="major"/>
    </font>
    <font>
      <i/>
      <sz val="14"/>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164" fontId="1" fillId="0" borderId="0" applyFont="0" applyFill="0" applyBorder="0" applyAlignment="0" applyProtection="0"/>
    <xf numFmtId="0" fontId="2" fillId="0" borderId="0"/>
    <xf numFmtId="164" fontId="2" fillId="0" borderId="0" applyFont="0" applyFill="0" applyBorder="0" applyAlignment="0" applyProtection="0"/>
  </cellStyleXfs>
  <cellXfs count="50">
    <xf numFmtId="0" fontId="0" fillId="0" borderId="0" xfId="0"/>
    <xf numFmtId="0" fontId="4" fillId="2" borderId="0" xfId="0" applyFont="1" applyFill="1"/>
    <xf numFmtId="0" fontId="5" fillId="2" borderId="0" xfId="0" applyFont="1" applyFill="1"/>
    <xf numFmtId="0" fontId="4" fillId="2" borderId="0" xfId="0" applyFont="1" applyFill="1" applyAlignment="1">
      <alignment wrapText="1"/>
    </xf>
    <xf numFmtId="0" fontId="6" fillId="2" borderId="0" xfId="0" applyFont="1" applyFill="1"/>
    <xf numFmtId="3" fontId="5" fillId="2" borderId="0" xfId="0" applyNumberFormat="1" applyFont="1" applyFill="1"/>
    <xf numFmtId="0" fontId="7" fillId="2" borderId="0" xfId="0" applyFont="1" applyFill="1" applyAlignment="1">
      <alignment horizontal="center" vertical="center" wrapText="1"/>
    </xf>
    <xf numFmtId="0" fontId="7" fillId="2" borderId="0" xfId="0" applyFont="1" applyFill="1" applyAlignment="1">
      <alignment horizontal="center" vertical="center"/>
    </xf>
    <xf numFmtId="3" fontId="7" fillId="2" borderId="0" xfId="0" applyNumberFormat="1" applyFont="1" applyFill="1" applyAlignment="1">
      <alignment horizontal="center" vertical="center"/>
    </xf>
    <xf numFmtId="0" fontId="11" fillId="0" borderId="1" xfId="0" applyFont="1" applyBorder="1" applyAlignment="1">
      <alignment horizontal="center"/>
    </xf>
    <xf numFmtId="0" fontId="12" fillId="0" borderId="1" xfId="0" applyFont="1" applyBorder="1"/>
    <xf numFmtId="168" fontId="10" fillId="2" borderId="1"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167" fontId="11" fillId="0" borderId="1" xfId="0" applyNumberFormat="1" applyFont="1" applyBorder="1"/>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justify" vertical="center" wrapText="1"/>
    </xf>
    <xf numFmtId="165" fontId="10" fillId="2" borderId="1" xfId="3" applyNumberFormat="1" applyFont="1" applyFill="1" applyBorder="1" applyAlignment="1">
      <alignment horizontal="center" vertical="center"/>
    </xf>
    <xf numFmtId="3" fontId="10" fillId="2" borderId="1" xfId="0" applyNumberFormat="1" applyFont="1" applyFill="1" applyBorder="1" applyAlignment="1">
      <alignment vertical="center"/>
    </xf>
    <xf numFmtId="166" fontId="10" fillId="2" borderId="1" xfId="0" applyNumberFormat="1" applyFont="1" applyFill="1" applyBorder="1" applyAlignment="1">
      <alignment vertical="center"/>
    </xf>
    <xf numFmtId="167" fontId="12" fillId="2" borderId="1" xfId="1" applyNumberFormat="1" applyFont="1" applyFill="1" applyBorder="1"/>
    <xf numFmtId="0" fontId="12" fillId="2" borderId="1" xfId="0" applyFont="1" applyFill="1" applyBorder="1" applyAlignment="1">
      <alignment horizontal="center"/>
    </xf>
    <xf numFmtId="0" fontId="12" fillId="2" borderId="1" xfId="0" applyFont="1" applyFill="1" applyBorder="1"/>
    <xf numFmtId="167" fontId="11" fillId="2" borderId="1" xfId="0" applyNumberFormat="1" applyFont="1" applyFill="1" applyBorder="1"/>
    <xf numFmtId="0" fontId="0" fillId="2" borderId="0" xfId="0" applyFill="1"/>
    <xf numFmtId="0" fontId="13" fillId="2" borderId="0" xfId="0" applyFont="1" applyFill="1"/>
    <xf numFmtId="0" fontId="12" fillId="2" borderId="0" xfId="0" applyFont="1" applyFill="1"/>
    <xf numFmtId="3" fontId="13" fillId="2" borderId="0" xfId="0" applyNumberFormat="1" applyFont="1" applyFill="1"/>
    <xf numFmtId="0" fontId="14" fillId="2" borderId="0" xfId="0" applyFont="1" applyFill="1"/>
    <xf numFmtId="3" fontId="0" fillId="2" borderId="0" xfId="0" applyNumberFormat="1" applyFill="1"/>
    <xf numFmtId="0" fontId="15" fillId="2" borderId="0" xfId="0" applyFont="1" applyFill="1"/>
    <xf numFmtId="3" fontId="15" fillId="2" borderId="0" xfId="0" applyNumberFormat="1" applyFont="1" applyFill="1"/>
    <xf numFmtId="0" fontId="7" fillId="2" borderId="0" xfId="0" applyFont="1" applyFill="1"/>
    <xf numFmtId="0" fontId="16" fillId="2" borderId="0" xfId="0" applyFont="1" applyFill="1"/>
    <xf numFmtId="167" fontId="8" fillId="2" borderId="0" xfId="2" applyNumberFormat="1" applyFont="1" applyFill="1" applyAlignment="1">
      <alignment horizontal="center" vertical="center"/>
    </xf>
    <xf numFmtId="0" fontId="3" fillId="2" borderId="0" xfId="2" applyFont="1" applyFill="1" applyAlignment="1">
      <alignment horizontal="center"/>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7" fillId="2" borderId="0" xfId="0" applyFont="1" applyFill="1" applyAlignment="1">
      <alignment horizontal="center"/>
    </xf>
    <xf numFmtId="3" fontId="7" fillId="2" borderId="0" xfId="0" applyNumberFormat="1" applyFont="1" applyFill="1" applyAlignment="1">
      <alignment horizontal="center"/>
    </xf>
    <xf numFmtId="0" fontId="14" fillId="2" borderId="0" xfId="0" applyFont="1" applyFill="1" applyAlignment="1">
      <alignment horizontal="center"/>
    </xf>
    <xf numFmtId="0" fontId="8" fillId="2" borderId="0" xfId="2" applyFont="1" applyFill="1" applyAlignment="1">
      <alignment horizontal="center"/>
    </xf>
    <xf numFmtId="0" fontId="8" fillId="2" borderId="0" xfId="2" applyFont="1" applyFill="1" applyAlignment="1">
      <alignment horizontal="center" vertical="center"/>
    </xf>
    <xf numFmtId="0" fontId="17" fillId="2" borderId="0" xfId="0" applyFont="1" applyFill="1" applyAlignment="1">
      <alignment horizontal="center" vertical="center" wrapText="1"/>
    </xf>
    <xf numFmtId="167" fontId="8" fillId="2" borderId="0" xfId="2" applyNumberFormat="1" applyFont="1" applyFill="1" applyAlignment="1">
      <alignment horizontal="center"/>
    </xf>
    <xf numFmtId="3" fontId="14" fillId="2" borderId="0" xfId="0" applyNumberFormat="1" applyFont="1" applyFill="1" applyAlignment="1">
      <alignment horizontal="center"/>
    </xf>
    <xf numFmtId="0" fontId="11" fillId="2" borderId="0" xfId="0" applyFont="1" applyFill="1" applyAlignment="1">
      <alignment horizontal="center"/>
    </xf>
    <xf numFmtId="0" fontId="5" fillId="2" borderId="0" xfId="0" applyFont="1" applyFill="1" applyAlignment="1">
      <alignment horizontal="center"/>
    </xf>
  </cellXfs>
  <cellStyles count="4">
    <cellStyle name="Comma" xfId="1" builtinId="3"/>
    <cellStyle name="Comma 2" xfId="3" xr:uid="{CB5A66F9-B4D3-4DF0-81F8-43BBC90165F4}"/>
    <cellStyle name="Normal" xfId="0" builtinId="0"/>
    <cellStyle name="Normal_Sheet1" xfId="2" xr:uid="{EBDEBDB4-7E38-48A0-A6A2-DAED9883DE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495300</xdr:colOff>
      <xdr:row>2</xdr:row>
      <xdr:rowOff>19050</xdr:rowOff>
    </xdr:from>
    <xdr:to>
      <xdr:col>8</xdr:col>
      <xdr:colOff>485775</xdr:colOff>
      <xdr:row>2</xdr:row>
      <xdr:rowOff>19050</xdr:rowOff>
    </xdr:to>
    <xdr:cxnSp macro="">
      <xdr:nvCxnSpPr>
        <xdr:cNvPr id="2" name="Straight Connector 1">
          <a:extLst>
            <a:ext uri="{FF2B5EF4-FFF2-40B4-BE49-F238E27FC236}">
              <a16:creationId xmlns:a16="http://schemas.microsoft.com/office/drawing/2014/main" id="{23BBCDB5-B8B0-44DD-ACD3-400B935B5882}"/>
            </a:ext>
          </a:extLst>
        </xdr:cNvPr>
        <xdr:cNvCxnSpPr/>
      </xdr:nvCxnSpPr>
      <xdr:spPr>
        <a:xfrm>
          <a:off x="6657975" y="495300"/>
          <a:ext cx="20669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981075</xdr:colOff>
      <xdr:row>1</xdr:row>
      <xdr:rowOff>228601</xdr:rowOff>
    </xdr:from>
    <xdr:to>
      <xdr:col>2</xdr:col>
      <xdr:colOff>695325</xdr:colOff>
      <xdr:row>2</xdr:row>
      <xdr:rowOff>0</xdr:rowOff>
    </xdr:to>
    <xdr:cxnSp macro="">
      <xdr:nvCxnSpPr>
        <xdr:cNvPr id="3" name="Straight Connector 2">
          <a:extLst>
            <a:ext uri="{FF2B5EF4-FFF2-40B4-BE49-F238E27FC236}">
              <a16:creationId xmlns:a16="http://schemas.microsoft.com/office/drawing/2014/main" id="{F2CEF664-6C2C-45FF-B3DA-DCF92C285285}"/>
            </a:ext>
          </a:extLst>
        </xdr:cNvPr>
        <xdr:cNvCxnSpPr/>
      </xdr:nvCxnSpPr>
      <xdr:spPr>
        <a:xfrm>
          <a:off x="1381125" y="466726"/>
          <a:ext cx="108585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762A4-101D-4FF3-99C8-E8511818427F}">
  <dimension ref="A1:K87"/>
  <sheetViews>
    <sheetView tabSelected="1" topLeftCell="A59" workbookViewId="0">
      <selection activeCell="A8" sqref="A8:A68"/>
    </sheetView>
  </sheetViews>
  <sheetFormatPr defaultRowHeight="15.75" x14ac:dyDescent="0.25"/>
  <cols>
    <col min="1" max="1" width="5.25" customWidth="1"/>
    <col min="2" max="3" width="18" customWidth="1"/>
    <col min="5" max="5" width="15.5" customWidth="1"/>
    <col min="6" max="6" width="15.125" customWidth="1"/>
    <col min="7" max="8" width="13.625" customWidth="1"/>
    <col min="9" max="9" width="12.125" style="26" customWidth="1"/>
    <col min="10" max="10" width="16.5" customWidth="1"/>
    <col min="11" max="11" width="15.875" customWidth="1"/>
  </cols>
  <sheetData>
    <row r="1" spans="1:11" ht="18.75" x14ac:dyDescent="0.3">
      <c r="A1" s="37" t="s">
        <v>77</v>
      </c>
      <c r="B1" s="37"/>
      <c r="C1" s="37"/>
      <c r="D1" s="37"/>
      <c r="E1" s="1"/>
      <c r="F1" s="37" t="s">
        <v>0</v>
      </c>
      <c r="G1" s="37"/>
      <c r="H1" s="37"/>
      <c r="I1" s="37"/>
      <c r="J1" s="37"/>
    </row>
    <row r="2" spans="1:11" ht="18.75" x14ac:dyDescent="0.3">
      <c r="A2" s="37" t="s">
        <v>78</v>
      </c>
      <c r="B2" s="37"/>
      <c r="C2" s="37"/>
      <c r="D2" s="37"/>
      <c r="E2" s="1"/>
      <c r="F2" s="37" t="s">
        <v>1</v>
      </c>
      <c r="G2" s="37"/>
      <c r="H2" s="37"/>
      <c r="I2" s="37"/>
      <c r="J2" s="37"/>
    </row>
    <row r="3" spans="1:11" ht="18.75" x14ac:dyDescent="0.3">
      <c r="A3" s="2"/>
      <c r="B3" s="3"/>
      <c r="C3" s="3"/>
      <c r="D3" s="4"/>
      <c r="E3" s="2"/>
      <c r="F3" s="2"/>
      <c r="G3" s="5"/>
      <c r="H3" s="5"/>
      <c r="I3" s="5"/>
      <c r="J3" s="2"/>
    </row>
    <row r="4" spans="1:11" ht="81" customHeight="1" x14ac:dyDescent="0.25">
      <c r="A4" s="38" t="s">
        <v>79</v>
      </c>
      <c r="B4" s="38"/>
      <c r="C4" s="38"/>
      <c r="D4" s="38"/>
      <c r="E4" s="38"/>
      <c r="F4" s="38"/>
      <c r="G4" s="38"/>
      <c r="H4" s="38"/>
      <c r="I4" s="38"/>
      <c r="J4" s="38"/>
    </row>
    <row r="5" spans="1:11" ht="27" customHeight="1" x14ac:dyDescent="0.25">
      <c r="A5" s="45" t="s">
        <v>80</v>
      </c>
      <c r="B5" s="45"/>
      <c r="C5" s="45"/>
      <c r="D5" s="45"/>
      <c r="E5" s="45"/>
      <c r="F5" s="45"/>
      <c r="G5" s="45"/>
      <c r="H5" s="45"/>
      <c r="I5" s="45"/>
      <c r="J5" s="45"/>
      <c r="K5" s="45"/>
    </row>
    <row r="6" spans="1:11" ht="18.75" x14ac:dyDescent="0.25">
      <c r="A6" s="6"/>
      <c r="B6" s="6"/>
      <c r="C6" s="6"/>
      <c r="D6" s="7"/>
      <c r="E6" s="7"/>
      <c r="F6" s="7"/>
      <c r="G6" s="7"/>
      <c r="H6" s="7"/>
      <c r="I6" s="8"/>
      <c r="J6" s="7"/>
    </row>
    <row r="7" spans="1:11" ht="119.25" customHeight="1" x14ac:dyDescent="0.25">
      <c r="A7" s="14" t="s">
        <v>2</v>
      </c>
      <c r="B7" s="15" t="s">
        <v>3</v>
      </c>
      <c r="C7" s="15" t="s">
        <v>70</v>
      </c>
      <c r="D7" s="15" t="s">
        <v>4</v>
      </c>
      <c r="E7" s="15" t="s">
        <v>5</v>
      </c>
      <c r="F7" s="15" t="s">
        <v>6</v>
      </c>
      <c r="G7" s="16" t="s">
        <v>7</v>
      </c>
      <c r="H7" s="16" t="s">
        <v>8</v>
      </c>
      <c r="I7" s="16" t="s">
        <v>9</v>
      </c>
      <c r="J7" s="15" t="s">
        <v>10</v>
      </c>
      <c r="K7" s="15" t="s">
        <v>69</v>
      </c>
    </row>
    <row r="8" spans="1:11" ht="27" customHeight="1" x14ac:dyDescent="0.25">
      <c r="A8" s="17">
        <v>1</v>
      </c>
      <c r="B8" s="18" t="s">
        <v>11</v>
      </c>
      <c r="C8" s="11" t="s">
        <v>71</v>
      </c>
      <c r="D8" s="19">
        <v>926</v>
      </c>
      <c r="E8" s="22">
        <v>92600000</v>
      </c>
      <c r="F8" s="20">
        <v>463000000</v>
      </c>
      <c r="G8" s="20">
        <v>23085000</v>
      </c>
      <c r="H8" s="20">
        <v>27780000</v>
      </c>
      <c r="I8" s="21">
        <v>9260000</v>
      </c>
      <c r="J8" s="21">
        <f>SUM(E8:I8)</f>
        <v>615725000</v>
      </c>
      <c r="K8" s="22">
        <f>ROUND(J8,-3)</f>
        <v>615725000</v>
      </c>
    </row>
    <row r="9" spans="1:11" ht="47.25" x14ac:dyDescent="0.25">
      <c r="A9" s="23">
        <v>2</v>
      </c>
      <c r="B9" s="18" t="s">
        <v>12</v>
      </c>
      <c r="C9" s="12" t="s">
        <v>72</v>
      </c>
      <c r="D9" s="24">
        <v>328</v>
      </c>
      <c r="E9" s="22">
        <v>32800000</v>
      </c>
      <c r="F9" s="22">
        <v>164000000</v>
      </c>
      <c r="G9" s="22">
        <v>0</v>
      </c>
      <c r="H9" s="22">
        <v>9840000</v>
      </c>
      <c r="I9" s="22">
        <v>3280000</v>
      </c>
      <c r="J9" s="21">
        <f t="shared" ref="J9:J68" si="0">SUM(E9:I9)</f>
        <v>209920000</v>
      </c>
      <c r="K9" s="22">
        <f t="shared" ref="K9:K68" si="1">ROUND(J9,-3)</f>
        <v>209920000</v>
      </c>
    </row>
    <row r="10" spans="1:11" ht="47.25" x14ac:dyDescent="0.25">
      <c r="A10" s="17">
        <v>3</v>
      </c>
      <c r="B10" s="18" t="s">
        <v>75</v>
      </c>
      <c r="C10" s="12" t="s">
        <v>72</v>
      </c>
      <c r="D10" s="24">
        <v>409</v>
      </c>
      <c r="E10" s="22">
        <v>40900000</v>
      </c>
      <c r="F10" s="22">
        <v>204500000</v>
      </c>
      <c r="G10" s="22">
        <v>0</v>
      </c>
      <c r="H10" s="22">
        <v>12270000</v>
      </c>
      <c r="I10" s="22">
        <v>4090000</v>
      </c>
      <c r="J10" s="21">
        <f t="shared" si="0"/>
        <v>261760000</v>
      </c>
      <c r="K10" s="22">
        <f t="shared" si="1"/>
        <v>261760000</v>
      </c>
    </row>
    <row r="11" spans="1:11" ht="31.5" x14ac:dyDescent="0.25">
      <c r="A11" s="17">
        <v>4</v>
      </c>
      <c r="B11" s="18" t="s">
        <v>13</v>
      </c>
      <c r="C11" s="11" t="s">
        <v>71</v>
      </c>
      <c r="D11" s="24">
        <v>730</v>
      </c>
      <c r="E11" s="22">
        <v>73000000</v>
      </c>
      <c r="F11" s="22">
        <v>365000000</v>
      </c>
      <c r="G11" s="22">
        <v>51300000</v>
      </c>
      <c r="H11" s="22">
        <v>21900000</v>
      </c>
      <c r="I11" s="22">
        <v>7300000</v>
      </c>
      <c r="J11" s="21">
        <f t="shared" si="0"/>
        <v>518500000</v>
      </c>
      <c r="K11" s="22">
        <f t="shared" si="1"/>
        <v>518500000</v>
      </c>
    </row>
    <row r="12" spans="1:11" ht="31.5" x14ac:dyDescent="0.25">
      <c r="A12" s="23">
        <v>5</v>
      </c>
      <c r="B12" s="18" t="s">
        <v>14</v>
      </c>
      <c r="C12" s="11" t="s">
        <v>71</v>
      </c>
      <c r="D12" s="24">
        <v>842</v>
      </c>
      <c r="E12" s="22">
        <v>84200000</v>
      </c>
      <c r="F12" s="22">
        <v>421000000</v>
      </c>
      <c r="G12" s="22">
        <v>12825000</v>
      </c>
      <c r="H12" s="22">
        <v>25260000</v>
      </c>
      <c r="I12" s="22">
        <v>8420000</v>
      </c>
      <c r="J12" s="21">
        <f t="shared" si="0"/>
        <v>551705000</v>
      </c>
      <c r="K12" s="22">
        <f t="shared" si="1"/>
        <v>551705000</v>
      </c>
    </row>
    <row r="13" spans="1:11" ht="23.25" customHeight="1" x14ac:dyDescent="0.25">
      <c r="A13" s="17">
        <v>6</v>
      </c>
      <c r="B13" s="18" t="s">
        <v>15</v>
      </c>
      <c r="C13" s="11" t="s">
        <v>71</v>
      </c>
      <c r="D13" s="24">
        <v>899</v>
      </c>
      <c r="E13" s="22">
        <v>89900000</v>
      </c>
      <c r="F13" s="22">
        <v>449500000</v>
      </c>
      <c r="G13" s="22">
        <v>35910000</v>
      </c>
      <c r="H13" s="22">
        <v>26970000</v>
      </c>
      <c r="I13" s="22">
        <v>8990000</v>
      </c>
      <c r="J13" s="21">
        <f t="shared" si="0"/>
        <v>611270000</v>
      </c>
      <c r="K13" s="22">
        <f t="shared" si="1"/>
        <v>611270000</v>
      </c>
    </row>
    <row r="14" spans="1:11" ht="31.5" x14ac:dyDescent="0.25">
      <c r="A14" s="17">
        <v>7</v>
      </c>
      <c r="B14" s="18" t="s">
        <v>16</v>
      </c>
      <c r="C14" s="11" t="s">
        <v>71</v>
      </c>
      <c r="D14" s="24">
        <v>633</v>
      </c>
      <c r="E14" s="22">
        <v>63300000</v>
      </c>
      <c r="F14" s="22">
        <v>316500000</v>
      </c>
      <c r="G14" s="22">
        <v>20520000</v>
      </c>
      <c r="H14" s="22">
        <v>18990000</v>
      </c>
      <c r="I14" s="22">
        <v>6330000</v>
      </c>
      <c r="J14" s="21">
        <f t="shared" si="0"/>
        <v>425640000</v>
      </c>
      <c r="K14" s="22">
        <f t="shared" si="1"/>
        <v>425640000</v>
      </c>
    </row>
    <row r="15" spans="1:11" x14ac:dyDescent="0.25">
      <c r="A15" s="23">
        <v>8</v>
      </c>
      <c r="B15" s="18" t="s">
        <v>17</v>
      </c>
      <c r="C15" s="11" t="s">
        <v>71</v>
      </c>
      <c r="D15" s="24">
        <v>456</v>
      </c>
      <c r="E15" s="22">
        <v>45600000</v>
      </c>
      <c r="F15" s="22">
        <v>228000000</v>
      </c>
      <c r="G15" s="22">
        <v>5130000</v>
      </c>
      <c r="H15" s="22">
        <v>13680000</v>
      </c>
      <c r="I15" s="22">
        <v>4560000</v>
      </c>
      <c r="J15" s="21">
        <f t="shared" si="0"/>
        <v>296970000</v>
      </c>
      <c r="K15" s="22">
        <f t="shared" si="1"/>
        <v>296970000</v>
      </c>
    </row>
    <row r="16" spans="1:11" ht="31.5" x14ac:dyDescent="0.25">
      <c r="A16" s="17">
        <v>9</v>
      </c>
      <c r="B16" s="18" t="s">
        <v>18</v>
      </c>
      <c r="C16" s="11" t="s">
        <v>71</v>
      </c>
      <c r="D16" s="24">
        <v>323</v>
      </c>
      <c r="E16" s="22">
        <v>32300000</v>
      </c>
      <c r="F16" s="22">
        <v>161500000</v>
      </c>
      <c r="G16" s="22">
        <v>35910000</v>
      </c>
      <c r="H16" s="22">
        <v>9690000</v>
      </c>
      <c r="I16" s="22">
        <v>3230000</v>
      </c>
      <c r="J16" s="21">
        <f t="shared" si="0"/>
        <v>242630000</v>
      </c>
      <c r="K16" s="22">
        <f t="shared" si="1"/>
        <v>242630000</v>
      </c>
    </row>
    <row r="17" spans="1:11" ht="31.5" x14ac:dyDescent="0.25">
      <c r="A17" s="17">
        <v>10</v>
      </c>
      <c r="B17" s="18" t="s">
        <v>19</v>
      </c>
      <c r="C17" s="12" t="s">
        <v>72</v>
      </c>
      <c r="D17" s="24">
        <v>946</v>
      </c>
      <c r="E17" s="22">
        <v>94600000</v>
      </c>
      <c r="F17" s="22">
        <v>473000000</v>
      </c>
      <c r="G17" s="22">
        <v>35910000</v>
      </c>
      <c r="H17" s="22">
        <v>28380000</v>
      </c>
      <c r="I17" s="22">
        <v>9460000</v>
      </c>
      <c r="J17" s="21">
        <f t="shared" si="0"/>
        <v>641350000</v>
      </c>
      <c r="K17" s="22">
        <f t="shared" si="1"/>
        <v>641350000</v>
      </c>
    </row>
    <row r="18" spans="1:11" ht="31.5" x14ac:dyDescent="0.25">
      <c r="A18" s="23">
        <v>11</v>
      </c>
      <c r="B18" s="18" t="s">
        <v>20</v>
      </c>
      <c r="C18" s="12" t="s">
        <v>72</v>
      </c>
      <c r="D18" s="24">
        <v>542</v>
      </c>
      <c r="E18" s="22">
        <v>54200000</v>
      </c>
      <c r="F18" s="22">
        <v>271000000</v>
      </c>
      <c r="G18" s="22">
        <v>46170000</v>
      </c>
      <c r="H18" s="22">
        <v>16260000</v>
      </c>
      <c r="I18" s="22">
        <v>5420000</v>
      </c>
      <c r="J18" s="21">
        <f t="shared" si="0"/>
        <v>393050000</v>
      </c>
      <c r="K18" s="22">
        <f t="shared" si="1"/>
        <v>393050000</v>
      </c>
    </row>
    <row r="19" spans="1:11" ht="31.5" x14ac:dyDescent="0.25">
      <c r="A19" s="17">
        <v>12</v>
      </c>
      <c r="B19" s="18" t="s">
        <v>21</v>
      </c>
      <c r="C19" s="12" t="s">
        <v>72</v>
      </c>
      <c r="D19" s="24">
        <v>585</v>
      </c>
      <c r="E19" s="22">
        <v>58500000</v>
      </c>
      <c r="F19" s="22">
        <v>292500000</v>
      </c>
      <c r="G19" s="22">
        <v>10260000</v>
      </c>
      <c r="H19" s="22">
        <v>17550000</v>
      </c>
      <c r="I19" s="22">
        <v>5850000</v>
      </c>
      <c r="J19" s="21">
        <f t="shared" si="0"/>
        <v>384660000</v>
      </c>
      <c r="K19" s="22">
        <f t="shared" si="1"/>
        <v>384660000</v>
      </c>
    </row>
    <row r="20" spans="1:11" ht="31.5" x14ac:dyDescent="0.25">
      <c r="A20" s="17">
        <v>13</v>
      </c>
      <c r="B20" s="18" t="s">
        <v>22</v>
      </c>
      <c r="C20" s="12" t="s">
        <v>72</v>
      </c>
      <c r="D20" s="24">
        <v>659</v>
      </c>
      <c r="E20" s="22">
        <v>65900000</v>
      </c>
      <c r="F20" s="22">
        <v>329500000</v>
      </c>
      <c r="G20" s="22">
        <v>25650000</v>
      </c>
      <c r="H20" s="22">
        <v>19770000</v>
      </c>
      <c r="I20" s="22">
        <v>6590000</v>
      </c>
      <c r="J20" s="21">
        <f t="shared" si="0"/>
        <v>447410000</v>
      </c>
      <c r="K20" s="22">
        <f t="shared" si="1"/>
        <v>447410000</v>
      </c>
    </row>
    <row r="21" spans="1:11" ht="31.5" x14ac:dyDescent="0.25">
      <c r="A21" s="23">
        <v>14</v>
      </c>
      <c r="B21" s="18" t="s">
        <v>23</v>
      </c>
      <c r="C21" s="12" t="s">
        <v>72</v>
      </c>
      <c r="D21" s="24">
        <v>1091</v>
      </c>
      <c r="E21" s="22">
        <v>109100000</v>
      </c>
      <c r="F21" s="22">
        <v>545500000</v>
      </c>
      <c r="G21" s="22">
        <v>12825000</v>
      </c>
      <c r="H21" s="22">
        <v>32730000</v>
      </c>
      <c r="I21" s="22">
        <f>8630000+3716400</f>
        <v>12346400</v>
      </c>
      <c r="J21" s="21">
        <f t="shared" si="0"/>
        <v>712501400</v>
      </c>
      <c r="K21" s="22">
        <f t="shared" si="1"/>
        <v>712501000</v>
      </c>
    </row>
    <row r="22" spans="1:11" ht="22.5" customHeight="1" x14ac:dyDescent="0.25">
      <c r="A22" s="17">
        <v>15</v>
      </c>
      <c r="B22" s="18" t="s">
        <v>24</v>
      </c>
      <c r="C22" s="12" t="s">
        <v>72</v>
      </c>
      <c r="D22" s="24">
        <v>495</v>
      </c>
      <c r="E22" s="22">
        <v>49500000</v>
      </c>
      <c r="F22" s="22">
        <v>247500000</v>
      </c>
      <c r="G22" s="22">
        <v>25650000</v>
      </c>
      <c r="H22" s="22">
        <v>14850000</v>
      </c>
      <c r="I22" s="22">
        <v>4950000</v>
      </c>
      <c r="J22" s="21">
        <f t="shared" si="0"/>
        <v>342450000</v>
      </c>
      <c r="K22" s="22">
        <f t="shared" si="1"/>
        <v>342450000</v>
      </c>
    </row>
    <row r="23" spans="1:11" ht="31.5" x14ac:dyDescent="0.25">
      <c r="A23" s="17">
        <v>16</v>
      </c>
      <c r="B23" s="18" t="s">
        <v>25</v>
      </c>
      <c r="C23" s="12" t="s">
        <v>72</v>
      </c>
      <c r="D23" s="24">
        <v>456</v>
      </c>
      <c r="E23" s="22">
        <v>45600000</v>
      </c>
      <c r="F23" s="22">
        <v>228000000</v>
      </c>
      <c r="G23" s="22">
        <v>25650000</v>
      </c>
      <c r="H23" s="22">
        <v>13680000</v>
      </c>
      <c r="I23" s="22">
        <v>4560000</v>
      </c>
      <c r="J23" s="21">
        <f t="shared" si="0"/>
        <v>317490000</v>
      </c>
      <c r="K23" s="22">
        <f t="shared" si="1"/>
        <v>317490000</v>
      </c>
    </row>
    <row r="24" spans="1:11" ht="23.25" customHeight="1" x14ac:dyDescent="0.25">
      <c r="A24" s="23">
        <v>17</v>
      </c>
      <c r="B24" s="18" t="s">
        <v>26</v>
      </c>
      <c r="C24" s="12" t="s">
        <v>72</v>
      </c>
      <c r="D24" s="24">
        <v>151</v>
      </c>
      <c r="E24" s="22">
        <v>15100000</v>
      </c>
      <c r="F24" s="22">
        <v>75500000</v>
      </c>
      <c r="G24" s="22">
        <v>6412500</v>
      </c>
      <c r="H24" s="22">
        <v>4530000</v>
      </c>
      <c r="I24" s="22">
        <v>1510000</v>
      </c>
      <c r="J24" s="21">
        <f t="shared" si="0"/>
        <v>103052500</v>
      </c>
      <c r="K24" s="22">
        <f t="shared" si="1"/>
        <v>103053000</v>
      </c>
    </row>
    <row r="25" spans="1:11" ht="31.5" x14ac:dyDescent="0.25">
      <c r="A25" s="17">
        <v>18</v>
      </c>
      <c r="B25" s="18" t="s">
        <v>27</v>
      </c>
      <c r="C25" s="11" t="s">
        <v>71</v>
      </c>
      <c r="D25" s="24">
        <v>572</v>
      </c>
      <c r="E25" s="22">
        <v>57200000</v>
      </c>
      <c r="F25" s="22">
        <v>286000000</v>
      </c>
      <c r="G25" s="22">
        <v>15390000</v>
      </c>
      <c r="H25" s="22">
        <v>17160000</v>
      </c>
      <c r="I25" s="22">
        <v>5720000</v>
      </c>
      <c r="J25" s="21">
        <f t="shared" si="0"/>
        <v>381470000</v>
      </c>
      <c r="K25" s="22">
        <f t="shared" si="1"/>
        <v>381470000</v>
      </c>
    </row>
    <row r="26" spans="1:11" ht="24" customHeight="1" x14ac:dyDescent="0.25">
      <c r="A26" s="17">
        <v>19</v>
      </c>
      <c r="B26" s="18" t="s">
        <v>28</v>
      </c>
      <c r="C26" s="11" t="s">
        <v>71</v>
      </c>
      <c r="D26" s="24">
        <v>671</v>
      </c>
      <c r="E26" s="22">
        <v>67100000</v>
      </c>
      <c r="F26" s="22">
        <v>335500000</v>
      </c>
      <c r="G26" s="22">
        <v>0</v>
      </c>
      <c r="H26" s="22">
        <v>20130000</v>
      </c>
      <c r="I26" s="22">
        <v>6710000</v>
      </c>
      <c r="J26" s="21">
        <f t="shared" si="0"/>
        <v>429440000</v>
      </c>
      <c r="K26" s="22">
        <f t="shared" si="1"/>
        <v>429440000</v>
      </c>
    </row>
    <row r="27" spans="1:11" ht="63" x14ac:dyDescent="0.25">
      <c r="A27" s="23">
        <v>20</v>
      </c>
      <c r="B27" s="18" t="s">
        <v>74</v>
      </c>
      <c r="C27" s="12" t="s">
        <v>72</v>
      </c>
      <c r="D27" s="24">
        <v>817</v>
      </c>
      <c r="E27" s="22">
        <v>81700000</v>
      </c>
      <c r="F27" s="22">
        <v>408500000</v>
      </c>
      <c r="G27" s="22">
        <v>20520000</v>
      </c>
      <c r="H27" s="22">
        <v>24510000</v>
      </c>
      <c r="I27" s="22">
        <v>8170000</v>
      </c>
      <c r="J27" s="21">
        <f t="shared" si="0"/>
        <v>543400000</v>
      </c>
      <c r="K27" s="22">
        <f t="shared" si="1"/>
        <v>543400000</v>
      </c>
    </row>
    <row r="28" spans="1:11" ht="47.25" x14ac:dyDescent="0.25">
      <c r="A28" s="17">
        <v>21</v>
      </c>
      <c r="B28" s="18" t="s">
        <v>29</v>
      </c>
      <c r="C28" s="12" t="s">
        <v>72</v>
      </c>
      <c r="D28" s="24">
        <v>384</v>
      </c>
      <c r="E28" s="22">
        <v>38400000</v>
      </c>
      <c r="F28" s="22">
        <v>192000000</v>
      </c>
      <c r="G28" s="22">
        <v>0</v>
      </c>
      <c r="H28" s="22">
        <v>11520000</v>
      </c>
      <c r="I28" s="22">
        <v>3840000</v>
      </c>
      <c r="J28" s="21">
        <f t="shared" si="0"/>
        <v>245760000</v>
      </c>
      <c r="K28" s="22">
        <f t="shared" si="1"/>
        <v>245760000</v>
      </c>
    </row>
    <row r="29" spans="1:11" ht="25.5" customHeight="1" x14ac:dyDescent="0.25">
      <c r="A29" s="17">
        <v>22</v>
      </c>
      <c r="B29" s="18" t="s">
        <v>30</v>
      </c>
      <c r="C29" s="12" t="s">
        <v>72</v>
      </c>
      <c r="D29" s="24">
        <v>625</v>
      </c>
      <c r="E29" s="22">
        <v>62500000</v>
      </c>
      <c r="F29" s="22">
        <v>312500000</v>
      </c>
      <c r="G29" s="22">
        <v>5130000</v>
      </c>
      <c r="H29" s="22">
        <v>18750000</v>
      </c>
      <c r="I29" s="22">
        <v>6250000</v>
      </c>
      <c r="J29" s="21">
        <f t="shared" si="0"/>
        <v>405130000</v>
      </c>
      <c r="K29" s="22">
        <f t="shared" si="1"/>
        <v>405130000</v>
      </c>
    </row>
    <row r="30" spans="1:11" ht="47.25" x14ac:dyDescent="0.25">
      <c r="A30" s="23">
        <v>23</v>
      </c>
      <c r="B30" s="18" t="s">
        <v>31</v>
      </c>
      <c r="C30" s="12" t="s">
        <v>72</v>
      </c>
      <c r="D30" s="24">
        <v>384</v>
      </c>
      <c r="E30" s="22">
        <v>38400000</v>
      </c>
      <c r="F30" s="22">
        <v>192000000</v>
      </c>
      <c r="G30" s="22">
        <v>15390000</v>
      </c>
      <c r="H30" s="22">
        <v>11520000</v>
      </c>
      <c r="I30" s="22">
        <v>3840000</v>
      </c>
      <c r="J30" s="21">
        <f t="shared" si="0"/>
        <v>261150000</v>
      </c>
      <c r="K30" s="22">
        <f t="shared" si="1"/>
        <v>261150000</v>
      </c>
    </row>
    <row r="31" spans="1:11" ht="31.5" x14ac:dyDescent="0.25">
      <c r="A31" s="17">
        <v>24</v>
      </c>
      <c r="B31" s="18" t="s">
        <v>32</v>
      </c>
      <c r="C31" s="11" t="s">
        <v>71</v>
      </c>
      <c r="D31" s="24">
        <v>1198</v>
      </c>
      <c r="E31" s="22">
        <v>119800000</v>
      </c>
      <c r="F31" s="22">
        <v>599000000</v>
      </c>
      <c r="G31" s="22">
        <v>25650000</v>
      </c>
      <c r="H31" s="22">
        <v>35940000</v>
      </c>
      <c r="I31" s="22">
        <v>11980000</v>
      </c>
      <c r="J31" s="21">
        <f t="shared" si="0"/>
        <v>792370000</v>
      </c>
      <c r="K31" s="22">
        <f t="shared" si="1"/>
        <v>792370000</v>
      </c>
    </row>
    <row r="32" spans="1:11" ht="47.25" x14ac:dyDescent="0.25">
      <c r="A32" s="17">
        <v>25</v>
      </c>
      <c r="B32" s="18" t="s">
        <v>33</v>
      </c>
      <c r="C32" s="12" t="s">
        <v>72</v>
      </c>
      <c r="D32" s="24">
        <v>432</v>
      </c>
      <c r="E32" s="22">
        <v>43200000</v>
      </c>
      <c r="F32" s="22">
        <v>216000000</v>
      </c>
      <c r="G32" s="22">
        <v>0</v>
      </c>
      <c r="H32" s="22">
        <v>12960000</v>
      </c>
      <c r="I32" s="22">
        <v>4320000</v>
      </c>
      <c r="J32" s="21">
        <f t="shared" si="0"/>
        <v>276480000</v>
      </c>
      <c r="K32" s="22">
        <f t="shared" si="1"/>
        <v>276480000</v>
      </c>
    </row>
    <row r="33" spans="1:11" ht="47.25" x14ac:dyDescent="0.25">
      <c r="A33" s="23">
        <v>26</v>
      </c>
      <c r="B33" s="18" t="s">
        <v>34</v>
      </c>
      <c r="C33" s="12" t="s">
        <v>72</v>
      </c>
      <c r="D33" s="24">
        <v>370</v>
      </c>
      <c r="E33" s="22">
        <v>37000000</v>
      </c>
      <c r="F33" s="22">
        <v>185000000</v>
      </c>
      <c r="G33" s="22">
        <v>0</v>
      </c>
      <c r="H33" s="22">
        <v>11100000</v>
      </c>
      <c r="I33" s="22">
        <v>3700000</v>
      </c>
      <c r="J33" s="21">
        <f t="shared" si="0"/>
        <v>236800000</v>
      </c>
      <c r="K33" s="22">
        <f t="shared" si="1"/>
        <v>236800000</v>
      </c>
    </row>
    <row r="34" spans="1:11" ht="25.5" customHeight="1" x14ac:dyDescent="0.25">
      <c r="A34" s="17">
        <v>27</v>
      </c>
      <c r="B34" s="18" t="s">
        <v>35</v>
      </c>
      <c r="C34" s="12" t="s">
        <v>72</v>
      </c>
      <c r="D34" s="24">
        <v>551</v>
      </c>
      <c r="E34" s="22">
        <v>55100000</v>
      </c>
      <c r="F34" s="22">
        <v>275500000</v>
      </c>
      <c r="G34" s="22">
        <v>7695000</v>
      </c>
      <c r="H34" s="22">
        <v>16530000</v>
      </c>
      <c r="I34" s="22">
        <v>5510000</v>
      </c>
      <c r="J34" s="21">
        <f t="shared" si="0"/>
        <v>360335000</v>
      </c>
      <c r="K34" s="22">
        <f t="shared" si="1"/>
        <v>360335000</v>
      </c>
    </row>
    <row r="35" spans="1:11" ht="25.5" customHeight="1" x14ac:dyDescent="0.25">
      <c r="A35" s="17">
        <v>28</v>
      </c>
      <c r="B35" s="18" t="s">
        <v>36</v>
      </c>
      <c r="C35" s="11" t="s">
        <v>71</v>
      </c>
      <c r="D35" s="24">
        <v>600</v>
      </c>
      <c r="E35" s="22">
        <v>60000000</v>
      </c>
      <c r="F35" s="22">
        <v>300000000</v>
      </c>
      <c r="G35" s="22">
        <v>20520000</v>
      </c>
      <c r="H35" s="22">
        <v>18000000</v>
      </c>
      <c r="I35" s="22">
        <v>8160000</v>
      </c>
      <c r="J35" s="21">
        <f t="shared" si="0"/>
        <v>406680000</v>
      </c>
      <c r="K35" s="22">
        <f t="shared" si="1"/>
        <v>406680000</v>
      </c>
    </row>
    <row r="36" spans="1:11" ht="47.25" x14ac:dyDescent="0.25">
      <c r="A36" s="23">
        <v>29</v>
      </c>
      <c r="B36" s="18" t="s">
        <v>37</v>
      </c>
      <c r="C36" s="11" t="s">
        <v>71</v>
      </c>
      <c r="D36" s="24">
        <v>679</v>
      </c>
      <c r="E36" s="22">
        <v>67900000</v>
      </c>
      <c r="F36" s="22">
        <v>339500000</v>
      </c>
      <c r="G36" s="22">
        <v>51300000</v>
      </c>
      <c r="H36" s="22">
        <v>20370000</v>
      </c>
      <c r="I36" s="22">
        <v>6790000</v>
      </c>
      <c r="J36" s="21">
        <f t="shared" si="0"/>
        <v>485860000</v>
      </c>
      <c r="K36" s="22">
        <f t="shared" si="1"/>
        <v>485860000</v>
      </c>
    </row>
    <row r="37" spans="1:11" ht="63" x14ac:dyDescent="0.25">
      <c r="A37" s="17">
        <v>30</v>
      </c>
      <c r="B37" s="18" t="s">
        <v>38</v>
      </c>
      <c r="C37" s="11" t="s">
        <v>71</v>
      </c>
      <c r="D37" s="24">
        <v>90</v>
      </c>
      <c r="E37" s="22">
        <v>9000000</v>
      </c>
      <c r="F37" s="22">
        <v>45000000</v>
      </c>
      <c r="G37" s="22">
        <v>5130000</v>
      </c>
      <c r="H37" s="22">
        <v>2700000</v>
      </c>
      <c r="I37" s="22">
        <v>900000</v>
      </c>
      <c r="J37" s="21">
        <f t="shared" si="0"/>
        <v>62730000</v>
      </c>
      <c r="K37" s="22">
        <f t="shared" si="1"/>
        <v>62730000</v>
      </c>
    </row>
    <row r="38" spans="1:11" ht="47.25" x14ac:dyDescent="0.25">
      <c r="A38" s="17">
        <v>31</v>
      </c>
      <c r="B38" s="18" t="s">
        <v>39</v>
      </c>
      <c r="C38" s="11" t="s">
        <v>71</v>
      </c>
      <c r="D38" s="24">
        <v>627</v>
      </c>
      <c r="E38" s="22">
        <v>62700000</v>
      </c>
      <c r="F38" s="22">
        <v>313500000</v>
      </c>
      <c r="G38" s="22">
        <v>15390000</v>
      </c>
      <c r="H38" s="22">
        <v>18810000</v>
      </c>
      <c r="I38" s="22">
        <v>6270000</v>
      </c>
      <c r="J38" s="21">
        <f t="shared" si="0"/>
        <v>416670000</v>
      </c>
      <c r="K38" s="22">
        <f t="shared" si="1"/>
        <v>416670000</v>
      </c>
    </row>
    <row r="39" spans="1:11" ht="24" customHeight="1" x14ac:dyDescent="0.25">
      <c r="A39" s="23">
        <v>32</v>
      </c>
      <c r="B39" s="18" t="s">
        <v>40</v>
      </c>
      <c r="C39" s="12" t="s">
        <v>72</v>
      </c>
      <c r="D39" s="24">
        <v>518</v>
      </c>
      <c r="E39" s="22">
        <v>51800000</v>
      </c>
      <c r="F39" s="22">
        <v>259000000</v>
      </c>
      <c r="G39" s="22">
        <v>5130000</v>
      </c>
      <c r="H39" s="22">
        <v>15540000</v>
      </c>
      <c r="I39" s="22">
        <v>5180000</v>
      </c>
      <c r="J39" s="21">
        <f t="shared" si="0"/>
        <v>336650000</v>
      </c>
      <c r="K39" s="22">
        <f t="shared" si="1"/>
        <v>336650000</v>
      </c>
    </row>
    <row r="40" spans="1:11" ht="31.5" x14ac:dyDescent="0.25">
      <c r="A40" s="17">
        <v>33</v>
      </c>
      <c r="B40" s="18" t="s">
        <v>41</v>
      </c>
      <c r="C40" s="12" t="s">
        <v>72</v>
      </c>
      <c r="D40" s="24">
        <v>212</v>
      </c>
      <c r="E40" s="22">
        <v>21200000</v>
      </c>
      <c r="F40" s="22">
        <v>106000000</v>
      </c>
      <c r="G40" s="22">
        <v>7695000</v>
      </c>
      <c r="H40" s="22">
        <v>6360000</v>
      </c>
      <c r="I40" s="22">
        <v>3244000</v>
      </c>
      <c r="J40" s="21">
        <f>SUM(E40:I40)</f>
        <v>144499000</v>
      </c>
      <c r="K40" s="22">
        <f t="shared" si="1"/>
        <v>144499000</v>
      </c>
    </row>
    <row r="41" spans="1:11" ht="31.5" x14ac:dyDescent="0.25">
      <c r="A41" s="17">
        <v>34</v>
      </c>
      <c r="B41" s="18" t="s">
        <v>42</v>
      </c>
      <c r="C41" s="12" t="s">
        <v>72</v>
      </c>
      <c r="D41" s="24">
        <v>828</v>
      </c>
      <c r="E41" s="22">
        <v>82800000</v>
      </c>
      <c r="F41" s="22">
        <v>414000000</v>
      </c>
      <c r="G41" s="22">
        <v>20520000</v>
      </c>
      <c r="H41" s="22">
        <v>24840000</v>
      </c>
      <c r="I41" s="22">
        <f>2260000+5924000</f>
        <v>8184000</v>
      </c>
      <c r="J41" s="21">
        <f>SUM(E41:I41)</f>
        <v>550344000</v>
      </c>
      <c r="K41" s="22">
        <f t="shared" si="1"/>
        <v>550344000</v>
      </c>
    </row>
    <row r="42" spans="1:11" ht="31.5" x14ac:dyDescent="0.25">
      <c r="A42" s="23">
        <v>35</v>
      </c>
      <c r="B42" s="18" t="s">
        <v>43</v>
      </c>
      <c r="C42" s="11" t="s">
        <v>71</v>
      </c>
      <c r="D42" s="24">
        <v>456</v>
      </c>
      <c r="E42" s="22">
        <v>45600000</v>
      </c>
      <c r="F42" s="22">
        <v>228000000</v>
      </c>
      <c r="G42" s="22">
        <v>7695000</v>
      </c>
      <c r="H42" s="22">
        <v>13680000</v>
      </c>
      <c r="I42" s="22">
        <v>4560000</v>
      </c>
      <c r="J42" s="21">
        <f t="shared" si="0"/>
        <v>299535000</v>
      </c>
      <c r="K42" s="22">
        <f t="shared" si="1"/>
        <v>299535000</v>
      </c>
    </row>
    <row r="43" spans="1:11" ht="24" customHeight="1" x14ac:dyDescent="0.25">
      <c r="A43" s="17">
        <v>36</v>
      </c>
      <c r="B43" s="18" t="s">
        <v>44</v>
      </c>
      <c r="C43" s="11" t="s">
        <v>71</v>
      </c>
      <c r="D43" s="24">
        <v>455</v>
      </c>
      <c r="E43" s="22">
        <v>45500000</v>
      </c>
      <c r="F43" s="22">
        <v>227500000</v>
      </c>
      <c r="G43" s="22">
        <v>7695000</v>
      </c>
      <c r="H43" s="22">
        <v>13650000</v>
      </c>
      <c r="I43" s="22">
        <v>4550000</v>
      </c>
      <c r="J43" s="21">
        <f t="shared" si="0"/>
        <v>298895000</v>
      </c>
      <c r="K43" s="22">
        <f t="shared" si="1"/>
        <v>298895000</v>
      </c>
    </row>
    <row r="44" spans="1:11" ht="31.5" x14ac:dyDescent="0.25">
      <c r="A44" s="17">
        <v>37</v>
      </c>
      <c r="B44" s="18" t="s">
        <v>45</v>
      </c>
      <c r="C44" s="11" t="s">
        <v>71</v>
      </c>
      <c r="D44" s="24">
        <v>468</v>
      </c>
      <c r="E44" s="22">
        <v>46800000</v>
      </c>
      <c r="F44" s="22">
        <v>234000000</v>
      </c>
      <c r="G44" s="22">
        <v>7695000</v>
      </c>
      <c r="H44" s="22">
        <v>14040000</v>
      </c>
      <c r="I44" s="22">
        <v>4680000</v>
      </c>
      <c r="J44" s="21">
        <f t="shared" si="0"/>
        <v>307215000</v>
      </c>
      <c r="K44" s="22">
        <f t="shared" si="1"/>
        <v>307215000</v>
      </c>
    </row>
    <row r="45" spans="1:11" ht="24.75" customHeight="1" x14ac:dyDescent="0.25">
      <c r="A45" s="23">
        <v>38</v>
      </c>
      <c r="B45" s="18" t="s">
        <v>46</v>
      </c>
      <c r="C45" s="12" t="s">
        <v>72</v>
      </c>
      <c r="D45" s="24">
        <v>168</v>
      </c>
      <c r="E45" s="22">
        <v>16800000</v>
      </c>
      <c r="F45" s="22">
        <v>84000000</v>
      </c>
      <c r="G45" s="22">
        <v>12825000</v>
      </c>
      <c r="H45" s="22">
        <v>5040000</v>
      </c>
      <c r="I45" s="22">
        <v>1680000</v>
      </c>
      <c r="J45" s="21">
        <f t="shared" si="0"/>
        <v>120345000</v>
      </c>
      <c r="K45" s="22">
        <f t="shared" si="1"/>
        <v>120345000</v>
      </c>
    </row>
    <row r="46" spans="1:11" ht="24.75" customHeight="1" x14ac:dyDescent="0.25">
      <c r="A46" s="17">
        <v>39</v>
      </c>
      <c r="B46" s="18" t="s">
        <v>47</v>
      </c>
      <c r="C46" s="12" t="s">
        <v>72</v>
      </c>
      <c r="D46" s="24">
        <v>260</v>
      </c>
      <c r="E46" s="22">
        <v>26000000</v>
      </c>
      <c r="F46" s="22">
        <v>130000000</v>
      </c>
      <c r="G46" s="22">
        <v>8977500</v>
      </c>
      <c r="H46" s="22">
        <v>7800000</v>
      </c>
      <c r="I46" s="22">
        <v>2600000</v>
      </c>
      <c r="J46" s="21">
        <f t="shared" si="0"/>
        <v>175377500</v>
      </c>
      <c r="K46" s="22">
        <f t="shared" si="1"/>
        <v>175378000</v>
      </c>
    </row>
    <row r="47" spans="1:11" ht="63" x14ac:dyDescent="0.25">
      <c r="A47" s="17">
        <v>40</v>
      </c>
      <c r="B47" s="18" t="s">
        <v>48</v>
      </c>
      <c r="C47" s="12" t="s">
        <v>72</v>
      </c>
      <c r="D47" s="24">
        <v>680</v>
      </c>
      <c r="E47" s="22">
        <v>68000000</v>
      </c>
      <c r="F47" s="22">
        <v>340000000</v>
      </c>
      <c r="G47" s="22">
        <v>2565000</v>
      </c>
      <c r="H47" s="22">
        <v>20400000</v>
      </c>
      <c r="I47" s="22">
        <v>6800000</v>
      </c>
      <c r="J47" s="21">
        <f t="shared" si="0"/>
        <v>437765000</v>
      </c>
      <c r="K47" s="22">
        <f t="shared" si="1"/>
        <v>437765000</v>
      </c>
    </row>
    <row r="48" spans="1:11" ht="63" x14ac:dyDescent="0.25">
      <c r="A48" s="23">
        <v>41</v>
      </c>
      <c r="B48" s="18" t="s">
        <v>49</v>
      </c>
      <c r="C48" s="12" t="s">
        <v>72</v>
      </c>
      <c r="D48" s="24">
        <v>264</v>
      </c>
      <c r="E48" s="22">
        <v>26400000</v>
      </c>
      <c r="F48" s="22">
        <v>132000000</v>
      </c>
      <c r="G48" s="22">
        <v>41040000</v>
      </c>
      <c r="H48" s="22">
        <v>7920000</v>
      </c>
      <c r="I48" s="22">
        <v>2640000</v>
      </c>
      <c r="J48" s="21">
        <f t="shared" si="0"/>
        <v>210000000</v>
      </c>
      <c r="K48" s="22">
        <f t="shared" si="1"/>
        <v>210000000</v>
      </c>
    </row>
    <row r="49" spans="1:11" ht="47.25" x14ac:dyDescent="0.25">
      <c r="A49" s="17">
        <v>42</v>
      </c>
      <c r="B49" s="18" t="s">
        <v>76</v>
      </c>
      <c r="C49" s="12" t="s">
        <v>72</v>
      </c>
      <c r="D49" s="24">
        <v>160</v>
      </c>
      <c r="E49" s="22">
        <v>16000000</v>
      </c>
      <c r="F49" s="22">
        <v>80000000</v>
      </c>
      <c r="G49" s="22">
        <v>1282500</v>
      </c>
      <c r="H49" s="22">
        <v>4800000</v>
      </c>
      <c r="I49" s="22">
        <f>1907100+211900</f>
        <v>2119000</v>
      </c>
      <c r="J49" s="21">
        <f t="shared" si="0"/>
        <v>104201500</v>
      </c>
      <c r="K49" s="22">
        <f t="shared" si="1"/>
        <v>104202000</v>
      </c>
    </row>
    <row r="50" spans="1:11" ht="31.5" x14ac:dyDescent="0.25">
      <c r="A50" s="17">
        <v>43</v>
      </c>
      <c r="B50" s="18" t="s">
        <v>50</v>
      </c>
      <c r="C50" s="12" t="s">
        <v>72</v>
      </c>
      <c r="D50" s="24">
        <v>388</v>
      </c>
      <c r="E50" s="22">
        <v>38800000</v>
      </c>
      <c r="F50" s="22">
        <v>194000000</v>
      </c>
      <c r="G50" s="22">
        <v>19237500</v>
      </c>
      <c r="H50" s="22">
        <v>11640000</v>
      </c>
      <c r="I50" s="22">
        <v>3880000</v>
      </c>
      <c r="J50" s="21">
        <f t="shared" si="0"/>
        <v>267557500</v>
      </c>
      <c r="K50" s="22">
        <f t="shared" si="1"/>
        <v>267558000</v>
      </c>
    </row>
    <row r="51" spans="1:11" ht="31.5" x14ac:dyDescent="0.25">
      <c r="A51" s="23">
        <v>44</v>
      </c>
      <c r="B51" s="18" t="s">
        <v>51</v>
      </c>
      <c r="C51" s="11" t="s">
        <v>71</v>
      </c>
      <c r="D51" s="24">
        <v>333</v>
      </c>
      <c r="E51" s="22">
        <v>33300000</v>
      </c>
      <c r="F51" s="22">
        <v>166500000</v>
      </c>
      <c r="G51" s="22">
        <v>46170000</v>
      </c>
      <c r="H51" s="22">
        <v>9990000</v>
      </c>
      <c r="I51" s="22">
        <v>3330000</v>
      </c>
      <c r="J51" s="21">
        <f t="shared" si="0"/>
        <v>259290000</v>
      </c>
      <c r="K51" s="22">
        <f t="shared" si="1"/>
        <v>259290000</v>
      </c>
    </row>
    <row r="52" spans="1:11" x14ac:dyDescent="0.25">
      <c r="A52" s="17">
        <v>45</v>
      </c>
      <c r="B52" s="18" t="s">
        <v>52</v>
      </c>
      <c r="C52" s="12" t="s">
        <v>72</v>
      </c>
      <c r="D52" s="24">
        <v>690</v>
      </c>
      <c r="E52" s="22">
        <v>69000000</v>
      </c>
      <c r="F52" s="22">
        <v>345000000</v>
      </c>
      <c r="G52" s="22">
        <v>25650000</v>
      </c>
      <c r="H52" s="22">
        <v>20700000</v>
      </c>
      <c r="I52" s="22">
        <v>6900000</v>
      </c>
      <c r="J52" s="21">
        <f t="shared" si="0"/>
        <v>467250000</v>
      </c>
      <c r="K52" s="22">
        <f t="shared" si="1"/>
        <v>467250000</v>
      </c>
    </row>
    <row r="53" spans="1:11" ht="31.5" x14ac:dyDescent="0.25">
      <c r="A53" s="17">
        <v>46</v>
      </c>
      <c r="B53" s="18" t="s">
        <v>53</v>
      </c>
      <c r="C53" s="11" t="s">
        <v>71</v>
      </c>
      <c r="D53" s="24">
        <v>78</v>
      </c>
      <c r="E53" s="22">
        <v>7800000</v>
      </c>
      <c r="F53" s="22">
        <v>39000000</v>
      </c>
      <c r="G53" s="22">
        <v>35910000</v>
      </c>
      <c r="H53" s="22">
        <v>2340000</v>
      </c>
      <c r="I53" s="22">
        <v>780000</v>
      </c>
      <c r="J53" s="21">
        <f t="shared" si="0"/>
        <v>85830000</v>
      </c>
      <c r="K53" s="22">
        <f t="shared" si="1"/>
        <v>85830000</v>
      </c>
    </row>
    <row r="54" spans="1:11" ht="23.25" customHeight="1" x14ac:dyDescent="0.25">
      <c r="A54" s="23">
        <v>47</v>
      </c>
      <c r="B54" s="18" t="s">
        <v>54</v>
      </c>
      <c r="C54" s="12" t="s">
        <v>72</v>
      </c>
      <c r="D54" s="24">
        <v>484</v>
      </c>
      <c r="E54" s="22">
        <v>48400000</v>
      </c>
      <c r="F54" s="22">
        <v>242000000</v>
      </c>
      <c r="G54" s="22">
        <v>15390000</v>
      </c>
      <c r="H54" s="22">
        <v>14520000</v>
      </c>
      <c r="I54" s="22">
        <v>4840000</v>
      </c>
      <c r="J54" s="21">
        <f t="shared" si="0"/>
        <v>325150000</v>
      </c>
      <c r="K54" s="22">
        <f t="shared" si="1"/>
        <v>325150000</v>
      </c>
    </row>
    <row r="55" spans="1:11" ht="63" x14ac:dyDescent="0.25">
      <c r="A55" s="17">
        <v>48</v>
      </c>
      <c r="B55" s="18" t="s">
        <v>55</v>
      </c>
      <c r="C55" s="12" t="s">
        <v>72</v>
      </c>
      <c r="D55" s="24">
        <v>2400</v>
      </c>
      <c r="E55" s="22">
        <v>240000000</v>
      </c>
      <c r="F55" s="22">
        <v>1200000000</v>
      </c>
      <c r="G55" s="22">
        <v>5130000</v>
      </c>
      <c r="H55" s="22">
        <v>72000000</v>
      </c>
      <c r="I55" s="22">
        <v>24000000</v>
      </c>
      <c r="J55" s="21">
        <f t="shared" si="0"/>
        <v>1541130000</v>
      </c>
      <c r="K55" s="22">
        <f t="shared" si="1"/>
        <v>1541130000</v>
      </c>
    </row>
    <row r="56" spans="1:11" ht="47.25" x14ac:dyDescent="0.25">
      <c r="A56" s="17">
        <v>49</v>
      </c>
      <c r="B56" s="18" t="s">
        <v>56</v>
      </c>
      <c r="C56" s="12" t="s">
        <v>72</v>
      </c>
      <c r="D56" s="24">
        <v>95</v>
      </c>
      <c r="E56" s="22">
        <v>9500000</v>
      </c>
      <c r="F56" s="22">
        <v>47500000</v>
      </c>
      <c r="G56" s="22">
        <v>20520000</v>
      </c>
      <c r="H56" s="22">
        <v>2850000</v>
      </c>
      <c r="I56" s="22">
        <v>950000</v>
      </c>
      <c r="J56" s="21">
        <f t="shared" si="0"/>
        <v>81320000</v>
      </c>
      <c r="K56" s="22">
        <f t="shared" si="1"/>
        <v>81320000</v>
      </c>
    </row>
    <row r="57" spans="1:11" ht="24" customHeight="1" x14ac:dyDescent="0.25">
      <c r="A57" s="23">
        <v>50</v>
      </c>
      <c r="B57" s="18" t="s">
        <v>57</v>
      </c>
      <c r="C57" s="12" t="s">
        <v>72</v>
      </c>
      <c r="D57" s="24">
        <v>428</v>
      </c>
      <c r="E57" s="22">
        <v>42800000</v>
      </c>
      <c r="F57" s="22">
        <v>214000000</v>
      </c>
      <c r="G57" s="22">
        <v>5130000</v>
      </c>
      <c r="H57" s="22">
        <v>12840000</v>
      </c>
      <c r="I57" s="22">
        <v>4280000</v>
      </c>
      <c r="J57" s="21">
        <f t="shared" si="0"/>
        <v>279050000</v>
      </c>
      <c r="K57" s="22">
        <f t="shared" si="1"/>
        <v>279050000</v>
      </c>
    </row>
    <row r="58" spans="1:11" ht="47.25" x14ac:dyDescent="0.25">
      <c r="A58" s="17">
        <v>51</v>
      </c>
      <c r="B58" s="18" t="s">
        <v>58</v>
      </c>
      <c r="C58" s="12" t="s">
        <v>72</v>
      </c>
      <c r="D58" s="24">
        <v>378</v>
      </c>
      <c r="E58" s="22">
        <v>37800000</v>
      </c>
      <c r="F58" s="22">
        <v>189000000</v>
      </c>
      <c r="G58" s="22">
        <v>12825000</v>
      </c>
      <c r="H58" s="22">
        <v>11340000</v>
      </c>
      <c r="I58" s="22">
        <v>3780000</v>
      </c>
      <c r="J58" s="21">
        <f t="shared" si="0"/>
        <v>254745000</v>
      </c>
      <c r="K58" s="22">
        <f t="shared" si="1"/>
        <v>254745000</v>
      </c>
    </row>
    <row r="59" spans="1:11" ht="21.75" customHeight="1" x14ac:dyDescent="0.25">
      <c r="A59" s="17">
        <v>52</v>
      </c>
      <c r="B59" s="18" t="s">
        <v>59</v>
      </c>
      <c r="C59" s="11" t="s">
        <v>71</v>
      </c>
      <c r="D59" s="24">
        <v>467</v>
      </c>
      <c r="E59" s="22">
        <v>46700000</v>
      </c>
      <c r="F59" s="22">
        <v>233500000</v>
      </c>
      <c r="G59" s="22">
        <v>5130000</v>
      </c>
      <c r="H59" s="22">
        <v>14010000</v>
      </c>
      <c r="I59" s="22">
        <v>4670000</v>
      </c>
      <c r="J59" s="21">
        <f t="shared" si="0"/>
        <v>304010000</v>
      </c>
      <c r="K59" s="22">
        <f t="shared" si="1"/>
        <v>304010000</v>
      </c>
    </row>
    <row r="60" spans="1:11" ht="31.5" x14ac:dyDescent="0.25">
      <c r="A60" s="23">
        <v>53</v>
      </c>
      <c r="B60" s="18" t="s">
        <v>60</v>
      </c>
      <c r="C60" s="12" t="s">
        <v>72</v>
      </c>
      <c r="D60" s="24">
        <v>149</v>
      </c>
      <c r="E60" s="22">
        <v>14900000</v>
      </c>
      <c r="F60" s="22">
        <v>74500000</v>
      </c>
      <c r="G60" s="22">
        <v>10260000</v>
      </c>
      <c r="H60" s="22">
        <v>4470000</v>
      </c>
      <c r="I60" s="22">
        <v>1490000</v>
      </c>
      <c r="J60" s="21">
        <f t="shared" si="0"/>
        <v>105620000</v>
      </c>
      <c r="K60" s="22">
        <f t="shared" si="1"/>
        <v>105620000</v>
      </c>
    </row>
    <row r="61" spans="1:11" ht="31.5" x14ac:dyDescent="0.25">
      <c r="A61" s="17">
        <v>54</v>
      </c>
      <c r="B61" s="18" t="s">
        <v>61</v>
      </c>
      <c r="C61" s="12" t="s">
        <v>72</v>
      </c>
      <c r="D61" s="24">
        <v>577</v>
      </c>
      <c r="E61" s="22">
        <v>57700000</v>
      </c>
      <c r="F61" s="22">
        <v>288500000</v>
      </c>
      <c r="G61" s="22">
        <v>10260000</v>
      </c>
      <c r="H61" s="22">
        <v>17310000</v>
      </c>
      <c r="I61" s="22">
        <v>5770000</v>
      </c>
      <c r="J61" s="21">
        <f t="shared" si="0"/>
        <v>379540000</v>
      </c>
      <c r="K61" s="22">
        <f t="shared" si="1"/>
        <v>379540000</v>
      </c>
    </row>
    <row r="62" spans="1:11" ht="31.5" x14ac:dyDescent="0.25">
      <c r="A62" s="17">
        <v>55</v>
      </c>
      <c r="B62" s="18" t="s">
        <v>62</v>
      </c>
      <c r="C62" s="12" t="s">
        <v>72</v>
      </c>
      <c r="D62" s="24">
        <v>1013</v>
      </c>
      <c r="E62" s="22">
        <v>101300000</v>
      </c>
      <c r="F62" s="22">
        <v>506500000</v>
      </c>
      <c r="G62" s="22">
        <v>20520000</v>
      </c>
      <c r="H62" s="22">
        <v>30390000</v>
      </c>
      <c r="I62" s="22">
        <v>10130000</v>
      </c>
      <c r="J62" s="21">
        <f t="shared" si="0"/>
        <v>668840000</v>
      </c>
      <c r="K62" s="22">
        <f t="shared" si="1"/>
        <v>668840000</v>
      </c>
    </row>
    <row r="63" spans="1:11" ht="25.5" customHeight="1" x14ac:dyDescent="0.25">
      <c r="A63" s="23">
        <v>56</v>
      </c>
      <c r="B63" s="18" t="s">
        <v>63</v>
      </c>
      <c r="C63" s="12" t="s">
        <v>72</v>
      </c>
      <c r="D63" s="24">
        <v>576</v>
      </c>
      <c r="E63" s="22">
        <v>57600000</v>
      </c>
      <c r="F63" s="22">
        <v>288000000</v>
      </c>
      <c r="G63" s="22">
        <v>12825000</v>
      </c>
      <c r="H63" s="22">
        <v>17280000</v>
      </c>
      <c r="I63" s="22">
        <v>5760000</v>
      </c>
      <c r="J63" s="21">
        <f t="shared" si="0"/>
        <v>381465000</v>
      </c>
      <c r="K63" s="22">
        <f t="shared" si="1"/>
        <v>381465000</v>
      </c>
    </row>
    <row r="64" spans="1:11" ht="31.5" x14ac:dyDescent="0.25">
      <c r="A64" s="17">
        <v>57</v>
      </c>
      <c r="B64" s="18" t="s">
        <v>64</v>
      </c>
      <c r="C64" s="12" t="s">
        <v>72</v>
      </c>
      <c r="D64" s="24">
        <v>456</v>
      </c>
      <c r="E64" s="22">
        <v>45600000</v>
      </c>
      <c r="F64" s="22">
        <v>228000000</v>
      </c>
      <c r="G64" s="22">
        <v>30780000</v>
      </c>
      <c r="H64" s="22">
        <v>13680000</v>
      </c>
      <c r="I64" s="22">
        <v>4560000</v>
      </c>
      <c r="J64" s="21">
        <f t="shared" si="0"/>
        <v>322620000</v>
      </c>
      <c r="K64" s="22">
        <f t="shared" si="1"/>
        <v>322620000</v>
      </c>
    </row>
    <row r="65" spans="1:11" ht="24" customHeight="1" x14ac:dyDescent="0.25">
      <c r="A65" s="17">
        <v>58</v>
      </c>
      <c r="B65" s="18" t="s">
        <v>65</v>
      </c>
      <c r="C65" s="11" t="s">
        <v>71</v>
      </c>
      <c r="D65" s="24">
        <v>498</v>
      </c>
      <c r="E65" s="22">
        <v>49800000</v>
      </c>
      <c r="F65" s="22">
        <v>249000000</v>
      </c>
      <c r="G65" s="22">
        <v>12825000</v>
      </c>
      <c r="H65" s="22">
        <v>14940000</v>
      </c>
      <c r="I65" s="22">
        <v>4980000</v>
      </c>
      <c r="J65" s="21">
        <f t="shared" si="0"/>
        <v>331545000</v>
      </c>
      <c r="K65" s="22">
        <f t="shared" si="1"/>
        <v>331545000</v>
      </c>
    </row>
    <row r="66" spans="1:11" ht="31.5" x14ac:dyDescent="0.25">
      <c r="A66" s="23">
        <v>59</v>
      </c>
      <c r="B66" s="18" t="s">
        <v>66</v>
      </c>
      <c r="C66" s="11" t="s">
        <v>71</v>
      </c>
      <c r="D66" s="24">
        <v>314</v>
      </c>
      <c r="E66" s="22">
        <v>31400000</v>
      </c>
      <c r="F66" s="22">
        <v>157000000</v>
      </c>
      <c r="G66" s="22">
        <v>25650000</v>
      </c>
      <c r="H66" s="22">
        <v>9420000</v>
      </c>
      <c r="I66" s="22">
        <v>3140000</v>
      </c>
      <c r="J66" s="21">
        <f t="shared" si="0"/>
        <v>226610000</v>
      </c>
      <c r="K66" s="22">
        <f t="shared" si="1"/>
        <v>226610000</v>
      </c>
    </row>
    <row r="67" spans="1:11" ht="25.5" customHeight="1" x14ac:dyDescent="0.25">
      <c r="A67" s="17">
        <v>60</v>
      </c>
      <c r="B67" s="18" t="s">
        <v>67</v>
      </c>
      <c r="C67" s="11" t="s">
        <v>71</v>
      </c>
      <c r="D67" s="24">
        <v>349</v>
      </c>
      <c r="E67" s="22">
        <v>34900000</v>
      </c>
      <c r="F67" s="22">
        <v>174500000</v>
      </c>
      <c r="G67" s="22">
        <v>12825000</v>
      </c>
      <c r="H67" s="22">
        <v>10470000</v>
      </c>
      <c r="I67" s="22">
        <v>3490000</v>
      </c>
      <c r="J67" s="21">
        <f t="shared" si="0"/>
        <v>236185000</v>
      </c>
      <c r="K67" s="22">
        <f t="shared" si="1"/>
        <v>236185000</v>
      </c>
    </row>
    <row r="68" spans="1:11" ht="31.5" x14ac:dyDescent="0.25">
      <c r="A68" s="17">
        <v>61</v>
      </c>
      <c r="B68" s="18" t="s">
        <v>68</v>
      </c>
      <c r="C68" s="11" t="s">
        <v>71</v>
      </c>
      <c r="D68" s="24">
        <v>833</v>
      </c>
      <c r="E68" s="22">
        <v>83300000</v>
      </c>
      <c r="F68" s="22">
        <v>416500000</v>
      </c>
      <c r="G68" s="22">
        <v>20520000</v>
      </c>
      <c r="H68" s="22">
        <v>24990000</v>
      </c>
      <c r="I68" s="22">
        <v>8330000</v>
      </c>
      <c r="J68" s="21">
        <f t="shared" si="0"/>
        <v>553640000</v>
      </c>
      <c r="K68" s="22">
        <f t="shared" si="1"/>
        <v>553640000</v>
      </c>
    </row>
    <row r="69" spans="1:11" ht="28.5" customHeight="1" x14ac:dyDescent="0.25">
      <c r="A69" s="10"/>
      <c r="B69" s="9" t="s">
        <v>73</v>
      </c>
      <c r="C69" s="10"/>
      <c r="D69" s="13">
        <f>SUM(D8:D68)</f>
        <v>33446</v>
      </c>
      <c r="E69" s="13">
        <f>SUM(E8:E68)</f>
        <v>3344600000</v>
      </c>
      <c r="F69" s="13">
        <f t="shared" ref="F69:K69" si="2">SUM(F8:F68)</f>
        <v>16723000000</v>
      </c>
      <c r="G69" s="13">
        <f t="shared" si="2"/>
        <v>1026000000</v>
      </c>
      <c r="H69" s="13">
        <f t="shared" si="2"/>
        <v>1003380000</v>
      </c>
      <c r="I69" s="25">
        <f t="shared" si="2"/>
        <v>339603400</v>
      </c>
      <c r="J69" s="13">
        <f t="shared" si="2"/>
        <v>22436583400</v>
      </c>
      <c r="K69" s="13">
        <f t="shared" si="2"/>
        <v>22436585000</v>
      </c>
    </row>
    <row r="71" spans="1:11" ht="16.5" x14ac:dyDescent="0.25">
      <c r="B71" s="43"/>
      <c r="C71" s="43"/>
      <c r="D71" s="43"/>
      <c r="E71" s="43"/>
      <c r="F71" s="43"/>
      <c r="G71" s="46"/>
      <c r="H71" s="46"/>
      <c r="I71" s="46"/>
      <c r="J71" s="46"/>
    </row>
    <row r="72" spans="1:11" ht="16.5" x14ac:dyDescent="0.25">
      <c r="B72" s="27"/>
      <c r="C72" s="27"/>
      <c r="D72" s="28"/>
      <c r="E72" s="27"/>
      <c r="F72" s="27"/>
      <c r="G72" s="29"/>
      <c r="H72" s="29"/>
      <c r="I72" s="29"/>
      <c r="J72" s="27"/>
    </row>
    <row r="73" spans="1:11" ht="16.5" x14ac:dyDescent="0.25">
      <c r="B73" s="27"/>
      <c r="C73" s="27"/>
      <c r="D73" s="28"/>
      <c r="E73" s="27"/>
      <c r="F73" s="27"/>
      <c r="G73" s="29"/>
      <c r="H73" s="29"/>
      <c r="I73" s="29"/>
      <c r="J73" s="27"/>
    </row>
    <row r="74" spans="1:11" ht="16.5" x14ac:dyDescent="0.25">
      <c r="B74" s="27"/>
      <c r="C74" s="27"/>
      <c r="D74" s="28"/>
      <c r="E74" s="27"/>
      <c r="F74" s="27"/>
      <c r="G74" s="29"/>
      <c r="H74" s="29"/>
      <c r="I74" s="29"/>
      <c r="J74" s="27"/>
    </row>
    <row r="75" spans="1:11" ht="16.5" x14ac:dyDescent="0.25">
      <c r="B75" s="27"/>
      <c r="C75" s="27"/>
      <c r="D75" s="28"/>
      <c r="E75" s="30"/>
      <c r="F75" s="27"/>
      <c r="G75" s="31"/>
      <c r="H75" s="31"/>
      <c r="I75" s="47"/>
      <c r="J75" s="47"/>
    </row>
    <row r="76" spans="1:11" ht="18.75" x14ac:dyDescent="0.3">
      <c r="B76" s="39"/>
      <c r="C76" s="39"/>
      <c r="D76" s="39"/>
      <c r="E76" s="40"/>
      <c r="F76" s="40"/>
      <c r="G76" s="41"/>
      <c r="H76" s="41"/>
      <c r="I76" s="41"/>
      <c r="J76" s="41"/>
    </row>
    <row r="77" spans="1:11" ht="16.5" x14ac:dyDescent="0.25">
      <c r="B77" s="32"/>
      <c r="C77" s="32"/>
      <c r="D77" s="28"/>
      <c r="E77" s="42"/>
      <c r="F77" s="42"/>
      <c r="G77" s="33"/>
      <c r="H77" s="33"/>
      <c r="I77" s="33"/>
      <c r="J77" s="32"/>
    </row>
    <row r="78" spans="1:11" ht="16.5" x14ac:dyDescent="0.25">
      <c r="B78" s="43"/>
      <c r="C78" s="43"/>
      <c r="D78" s="43"/>
      <c r="E78" s="30"/>
      <c r="F78" s="30"/>
      <c r="G78" s="44"/>
      <c r="H78" s="44"/>
      <c r="I78" s="44"/>
      <c r="J78" s="44"/>
    </row>
    <row r="79" spans="1:11" ht="16.5" x14ac:dyDescent="0.25">
      <c r="B79" s="32"/>
      <c r="C79" s="32"/>
      <c r="D79" s="28"/>
      <c r="E79" s="27"/>
      <c r="F79" s="27"/>
      <c r="G79" s="36"/>
      <c r="H79" s="36"/>
      <c r="I79" s="36"/>
      <c r="J79" s="36"/>
    </row>
    <row r="80" spans="1:11" x14ac:dyDescent="0.25">
      <c r="B80" s="32"/>
      <c r="C80" s="32"/>
      <c r="D80" s="28"/>
      <c r="E80" s="32"/>
      <c r="F80" s="32"/>
      <c r="G80" s="33"/>
      <c r="H80" s="33"/>
      <c r="I80" s="33"/>
      <c r="J80" s="32"/>
    </row>
    <row r="81" spans="2:10" x14ac:dyDescent="0.25">
      <c r="B81" s="32"/>
      <c r="C81" s="32"/>
      <c r="D81" s="28"/>
      <c r="E81" s="32"/>
      <c r="F81" s="32"/>
      <c r="G81" s="33"/>
      <c r="H81" s="33"/>
      <c r="I81" s="33"/>
      <c r="J81" s="32"/>
    </row>
    <row r="82" spans="2:10" x14ac:dyDescent="0.25">
      <c r="B82" s="32"/>
      <c r="C82" s="32"/>
      <c r="D82" s="28"/>
      <c r="E82" s="32"/>
      <c r="F82" s="32"/>
      <c r="G82" s="33"/>
      <c r="H82" s="33"/>
      <c r="I82" s="33"/>
      <c r="J82" s="32"/>
    </row>
    <row r="83" spans="2:10" x14ac:dyDescent="0.25">
      <c r="B83" s="32"/>
      <c r="C83" s="32"/>
      <c r="D83" s="28"/>
      <c r="E83" s="32"/>
      <c r="F83" s="32"/>
      <c r="G83" s="33"/>
      <c r="H83" s="33"/>
      <c r="I83" s="33"/>
      <c r="J83" s="32"/>
    </row>
    <row r="84" spans="2:10" x14ac:dyDescent="0.25">
      <c r="B84" s="48"/>
      <c r="C84" s="48"/>
      <c r="D84" s="48"/>
      <c r="E84" s="32"/>
      <c r="F84" s="32"/>
      <c r="G84" s="33"/>
      <c r="H84" s="33"/>
      <c r="I84" s="33"/>
      <c r="J84" s="32"/>
    </row>
    <row r="85" spans="2:10" ht="16.5" x14ac:dyDescent="0.25">
      <c r="B85" s="42"/>
      <c r="C85" s="42"/>
      <c r="D85" s="42"/>
      <c r="E85" s="30"/>
      <c r="F85" s="30"/>
      <c r="G85" s="47"/>
      <c r="H85" s="47"/>
      <c r="I85" s="47"/>
      <c r="J85" s="47"/>
    </row>
    <row r="86" spans="2:10" ht="18.75" x14ac:dyDescent="0.3">
      <c r="B86" s="40"/>
      <c r="C86" s="49"/>
      <c r="D86" s="49"/>
      <c r="E86" s="34"/>
      <c r="F86" s="34"/>
      <c r="G86" s="41"/>
      <c r="H86" s="41"/>
      <c r="I86" s="41"/>
      <c r="J86" s="41"/>
    </row>
    <row r="87" spans="2:10" x14ac:dyDescent="0.25">
      <c r="B87" s="26"/>
      <c r="C87" s="26"/>
      <c r="D87" s="35"/>
      <c r="E87" s="26"/>
      <c r="F87" s="26"/>
      <c r="G87" s="31"/>
      <c r="H87" s="31"/>
      <c r="I87" s="31"/>
      <c r="J87" s="26"/>
    </row>
  </sheetData>
  <mergeCells count="22">
    <mergeCell ref="I75:J75"/>
    <mergeCell ref="B84:D84"/>
    <mergeCell ref="B85:D85"/>
    <mergeCell ref="G85:J85"/>
    <mergeCell ref="B86:D86"/>
    <mergeCell ref="G86:J86"/>
    <mergeCell ref="G79:J79"/>
    <mergeCell ref="A1:D1"/>
    <mergeCell ref="F1:J1"/>
    <mergeCell ref="A2:D2"/>
    <mergeCell ref="F2:J2"/>
    <mergeCell ref="A4:J4"/>
    <mergeCell ref="B76:D76"/>
    <mergeCell ref="E76:F76"/>
    <mergeCell ref="G76:J76"/>
    <mergeCell ref="E77:F77"/>
    <mergeCell ref="B78:D78"/>
    <mergeCell ref="G78:J78"/>
    <mergeCell ref="A5:K5"/>
    <mergeCell ref="B71:D71"/>
    <mergeCell ref="E71:F71"/>
    <mergeCell ref="G71:J71"/>
  </mergeCells>
  <pageMargins left="0.42" right="0.26" top="0.4" bottom="0.33" header="0.3" footer="0.3"/>
  <pageSetup paperSize="9" scale="85"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 Vu</dc:creator>
  <cp:lastModifiedBy>TG</cp:lastModifiedBy>
  <cp:lastPrinted>2026-06-29T08:07:56Z</cp:lastPrinted>
  <dcterms:created xsi:type="dcterms:W3CDTF">2026-06-28T03:04:29Z</dcterms:created>
  <dcterms:modified xsi:type="dcterms:W3CDTF">2026-06-30T04:34:20Z</dcterms:modified>
</cp:coreProperties>
</file>