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G\Desktop\Cổng thông tin\Văn bản đăng CTT\"/>
    </mc:Choice>
  </mc:AlternateContent>
  <xr:revisionPtr revIDLastSave="0" documentId="8_{8E0C1114-CDB4-4D7D-9D11-3881FF8FDF30}" xr6:coauthVersionLast="47" xr6:coauthVersionMax="47" xr10:uidLastSave="{00000000-0000-0000-0000-000000000000}"/>
  <bookViews>
    <workbookView xWindow="-120" yWindow="-120" windowWidth="24240" windowHeight="13140" xr2:uid="{D1C0A4DA-2C0C-4A89-99ED-396D102370D3}"/>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1" i="1" l="1"/>
  <c r="I31" i="1"/>
  <c r="H31" i="1"/>
  <c r="G31" i="1"/>
  <c r="F31" i="1"/>
  <c r="E31" i="1"/>
  <c r="J30" i="1"/>
  <c r="I30" i="1"/>
  <c r="H30" i="1"/>
  <c r="G30" i="1"/>
  <c r="F30" i="1"/>
  <c r="E30" i="1"/>
  <c r="J29" i="1"/>
  <c r="I29" i="1"/>
  <c r="H29" i="1"/>
  <c r="G29" i="1"/>
  <c r="F29" i="1"/>
  <c r="E29" i="1"/>
  <c r="J28" i="1"/>
  <c r="I28" i="1"/>
  <c r="H28" i="1"/>
  <c r="G28" i="1"/>
  <c r="F28" i="1"/>
  <c r="E28" i="1"/>
  <c r="J27" i="1"/>
  <c r="I27" i="1"/>
  <c r="H27" i="1"/>
  <c r="G27" i="1"/>
  <c r="F27" i="1"/>
  <c r="E27" i="1"/>
  <c r="J26" i="1"/>
  <c r="I26" i="1"/>
  <c r="H26" i="1"/>
  <c r="G26" i="1"/>
  <c r="F26" i="1"/>
  <c r="E26" i="1"/>
  <c r="J25" i="1"/>
  <c r="I25" i="1"/>
  <c r="H25" i="1"/>
  <c r="G25" i="1"/>
  <c r="F25" i="1"/>
  <c r="E25" i="1"/>
  <c r="J24" i="1"/>
  <c r="I24" i="1"/>
  <c r="H24" i="1"/>
  <c r="G24" i="1"/>
  <c r="F24" i="1"/>
  <c r="E24" i="1"/>
  <c r="J23" i="1"/>
  <c r="I23" i="1"/>
  <c r="H23" i="1"/>
  <c r="G23" i="1"/>
  <c r="F23" i="1"/>
  <c r="E23" i="1"/>
  <c r="J22" i="1"/>
  <c r="I22" i="1"/>
  <c r="H22" i="1"/>
  <c r="G22" i="1"/>
  <c r="F22" i="1"/>
  <c r="E22" i="1"/>
  <c r="J21" i="1"/>
  <c r="I21" i="1"/>
  <c r="H21" i="1"/>
  <c r="G21" i="1"/>
  <c r="F21" i="1"/>
  <c r="E21" i="1"/>
  <c r="J20" i="1"/>
  <c r="I20" i="1"/>
  <c r="H20" i="1"/>
  <c r="G20" i="1"/>
  <c r="F20" i="1"/>
  <c r="E20" i="1"/>
  <c r="J19" i="1"/>
  <c r="I19" i="1"/>
  <c r="H19" i="1"/>
  <c r="G19" i="1"/>
  <c r="F19" i="1"/>
  <c r="E19" i="1"/>
  <c r="J18" i="1"/>
  <c r="I18" i="1"/>
  <c r="H18" i="1"/>
  <c r="G18" i="1"/>
  <c r="F18" i="1"/>
  <c r="E18" i="1"/>
  <c r="J17" i="1"/>
  <c r="I17" i="1"/>
  <c r="H17" i="1"/>
  <c r="G17" i="1"/>
  <c r="F17" i="1"/>
  <c r="E17" i="1"/>
  <c r="J16" i="1"/>
  <c r="I16" i="1"/>
  <c r="H16" i="1"/>
  <c r="G16" i="1"/>
  <c r="F16" i="1"/>
  <c r="E16" i="1"/>
  <c r="J15" i="1"/>
  <c r="I15" i="1"/>
  <c r="H15" i="1"/>
  <c r="G15" i="1"/>
  <c r="F15" i="1"/>
  <c r="E15" i="1"/>
  <c r="J14" i="1"/>
  <c r="I14" i="1"/>
  <c r="H14" i="1"/>
  <c r="G14" i="1"/>
  <c r="F14" i="1"/>
  <c r="E14" i="1"/>
  <c r="J13" i="1"/>
  <c r="I13" i="1"/>
  <c r="H13" i="1"/>
  <c r="G13" i="1"/>
  <c r="F13" i="1"/>
  <c r="E13" i="1"/>
  <c r="J12" i="1"/>
  <c r="I12" i="1"/>
  <c r="H12" i="1"/>
  <c r="G12" i="1"/>
  <c r="F12" i="1"/>
  <c r="E12" i="1"/>
  <c r="J11" i="1"/>
  <c r="I11" i="1"/>
  <c r="H11" i="1"/>
  <c r="G11" i="1"/>
  <c r="F11" i="1"/>
  <c r="E11" i="1"/>
  <c r="J10" i="1"/>
  <c r="I10" i="1"/>
  <c r="H10" i="1"/>
  <c r="G10" i="1"/>
  <c r="F10" i="1"/>
  <c r="E10" i="1"/>
  <c r="J9" i="1"/>
  <c r="I9" i="1"/>
  <c r="I32" i="1" s="1"/>
  <c r="H9" i="1"/>
  <c r="G9" i="1"/>
  <c r="G32" i="1" s="1"/>
  <c r="F9" i="1"/>
  <c r="E9" i="1"/>
  <c r="E32" i="1" s="1"/>
  <c r="K10" i="1" l="1"/>
  <c r="K12" i="1"/>
  <c r="K14" i="1"/>
  <c r="K16" i="1"/>
  <c r="K18" i="1"/>
  <c r="K20" i="1"/>
  <c r="K22" i="1"/>
  <c r="K24" i="1"/>
  <c r="K26" i="1"/>
  <c r="K28" i="1"/>
  <c r="K30" i="1"/>
  <c r="H32" i="1"/>
  <c r="J32" i="1"/>
  <c r="K11" i="1"/>
  <c r="K13" i="1"/>
  <c r="K15" i="1"/>
  <c r="K17" i="1"/>
  <c r="K19" i="1"/>
  <c r="K21" i="1"/>
  <c r="K23" i="1"/>
  <c r="K25" i="1"/>
  <c r="K27" i="1"/>
  <c r="K29" i="1"/>
  <c r="K31" i="1"/>
  <c r="K9" i="1"/>
  <c r="F32" i="1"/>
  <c r="K32" i="1" l="1"/>
</calcChain>
</file>

<file path=xl/sharedStrings.xml><?xml version="1.0" encoding="utf-8"?>
<sst xmlns="http://schemas.openxmlformats.org/spreadsheetml/2006/main" count="42" uniqueCount="42">
  <si>
    <t>CỘNG HÒA XÃ HỘI CHỦ NGHĨA VIỆT NAM</t>
  </si>
  <si>
    <t>Độc lập - Tự do - Hạnh phúc</t>
  </si>
  <si>
    <t>Phú Thái, ngày 20 tháng 01 năm 2026</t>
  </si>
  <si>
    <t>BẢNG TỔNG HỢP KINH PHÍ BỒI THƯỜNG, HỖ TRỢ ĐẤT NÔNG NGHIỆP VÀ CÂY CỐI HOA MÀU TRÊN ĐẤT ĐỂ GIẢI PHÓNG MẶT BẰNG DỰ ÁN XÂY DỰNG HẠ TẦNG KỸ THUẬT KHU DÂN CƯ VEN ĐƯỜNG TRÁNH CẦU AN THÀNH,
 XÃ KIM ANH, HUYỆN KIM THÀNH (Giai đoạn 3)</t>
  </si>
  <si>
    <t>STT</t>
  </si>
  <si>
    <t>Họ và tên</t>
  </si>
  <si>
    <t>Diện tích thu hồi (m2)</t>
  </si>
  <si>
    <t>Bồi thường đất
(đ)</t>
  </si>
  <si>
    <t>HT đào tạo, chuyển đổi nghề và tìm kiếm việc làm cho hộ gia đình, cá nhân trực tiếp SX NN (đ)</t>
  </si>
  <si>
    <t>Hỗ trợ ổn định đời sống (đ)</t>
  </si>
  <si>
    <t>Hỗ trợ ổn định sản xuất (đ)</t>
  </si>
  <si>
    <t>Bồi thường, hỗ trợ cây cối, hoa màu (đ)</t>
  </si>
  <si>
    <t>Tổng cộng
(đ)</t>
  </si>
  <si>
    <t>Đặng Thị Diện</t>
  </si>
  <si>
    <t>Nguyễn Thị Thoa đại diện hàng thừa kế cho ông Nguyễn Văn Viết</t>
  </si>
  <si>
    <t>Lê Ngọc Sản</t>
  </si>
  <si>
    <t>Nguyễn Thị Chuyên</t>
  </si>
  <si>
    <t>Trần Văn Uy</t>
  </si>
  <si>
    <t>Nguyễn Thị Hợi</t>
  </si>
  <si>
    <t>Phan Văn Tuyên</t>
  </si>
  <si>
    <t>Trần Thị Huần</t>
  </si>
  <si>
    <t>Nguyễn Văn Trù</t>
  </si>
  <si>
    <t>Nguyễn Văn Trinh</t>
  </si>
  <si>
    <t>Phan Văn Khang</t>
  </si>
  <si>
    <t>Nguyễn Văn Thĩn, Phạm Thị Lan</t>
  </si>
  <si>
    <t>Phan Văn Thụ đại diện hàng thừa kế cho bà Nguyễn Thị Dân</t>
  </si>
  <si>
    <t>Phan Văn Thuật đại diện hàng thừa kế cho bà Bùi Thị Dứa</t>
  </si>
  <si>
    <t>Lê Văn An đại diện hàng thừa kế cho ông Lê Thanh Bình</t>
  </si>
  <si>
    <t>Nguyễn Văn Giang</t>
  </si>
  <si>
    <t>Đặng Văn Khanh đại diện hàng thừa kế cho ông Đặng Văn Thừ</t>
  </si>
  <si>
    <t>Phan Thị Xinh đại diện hàng thừa kế cho ông Phan Văn Dừa</t>
  </si>
  <si>
    <t>Nguyễn Mạnh Tường, Phạm Thị Thoi</t>
  </si>
  <si>
    <t>Nguyễn Văn Đậm, Trần Thị Đo</t>
  </si>
  <si>
    <t>Vũ Thị Nhan</t>
  </si>
  <si>
    <t>Phạm Văn Đoán</t>
  </si>
  <si>
    <t>Phạm Văn Khanh</t>
  </si>
  <si>
    <t>Tổng tiền</t>
  </si>
  <si>
    <t>XÃ PHÚ THÁI</t>
  </si>
  <si>
    <t xml:space="preserve">UỶ BAN NHÂN DÂN </t>
  </si>
  <si>
    <t>( Kèm theo Quyết định số 127/QĐ-UBND ngày 23/01/2026 của Chủ tịch UBND xã Phú Thái)</t>
  </si>
  <si>
    <t>Số thửa</t>
  </si>
  <si>
    <t>Số tờ
 bản đồ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</si>
</sst>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0_);_(* \(#,##0.0\);_(* &quot;-&quot;??_);_(@_)"/>
    <numFmt numFmtId="166" formatCode="_(* #,##0_);_(* \(#,##0\);_(* &quot;-&quot;?_);_(@_)"/>
    <numFmt numFmtId="167" formatCode="_(* #,##0_);_(* \(#,##0\);_(* &quot;-&quot;??_);_(@_)"/>
  </numFmts>
  <fonts count="20" x14ac:knownFonts="1">
    <font>
      <sz val="12"/>
      <color theme="1"/>
      <name val="Times New Roman"/>
      <family val="2"/>
    </font>
    <font>
      <sz val="12"/>
      <name val=".VnTime"/>
      <family val="2"/>
    </font>
    <font>
      <b/>
      <sz val="13"/>
      <name val="Times New Roman"/>
      <family val="1"/>
    </font>
    <font>
      <b/>
      <sz val="14"/>
      <name val="Times New Roman"/>
      <family val="1"/>
    </font>
    <font>
      <sz val="13"/>
      <color theme="1"/>
      <name val="Times New Roman"/>
      <family val="1"/>
    </font>
    <font>
      <sz val="12"/>
      <color theme="1"/>
      <name val="Times New Roman"/>
      <family val="1"/>
      <charset val="163"/>
      <scheme val="major"/>
    </font>
    <font>
      <i/>
      <sz val="14"/>
      <name val="Times New Roman"/>
      <family val="1"/>
    </font>
    <font>
      <b/>
      <sz val="13"/>
      <color theme="1"/>
      <name val="Times New Roman"/>
      <family val="1"/>
    </font>
    <font>
      <b/>
      <sz val="14"/>
      <color theme="1"/>
      <name val="Times New Roman"/>
      <family val="1"/>
    </font>
    <font>
      <sz val="14"/>
      <color theme="1"/>
      <name val="Times New Roman"/>
      <family val="1"/>
    </font>
    <font>
      <b/>
      <sz val="12"/>
      <name val="Times New Roman"/>
      <family val="1"/>
    </font>
    <font>
      <b/>
      <sz val="12"/>
      <color theme="1"/>
      <name val="Times New Roman"/>
      <family val="1"/>
    </font>
    <font>
      <sz val="12"/>
      <name val="Times New Roman"/>
      <family val="1"/>
    </font>
    <font>
      <sz val="12"/>
      <color rgb="FFFF0000"/>
      <name val="Times New Roman"/>
      <family val="1"/>
    </font>
    <font>
      <sz val="11"/>
      <color rgb="FFFF0000"/>
      <name val="Arial"/>
      <family val="2"/>
      <scheme val="minor"/>
    </font>
    <font>
      <sz val="12"/>
      <color theme="1"/>
      <name val="Times New Roman"/>
      <family val="1"/>
    </font>
    <font>
      <b/>
      <sz val="13"/>
      <color indexed="12"/>
      <name val="Times New Roman"/>
      <family val="1"/>
    </font>
    <font>
      <sz val="13"/>
      <color theme="1"/>
      <name val="Arial"/>
      <family val="2"/>
      <scheme val="minor"/>
    </font>
    <font>
      <sz val="11"/>
      <color theme="1"/>
      <name val="Times New Roman"/>
      <family val="1"/>
    </font>
    <font>
      <i/>
      <sz val="13"/>
      <color theme="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1" fillId="0" borderId="0"/>
    <xf numFmtId="164" fontId="1" fillId="0" borderId="0" applyFont="0" applyFill="0" applyBorder="0" applyAlignment="0" applyProtection="0"/>
  </cellStyleXfs>
  <cellXfs count="51">
    <xf numFmtId="0" fontId="0" fillId="0" borderId="0" xfId="0"/>
    <xf numFmtId="0" fontId="2" fillId="2" borderId="0" xfId="1" applyFont="1" applyFill="1" applyAlignment="1">
      <alignment horizontal="center"/>
    </xf>
    <xf numFmtId="0" fontId="0" fillId="2" borderId="0" xfId="0" applyFill="1"/>
    <xf numFmtId="0" fontId="3" fillId="2" borderId="0" xfId="1" applyFont="1" applyFill="1" applyAlignment="1">
      <alignment horizontal="center"/>
    </xf>
    <xf numFmtId="0" fontId="4" fillId="2" borderId="0" xfId="0" applyFont="1" applyFill="1"/>
    <xf numFmtId="0" fontId="5" fillId="2" borderId="0" xfId="0" applyFont="1" applyFill="1"/>
    <xf numFmtId="3" fontId="4" fillId="2" borderId="0" xfId="0" applyNumberFormat="1" applyFont="1" applyFill="1"/>
    <xf numFmtId="0" fontId="6" fillId="2" borderId="0" xfId="1" applyFont="1" applyFill="1"/>
    <xf numFmtId="0" fontId="6" fillId="2" borderId="0" xfId="1" applyFont="1" applyFill="1" applyAlignment="1">
      <alignment horizontal="right"/>
    </xf>
    <xf numFmtId="0" fontId="8" fillId="2" borderId="0" xfId="0" applyFont="1" applyFill="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11"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165" fontId="12" fillId="0" borderId="1" xfId="2" applyNumberFormat="1" applyFont="1" applyFill="1" applyBorder="1" applyAlignment="1">
      <alignment horizontal="center" vertical="center"/>
    </xf>
    <xf numFmtId="166" fontId="12" fillId="0" borderId="1" xfId="0" applyNumberFormat="1" applyFont="1" applyBorder="1" applyAlignment="1">
      <alignment vertical="center"/>
    </xf>
    <xf numFmtId="3" fontId="12" fillId="0" borderId="1" xfId="0" applyNumberFormat="1" applyFont="1" applyBorder="1" applyAlignment="1">
      <alignment vertical="center"/>
    </xf>
    <xf numFmtId="166" fontId="13" fillId="0" borderId="0" xfId="0" applyNumberFormat="1" applyFont="1"/>
    <xf numFmtId="0" fontId="14" fillId="0" borderId="0" xfId="0" applyFont="1"/>
    <xf numFmtId="166" fontId="15" fillId="0" borderId="0" xfId="0" applyNumberFormat="1" applyFont="1"/>
    <xf numFmtId="165" fontId="10" fillId="0" borderId="1" xfId="2" applyNumberFormat="1" applyFont="1" applyFill="1" applyBorder="1" applyAlignment="1">
      <alignment horizontal="center" vertical="center"/>
    </xf>
    <xf numFmtId="167" fontId="10" fillId="0" borderId="1" xfId="2" applyNumberFormat="1" applyFont="1" applyFill="1" applyBorder="1" applyAlignment="1">
      <alignment horizontal="center" vertical="center"/>
    </xf>
    <xf numFmtId="167" fontId="16" fillId="2" borderId="0" xfId="1" applyNumberFormat="1" applyFont="1" applyFill="1" applyAlignment="1">
      <alignment horizontal="center"/>
    </xf>
    <xf numFmtId="0" fontId="15" fillId="2" borderId="0" xfId="0" applyFont="1" applyFill="1"/>
    <xf numFmtId="0" fontId="17" fillId="2" borderId="0" xfId="0" applyFont="1" applyFill="1"/>
    <xf numFmtId="0" fontId="7" fillId="2" borderId="0" xfId="0" applyFont="1" applyFill="1"/>
    <xf numFmtId="3" fontId="0" fillId="2" borderId="0" xfId="0" applyNumberFormat="1" applyFill="1"/>
    <xf numFmtId="0" fontId="18" fillId="2" borderId="0" xfId="0" applyFont="1" applyFill="1"/>
    <xf numFmtId="3" fontId="18" fillId="2" borderId="0" xfId="0" applyNumberFormat="1" applyFont="1" applyFill="1"/>
    <xf numFmtId="167" fontId="2" fillId="2" borderId="0" xfId="1" applyNumberFormat="1" applyFont="1" applyFill="1" applyAlignment="1">
      <alignment horizontal="center"/>
    </xf>
    <xf numFmtId="0" fontId="8" fillId="2" borderId="0" xfId="0" applyFont="1" applyFill="1"/>
    <xf numFmtId="0" fontId="12" fillId="0" borderId="1" xfId="0" applyFont="1" applyBorder="1" applyAlignment="1">
      <alignment horizontal="center" vertical="center" wrapText="1"/>
    </xf>
    <xf numFmtId="0" fontId="8" fillId="2" borderId="0" xfId="0" applyFont="1" applyFill="1" applyAlignment="1">
      <alignment horizontal="center"/>
    </xf>
    <xf numFmtId="0" fontId="9" fillId="2" borderId="0" xfId="0" applyFont="1" applyFill="1" applyAlignment="1">
      <alignment horizontal="center"/>
    </xf>
    <xf numFmtId="3" fontId="8" fillId="2" borderId="0" xfId="0" applyNumberFormat="1" applyFont="1" applyFill="1" applyAlignment="1">
      <alignment horizontal="center"/>
    </xf>
    <xf numFmtId="0" fontId="19" fillId="2" borderId="0" xfId="0" applyFont="1" applyFill="1" applyAlignment="1">
      <alignment horizontal="center" vertical="center" wrapText="1"/>
    </xf>
    <xf numFmtId="0" fontId="7" fillId="2" borderId="0" xfId="0" applyFont="1" applyFill="1" applyAlignment="1">
      <alignment horizontal="center"/>
    </xf>
    <xf numFmtId="0" fontId="2" fillId="2" borderId="0" xfId="1" applyFont="1" applyFill="1" applyAlignment="1">
      <alignment horizontal="center"/>
    </xf>
    <xf numFmtId="0" fontId="2" fillId="2" borderId="0" xfId="1" applyFont="1" applyFill="1" applyAlignment="1">
      <alignment horizontal="center" vertical="center"/>
    </xf>
    <xf numFmtId="167" fontId="2" fillId="2" borderId="0" xfId="1" applyNumberFormat="1" applyFont="1" applyFill="1" applyAlignment="1">
      <alignment horizontal="center" vertical="center"/>
    </xf>
    <xf numFmtId="0" fontId="11" fillId="2" borderId="0" xfId="0" applyFont="1" applyFill="1" applyAlignment="1">
      <alignment horizontal="center"/>
    </xf>
    <xf numFmtId="3" fontId="7" fillId="2" borderId="0" xfId="0" applyNumberFormat="1" applyFont="1" applyFill="1" applyAlignment="1">
      <alignment horizontal="center"/>
    </xf>
    <xf numFmtId="0" fontId="2" fillId="2" borderId="2" xfId="1" applyFont="1" applyFill="1" applyBorder="1" applyAlignment="1">
      <alignment horizontal="center"/>
    </xf>
    <xf numFmtId="167" fontId="2" fillId="2" borderId="2" xfId="1" applyNumberFormat="1" applyFont="1" applyFill="1" applyBorder="1" applyAlignment="1">
      <alignment horizontal="center"/>
    </xf>
    <xf numFmtId="0" fontId="8" fillId="2" borderId="0" xfId="0" applyFont="1" applyFill="1" applyAlignment="1">
      <alignment horizontal="center" vertical="center"/>
    </xf>
    <xf numFmtId="0" fontId="10" fillId="0" borderId="1" xfId="0" applyFont="1" applyBorder="1" applyAlignment="1">
      <alignment horizontal="center" vertical="center" wrapText="1"/>
    </xf>
    <xf numFmtId="0" fontId="3" fillId="2" borderId="0" xfId="1" applyFont="1" applyFill="1" applyAlignment="1">
      <alignment horizontal="center"/>
    </xf>
    <xf numFmtId="0" fontId="6" fillId="2" borderId="0" xfId="1" applyFont="1" applyFill="1" applyAlignment="1">
      <alignment horizontal="center" vertical="center"/>
    </xf>
    <xf numFmtId="0" fontId="7" fillId="2" borderId="0" xfId="0" applyFont="1" applyFill="1" applyAlignment="1">
      <alignment horizontal="center" vertical="center" wrapText="1"/>
    </xf>
  </cellXfs>
  <cellStyles count="3">
    <cellStyle name="Comma 2" xfId="2" xr:uid="{D54D8BD1-4E75-4B35-AFF8-046840E74215}"/>
    <cellStyle name="Normal" xfId="0" builtinId="0"/>
    <cellStyle name="Normal_Sheet1" xfId="1" xr:uid="{C6A7A812-F701-41AB-BA31-DD8610AE8A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401955</xdr:colOff>
      <xdr:row>2</xdr:row>
      <xdr:rowOff>28575</xdr:rowOff>
    </xdr:from>
    <xdr:to>
      <xdr:col>9</xdr:col>
      <xdr:colOff>215265</xdr:colOff>
      <xdr:row>2</xdr:row>
      <xdr:rowOff>28575</xdr:rowOff>
    </xdr:to>
    <xdr:cxnSp macro="">
      <xdr:nvCxnSpPr>
        <xdr:cNvPr id="2" name="Straight Connector 1">
          <a:extLst>
            <a:ext uri="{FF2B5EF4-FFF2-40B4-BE49-F238E27FC236}">
              <a16:creationId xmlns:a16="http://schemas.microsoft.com/office/drawing/2014/main" id="{DDB16B9B-0A07-4E3E-BFCC-F641ED754017}"/>
            </a:ext>
          </a:extLst>
        </xdr:cNvPr>
        <xdr:cNvCxnSpPr/>
      </xdr:nvCxnSpPr>
      <xdr:spPr>
        <a:xfrm>
          <a:off x="7555230" y="476250"/>
          <a:ext cx="169926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1428750</xdr:colOff>
      <xdr:row>2</xdr:row>
      <xdr:rowOff>0</xdr:rowOff>
    </xdr:from>
    <xdr:to>
      <xdr:col>2</xdr:col>
      <xdr:colOff>38100</xdr:colOff>
      <xdr:row>2</xdr:row>
      <xdr:rowOff>0</xdr:rowOff>
    </xdr:to>
    <xdr:cxnSp macro="">
      <xdr:nvCxnSpPr>
        <xdr:cNvPr id="3" name="Straight Connector 2">
          <a:extLst>
            <a:ext uri="{FF2B5EF4-FFF2-40B4-BE49-F238E27FC236}">
              <a16:creationId xmlns:a16="http://schemas.microsoft.com/office/drawing/2014/main" id="{341DD9B1-6771-4920-A397-4B9E9C69530F}"/>
            </a:ext>
          </a:extLst>
        </xdr:cNvPr>
        <xdr:cNvCxnSpPr/>
      </xdr:nvCxnSpPr>
      <xdr:spPr>
        <a:xfrm>
          <a:off x="1885950" y="447675"/>
          <a:ext cx="600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VU%20HOA\PH&#210;NG%20KINH%20T&#7870;\GPMB\KDC%20%20ven%20duong%20tranh%20cau%20an%20thanh%20GD3\C&#212;NG%20KHAI%20PA%20LUC\23.1.%20B&#7842;NG%20CH&#7840;Y%20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DANH SÁCH NHẬN QĐ)"/>
      <sheetName val="DANH SÁCH KÈM THEO QĐ"/>
      <sheetName val="DANH SÁCH CÔNG KHAI"/>
      <sheetName val="BẢNG TỔNG HỢP KÈM THEO"/>
      <sheetName val="BẢNG TỔNG HỢP"/>
      <sheetName val="BẢNG CHẠY SỐ"/>
      <sheetName val="BẢNG FIX"/>
    </sheetNames>
    <sheetDataSet>
      <sheetData sheetId="0"/>
      <sheetData sheetId="1"/>
      <sheetData sheetId="2"/>
      <sheetData sheetId="3"/>
      <sheetData sheetId="4"/>
      <sheetData sheetId="5"/>
      <sheetData sheetId="6">
        <row r="2">
          <cell r="C2">
            <v>381</v>
          </cell>
          <cell r="H2">
            <v>38100000</v>
          </cell>
          <cell r="I2">
            <v>190500000</v>
          </cell>
          <cell r="J2">
            <v>23400000</v>
          </cell>
          <cell r="K2">
            <v>3810000</v>
          </cell>
          <cell r="L2">
            <v>11430000</v>
          </cell>
        </row>
        <row r="3">
          <cell r="C3">
            <v>381</v>
          </cell>
          <cell r="H3">
            <v>38100000</v>
          </cell>
          <cell r="I3">
            <v>190500000</v>
          </cell>
          <cell r="J3">
            <v>2340000</v>
          </cell>
          <cell r="K3">
            <v>3810000</v>
          </cell>
          <cell r="L3">
            <v>11430000</v>
          </cell>
        </row>
        <row r="4">
          <cell r="C4">
            <v>292</v>
          </cell>
          <cell r="H4">
            <v>29200000</v>
          </cell>
          <cell r="I4">
            <v>146000000</v>
          </cell>
          <cell r="J4">
            <v>2340000</v>
          </cell>
          <cell r="K4">
            <v>2920000</v>
          </cell>
          <cell r="L4">
            <v>8760000</v>
          </cell>
        </row>
        <row r="5">
          <cell r="C5">
            <v>244</v>
          </cell>
          <cell r="H5">
            <v>24400000</v>
          </cell>
          <cell r="I5">
            <v>122000000</v>
          </cell>
          <cell r="J5">
            <v>5850000</v>
          </cell>
          <cell r="K5">
            <v>2440000</v>
          </cell>
          <cell r="L5">
            <v>7320000</v>
          </cell>
        </row>
        <row r="6">
          <cell r="C6">
            <v>375</v>
          </cell>
          <cell r="H6">
            <v>37500000</v>
          </cell>
          <cell r="I6">
            <v>187500000</v>
          </cell>
          <cell r="J6">
            <v>9360000</v>
          </cell>
          <cell r="K6">
            <v>3750000</v>
          </cell>
          <cell r="L6">
            <v>11250000</v>
          </cell>
        </row>
        <row r="7">
          <cell r="C7">
            <v>318</v>
          </cell>
          <cell r="H7">
            <v>31800000</v>
          </cell>
          <cell r="I7">
            <v>159000000</v>
          </cell>
          <cell r="J7">
            <v>37440000</v>
          </cell>
          <cell r="K7">
            <v>3180000</v>
          </cell>
          <cell r="L7">
            <v>9540000</v>
          </cell>
        </row>
        <row r="8">
          <cell r="C8">
            <v>263</v>
          </cell>
          <cell r="H8">
            <v>26300000</v>
          </cell>
          <cell r="I8">
            <v>131500000</v>
          </cell>
          <cell r="J8">
            <v>2340000</v>
          </cell>
          <cell r="K8">
            <v>2630000</v>
          </cell>
          <cell r="L8">
            <v>7890000</v>
          </cell>
        </row>
        <row r="9">
          <cell r="C9">
            <v>101</v>
          </cell>
          <cell r="H9">
            <v>10100000</v>
          </cell>
          <cell r="I9">
            <v>50500000</v>
          </cell>
          <cell r="J9">
            <v>14040000</v>
          </cell>
          <cell r="K9">
            <v>1010000</v>
          </cell>
          <cell r="L9">
            <v>3030000</v>
          </cell>
        </row>
        <row r="10">
          <cell r="C10">
            <v>1465</v>
          </cell>
          <cell r="H10">
            <v>146500000</v>
          </cell>
          <cell r="I10">
            <v>732500000</v>
          </cell>
          <cell r="J10">
            <v>23400000</v>
          </cell>
          <cell r="K10">
            <v>14650000</v>
          </cell>
          <cell r="L10">
            <v>43950000</v>
          </cell>
        </row>
        <row r="11">
          <cell r="C11">
            <v>1389</v>
          </cell>
          <cell r="H11">
            <v>138900000</v>
          </cell>
          <cell r="I11">
            <v>694500000</v>
          </cell>
          <cell r="J11">
            <v>18720000</v>
          </cell>
          <cell r="K11">
            <v>13890000</v>
          </cell>
          <cell r="L11">
            <v>41670000</v>
          </cell>
        </row>
        <row r="12">
          <cell r="C12">
            <v>642</v>
          </cell>
          <cell r="H12">
            <v>64200000</v>
          </cell>
          <cell r="I12">
            <v>321000000</v>
          </cell>
          <cell r="J12">
            <v>16380000</v>
          </cell>
          <cell r="K12">
            <v>6420000</v>
          </cell>
          <cell r="L12">
            <v>19260000</v>
          </cell>
        </row>
        <row r="13">
          <cell r="C13">
            <v>872</v>
          </cell>
          <cell r="H13">
            <v>87200000</v>
          </cell>
          <cell r="I13">
            <v>436000000</v>
          </cell>
          <cell r="J13">
            <v>0</v>
          </cell>
          <cell r="K13">
            <v>8720000</v>
          </cell>
          <cell r="L13">
            <v>26160000</v>
          </cell>
        </row>
        <row r="14">
          <cell r="C14">
            <v>783</v>
          </cell>
          <cell r="H14">
            <v>78300000</v>
          </cell>
          <cell r="I14">
            <v>391500000</v>
          </cell>
          <cell r="J14">
            <v>9360000</v>
          </cell>
          <cell r="K14">
            <v>7830000</v>
          </cell>
          <cell r="L14">
            <v>23490000</v>
          </cell>
        </row>
        <row r="16">
          <cell r="C16">
            <v>384</v>
          </cell>
          <cell r="H16">
            <v>38400000</v>
          </cell>
          <cell r="I16">
            <v>192000000</v>
          </cell>
          <cell r="J16">
            <v>0</v>
          </cell>
          <cell r="K16">
            <v>3840000</v>
          </cell>
          <cell r="L16">
            <v>11520000</v>
          </cell>
        </row>
        <row r="17">
          <cell r="C17">
            <v>836</v>
          </cell>
          <cell r="H17">
            <v>83600000</v>
          </cell>
          <cell r="I17">
            <v>418000000</v>
          </cell>
          <cell r="J17">
            <v>11700000</v>
          </cell>
          <cell r="K17">
            <v>8360000</v>
          </cell>
          <cell r="L17">
            <v>25080000</v>
          </cell>
        </row>
        <row r="18">
          <cell r="C18">
            <v>643</v>
          </cell>
          <cell r="H18">
            <v>64300000</v>
          </cell>
          <cell r="I18">
            <v>321500000</v>
          </cell>
          <cell r="J18">
            <v>25740000</v>
          </cell>
          <cell r="K18">
            <v>6430000</v>
          </cell>
          <cell r="L18">
            <v>19290000</v>
          </cell>
        </row>
        <row r="19">
          <cell r="C19">
            <v>1008</v>
          </cell>
          <cell r="H19">
            <v>100800000</v>
          </cell>
          <cell r="I19">
            <v>504000000</v>
          </cell>
          <cell r="J19">
            <v>9360000</v>
          </cell>
          <cell r="K19">
            <v>10080000</v>
          </cell>
          <cell r="L19">
            <v>30240000</v>
          </cell>
        </row>
        <row r="20">
          <cell r="C20">
            <v>578</v>
          </cell>
          <cell r="H20">
            <v>57800000</v>
          </cell>
          <cell r="I20">
            <v>289000000</v>
          </cell>
          <cell r="J20">
            <v>4680000</v>
          </cell>
          <cell r="K20">
            <v>5780000</v>
          </cell>
          <cell r="L20">
            <v>17340000</v>
          </cell>
        </row>
        <row r="21">
          <cell r="C21">
            <v>472</v>
          </cell>
          <cell r="H21">
            <v>47200000</v>
          </cell>
          <cell r="I21">
            <v>236000000</v>
          </cell>
          <cell r="J21">
            <v>18720000</v>
          </cell>
          <cell r="K21">
            <v>4720000</v>
          </cell>
          <cell r="L21">
            <v>14160000</v>
          </cell>
        </row>
        <row r="22">
          <cell r="C22">
            <v>466</v>
          </cell>
          <cell r="H22">
            <v>46600000</v>
          </cell>
          <cell r="I22">
            <v>233000000</v>
          </cell>
          <cell r="J22">
            <v>23400000</v>
          </cell>
          <cell r="K22">
            <v>4660000</v>
          </cell>
          <cell r="L22">
            <v>13980000</v>
          </cell>
        </row>
        <row r="23">
          <cell r="C23">
            <v>791</v>
          </cell>
          <cell r="H23">
            <v>79100000</v>
          </cell>
          <cell r="I23">
            <v>395500000</v>
          </cell>
          <cell r="J23">
            <v>18720000</v>
          </cell>
          <cell r="K23">
            <v>7910000</v>
          </cell>
          <cell r="L23">
            <v>23730000</v>
          </cell>
        </row>
        <row r="24">
          <cell r="C24">
            <v>38</v>
          </cell>
          <cell r="H24">
            <v>3800000</v>
          </cell>
          <cell r="I24">
            <v>19000000</v>
          </cell>
          <cell r="J24">
            <v>7020000</v>
          </cell>
          <cell r="K24">
            <v>380000</v>
          </cell>
          <cell r="L24">
            <v>1140000</v>
          </cell>
        </row>
        <row r="25">
          <cell r="C25">
            <v>265</v>
          </cell>
          <cell r="H25">
            <v>26500000</v>
          </cell>
          <cell r="I25">
            <v>132500000</v>
          </cell>
          <cell r="J25">
            <v>8190000</v>
          </cell>
          <cell r="K25">
            <v>2650000</v>
          </cell>
          <cell r="L25">
            <v>7950000</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40A9-53D8-48F2-8136-2303445C54A7}">
  <dimension ref="A1:L48"/>
  <sheetViews>
    <sheetView tabSelected="1" topLeftCell="A7" workbookViewId="0">
      <selection activeCell="E29" sqref="E29"/>
    </sheetView>
  </sheetViews>
  <sheetFormatPr defaultColWidth="8" defaultRowHeight="15.75" x14ac:dyDescent="0.25"/>
  <cols>
    <col min="1" max="1" width="6" style="2" customWidth="1"/>
    <col min="2" max="2" width="26.125" style="2" customWidth="1"/>
    <col min="3" max="4" width="8.125" style="2" customWidth="1"/>
    <col min="5" max="5" width="11.25" style="5" customWidth="1"/>
    <col min="6" max="6" width="14.875" style="2" customWidth="1"/>
    <col min="7" max="7" width="19.375" style="2" customWidth="1"/>
    <col min="8" max="9" width="12.375" style="28" customWidth="1"/>
    <col min="10" max="10" width="12.625" style="28" customWidth="1"/>
    <col min="11" max="11" width="14.625" style="2" customWidth="1"/>
    <col min="12" max="12" width="22" style="2" customWidth="1"/>
    <col min="13" max="13" width="8" style="2"/>
    <col min="14" max="14" width="11.125" style="2" bestFit="1" customWidth="1"/>
    <col min="15" max="16384" width="8" style="2"/>
  </cols>
  <sheetData>
    <row r="1" spans="1:12" ht="16.5" x14ac:dyDescent="0.25">
      <c r="A1" s="39" t="s">
        <v>38</v>
      </c>
      <c r="B1" s="39"/>
      <c r="C1" s="39"/>
      <c r="D1" s="39"/>
      <c r="E1" s="39"/>
      <c r="G1" s="39" t="s">
        <v>0</v>
      </c>
      <c r="H1" s="39"/>
      <c r="I1" s="39"/>
      <c r="J1" s="39"/>
      <c r="K1" s="39"/>
      <c r="L1" s="1"/>
    </row>
    <row r="2" spans="1:12" ht="18.75" x14ac:dyDescent="0.3">
      <c r="A2" s="39" t="s">
        <v>37</v>
      </c>
      <c r="B2" s="39"/>
      <c r="C2" s="39"/>
      <c r="D2" s="39"/>
      <c r="E2" s="39"/>
      <c r="G2" s="48" t="s">
        <v>1</v>
      </c>
      <c r="H2" s="48"/>
      <c r="I2" s="48"/>
      <c r="J2" s="48"/>
      <c r="K2" s="48"/>
      <c r="L2" s="3"/>
    </row>
    <row r="3" spans="1:12" ht="12" customHeight="1" x14ac:dyDescent="0.25">
      <c r="A3" s="4"/>
      <c r="F3" s="4"/>
      <c r="G3" s="4"/>
      <c r="H3" s="6"/>
      <c r="I3" s="6"/>
      <c r="J3" s="6"/>
      <c r="K3" s="4"/>
      <c r="L3" s="4"/>
    </row>
    <row r="4" spans="1:12" ht="18.75" x14ac:dyDescent="0.3">
      <c r="A4" s="4"/>
      <c r="B4" s="4"/>
      <c r="C4" s="4"/>
      <c r="D4" s="4"/>
      <c r="G4" s="7"/>
      <c r="H4" s="49" t="s">
        <v>2</v>
      </c>
      <c r="I4" s="49"/>
      <c r="J4" s="49"/>
      <c r="K4" s="49"/>
      <c r="L4" s="8"/>
    </row>
    <row r="5" spans="1:12" ht="9.75" customHeight="1" x14ac:dyDescent="0.25">
      <c r="A5" s="4"/>
      <c r="B5" s="4"/>
      <c r="C5" s="4"/>
      <c r="D5" s="4"/>
      <c r="F5" s="4"/>
      <c r="G5" s="4"/>
      <c r="H5" s="6"/>
      <c r="I5" s="6"/>
      <c r="J5" s="6"/>
      <c r="K5" s="4"/>
      <c r="L5" s="4"/>
    </row>
    <row r="6" spans="1:12" ht="54" customHeight="1" x14ac:dyDescent="0.25">
      <c r="A6" s="50" t="s">
        <v>3</v>
      </c>
      <c r="B6" s="50"/>
      <c r="C6" s="50"/>
      <c r="D6" s="50"/>
      <c r="E6" s="50"/>
      <c r="F6" s="50"/>
      <c r="G6" s="50"/>
      <c r="H6" s="50"/>
      <c r="I6" s="50"/>
      <c r="J6" s="50"/>
      <c r="K6" s="50"/>
      <c r="L6" s="9"/>
    </row>
    <row r="7" spans="1:12" ht="27.75" customHeight="1" x14ac:dyDescent="0.25">
      <c r="A7" s="37" t="s">
        <v>39</v>
      </c>
      <c r="B7" s="37"/>
      <c r="C7" s="37"/>
      <c r="D7" s="37"/>
      <c r="E7" s="37"/>
      <c r="F7" s="37"/>
      <c r="G7" s="37"/>
      <c r="H7" s="37"/>
      <c r="I7" s="37"/>
      <c r="J7" s="37"/>
      <c r="K7" s="37"/>
      <c r="L7" s="9"/>
    </row>
    <row r="8" spans="1:12" customFormat="1" ht="90.6" customHeight="1" x14ac:dyDescent="0.25">
      <c r="A8" s="10" t="s">
        <v>4</v>
      </c>
      <c r="B8" s="10" t="s">
        <v>5</v>
      </c>
      <c r="C8" s="10" t="s">
        <v>40</v>
      </c>
      <c r="D8" s="11" t="s">
        <v>41</v>
      </c>
      <c r="E8" s="11" t="s">
        <v>6</v>
      </c>
      <c r="F8" s="11" t="s">
        <v>7</v>
      </c>
      <c r="G8" s="11" t="s">
        <v>8</v>
      </c>
      <c r="H8" s="12" t="s">
        <v>9</v>
      </c>
      <c r="I8" s="12" t="s">
        <v>10</v>
      </c>
      <c r="J8" s="12" t="s">
        <v>11</v>
      </c>
      <c r="K8" s="11" t="s">
        <v>12</v>
      </c>
      <c r="L8" s="13"/>
    </row>
    <row r="9" spans="1:12" s="20" customFormat="1" ht="38.450000000000003" customHeight="1" x14ac:dyDescent="0.25">
      <c r="A9" s="14">
        <v>1</v>
      </c>
      <c r="B9" s="15" t="s">
        <v>13</v>
      </c>
      <c r="C9" s="33">
        <v>139</v>
      </c>
      <c r="D9" s="33">
        <v>7</v>
      </c>
      <c r="E9" s="16">
        <f>'[1]BẢNG CHẠY SỐ'!C2</f>
        <v>381</v>
      </c>
      <c r="F9" s="17">
        <f>'[1]BẢNG CHẠY SỐ'!H2</f>
        <v>38100000</v>
      </c>
      <c r="G9" s="17">
        <f>'[1]BẢNG CHẠY SỐ'!I2</f>
        <v>190500000</v>
      </c>
      <c r="H9" s="18">
        <f>'[1]BẢNG CHẠY SỐ'!J2</f>
        <v>23400000</v>
      </c>
      <c r="I9" s="18">
        <f>'[1]BẢNG CHẠY SỐ'!L2</f>
        <v>11430000</v>
      </c>
      <c r="J9" s="18">
        <f>'[1]BẢNG CHẠY SỐ'!K2</f>
        <v>3810000</v>
      </c>
      <c r="K9" s="17">
        <f>F9+G9+H9+I9+J9</f>
        <v>267240000</v>
      </c>
      <c r="L9" s="19"/>
    </row>
    <row r="10" spans="1:12" s="20" customFormat="1" ht="48" customHeight="1" x14ac:dyDescent="0.25">
      <c r="A10" s="14">
        <v>2</v>
      </c>
      <c r="B10" s="15" t="s">
        <v>14</v>
      </c>
      <c r="C10" s="15">
        <v>140</v>
      </c>
      <c r="D10" s="33">
        <v>7</v>
      </c>
      <c r="E10" s="16">
        <f>'[1]BẢNG CHẠY SỐ'!C3</f>
        <v>381</v>
      </c>
      <c r="F10" s="17">
        <f>'[1]BẢNG CHẠY SỐ'!H3</f>
        <v>38100000</v>
      </c>
      <c r="G10" s="17">
        <f>'[1]BẢNG CHẠY SỐ'!I3</f>
        <v>190500000</v>
      </c>
      <c r="H10" s="18">
        <f>'[1]BẢNG CHẠY SỐ'!J3</f>
        <v>2340000</v>
      </c>
      <c r="I10" s="18">
        <f>'[1]BẢNG CHẠY SỐ'!L3</f>
        <v>11430000</v>
      </c>
      <c r="J10" s="18">
        <f>'[1]BẢNG CHẠY SỐ'!K3</f>
        <v>3810000</v>
      </c>
      <c r="K10" s="17">
        <f t="shared" ref="K10:K31" si="0">F10+G10+H10+I10+J10</f>
        <v>246180000</v>
      </c>
      <c r="L10" s="19"/>
    </row>
    <row r="11" spans="1:12" s="20" customFormat="1" ht="38.450000000000003" customHeight="1" x14ac:dyDescent="0.25">
      <c r="A11" s="14">
        <v>3</v>
      </c>
      <c r="B11" s="15" t="s">
        <v>15</v>
      </c>
      <c r="C11" s="15">
        <v>141</v>
      </c>
      <c r="D11" s="33">
        <v>7</v>
      </c>
      <c r="E11" s="16">
        <f>'[1]BẢNG CHẠY SỐ'!C4</f>
        <v>292</v>
      </c>
      <c r="F11" s="17">
        <f>'[1]BẢNG CHẠY SỐ'!H4</f>
        <v>29200000</v>
      </c>
      <c r="G11" s="17">
        <f>'[1]BẢNG CHẠY SỐ'!I4</f>
        <v>146000000</v>
      </c>
      <c r="H11" s="18">
        <f>'[1]BẢNG CHẠY SỐ'!J4</f>
        <v>2340000</v>
      </c>
      <c r="I11" s="18">
        <f>'[1]BẢNG CHẠY SỐ'!L4</f>
        <v>8760000</v>
      </c>
      <c r="J11" s="18">
        <f>'[1]BẢNG CHẠY SỐ'!K4</f>
        <v>2920000</v>
      </c>
      <c r="K11" s="17">
        <f t="shared" si="0"/>
        <v>189220000</v>
      </c>
      <c r="L11" s="19"/>
    </row>
    <row r="12" spans="1:12" s="20" customFormat="1" ht="38.450000000000003" customHeight="1" x14ac:dyDescent="0.25">
      <c r="A12" s="14">
        <v>4</v>
      </c>
      <c r="B12" s="15" t="s">
        <v>16</v>
      </c>
      <c r="C12" s="15">
        <v>150</v>
      </c>
      <c r="D12" s="33">
        <v>7</v>
      </c>
      <c r="E12" s="16">
        <f>'[1]BẢNG CHẠY SỐ'!C5</f>
        <v>244</v>
      </c>
      <c r="F12" s="17">
        <f>'[1]BẢNG CHẠY SỐ'!H5</f>
        <v>24400000</v>
      </c>
      <c r="G12" s="17">
        <f>'[1]BẢNG CHẠY SỐ'!I5</f>
        <v>122000000</v>
      </c>
      <c r="H12" s="18">
        <f>'[1]BẢNG CHẠY SỐ'!J5</f>
        <v>5850000</v>
      </c>
      <c r="I12" s="18">
        <f>'[1]BẢNG CHẠY SỐ'!L5</f>
        <v>7320000</v>
      </c>
      <c r="J12" s="18">
        <f>'[1]BẢNG CHẠY SỐ'!K5</f>
        <v>2440000</v>
      </c>
      <c r="K12" s="17">
        <f t="shared" si="0"/>
        <v>162010000</v>
      </c>
      <c r="L12" s="19"/>
    </row>
    <row r="13" spans="1:12" s="20" customFormat="1" ht="38.450000000000003" customHeight="1" x14ac:dyDescent="0.25">
      <c r="A13" s="14">
        <v>5</v>
      </c>
      <c r="B13" s="15" t="s">
        <v>17</v>
      </c>
      <c r="C13" s="15">
        <v>151</v>
      </c>
      <c r="D13" s="33">
        <v>7</v>
      </c>
      <c r="E13" s="16">
        <f>'[1]BẢNG CHẠY SỐ'!C6</f>
        <v>375</v>
      </c>
      <c r="F13" s="17">
        <f>'[1]BẢNG CHẠY SỐ'!H6</f>
        <v>37500000</v>
      </c>
      <c r="G13" s="17">
        <f>'[1]BẢNG CHẠY SỐ'!I6</f>
        <v>187500000</v>
      </c>
      <c r="H13" s="18">
        <f>'[1]BẢNG CHẠY SỐ'!J6</f>
        <v>9360000</v>
      </c>
      <c r="I13" s="18">
        <f>'[1]BẢNG CHẠY SỐ'!L6</f>
        <v>11250000</v>
      </c>
      <c r="J13" s="18">
        <f>'[1]BẢNG CHẠY SỐ'!K6</f>
        <v>3750000</v>
      </c>
      <c r="K13" s="17">
        <f t="shared" si="0"/>
        <v>249360000</v>
      </c>
      <c r="L13" s="19"/>
    </row>
    <row r="14" spans="1:12" s="20" customFormat="1" ht="38.450000000000003" customHeight="1" x14ac:dyDescent="0.25">
      <c r="A14" s="14">
        <v>6</v>
      </c>
      <c r="B14" s="15" t="s">
        <v>18</v>
      </c>
      <c r="C14" s="15">
        <v>152</v>
      </c>
      <c r="D14" s="33">
        <v>7</v>
      </c>
      <c r="E14" s="16">
        <f>'[1]BẢNG CHẠY SỐ'!C7</f>
        <v>318</v>
      </c>
      <c r="F14" s="17">
        <f>'[1]BẢNG CHẠY SỐ'!H7</f>
        <v>31800000</v>
      </c>
      <c r="G14" s="17">
        <f>'[1]BẢNG CHẠY SỐ'!I7</f>
        <v>159000000</v>
      </c>
      <c r="H14" s="18">
        <f>'[1]BẢNG CHẠY SỐ'!J7</f>
        <v>37440000</v>
      </c>
      <c r="I14" s="18">
        <f>'[1]BẢNG CHẠY SỐ'!L7</f>
        <v>9540000</v>
      </c>
      <c r="J14" s="18">
        <f>'[1]BẢNG CHẠY SỐ'!K7</f>
        <v>3180000</v>
      </c>
      <c r="K14" s="17">
        <f t="shared" si="0"/>
        <v>240960000</v>
      </c>
      <c r="L14" s="19"/>
    </row>
    <row r="15" spans="1:12" s="20" customFormat="1" ht="38.450000000000003" customHeight="1" x14ac:dyDescent="0.25">
      <c r="A15" s="14">
        <v>7</v>
      </c>
      <c r="B15" s="15" t="s">
        <v>19</v>
      </c>
      <c r="C15" s="15">
        <v>164</v>
      </c>
      <c r="D15" s="33">
        <v>7</v>
      </c>
      <c r="E15" s="16">
        <f>'[1]BẢNG CHẠY SỐ'!C8</f>
        <v>263</v>
      </c>
      <c r="F15" s="17">
        <f>'[1]BẢNG CHẠY SỐ'!H8</f>
        <v>26300000</v>
      </c>
      <c r="G15" s="17">
        <f>'[1]BẢNG CHẠY SỐ'!I8</f>
        <v>131500000</v>
      </c>
      <c r="H15" s="18">
        <f>'[1]BẢNG CHẠY SỐ'!J8</f>
        <v>2340000</v>
      </c>
      <c r="I15" s="18">
        <f>'[1]BẢNG CHẠY SỐ'!L8</f>
        <v>7890000</v>
      </c>
      <c r="J15" s="18">
        <f>'[1]BẢNG CHẠY SỐ'!K8</f>
        <v>2630000</v>
      </c>
      <c r="K15" s="17">
        <f t="shared" si="0"/>
        <v>170660000</v>
      </c>
      <c r="L15" s="19"/>
    </row>
    <row r="16" spans="1:12" s="20" customFormat="1" ht="38.450000000000003" customHeight="1" x14ac:dyDescent="0.25">
      <c r="A16" s="14">
        <v>8</v>
      </c>
      <c r="B16" s="15" t="s">
        <v>20</v>
      </c>
      <c r="C16" s="15">
        <v>149</v>
      </c>
      <c r="D16" s="33">
        <v>7</v>
      </c>
      <c r="E16" s="16">
        <f>'[1]BẢNG CHẠY SỐ'!C9</f>
        <v>101</v>
      </c>
      <c r="F16" s="17">
        <f>'[1]BẢNG CHẠY SỐ'!H9</f>
        <v>10100000</v>
      </c>
      <c r="G16" s="17">
        <f>'[1]BẢNG CHẠY SỐ'!I9</f>
        <v>50500000</v>
      </c>
      <c r="H16" s="18">
        <f>'[1]BẢNG CHẠY SỐ'!J9</f>
        <v>14040000</v>
      </c>
      <c r="I16" s="18">
        <f>'[1]BẢNG CHẠY SỐ'!L9</f>
        <v>3030000</v>
      </c>
      <c r="J16" s="18">
        <f>'[1]BẢNG CHẠY SỐ'!K9</f>
        <v>1010000</v>
      </c>
      <c r="K16" s="17">
        <f t="shared" si="0"/>
        <v>78680000</v>
      </c>
      <c r="L16" s="19"/>
    </row>
    <row r="17" spans="1:12" s="20" customFormat="1" ht="38.450000000000003" customHeight="1" x14ac:dyDescent="0.25">
      <c r="A17" s="14">
        <v>9</v>
      </c>
      <c r="B17" s="15" t="s">
        <v>21</v>
      </c>
      <c r="C17" s="15">
        <v>166.167</v>
      </c>
      <c r="D17" s="33">
        <v>7</v>
      </c>
      <c r="E17" s="16">
        <f>'[1]BẢNG CHẠY SỐ'!C10</f>
        <v>1465</v>
      </c>
      <c r="F17" s="17">
        <f>'[1]BẢNG CHẠY SỐ'!H10</f>
        <v>146500000</v>
      </c>
      <c r="G17" s="17">
        <f>'[1]BẢNG CHẠY SỐ'!I10</f>
        <v>732500000</v>
      </c>
      <c r="H17" s="18">
        <f>'[1]BẢNG CHẠY SỐ'!J10</f>
        <v>23400000</v>
      </c>
      <c r="I17" s="18">
        <f>'[1]BẢNG CHẠY SỐ'!L10</f>
        <v>43950000</v>
      </c>
      <c r="J17" s="18">
        <f>'[1]BẢNG CHẠY SỐ'!K10</f>
        <v>14650000</v>
      </c>
      <c r="K17" s="17">
        <f t="shared" si="0"/>
        <v>961000000</v>
      </c>
      <c r="L17" s="19"/>
    </row>
    <row r="18" spans="1:12" s="20" customFormat="1" ht="38.450000000000003" customHeight="1" x14ac:dyDescent="0.25">
      <c r="A18" s="14">
        <v>10</v>
      </c>
      <c r="B18" s="15" t="s">
        <v>22</v>
      </c>
      <c r="C18" s="15">
        <v>179</v>
      </c>
      <c r="D18" s="33">
        <v>7</v>
      </c>
      <c r="E18" s="16">
        <f>'[1]BẢNG CHẠY SỐ'!C11</f>
        <v>1389</v>
      </c>
      <c r="F18" s="17">
        <f>'[1]BẢNG CHẠY SỐ'!H11</f>
        <v>138900000</v>
      </c>
      <c r="G18" s="17">
        <f>'[1]BẢNG CHẠY SỐ'!I11</f>
        <v>694500000</v>
      </c>
      <c r="H18" s="18">
        <f>'[1]BẢNG CHẠY SỐ'!J11</f>
        <v>18720000</v>
      </c>
      <c r="I18" s="18">
        <f>'[1]BẢNG CHẠY SỐ'!L11</f>
        <v>41670000</v>
      </c>
      <c r="J18" s="18">
        <f>'[1]BẢNG CHẠY SỐ'!K11</f>
        <v>13890000</v>
      </c>
      <c r="K18" s="17">
        <f t="shared" si="0"/>
        <v>907680000</v>
      </c>
      <c r="L18" s="19"/>
    </row>
    <row r="19" spans="1:12" s="20" customFormat="1" ht="38.450000000000003" customHeight="1" x14ac:dyDescent="0.25">
      <c r="A19" s="14">
        <v>11</v>
      </c>
      <c r="B19" s="15" t="s">
        <v>23</v>
      </c>
      <c r="C19" s="15">
        <v>165</v>
      </c>
      <c r="D19" s="33">
        <v>7</v>
      </c>
      <c r="E19" s="16">
        <f>'[1]BẢNG CHẠY SỐ'!C12</f>
        <v>642</v>
      </c>
      <c r="F19" s="17">
        <f>'[1]BẢNG CHẠY SỐ'!H12</f>
        <v>64200000</v>
      </c>
      <c r="G19" s="17">
        <f>'[1]BẢNG CHẠY SỐ'!I12</f>
        <v>321000000</v>
      </c>
      <c r="H19" s="18">
        <f>'[1]BẢNG CHẠY SỐ'!J12</f>
        <v>16380000</v>
      </c>
      <c r="I19" s="18">
        <f>'[1]BẢNG CHẠY SỐ'!L12</f>
        <v>19260000</v>
      </c>
      <c r="J19" s="18">
        <f>'[1]BẢNG CHẠY SỐ'!K12</f>
        <v>6420000</v>
      </c>
      <c r="K19" s="17">
        <f t="shared" si="0"/>
        <v>427260000</v>
      </c>
      <c r="L19" s="19"/>
    </row>
    <row r="20" spans="1:12" s="20" customFormat="1" ht="38.450000000000003" customHeight="1" x14ac:dyDescent="0.25">
      <c r="A20" s="14">
        <v>12</v>
      </c>
      <c r="B20" s="15" t="s">
        <v>24</v>
      </c>
      <c r="C20" s="15">
        <v>189</v>
      </c>
      <c r="D20" s="33">
        <v>7</v>
      </c>
      <c r="E20" s="16">
        <f>'[1]BẢNG CHẠY SỐ'!C13</f>
        <v>872</v>
      </c>
      <c r="F20" s="17">
        <f>'[1]BẢNG CHẠY SỐ'!H13</f>
        <v>87200000</v>
      </c>
      <c r="G20" s="17">
        <f>'[1]BẢNG CHẠY SỐ'!I13</f>
        <v>436000000</v>
      </c>
      <c r="H20" s="18">
        <f>'[1]BẢNG CHẠY SỐ'!J13</f>
        <v>0</v>
      </c>
      <c r="I20" s="18">
        <f>'[1]BẢNG CHẠY SỐ'!L13</f>
        <v>26160000</v>
      </c>
      <c r="J20" s="18">
        <f>'[1]BẢNG CHẠY SỐ'!K13</f>
        <v>8720000</v>
      </c>
      <c r="K20" s="17">
        <f t="shared" si="0"/>
        <v>558080000</v>
      </c>
      <c r="L20" s="19"/>
    </row>
    <row r="21" spans="1:12" s="20" customFormat="1" ht="43.5" customHeight="1" x14ac:dyDescent="0.25">
      <c r="A21" s="14">
        <v>13</v>
      </c>
      <c r="B21" s="15" t="s">
        <v>25</v>
      </c>
      <c r="C21" s="15">
        <v>190</v>
      </c>
      <c r="D21" s="33">
        <v>7</v>
      </c>
      <c r="E21" s="16">
        <f>'[1]BẢNG CHẠY SỐ'!C14</f>
        <v>783</v>
      </c>
      <c r="F21" s="17">
        <f>'[1]BẢNG CHẠY SỐ'!H14</f>
        <v>78300000</v>
      </c>
      <c r="G21" s="17">
        <f>'[1]BẢNG CHẠY SỐ'!I14</f>
        <v>391500000</v>
      </c>
      <c r="H21" s="18">
        <f>'[1]BẢNG CHẠY SỐ'!J14</f>
        <v>9360000</v>
      </c>
      <c r="I21" s="18">
        <f>'[1]BẢNG CHẠY SỐ'!L14</f>
        <v>23490000</v>
      </c>
      <c r="J21" s="18">
        <f>'[1]BẢNG CHẠY SỐ'!K14</f>
        <v>7830000</v>
      </c>
      <c r="K21" s="17">
        <f t="shared" si="0"/>
        <v>510480000</v>
      </c>
      <c r="L21" s="19"/>
    </row>
    <row r="22" spans="1:12" s="20" customFormat="1" ht="43.5" customHeight="1" x14ac:dyDescent="0.25">
      <c r="A22" s="14">
        <v>14</v>
      </c>
      <c r="B22" s="15" t="s">
        <v>26</v>
      </c>
      <c r="C22" s="15">
        <v>178</v>
      </c>
      <c r="D22" s="33">
        <v>7</v>
      </c>
      <c r="E22" s="16">
        <f>'[1]BẢNG CHẠY SỐ'!C16</f>
        <v>384</v>
      </c>
      <c r="F22" s="17">
        <f>'[1]BẢNG CHẠY SỐ'!H16</f>
        <v>38400000</v>
      </c>
      <c r="G22" s="17">
        <f>'[1]BẢNG CHẠY SỐ'!I16</f>
        <v>192000000</v>
      </c>
      <c r="H22" s="18">
        <f>'[1]BẢNG CHẠY SỐ'!J16</f>
        <v>0</v>
      </c>
      <c r="I22" s="18">
        <f>'[1]BẢNG CHẠY SỐ'!L16</f>
        <v>11520000</v>
      </c>
      <c r="J22" s="18">
        <f>'[1]BẢNG CHẠY SỐ'!K16</f>
        <v>3840000</v>
      </c>
      <c r="K22" s="17">
        <f t="shared" si="0"/>
        <v>245760000</v>
      </c>
      <c r="L22" s="19"/>
    </row>
    <row r="23" spans="1:12" s="20" customFormat="1" ht="43.5" customHeight="1" x14ac:dyDescent="0.25">
      <c r="A23" s="14">
        <v>15</v>
      </c>
      <c r="B23" s="15" t="s">
        <v>27</v>
      </c>
      <c r="C23" s="15">
        <v>200.209</v>
      </c>
      <c r="D23" s="33">
        <v>7</v>
      </c>
      <c r="E23" s="16">
        <f>'[1]BẢNG CHẠY SỐ'!C17</f>
        <v>836</v>
      </c>
      <c r="F23" s="17">
        <f>'[1]BẢNG CHẠY SỐ'!H17</f>
        <v>83600000</v>
      </c>
      <c r="G23" s="17">
        <f>'[1]BẢNG CHẠY SỐ'!I17</f>
        <v>418000000</v>
      </c>
      <c r="H23" s="18">
        <f>'[1]BẢNG CHẠY SỐ'!J17</f>
        <v>11700000</v>
      </c>
      <c r="I23" s="18">
        <f>'[1]BẢNG CHẠY SỐ'!L17</f>
        <v>25080000</v>
      </c>
      <c r="J23" s="18">
        <f>'[1]BẢNG CHẠY SỐ'!K17</f>
        <v>8360000</v>
      </c>
      <c r="K23" s="17">
        <f t="shared" si="0"/>
        <v>546740000</v>
      </c>
      <c r="L23" s="19"/>
    </row>
    <row r="24" spans="1:12" customFormat="1" ht="38.450000000000003" customHeight="1" x14ac:dyDescent="0.25">
      <c r="A24" s="14">
        <v>16</v>
      </c>
      <c r="B24" s="15" t="s">
        <v>28</v>
      </c>
      <c r="C24" s="15">
        <v>198</v>
      </c>
      <c r="D24" s="33">
        <v>7</v>
      </c>
      <c r="E24" s="16">
        <f>'[1]BẢNG CHẠY SỐ'!C18</f>
        <v>643</v>
      </c>
      <c r="F24" s="17">
        <f>'[1]BẢNG CHẠY SỐ'!H18</f>
        <v>64300000</v>
      </c>
      <c r="G24" s="17">
        <f>'[1]BẢNG CHẠY SỐ'!I18</f>
        <v>321500000</v>
      </c>
      <c r="H24" s="18">
        <f>'[1]BẢNG CHẠY SỐ'!J18</f>
        <v>25740000</v>
      </c>
      <c r="I24" s="18">
        <f>'[1]BẢNG CHẠY SỐ'!L18</f>
        <v>19290000</v>
      </c>
      <c r="J24" s="18">
        <f>'[1]BẢNG CHẠY SỐ'!K18</f>
        <v>6430000</v>
      </c>
      <c r="K24" s="17">
        <f t="shared" si="0"/>
        <v>437260000</v>
      </c>
      <c r="L24" s="21"/>
    </row>
    <row r="25" spans="1:12" customFormat="1" ht="42.75" customHeight="1" x14ac:dyDescent="0.25">
      <c r="A25" s="14">
        <v>17</v>
      </c>
      <c r="B25" s="15" t="s">
        <v>29</v>
      </c>
      <c r="C25" s="15">
        <v>199</v>
      </c>
      <c r="D25" s="33">
        <v>7</v>
      </c>
      <c r="E25" s="16">
        <f>'[1]BẢNG CHẠY SỐ'!C19</f>
        <v>1008</v>
      </c>
      <c r="F25" s="17">
        <f>'[1]BẢNG CHẠY SỐ'!H19</f>
        <v>100800000</v>
      </c>
      <c r="G25" s="17">
        <f>'[1]BẢNG CHẠY SỐ'!I19</f>
        <v>504000000</v>
      </c>
      <c r="H25" s="18">
        <f>'[1]BẢNG CHẠY SỐ'!J19</f>
        <v>9360000</v>
      </c>
      <c r="I25" s="18">
        <f>'[1]BẢNG CHẠY SỐ'!L19</f>
        <v>30240000</v>
      </c>
      <c r="J25" s="18">
        <f>'[1]BẢNG CHẠY SỐ'!K19</f>
        <v>10080000</v>
      </c>
      <c r="K25" s="17">
        <f t="shared" si="0"/>
        <v>654480000</v>
      </c>
      <c r="L25" s="21"/>
    </row>
    <row r="26" spans="1:12" customFormat="1" ht="42.75" customHeight="1" x14ac:dyDescent="0.25">
      <c r="A26" s="14">
        <v>18</v>
      </c>
      <c r="B26" s="15" t="s">
        <v>30</v>
      </c>
      <c r="C26" s="15">
        <v>208</v>
      </c>
      <c r="D26" s="33">
        <v>7</v>
      </c>
      <c r="E26" s="16">
        <f>'[1]BẢNG CHẠY SỐ'!C20</f>
        <v>578</v>
      </c>
      <c r="F26" s="17">
        <f>'[1]BẢNG CHẠY SỐ'!H20</f>
        <v>57800000</v>
      </c>
      <c r="G26" s="17">
        <f>'[1]BẢNG CHẠY SỐ'!I20</f>
        <v>289000000</v>
      </c>
      <c r="H26" s="18">
        <f>'[1]BẢNG CHẠY SỐ'!J20</f>
        <v>4680000</v>
      </c>
      <c r="I26" s="18">
        <f>'[1]BẢNG CHẠY SỐ'!L20</f>
        <v>17340000</v>
      </c>
      <c r="J26" s="18">
        <f>'[1]BẢNG CHẠY SỐ'!K20</f>
        <v>5780000</v>
      </c>
      <c r="K26" s="17">
        <f t="shared" si="0"/>
        <v>374600000</v>
      </c>
      <c r="L26" s="21"/>
    </row>
    <row r="27" spans="1:12" customFormat="1" ht="38.450000000000003" customHeight="1" x14ac:dyDescent="0.25">
      <c r="A27" s="14">
        <v>19</v>
      </c>
      <c r="B27" s="15" t="s">
        <v>31</v>
      </c>
      <c r="C27" s="15">
        <v>225</v>
      </c>
      <c r="D27" s="33">
        <v>7</v>
      </c>
      <c r="E27" s="16">
        <f>'[1]BẢNG CHẠY SỐ'!C21</f>
        <v>472</v>
      </c>
      <c r="F27" s="17">
        <f>'[1]BẢNG CHẠY SỐ'!H21</f>
        <v>47200000</v>
      </c>
      <c r="G27" s="17">
        <f>'[1]BẢNG CHẠY SỐ'!I21</f>
        <v>236000000</v>
      </c>
      <c r="H27" s="18">
        <f>'[1]BẢNG CHẠY SỐ'!J21</f>
        <v>18720000</v>
      </c>
      <c r="I27" s="18">
        <f>'[1]BẢNG CHẠY SỐ'!L21</f>
        <v>14160000</v>
      </c>
      <c r="J27" s="18">
        <f>'[1]BẢNG CHẠY SỐ'!K21</f>
        <v>4720000</v>
      </c>
      <c r="K27" s="17">
        <f t="shared" si="0"/>
        <v>320800000</v>
      </c>
      <c r="L27" s="21"/>
    </row>
    <row r="28" spans="1:12" customFormat="1" ht="38.450000000000003" customHeight="1" x14ac:dyDescent="0.25">
      <c r="A28" s="14">
        <v>20</v>
      </c>
      <c r="B28" s="15" t="s">
        <v>32</v>
      </c>
      <c r="C28" s="15">
        <v>216</v>
      </c>
      <c r="D28" s="33">
        <v>7</v>
      </c>
      <c r="E28" s="16">
        <f>'[1]BẢNG CHẠY SỐ'!C22</f>
        <v>466</v>
      </c>
      <c r="F28" s="17">
        <f>'[1]BẢNG CHẠY SỐ'!H22</f>
        <v>46600000</v>
      </c>
      <c r="G28" s="17">
        <f>'[1]BẢNG CHẠY SỐ'!I22</f>
        <v>233000000</v>
      </c>
      <c r="H28" s="18">
        <f>'[1]BẢNG CHẠY SỐ'!J22</f>
        <v>23400000</v>
      </c>
      <c r="I28" s="18">
        <f>'[1]BẢNG CHẠY SỐ'!L22</f>
        <v>13980000</v>
      </c>
      <c r="J28" s="18">
        <f>'[1]BẢNG CHẠY SỐ'!K22</f>
        <v>4660000</v>
      </c>
      <c r="K28" s="17">
        <f t="shared" si="0"/>
        <v>321640000</v>
      </c>
      <c r="L28" s="21"/>
    </row>
    <row r="29" spans="1:12" s="20" customFormat="1" ht="38.450000000000003" customHeight="1" x14ac:dyDescent="0.25">
      <c r="A29" s="14">
        <v>21</v>
      </c>
      <c r="B29" s="15" t="s">
        <v>33</v>
      </c>
      <c r="C29" s="15">
        <v>216</v>
      </c>
      <c r="D29" s="33">
        <v>7</v>
      </c>
      <c r="E29" s="16">
        <f>'[1]BẢNG CHẠY SỐ'!C23</f>
        <v>791</v>
      </c>
      <c r="F29" s="17">
        <f>'[1]BẢNG CHẠY SỐ'!H23</f>
        <v>79100000</v>
      </c>
      <c r="G29" s="17">
        <f>'[1]BẢNG CHẠY SỐ'!I23</f>
        <v>395500000</v>
      </c>
      <c r="H29" s="18">
        <f>'[1]BẢNG CHẠY SỐ'!J23</f>
        <v>18720000</v>
      </c>
      <c r="I29" s="18">
        <f>'[1]BẢNG CHẠY SỐ'!L23</f>
        <v>23730000</v>
      </c>
      <c r="J29" s="18">
        <f>'[1]BẢNG CHẠY SỐ'!K23</f>
        <v>7910000</v>
      </c>
      <c r="K29" s="17">
        <f t="shared" si="0"/>
        <v>524960000</v>
      </c>
      <c r="L29" s="19"/>
    </row>
    <row r="30" spans="1:12" customFormat="1" ht="38.450000000000003" customHeight="1" x14ac:dyDescent="0.25">
      <c r="A30" s="14">
        <v>22</v>
      </c>
      <c r="B30" s="15" t="s">
        <v>34</v>
      </c>
      <c r="C30" s="15">
        <v>217</v>
      </c>
      <c r="D30" s="33">
        <v>7</v>
      </c>
      <c r="E30" s="16">
        <f>'[1]BẢNG CHẠY SỐ'!C24</f>
        <v>38</v>
      </c>
      <c r="F30" s="17">
        <f>'[1]BẢNG CHẠY SỐ'!H24</f>
        <v>3800000</v>
      </c>
      <c r="G30" s="17">
        <f>'[1]BẢNG CHẠY SỐ'!I24</f>
        <v>19000000</v>
      </c>
      <c r="H30" s="18">
        <f>'[1]BẢNG CHẠY SỐ'!J24</f>
        <v>7020000</v>
      </c>
      <c r="I30" s="18">
        <f>'[1]BẢNG CHẠY SỐ'!L24</f>
        <v>1140000</v>
      </c>
      <c r="J30" s="18">
        <f>'[1]BẢNG CHẠY SỐ'!K24</f>
        <v>380000</v>
      </c>
      <c r="K30" s="17">
        <f t="shared" si="0"/>
        <v>31340000</v>
      </c>
      <c r="L30" s="21"/>
    </row>
    <row r="31" spans="1:12" s="20" customFormat="1" ht="38.450000000000003" customHeight="1" x14ac:dyDescent="0.25">
      <c r="A31" s="14">
        <v>23</v>
      </c>
      <c r="B31" s="15" t="s">
        <v>35</v>
      </c>
      <c r="C31" s="15">
        <v>224.21799999999999</v>
      </c>
      <c r="D31" s="33">
        <v>7</v>
      </c>
      <c r="E31" s="16">
        <f>'[1]BẢNG CHẠY SỐ'!C25</f>
        <v>265</v>
      </c>
      <c r="F31" s="17">
        <f>'[1]BẢNG CHẠY SỐ'!H25</f>
        <v>26500000</v>
      </c>
      <c r="G31" s="17">
        <f>'[1]BẢNG CHẠY SỐ'!I25</f>
        <v>132500000</v>
      </c>
      <c r="H31" s="18">
        <f>'[1]BẢNG CHẠY SỐ'!J25</f>
        <v>8190000</v>
      </c>
      <c r="I31" s="18">
        <f>'[1]BẢNG CHẠY SỐ'!L25</f>
        <v>7950000</v>
      </c>
      <c r="J31" s="18">
        <f>'[1]BẢNG CHẠY SỐ'!K25</f>
        <v>2650000</v>
      </c>
      <c r="K31" s="17">
        <f t="shared" si="0"/>
        <v>177790000</v>
      </c>
      <c r="L31" s="19"/>
    </row>
    <row r="32" spans="1:12" s="20" customFormat="1" ht="32.25" customHeight="1" x14ac:dyDescent="0.25">
      <c r="A32" s="47" t="s">
        <v>36</v>
      </c>
      <c r="B32" s="47"/>
      <c r="C32" s="11"/>
      <c r="D32" s="11"/>
      <c r="E32" s="22">
        <f t="shared" ref="E32:K32" si="1">SUM(E9:E31)</f>
        <v>12987</v>
      </c>
      <c r="F32" s="23">
        <f t="shared" si="1"/>
        <v>1298700000</v>
      </c>
      <c r="G32" s="23">
        <f t="shared" si="1"/>
        <v>6493500000</v>
      </c>
      <c r="H32" s="23">
        <f>SUM(H9:H31)</f>
        <v>292500000</v>
      </c>
      <c r="I32" s="23">
        <f t="shared" si="1"/>
        <v>389610000</v>
      </c>
      <c r="J32" s="23">
        <f t="shared" si="1"/>
        <v>129870000</v>
      </c>
      <c r="K32" s="23">
        <f t="shared" si="1"/>
        <v>8604180000</v>
      </c>
      <c r="L32" s="19"/>
    </row>
    <row r="33" spans="1:12" ht="31.9" customHeight="1" x14ac:dyDescent="0.25">
      <c r="A33" s="44"/>
      <c r="B33" s="44"/>
      <c r="C33" s="44"/>
      <c r="D33" s="44"/>
      <c r="E33" s="44"/>
      <c r="F33" s="44"/>
      <c r="G33" s="44"/>
      <c r="H33" s="45"/>
      <c r="I33" s="45"/>
      <c r="J33" s="45"/>
      <c r="K33" s="45"/>
      <c r="L33" s="24"/>
    </row>
    <row r="34" spans="1:12" ht="14.45" customHeight="1" x14ac:dyDescent="0.25">
      <c r="A34" s="4"/>
      <c r="B34" s="4"/>
      <c r="C34" s="4"/>
      <c r="D34" s="4"/>
      <c r="E34" s="25"/>
      <c r="F34" s="4"/>
      <c r="G34" s="4"/>
      <c r="H34" s="6"/>
      <c r="I34" s="6"/>
      <c r="J34" s="6"/>
      <c r="K34" s="4"/>
      <c r="L34" s="26"/>
    </row>
    <row r="35" spans="1:12" ht="16.5" x14ac:dyDescent="0.25">
      <c r="A35" s="4"/>
      <c r="B35" s="4"/>
      <c r="C35" s="4"/>
      <c r="D35" s="4"/>
      <c r="E35" s="25"/>
      <c r="F35" s="4"/>
      <c r="G35" s="4"/>
      <c r="H35" s="6"/>
      <c r="I35" s="6"/>
      <c r="J35" s="6"/>
      <c r="K35" s="4"/>
      <c r="L35" s="26"/>
    </row>
    <row r="36" spans="1:12" ht="15.6" customHeight="1" x14ac:dyDescent="0.25">
      <c r="A36" s="4"/>
      <c r="B36" s="4"/>
      <c r="C36" s="4"/>
      <c r="D36" s="4"/>
      <c r="E36" s="25"/>
      <c r="F36" s="4"/>
      <c r="G36" s="4"/>
      <c r="H36" s="6"/>
      <c r="I36" s="6"/>
      <c r="J36" s="6"/>
      <c r="K36" s="4"/>
      <c r="L36" s="26"/>
    </row>
    <row r="37" spans="1:12" ht="16.5" x14ac:dyDescent="0.25">
      <c r="A37" s="4"/>
      <c r="B37" s="4"/>
      <c r="C37" s="4"/>
      <c r="D37" s="4"/>
      <c r="E37" s="25"/>
      <c r="F37" s="27"/>
      <c r="G37" s="4"/>
      <c r="J37" s="43"/>
      <c r="K37" s="43"/>
      <c r="L37" s="26"/>
    </row>
    <row r="38" spans="1:12" ht="18.75" x14ac:dyDescent="0.3">
      <c r="A38" s="46"/>
      <c r="B38" s="46"/>
      <c r="C38" s="46"/>
      <c r="D38" s="46"/>
      <c r="E38" s="46"/>
      <c r="F38" s="34"/>
      <c r="G38" s="34"/>
      <c r="H38" s="36"/>
      <c r="I38" s="36"/>
      <c r="J38" s="36"/>
      <c r="K38" s="36"/>
      <c r="L38" s="26"/>
    </row>
    <row r="39" spans="1:12" ht="14.45" customHeight="1" x14ac:dyDescent="0.25">
      <c r="A39" s="29"/>
      <c r="B39" s="29"/>
      <c r="C39" s="29"/>
      <c r="D39" s="29"/>
      <c r="E39" s="25"/>
      <c r="F39" s="38"/>
      <c r="G39" s="38"/>
      <c r="H39" s="30"/>
      <c r="I39" s="30"/>
      <c r="J39" s="30"/>
      <c r="K39" s="29"/>
      <c r="L39" s="1"/>
    </row>
    <row r="40" spans="1:12" ht="16.5" x14ac:dyDescent="0.25">
      <c r="A40" s="39"/>
      <c r="B40" s="39"/>
      <c r="C40" s="39"/>
      <c r="D40" s="39"/>
      <c r="E40" s="39"/>
      <c r="F40" s="27"/>
      <c r="G40" s="27"/>
      <c r="H40" s="40"/>
      <c r="I40" s="40"/>
      <c r="J40" s="40"/>
      <c r="K40" s="40"/>
      <c r="L40" s="31"/>
    </row>
    <row r="41" spans="1:12" ht="16.5" x14ac:dyDescent="0.25">
      <c r="A41" s="29"/>
      <c r="B41" s="29"/>
      <c r="C41" s="29"/>
      <c r="D41" s="29"/>
      <c r="E41" s="25"/>
      <c r="F41" s="4"/>
      <c r="G41" s="4"/>
      <c r="H41" s="41"/>
      <c r="I41" s="41"/>
      <c r="J41" s="41"/>
      <c r="K41" s="41"/>
    </row>
    <row r="42" spans="1:12" x14ac:dyDescent="0.25">
      <c r="A42" s="29"/>
      <c r="B42" s="29"/>
      <c r="C42" s="29"/>
      <c r="D42" s="29"/>
      <c r="E42" s="25"/>
      <c r="F42" s="29"/>
      <c r="G42" s="29"/>
      <c r="H42" s="30"/>
      <c r="I42" s="30"/>
      <c r="J42" s="30"/>
      <c r="K42" s="29"/>
    </row>
    <row r="43" spans="1:12" ht="9" customHeight="1" x14ac:dyDescent="0.25">
      <c r="A43" s="29"/>
      <c r="B43" s="29"/>
      <c r="C43" s="29"/>
      <c r="D43" s="29"/>
      <c r="E43" s="25"/>
      <c r="F43" s="29"/>
      <c r="G43" s="29"/>
      <c r="H43" s="30"/>
      <c r="I43" s="30"/>
      <c r="J43" s="30"/>
      <c r="K43" s="29"/>
    </row>
    <row r="44" spans="1:12" s="26" customFormat="1" ht="13.9" customHeight="1" x14ac:dyDescent="0.25">
      <c r="A44" s="29"/>
      <c r="B44" s="29"/>
      <c r="C44" s="29"/>
      <c r="D44" s="29"/>
      <c r="E44" s="25"/>
      <c r="F44" s="29"/>
      <c r="G44" s="29"/>
      <c r="H44" s="30"/>
      <c r="I44" s="30"/>
      <c r="J44" s="30"/>
      <c r="K44" s="29"/>
      <c r="L44" s="2"/>
    </row>
    <row r="45" spans="1:12" x14ac:dyDescent="0.25">
      <c r="A45" s="29"/>
      <c r="B45" s="29"/>
      <c r="C45" s="29"/>
      <c r="D45" s="29"/>
      <c r="E45" s="25"/>
      <c r="F45" s="29"/>
      <c r="G45" s="29"/>
      <c r="H45" s="30"/>
      <c r="I45" s="30"/>
      <c r="J45" s="30"/>
      <c r="K45" s="29"/>
    </row>
    <row r="46" spans="1:12" x14ac:dyDescent="0.25">
      <c r="A46" s="42"/>
      <c r="B46" s="42"/>
      <c r="C46" s="42"/>
      <c r="D46" s="42"/>
      <c r="E46" s="42"/>
      <c r="F46" s="29"/>
      <c r="G46" s="29"/>
      <c r="H46" s="30"/>
      <c r="I46" s="30"/>
      <c r="J46" s="30"/>
      <c r="K46" s="29"/>
    </row>
    <row r="47" spans="1:12" ht="16.5" x14ac:dyDescent="0.25">
      <c r="A47" s="38"/>
      <c r="B47" s="38"/>
      <c r="C47" s="38"/>
      <c r="D47" s="38"/>
      <c r="E47" s="38"/>
      <c r="F47" s="27"/>
      <c r="G47" s="27"/>
      <c r="H47" s="43"/>
      <c r="I47" s="43"/>
      <c r="J47" s="43"/>
      <c r="K47" s="43"/>
      <c r="L47" s="26"/>
    </row>
    <row r="48" spans="1:12" ht="18.75" x14ac:dyDescent="0.3">
      <c r="A48" s="34"/>
      <c r="B48" s="35"/>
      <c r="C48" s="35"/>
      <c r="D48" s="35"/>
      <c r="E48" s="35"/>
      <c r="F48" s="32"/>
      <c r="G48" s="32"/>
      <c r="H48" s="36"/>
      <c r="I48" s="36"/>
      <c r="J48" s="36"/>
      <c r="K48" s="36"/>
    </row>
  </sheetData>
  <mergeCells count="24">
    <mergeCell ref="H38:K38"/>
    <mergeCell ref="A32:B32"/>
    <mergeCell ref="A1:E1"/>
    <mergeCell ref="G1:K1"/>
    <mergeCell ref="A2:E2"/>
    <mergeCell ref="G2:K2"/>
    <mergeCell ref="H4:K4"/>
    <mergeCell ref="A6:K6"/>
    <mergeCell ref="A48:E48"/>
    <mergeCell ref="H48:K48"/>
    <mergeCell ref="A7:K7"/>
    <mergeCell ref="F39:G39"/>
    <mergeCell ref="A40:E40"/>
    <mergeCell ref="H40:K40"/>
    <mergeCell ref="H41:K41"/>
    <mergeCell ref="A46:E46"/>
    <mergeCell ref="A47:E47"/>
    <mergeCell ref="H47:K47"/>
    <mergeCell ref="A33:E33"/>
    <mergeCell ref="F33:G33"/>
    <mergeCell ref="H33:K33"/>
    <mergeCell ref="J37:K37"/>
    <mergeCell ref="A38:E38"/>
    <mergeCell ref="F38:G38"/>
  </mergeCells>
  <pageMargins left="0.42" right="0.25" top="0.38" bottom="0.28000000000000003" header="0.3" footer="0.3"/>
  <pageSetup paperSize="9" scale="9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TG</cp:lastModifiedBy>
  <cp:lastPrinted>2026-01-23T04:30:17Z</cp:lastPrinted>
  <dcterms:created xsi:type="dcterms:W3CDTF">2026-01-23T04:07:49Z</dcterms:created>
  <dcterms:modified xsi:type="dcterms:W3CDTF">2026-01-23T13:48:11Z</dcterms:modified>
</cp:coreProperties>
</file>