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VCQ(01.7.2025)-PHU LIEN\2. XDCB\2. DA dau tu cong\2. KH von + Giai ngan\Nam2026\3. Vekichbangiaingan\3. Dieuchinh(Lan2)KịchbangiainganNam2026\BQLDAbcao\"/>
    </mc:Choice>
  </mc:AlternateContent>
  <xr:revisionPtr revIDLastSave="0" documentId="13_ncr:1_{3E7154F6-5B2B-43BA-B9F1-2FFF88139A97}" xr6:coauthVersionLast="47" xr6:coauthVersionMax="47" xr10:uidLastSave="{00000000-0000-0000-0000-000000000000}"/>
  <bookViews>
    <workbookView xWindow="-120" yWindow="-120" windowWidth="29040" windowHeight="15840" tabRatio="1000" firstSheet="1" activeTab="1" xr2:uid="{FC31E0CD-7EA9-4F86-95EA-9C08EC0A1874}"/>
  </bookViews>
  <sheets>
    <sheet name="SGV" sheetId="2" state="veryHidden" r:id="rId1"/>
    <sheet name="PL01" sheetId="3" r:id="rId2"/>
  </sheets>
  <definedNames>
    <definedName name="_xlnm._FilterDatabase" localSheetId="1" hidden="1">'PL01'!#REF!</definedName>
    <definedName name="_xlnm.Print_Area" localSheetId="1">'PL01'!$A$1:$AN$35</definedName>
    <definedName name="_xlnm.Print_Titles" localSheetId="1">'PL01'!$4:$6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3" l="1"/>
  <c r="V16" i="3" s="1"/>
  <c r="Y16" i="3" s="1"/>
  <c r="AB16" i="3" s="1"/>
  <c r="AE16" i="3" s="1"/>
  <c r="AH16" i="3" s="1"/>
  <c r="AK16" i="3" s="1"/>
  <c r="AN16" i="3" s="1"/>
  <c r="Q16" i="3"/>
  <c r="T16" i="3" s="1"/>
  <c r="W16" i="3" s="1"/>
  <c r="Z16" i="3" s="1"/>
  <c r="AC16" i="3" s="1"/>
  <c r="AF16" i="3" s="1"/>
  <c r="AI16" i="3" s="1"/>
  <c r="AL16" i="3" s="1"/>
  <c r="P16" i="3"/>
  <c r="M16" i="3"/>
  <c r="J16" i="3"/>
  <c r="Q15" i="3"/>
  <c r="T15" i="3" s="1"/>
  <c r="W15" i="3" s="1"/>
  <c r="P15" i="3"/>
  <c r="M15" i="3"/>
  <c r="J15" i="3"/>
  <c r="AE14" i="3"/>
  <c r="AD14" i="3"/>
  <c r="AG14" i="3" s="1"/>
  <c r="AJ14" i="3" s="1"/>
  <c r="AM14" i="3" s="1"/>
  <c r="AC14" i="3"/>
  <c r="AF14" i="3" s="1"/>
  <c r="AI14" i="3" s="1"/>
  <c r="W14" i="3"/>
  <c r="Z14" i="3" s="1"/>
  <c r="AB14" i="3" s="1"/>
  <c r="V14" i="3"/>
  <c r="U14" i="3"/>
  <c r="X14" i="3" s="1"/>
  <c r="T14" i="3"/>
  <c r="R14" i="3"/>
  <c r="Q14" i="3"/>
  <c r="S14" i="3" s="1"/>
  <c r="P14" i="3"/>
  <c r="M14" i="3"/>
  <c r="J14" i="3"/>
  <c r="W13" i="3"/>
  <c r="Z13" i="3" s="1"/>
  <c r="AB13" i="3" s="1"/>
  <c r="Q13" i="3"/>
  <c r="F13" i="3"/>
  <c r="M13" i="3" s="1"/>
  <c r="AP12" i="3"/>
  <c r="K12" i="3"/>
  <c r="Q12" i="3" s="1"/>
  <c r="F12" i="3"/>
  <c r="J12" i="3" s="1"/>
  <c r="N11" i="3"/>
  <c r="F11" i="3"/>
  <c r="Q11" i="3" s="1"/>
  <c r="S11" i="3" s="1"/>
  <c r="G10" i="3"/>
  <c r="K10" i="3" s="1"/>
  <c r="F10" i="3"/>
  <c r="AL10" i="3" s="1"/>
  <c r="AN10" i="3" s="1"/>
  <c r="T9" i="3"/>
  <c r="V9" i="3" s="1"/>
  <c r="K9" i="3"/>
  <c r="N9" i="3" s="1"/>
  <c r="F9" i="3"/>
  <c r="S9" i="3" s="1"/>
  <c r="I8" i="3"/>
  <c r="H8" i="3"/>
  <c r="B8" i="3"/>
  <c r="P13" i="3" l="1"/>
  <c r="S12" i="3"/>
  <c r="G8" i="3"/>
  <c r="J9" i="3"/>
  <c r="AC9" i="3"/>
  <c r="M12" i="3"/>
  <c r="S13" i="3"/>
  <c r="P11" i="3"/>
  <c r="AC13" i="3"/>
  <c r="Z15" i="3"/>
  <c r="Y15" i="3"/>
  <c r="K8" i="3"/>
  <c r="N10" i="3"/>
  <c r="P10" i="3" s="1"/>
  <c r="M10" i="3"/>
  <c r="P9" i="3"/>
  <c r="AL14" i="3"/>
  <c r="AN14" i="3" s="1"/>
  <c r="AK14" i="3"/>
  <c r="W9" i="3"/>
  <c r="L10" i="3"/>
  <c r="AE10" i="3"/>
  <c r="T11" i="3"/>
  <c r="M9" i="3"/>
  <c r="AH10" i="3"/>
  <c r="J11" i="3"/>
  <c r="N12" i="3"/>
  <c r="P12" i="3" s="1"/>
  <c r="AI10" i="3"/>
  <c r="AK10" i="3" s="1"/>
  <c r="M11" i="3"/>
  <c r="V13" i="3"/>
  <c r="Y14" i="3"/>
  <c r="AH14" i="3"/>
  <c r="F8" i="3"/>
  <c r="J8" i="3" s="1"/>
  <c r="Y10" i="3"/>
  <c r="Y13" i="3"/>
  <c r="J10" i="3"/>
  <c r="AB10" i="3"/>
  <c r="T12" i="3"/>
  <c r="J13" i="3"/>
  <c r="S15" i="3"/>
  <c r="V15" i="3" s="1"/>
  <c r="M8" i="3" l="1"/>
  <c r="AF13" i="3"/>
  <c r="AE13" i="3"/>
  <c r="AF9" i="3"/>
  <c r="AE9" i="3"/>
  <c r="Y9" i="3"/>
  <c r="Z9" i="3"/>
  <c r="AC15" i="3"/>
  <c r="AF15" i="3" s="1"/>
  <c r="AI15" i="3" s="1"/>
  <c r="AL15" i="3" s="1"/>
  <c r="AB15" i="3"/>
  <c r="AE15" i="3" s="1"/>
  <c r="AH15" i="3" s="1"/>
  <c r="AK15" i="3" s="1"/>
  <c r="AN15" i="3" s="1"/>
  <c r="V11" i="3"/>
  <c r="W11" i="3"/>
  <c r="V12" i="3"/>
  <c r="W12" i="3"/>
  <c r="N8" i="3"/>
  <c r="P8" i="3" s="1"/>
  <c r="O10" i="3"/>
  <c r="L8" i="3"/>
  <c r="AH9" i="3" l="1"/>
  <c r="AI9" i="3"/>
  <c r="AI13" i="3"/>
  <c r="AH13" i="3"/>
  <c r="R10" i="3"/>
  <c r="O8" i="3"/>
  <c r="AB9" i="3"/>
  <c r="Y12" i="3"/>
  <c r="Z12" i="3"/>
  <c r="Z11" i="3"/>
  <c r="Y11" i="3"/>
  <c r="W8" i="3"/>
  <c r="Y8" i="3" s="1"/>
  <c r="AK13" i="3" l="1"/>
  <c r="AL13" i="3"/>
  <c r="AN13" i="3" s="1"/>
  <c r="AK9" i="3"/>
  <c r="AL9" i="3"/>
  <c r="AN9" i="3" s="1"/>
  <c r="AC12" i="3"/>
  <c r="AB12" i="3"/>
  <c r="Z8" i="3"/>
  <c r="AB8" i="3" s="1"/>
  <c r="U10" i="3"/>
  <c r="Q10" i="3"/>
  <c r="R8" i="3"/>
  <c r="AC11" i="3"/>
  <c r="AB11" i="3"/>
  <c r="AE11" i="3" l="1"/>
  <c r="AC8" i="3"/>
  <c r="AE8" i="3" s="1"/>
  <c r="AF11" i="3"/>
  <c r="X10" i="3"/>
  <c r="U8" i="3"/>
  <c r="S10" i="3"/>
  <c r="Q8" i="3"/>
  <c r="S8" i="3" s="1"/>
  <c r="T10" i="3"/>
  <c r="AF12" i="3"/>
  <c r="AE12" i="3"/>
  <c r="V10" i="3" l="1"/>
  <c r="T8" i="3"/>
  <c r="V8" i="3" s="1"/>
  <c r="X8" i="3"/>
  <c r="AA10" i="3"/>
  <c r="AH11" i="3"/>
  <c r="AI11" i="3"/>
  <c r="AF8" i="3"/>
  <c r="AH8" i="3" s="1"/>
  <c r="AH12" i="3"/>
  <c r="AI12" i="3"/>
  <c r="AL11" i="3" l="1"/>
  <c r="AK11" i="3"/>
  <c r="AI8" i="3"/>
  <c r="AK8" i="3" s="1"/>
  <c r="AD10" i="3"/>
  <c r="AA8" i="3"/>
  <c r="AK12" i="3"/>
  <c r="AL12" i="3"/>
  <c r="AN12" i="3" s="1"/>
  <c r="AD8" i="3" l="1"/>
  <c r="AG10" i="3"/>
  <c r="AN11" i="3"/>
  <c r="AL8" i="3"/>
  <c r="AN8" i="3" s="1"/>
  <c r="AG8" i="3" l="1"/>
  <c r="AJ10" i="3"/>
  <c r="AM10" i="3" l="1"/>
  <c r="AM8" i="3" s="1"/>
  <c r="AJ8" i="3"/>
</calcChain>
</file>

<file path=xl/sharedStrings.xml><?xml version="1.0" encoding="utf-8"?>
<sst xmlns="http://schemas.openxmlformats.org/spreadsheetml/2006/main" count="84" uniqueCount="48">
  <si>
    <t>Đơn vị tính: Triệu Đồng</t>
  </si>
  <si>
    <t>STT</t>
  </si>
  <si>
    <t>Số dự án</t>
  </si>
  <si>
    <t>Danh mục dự án</t>
  </si>
  <si>
    <t xml:space="preserve">Mã số dự án </t>
  </si>
  <si>
    <t>Kịch bản giải ngân kế hoạch đầu tư công năm 2026</t>
  </si>
  <si>
    <t>Tổng số</t>
  </si>
  <si>
    <t>Trong đó: Vốn GPMB</t>
  </si>
  <si>
    <t>Lũy kế 4 tháng</t>
  </si>
  <si>
    <t>Lũy kế 5 tháng</t>
  </si>
  <si>
    <t>Lũy kế 6 tháng</t>
  </si>
  <si>
    <t>Lũy kế 7 tháng</t>
  </si>
  <si>
    <t>Lũy kế 8 tháng</t>
  </si>
  <si>
    <t>Lũy kế 9 tháng</t>
  </si>
  <si>
    <t>Lũy kế 10 tháng</t>
  </si>
  <si>
    <t>Lũy kế 11 tháng</t>
  </si>
  <si>
    <t>Lũy kế 12 tháng</t>
  </si>
  <si>
    <t>Lũy kế đến tháng 01/2027</t>
  </si>
  <si>
    <t>Giá trị giải ngân</t>
  </si>
  <si>
    <t>Trong đó, chi phí GPMB</t>
  </si>
  <si>
    <t>Tỷ lệ giải ngân so với kế hoạch vốn cấp</t>
  </si>
  <si>
    <t>10=8/6</t>
  </si>
  <si>
    <t>19=17/6</t>
  </si>
  <si>
    <t>22=20/6</t>
  </si>
  <si>
    <t>25=23/6</t>
  </si>
  <si>
    <t>28=26/6</t>
  </si>
  <si>
    <t>31=29/6</t>
  </si>
  <si>
    <t>34=32/6</t>
  </si>
  <si>
    <t>37=35/6</t>
  </si>
  <si>
    <t>40=38/6</t>
  </si>
  <si>
    <t>43=41/6</t>
  </si>
  <si>
    <t>46=44/6</t>
  </si>
  <si>
    <t>PHƯỜNG PHÙ LIỄN</t>
  </si>
  <si>
    <t>Cải tạo, nâng cấp đường Đồng Quy, phường Bắc Hà</t>
  </si>
  <si>
    <t>Dự án đang thi công</t>
  </si>
  <si>
    <t>Đường nối đường Nguyễn Lương Bằng với đường Trần Nhân Tông</t>
  </si>
  <si>
    <t>Cải tạo, nâng cấp đường Trần Nhội, phường Văn Đẩu</t>
  </si>
  <si>
    <t>Cải tạo, nâng cấp đường Đẩu Phượng, phường Văn Đẩu</t>
  </si>
  <si>
    <t>Xây dựng hệ thống thoát nước từ đường Phan Đăng Lưu qua đường Hoàng Quốc Việt ra sông Lạch Tray</t>
  </si>
  <si>
    <t>Đầu tư cải tạo, nâng cấp ngõ 243 đường Hoàng Quốc Việt, phường Ngọc Sơn (đoạn từ đường Hoàng Quốc Việt đến phố Khúc Trì)</t>
  </si>
  <si>
    <t>Kế hoạch vốn trong năm 2026 sau điều chỉnh giảm</t>
  </si>
  <si>
    <t>Xây dựng nhà lớp học, chức năng 02 tầng trên móng 04 tầng Trường Tiểu học Ngọc Sơn và các hạng mục phụ trợ</t>
  </si>
  <si>
    <t>Mở rộng, nâng cấp hạ tầng giao thông tại nút giao thông ngã 5 Kiến An đoạn từ đường Trần Tất Văn đến đường Nguyễn Lương Bằng, quận Kiến An</t>
  </si>
  <si>
    <t>Kết quả giải ngân lũy kế 3 tháng</t>
  </si>
  <si>
    <r>
      <rPr>
        <b/>
        <sz val="14"/>
        <rFont val="Times New Roman"/>
        <family val="1"/>
      </rPr>
      <t>Loại dự án*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(lựa chọn các giá trị trong ô tính)</t>
    </r>
  </si>
  <si>
    <t>(Kèm theo Kế hoạch số:       /KH-UBND ngày 10/4/2026 của UBND phường Phù Liễn)</t>
  </si>
  <si>
    <t>PHỤ LỤC 01: ĐIỀU CHỈNH KỊCH BẢN GIẢI NGÂN VỐN ĐẦU TƯ CÔNG NĂM 2026 CÁC DỰ ÁN UBND THÀNH PHỐ GIAO UBND PHƯỜNG LÀM CHỦ ĐẦU TƯ</t>
  </si>
  <si>
    <t>Dự án đã thi công hoàn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</si>
</sst>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#,##0.000"/>
    <numFmt numFmtId="168" formatCode="_(* #,##0.000_);_(* \(#,##0.00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</font>
    <font>
      <sz val="14"/>
      <name val="Times New Roman"/>
      <family val="1"/>
    </font>
    <font>
      <sz val="15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i/>
      <sz val="18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1" fillId="0" borderId="0" xfId="2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16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right" vertical="center"/>
    </xf>
    <xf numFmtId="167" fontId="5" fillId="0" borderId="1" xfId="2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8" fontId="3" fillId="0" borderId="9" xfId="1" applyNumberFormat="1" applyFont="1" applyFill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/>
    </xf>
    <xf numFmtId="167" fontId="3" fillId="0" borderId="1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168" fontId="3" fillId="0" borderId="1" xfId="1" applyNumberFormat="1" applyFont="1" applyFill="1" applyBorder="1" applyAlignment="1">
      <alignment horizontal="right" vertical="center"/>
    </xf>
    <xf numFmtId="165" fontId="3" fillId="0" borderId="0" xfId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2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3" quotePrefix="1" applyFont="1" applyAlignment="1" applyProtection="1">
      <alignment vertical="center"/>
      <protection locked="0"/>
    </xf>
    <xf numFmtId="164" fontId="3" fillId="0" borderId="0" xfId="2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" xfId="3" applyNumberFormat="1" applyFont="1" applyBorder="1" applyAlignment="1" applyProtection="1">
      <alignment horizontal="center" vertical="center" wrapText="1"/>
      <protection locked="0"/>
    </xf>
    <xf numFmtId="3" fontId="5" fillId="0" borderId="2" xfId="3" applyNumberFormat="1" applyFont="1" applyBorder="1" applyAlignment="1" applyProtection="1">
      <alignment horizontal="center" vertical="center" wrapText="1"/>
      <protection locked="0"/>
    </xf>
    <xf numFmtId="3" fontId="5" fillId="0" borderId="7" xfId="3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2 2" xfId="4" xr:uid="{7636CA51-F910-4A2A-9114-FD4F54EEC8A0}"/>
    <cellStyle name="Normal 3 3" xfId="3" xr:uid="{BC2824A4-E8C1-4075-AA0D-A254C8010FB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53AA-3595-4CEF-A025-A6DC5506F698}">
  <sheetPr>
    <tabColor theme="0" tint="-4.9989318521683403E-2"/>
  </sheetPr>
  <dimension ref="A1:AP727"/>
  <sheetViews>
    <sheetView showGridLines="0" tabSelected="1" view="pageBreakPreview" topLeftCell="C1" zoomScale="70" zoomScaleNormal="70" zoomScaleSheetLayoutView="70" workbookViewId="0">
      <pane ySplit="1" topLeftCell="A8" activePane="bottomLeft" state="frozen"/>
      <selection activeCell="C1" sqref="C1"/>
      <selection pane="bottomLeft" activeCell="E10" sqref="E10"/>
    </sheetView>
  </sheetViews>
  <sheetFormatPr defaultColWidth="12.875" defaultRowHeight="18.75" x14ac:dyDescent="0.2"/>
  <cols>
    <col min="1" max="1" width="7.25" style="9" customWidth="1"/>
    <col min="2" max="2" width="7.875" style="43" customWidth="1"/>
    <col min="3" max="3" width="35.375" style="48" customWidth="1"/>
    <col min="4" max="4" width="12.625" style="9" customWidth="1"/>
    <col min="5" max="5" width="12.25" style="43" customWidth="1"/>
    <col min="6" max="6" width="14" style="9" customWidth="1"/>
    <col min="7" max="7" width="12.875" style="9" customWidth="1"/>
    <col min="8" max="8" width="14.125" style="9" customWidth="1"/>
    <col min="9" max="9" width="13.5" style="9" customWidth="1"/>
    <col min="10" max="10" width="11.25" style="46" customWidth="1"/>
    <col min="11" max="11" width="12.875" style="9" customWidth="1"/>
    <col min="12" max="12" width="12" style="9" customWidth="1"/>
    <col min="13" max="13" width="11.5" style="46" customWidth="1"/>
    <col min="14" max="14" width="12.75" style="9" customWidth="1"/>
    <col min="15" max="15" width="11.625" style="9" customWidth="1"/>
    <col min="16" max="16" width="10.625" style="46" customWidth="1"/>
    <col min="17" max="17" width="13.375" style="9" customWidth="1"/>
    <col min="18" max="18" width="12.75" style="9" customWidth="1"/>
    <col min="19" max="19" width="12" style="46" customWidth="1"/>
    <col min="20" max="20" width="12.875" style="9" customWidth="1"/>
    <col min="21" max="21" width="12" style="9" customWidth="1"/>
    <col min="22" max="22" width="11.75" style="46" customWidth="1"/>
    <col min="23" max="23" width="12.875" style="9" customWidth="1"/>
    <col min="24" max="24" width="12" style="9" customWidth="1"/>
    <col min="25" max="25" width="11" style="46" customWidth="1"/>
    <col min="26" max="26" width="14.125" style="9" customWidth="1"/>
    <col min="27" max="27" width="11.75" style="9" customWidth="1"/>
    <col min="28" max="28" width="10.375" style="47" customWidth="1"/>
    <col min="29" max="29" width="14.125" style="9" customWidth="1"/>
    <col min="30" max="30" width="11.75" style="9" customWidth="1"/>
    <col min="31" max="31" width="12.375" style="46" customWidth="1"/>
    <col min="32" max="32" width="12.875" style="9" customWidth="1"/>
    <col min="33" max="33" width="11.75" style="9" customWidth="1"/>
    <col min="34" max="34" width="12.375" style="46" customWidth="1"/>
    <col min="35" max="35" width="13.75" style="9" customWidth="1"/>
    <col min="36" max="36" width="11.75" style="9" customWidth="1"/>
    <col min="37" max="37" width="12.875" style="46" customWidth="1"/>
    <col min="38" max="38" width="14.125" style="9" customWidth="1"/>
    <col min="39" max="39" width="11.75" style="9" customWidth="1"/>
    <col min="40" max="40" width="11.375" style="47" customWidth="1"/>
    <col min="41" max="16384" width="12.875" style="9"/>
  </cols>
  <sheetData>
    <row r="1" spans="1:42" ht="56.25" customHeight="1" x14ac:dyDescent="0.2">
      <c r="A1" s="49" t="s">
        <v>46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2" ht="23.25" x14ac:dyDescent="0.2">
      <c r="A2" s="8"/>
      <c r="B2" s="8"/>
      <c r="C2" s="67" t="s">
        <v>45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42" ht="23.25" customHeight="1" x14ac:dyDescent="0.2">
      <c r="A3" s="10"/>
      <c r="B3" s="11"/>
      <c r="C3" s="12"/>
      <c r="D3" s="11"/>
      <c r="E3" s="10"/>
      <c r="F3" s="13"/>
      <c r="G3" s="13"/>
      <c r="H3" s="13"/>
      <c r="I3" s="13"/>
      <c r="J3" s="14"/>
      <c r="K3" s="13"/>
      <c r="L3" s="13"/>
      <c r="M3" s="14"/>
      <c r="N3" s="13"/>
      <c r="O3" s="13"/>
      <c r="P3" s="14"/>
      <c r="Q3" s="13"/>
      <c r="R3" s="13"/>
      <c r="S3" s="14"/>
      <c r="T3" s="13"/>
      <c r="U3" s="13"/>
      <c r="V3" s="14"/>
      <c r="W3" s="13"/>
      <c r="X3" s="13"/>
      <c r="Y3" s="14"/>
      <c r="Z3" s="51"/>
      <c r="AA3" s="51"/>
      <c r="AB3" s="51"/>
      <c r="AC3" s="13"/>
      <c r="AD3" s="13"/>
      <c r="AE3" s="14"/>
      <c r="AF3" s="13"/>
      <c r="AG3" s="13"/>
      <c r="AH3" s="14"/>
      <c r="AI3" s="13"/>
      <c r="AJ3" s="13"/>
      <c r="AK3" s="14"/>
      <c r="AL3" s="51" t="s">
        <v>0</v>
      </c>
      <c r="AM3" s="51"/>
      <c r="AN3" s="51"/>
    </row>
    <row r="4" spans="1:42" s="15" customFormat="1" ht="63.75" customHeight="1" x14ac:dyDescent="0.2">
      <c r="A4" s="52" t="s">
        <v>1</v>
      </c>
      <c r="B4" s="53" t="s">
        <v>2</v>
      </c>
      <c r="C4" s="53" t="s">
        <v>3</v>
      </c>
      <c r="D4" s="54" t="s">
        <v>4</v>
      </c>
      <c r="E4" s="57" t="s">
        <v>44</v>
      </c>
      <c r="F4" s="53" t="s">
        <v>40</v>
      </c>
      <c r="G4" s="53"/>
      <c r="H4" s="60" t="s">
        <v>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2"/>
    </row>
    <row r="5" spans="1:42" s="15" customFormat="1" ht="41.25" customHeight="1" x14ac:dyDescent="0.2">
      <c r="A5" s="52"/>
      <c r="B5" s="53"/>
      <c r="C5" s="53"/>
      <c r="D5" s="55"/>
      <c r="E5" s="58"/>
      <c r="F5" s="63" t="s">
        <v>6</v>
      </c>
      <c r="G5" s="64" t="s">
        <v>7</v>
      </c>
      <c r="H5" s="52" t="s">
        <v>43</v>
      </c>
      <c r="I5" s="52"/>
      <c r="J5" s="52"/>
      <c r="K5" s="52" t="s">
        <v>8</v>
      </c>
      <c r="L5" s="52"/>
      <c r="M5" s="52"/>
      <c r="N5" s="52" t="s">
        <v>9</v>
      </c>
      <c r="O5" s="52"/>
      <c r="P5" s="52"/>
      <c r="Q5" s="52" t="s">
        <v>10</v>
      </c>
      <c r="R5" s="52"/>
      <c r="S5" s="52"/>
      <c r="T5" s="52" t="s">
        <v>11</v>
      </c>
      <c r="U5" s="52"/>
      <c r="V5" s="52"/>
      <c r="W5" s="52" t="s">
        <v>12</v>
      </c>
      <c r="X5" s="52"/>
      <c r="Y5" s="52"/>
      <c r="Z5" s="52" t="s">
        <v>13</v>
      </c>
      <c r="AA5" s="52"/>
      <c r="AB5" s="52"/>
      <c r="AC5" s="52" t="s">
        <v>14</v>
      </c>
      <c r="AD5" s="52"/>
      <c r="AE5" s="52"/>
      <c r="AF5" s="60" t="s">
        <v>15</v>
      </c>
      <c r="AG5" s="61"/>
      <c r="AH5" s="62"/>
      <c r="AI5" s="60" t="s">
        <v>16</v>
      </c>
      <c r="AJ5" s="61"/>
      <c r="AK5" s="62"/>
      <c r="AL5" s="52" t="s">
        <v>17</v>
      </c>
      <c r="AM5" s="52"/>
      <c r="AN5" s="52"/>
    </row>
    <row r="6" spans="1:42" s="15" customFormat="1" ht="145.5" customHeight="1" x14ac:dyDescent="0.2">
      <c r="A6" s="52"/>
      <c r="B6" s="53"/>
      <c r="C6" s="53"/>
      <c r="D6" s="56"/>
      <c r="E6" s="59"/>
      <c r="F6" s="63"/>
      <c r="G6" s="65"/>
      <c r="H6" s="16" t="s">
        <v>18</v>
      </c>
      <c r="I6" s="16" t="s">
        <v>19</v>
      </c>
      <c r="J6" s="17" t="s">
        <v>20</v>
      </c>
      <c r="K6" s="16" t="s">
        <v>18</v>
      </c>
      <c r="L6" s="16" t="s">
        <v>19</v>
      </c>
      <c r="M6" s="17" t="s">
        <v>20</v>
      </c>
      <c r="N6" s="16" t="s">
        <v>18</v>
      </c>
      <c r="O6" s="16" t="s">
        <v>19</v>
      </c>
      <c r="P6" s="17" t="s">
        <v>20</v>
      </c>
      <c r="Q6" s="16" t="s">
        <v>18</v>
      </c>
      <c r="R6" s="16" t="s">
        <v>19</v>
      </c>
      <c r="S6" s="17" t="s">
        <v>20</v>
      </c>
      <c r="T6" s="16" t="s">
        <v>18</v>
      </c>
      <c r="U6" s="16" t="s">
        <v>19</v>
      </c>
      <c r="V6" s="17" t="s">
        <v>20</v>
      </c>
      <c r="W6" s="16" t="s">
        <v>18</v>
      </c>
      <c r="X6" s="16" t="s">
        <v>19</v>
      </c>
      <c r="Y6" s="17" t="s">
        <v>20</v>
      </c>
      <c r="Z6" s="16" t="s">
        <v>18</v>
      </c>
      <c r="AA6" s="16" t="s">
        <v>19</v>
      </c>
      <c r="AB6" s="17" t="s">
        <v>20</v>
      </c>
      <c r="AC6" s="16" t="s">
        <v>18</v>
      </c>
      <c r="AD6" s="16" t="s">
        <v>19</v>
      </c>
      <c r="AE6" s="17" t="s">
        <v>20</v>
      </c>
      <c r="AF6" s="16" t="s">
        <v>18</v>
      </c>
      <c r="AG6" s="16" t="s">
        <v>19</v>
      </c>
      <c r="AH6" s="17" t="s">
        <v>20</v>
      </c>
      <c r="AI6" s="16" t="s">
        <v>18</v>
      </c>
      <c r="AJ6" s="16" t="s">
        <v>19</v>
      </c>
      <c r="AK6" s="17" t="s">
        <v>20</v>
      </c>
      <c r="AL6" s="16" t="s">
        <v>18</v>
      </c>
      <c r="AM6" s="16" t="s">
        <v>19</v>
      </c>
      <c r="AN6" s="17" t="s">
        <v>20</v>
      </c>
    </row>
    <row r="7" spans="1:42" s="21" customFormat="1" ht="31.5" customHeight="1" x14ac:dyDescent="0.2">
      <c r="A7" s="18">
        <v>1</v>
      </c>
      <c r="B7" s="19">
        <v>2</v>
      </c>
      <c r="C7" s="20">
        <v>3</v>
      </c>
      <c r="D7" s="19">
        <v>4</v>
      </c>
      <c r="E7" s="19">
        <v>5</v>
      </c>
      <c r="F7" s="20">
        <v>6</v>
      </c>
      <c r="G7" s="19">
        <v>7</v>
      </c>
      <c r="H7" s="19">
        <v>8</v>
      </c>
      <c r="I7" s="20">
        <v>9</v>
      </c>
      <c r="J7" s="19" t="s">
        <v>21</v>
      </c>
      <c r="K7" s="19">
        <v>17</v>
      </c>
      <c r="L7" s="20">
        <v>18</v>
      </c>
      <c r="M7" s="19" t="s">
        <v>22</v>
      </c>
      <c r="N7" s="19">
        <v>20</v>
      </c>
      <c r="O7" s="20">
        <v>21</v>
      </c>
      <c r="P7" s="19" t="s">
        <v>23</v>
      </c>
      <c r="Q7" s="19">
        <v>23</v>
      </c>
      <c r="R7" s="20">
        <v>24</v>
      </c>
      <c r="S7" s="19" t="s">
        <v>24</v>
      </c>
      <c r="T7" s="19">
        <v>26</v>
      </c>
      <c r="U7" s="20">
        <v>27</v>
      </c>
      <c r="V7" s="19" t="s">
        <v>25</v>
      </c>
      <c r="W7" s="19">
        <v>29</v>
      </c>
      <c r="X7" s="20">
        <v>30</v>
      </c>
      <c r="Y7" s="19" t="s">
        <v>26</v>
      </c>
      <c r="Z7" s="19">
        <v>32</v>
      </c>
      <c r="AA7" s="20">
        <v>33</v>
      </c>
      <c r="AB7" s="19" t="s">
        <v>27</v>
      </c>
      <c r="AC7" s="19">
        <v>35</v>
      </c>
      <c r="AD7" s="20">
        <v>36</v>
      </c>
      <c r="AE7" s="19" t="s">
        <v>28</v>
      </c>
      <c r="AF7" s="19">
        <v>38</v>
      </c>
      <c r="AG7" s="20">
        <v>39</v>
      </c>
      <c r="AH7" s="19" t="s">
        <v>29</v>
      </c>
      <c r="AI7" s="19">
        <v>41</v>
      </c>
      <c r="AJ7" s="20">
        <v>42</v>
      </c>
      <c r="AK7" s="19" t="s">
        <v>30</v>
      </c>
      <c r="AL7" s="19">
        <v>44</v>
      </c>
      <c r="AM7" s="20">
        <v>45</v>
      </c>
      <c r="AN7" s="19" t="s">
        <v>31</v>
      </c>
    </row>
    <row r="8" spans="1:42" ht="48.75" customHeight="1" x14ac:dyDescent="0.2">
      <c r="A8" s="22"/>
      <c r="B8" s="1">
        <f>SUM(B9:B14)</f>
        <v>6</v>
      </c>
      <c r="C8" s="23" t="s">
        <v>32</v>
      </c>
      <c r="D8" s="2"/>
      <c r="E8" s="24"/>
      <c r="F8" s="3">
        <f>SUM(F9:F16)</f>
        <v>21945.416000000001</v>
      </c>
      <c r="G8" s="3">
        <f t="shared" ref="G8:I8" si="0">SUM(G9:G16)</f>
        <v>2649.0617999999999</v>
      </c>
      <c r="H8" s="3">
        <f t="shared" si="0"/>
        <v>4456.8019999999997</v>
      </c>
      <c r="I8" s="3">
        <f t="shared" si="0"/>
        <v>2166.3620000000001</v>
      </c>
      <c r="J8" s="25">
        <f>H8/F8</f>
        <v>0.20308578338182331</v>
      </c>
      <c r="K8" s="26">
        <f>SUM(K9:K16)</f>
        <v>5108.7107999999998</v>
      </c>
      <c r="L8" s="26">
        <f>SUM(L9:L16)</f>
        <v>2582.7107999999998</v>
      </c>
      <c r="M8" s="25">
        <f t="shared" ref="M8:M16" si="1">K8/F8</f>
        <v>0.23279170465485821</v>
      </c>
      <c r="N8" s="26">
        <f>SUM(N9:N16)</f>
        <v>6508.7107999999998</v>
      </c>
      <c r="O8" s="26">
        <f>SUM(O9:O16)</f>
        <v>2632.7107999999998</v>
      </c>
      <c r="P8" s="25">
        <f t="shared" ref="P8:P16" si="2">N8/F8</f>
        <v>0.29658634860236871</v>
      </c>
      <c r="Q8" s="26">
        <f>SUM(Q9:Q16)</f>
        <v>9115.2397999999994</v>
      </c>
      <c r="R8" s="26">
        <f>SUM(R9:R16)</f>
        <v>2632.7107999999998</v>
      </c>
      <c r="S8" s="25">
        <f t="shared" ref="S8:S16" si="3">Q8/F8</f>
        <v>0.41535962681226907</v>
      </c>
      <c r="T8" s="26">
        <f>SUM(T9:T16)</f>
        <v>12628.208799999999</v>
      </c>
      <c r="U8" s="26">
        <f>SUM(U9:U16)</f>
        <v>2649.0617999999999</v>
      </c>
      <c r="V8" s="25">
        <f t="shared" ref="V8:V14" si="4">T8/F8</f>
        <v>0.57543720292201328</v>
      </c>
      <c r="W8" s="26">
        <f>SUM(W9:W16)</f>
        <v>15130.498</v>
      </c>
      <c r="X8" s="26">
        <f>SUM(X9:X16)</f>
        <v>2649.0617999999999</v>
      </c>
      <c r="Y8" s="25">
        <f t="shared" ref="Y8:Y15" si="5">W8/F8</f>
        <v>0.68946052332751395</v>
      </c>
      <c r="Z8" s="26">
        <f>SUM(Z9:Z16)</f>
        <v>17630.498</v>
      </c>
      <c r="AA8" s="26">
        <f>SUM(AA9:AA16)</f>
        <v>2649.0617999999999</v>
      </c>
      <c r="AB8" s="25">
        <f t="shared" ref="AB8:AB15" si="6">Z8/F8</f>
        <v>0.80337953037663989</v>
      </c>
      <c r="AC8" s="26">
        <f>SUM(AC9:AC16)</f>
        <v>18630.498</v>
      </c>
      <c r="AD8" s="26">
        <f>SUM(AD9:AD16)</f>
        <v>2649.0617999999999</v>
      </c>
      <c r="AE8" s="25">
        <f t="shared" ref="AE8:AE14" si="7">AC8/F8</f>
        <v>0.84894713319629023</v>
      </c>
      <c r="AF8" s="26">
        <f>SUM(AF9:AF16)</f>
        <v>19630.498</v>
      </c>
      <c r="AG8" s="26">
        <f>SUM(AG9:AG16)</f>
        <v>2649.0617999999999</v>
      </c>
      <c r="AH8" s="25">
        <f t="shared" ref="AH8:AH14" si="8">AF8/F8</f>
        <v>0.89451473601594056</v>
      </c>
      <c r="AI8" s="26">
        <f>SUM(AI9:AI16)</f>
        <v>21945.416000000001</v>
      </c>
      <c r="AJ8" s="26">
        <f t="shared" ref="AJ8:AM8" si="9">SUM(AJ9:AJ14)</f>
        <v>2649.0617999999999</v>
      </c>
      <c r="AK8" s="25">
        <f t="shared" ref="AK8:AK14" si="10">AI8/F8</f>
        <v>1</v>
      </c>
      <c r="AL8" s="26">
        <f>SUM(AL9:AL16)</f>
        <v>21945.416000000001</v>
      </c>
      <c r="AM8" s="26">
        <f t="shared" si="9"/>
        <v>2649.0617999999999</v>
      </c>
      <c r="AN8" s="25">
        <f t="shared" ref="AN8:AN14" si="11">AL8/F8</f>
        <v>1</v>
      </c>
    </row>
    <row r="9" spans="1:42" ht="73.5" customHeight="1" x14ac:dyDescent="0.2">
      <c r="A9" s="1">
        <v>1</v>
      </c>
      <c r="B9" s="1">
        <v>1</v>
      </c>
      <c r="C9" s="4" t="s">
        <v>33</v>
      </c>
      <c r="D9" s="2">
        <v>8140500</v>
      </c>
      <c r="E9" s="24" t="s">
        <v>34</v>
      </c>
      <c r="F9" s="5">
        <f>5643.776-1500</f>
        <v>4143.7759999999998</v>
      </c>
      <c r="G9" s="6">
        <v>0</v>
      </c>
      <c r="H9" s="5">
        <v>1659.44</v>
      </c>
      <c r="I9" s="6">
        <v>0</v>
      </c>
      <c r="J9" s="27">
        <f>H9/F9</f>
        <v>0.40046566223656882</v>
      </c>
      <c r="K9" s="28">
        <f>H9+160.56</f>
        <v>1820</v>
      </c>
      <c r="L9" s="6">
        <v>0</v>
      </c>
      <c r="M9" s="27">
        <f t="shared" si="1"/>
        <v>0.43921293042867182</v>
      </c>
      <c r="N9" s="28">
        <f>K9</f>
        <v>1820</v>
      </c>
      <c r="O9" s="6">
        <v>0</v>
      </c>
      <c r="P9" s="27">
        <f t="shared" si="2"/>
        <v>0.43921293042867182</v>
      </c>
      <c r="Q9" s="5">
        <v>2500</v>
      </c>
      <c r="R9" s="6">
        <v>0</v>
      </c>
      <c r="S9" s="27">
        <f t="shared" si="3"/>
        <v>0.60331446487454921</v>
      </c>
      <c r="T9" s="5">
        <f>F9</f>
        <v>4143.7759999999998</v>
      </c>
      <c r="U9" s="6">
        <v>0</v>
      </c>
      <c r="V9" s="27">
        <f t="shared" si="4"/>
        <v>1</v>
      </c>
      <c r="W9" s="5">
        <f>T9</f>
        <v>4143.7759999999998</v>
      </c>
      <c r="X9" s="6">
        <v>0</v>
      </c>
      <c r="Y9" s="27">
        <f t="shared" si="5"/>
        <v>1</v>
      </c>
      <c r="Z9" s="29">
        <f t="shared" ref="Z9:Z15" si="12">W9</f>
        <v>4143.7759999999998</v>
      </c>
      <c r="AA9" s="6">
        <v>0</v>
      </c>
      <c r="AB9" s="27">
        <f t="shared" si="6"/>
        <v>1</v>
      </c>
      <c r="AC9" s="30">
        <f>F9</f>
        <v>4143.7759999999998</v>
      </c>
      <c r="AD9" s="6">
        <v>0</v>
      </c>
      <c r="AE9" s="27">
        <f t="shared" si="7"/>
        <v>1</v>
      </c>
      <c r="AF9" s="30">
        <f t="shared" ref="AF9:AF15" si="13">AC9</f>
        <v>4143.7759999999998</v>
      </c>
      <c r="AG9" s="6">
        <v>0</v>
      </c>
      <c r="AH9" s="27">
        <f t="shared" si="8"/>
        <v>1</v>
      </c>
      <c r="AI9" s="30">
        <f t="shared" ref="AI9:AI15" si="14">AF9</f>
        <v>4143.7759999999998</v>
      </c>
      <c r="AJ9" s="6">
        <v>0</v>
      </c>
      <c r="AK9" s="27">
        <f t="shared" si="10"/>
        <v>1</v>
      </c>
      <c r="AL9" s="30">
        <f t="shared" ref="AL9:AL15" si="15">AI9</f>
        <v>4143.7759999999998</v>
      </c>
      <c r="AM9" s="6">
        <v>0</v>
      </c>
      <c r="AN9" s="27">
        <f t="shared" si="11"/>
        <v>1</v>
      </c>
    </row>
    <row r="10" spans="1:42" ht="73.5" customHeight="1" x14ac:dyDescent="0.2">
      <c r="A10" s="1">
        <v>2</v>
      </c>
      <c r="B10" s="1">
        <v>1</v>
      </c>
      <c r="C10" s="7" t="s">
        <v>35</v>
      </c>
      <c r="D10" s="2">
        <v>7966179</v>
      </c>
      <c r="E10" s="24" t="s">
        <v>34</v>
      </c>
      <c r="F10" s="29">
        <f>31814.918-20000</f>
        <v>11814.918000000001</v>
      </c>
      <c r="G10" s="29">
        <f>2081.362+416.3488</f>
        <v>2497.7107999999998</v>
      </c>
      <c r="H10" s="29">
        <v>2081.3620000000001</v>
      </c>
      <c r="I10" s="29">
        <v>2081.3620000000001</v>
      </c>
      <c r="J10" s="27">
        <f>H10/F10</f>
        <v>0.17616389720182568</v>
      </c>
      <c r="K10" s="28">
        <f>G10</f>
        <v>2497.7107999999998</v>
      </c>
      <c r="L10" s="28">
        <f>G10</f>
        <v>2497.7107999999998</v>
      </c>
      <c r="M10" s="27">
        <f t="shared" si="1"/>
        <v>0.21140314304339644</v>
      </c>
      <c r="N10" s="28">
        <f>K10</f>
        <v>2497.7107999999998</v>
      </c>
      <c r="O10" s="28">
        <f>L10</f>
        <v>2497.7107999999998</v>
      </c>
      <c r="P10" s="27">
        <f t="shared" si="2"/>
        <v>0.21140314304339644</v>
      </c>
      <c r="Q10" s="5">
        <f>R10</f>
        <v>2497.7107999999998</v>
      </c>
      <c r="R10" s="28">
        <f>O10</f>
        <v>2497.7107999999998</v>
      </c>
      <c r="S10" s="27">
        <f t="shared" si="3"/>
        <v>0.21140314304339644</v>
      </c>
      <c r="T10" s="28">
        <f>Q10</f>
        <v>2497.7107999999998</v>
      </c>
      <c r="U10" s="28">
        <f>R10</f>
        <v>2497.7107999999998</v>
      </c>
      <c r="V10" s="27">
        <f t="shared" si="4"/>
        <v>0.21140314304339644</v>
      </c>
      <c r="W10" s="29">
        <v>5000</v>
      </c>
      <c r="X10" s="28">
        <f>U10</f>
        <v>2497.7107999999998</v>
      </c>
      <c r="Y10" s="27">
        <f t="shared" si="5"/>
        <v>0.42319379618208092</v>
      </c>
      <c r="Z10" s="29">
        <v>7500</v>
      </c>
      <c r="AA10" s="28">
        <f>X10</f>
        <v>2497.7107999999998</v>
      </c>
      <c r="AB10" s="27">
        <f t="shared" si="6"/>
        <v>0.6347906942731214</v>
      </c>
      <c r="AC10" s="30">
        <v>8500</v>
      </c>
      <c r="AD10" s="28">
        <f>AA10</f>
        <v>2497.7107999999998</v>
      </c>
      <c r="AE10" s="27">
        <f t="shared" si="7"/>
        <v>0.71942945350953758</v>
      </c>
      <c r="AF10" s="30">
        <v>9500</v>
      </c>
      <c r="AG10" s="28">
        <f>AD10</f>
        <v>2497.7107999999998</v>
      </c>
      <c r="AH10" s="27">
        <f t="shared" si="8"/>
        <v>0.80406821274595375</v>
      </c>
      <c r="AI10" s="30">
        <f>F10</f>
        <v>11814.918000000001</v>
      </c>
      <c r="AJ10" s="28">
        <f>AG10</f>
        <v>2497.7107999999998</v>
      </c>
      <c r="AK10" s="27">
        <f t="shared" si="10"/>
        <v>1</v>
      </c>
      <c r="AL10" s="30">
        <f>F10</f>
        <v>11814.918000000001</v>
      </c>
      <c r="AM10" s="28">
        <f>AJ10</f>
        <v>2497.7107999999998</v>
      </c>
      <c r="AN10" s="27">
        <f t="shared" si="11"/>
        <v>1</v>
      </c>
    </row>
    <row r="11" spans="1:42" ht="73.5" customHeight="1" x14ac:dyDescent="0.2">
      <c r="A11" s="1">
        <v>3</v>
      </c>
      <c r="B11" s="1">
        <v>1</v>
      </c>
      <c r="C11" s="4" t="s">
        <v>36</v>
      </c>
      <c r="D11" s="2">
        <v>8140502</v>
      </c>
      <c r="E11" s="24" t="s">
        <v>47</v>
      </c>
      <c r="F11" s="29">
        <f>1986.529-600</f>
        <v>1386.529</v>
      </c>
      <c r="G11" s="6">
        <v>0</v>
      </c>
      <c r="H11" s="6">
        <v>0</v>
      </c>
      <c r="I11" s="6">
        <v>0</v>
      </c>
      <c r="J11" s="27">
        <f>H11/F11</f>
        <v>0</v>
      </c>
      <c r="K11" s="28">
        <v>160</v>
      </c>
      <c r="L11" s="6">
        <v>0</v>
      </c>
      <c r="M11" s="27">
        <f t="shared" si="1"/>
        <v>0.11539607177347175</v>
      </c>
      <c r="N11" s="28">
        <f>K11</f>
        <v>160</v>
      </c>
      <c r="O11" s="6">
        <v>0</v>
      </c>
      <c r="P11" s="27">
        <f t="shared" si="2"/>
        <v>0.11539607177347175</v>
      </c>
      <c r="Q11" s="5">
        <f>F11</f>
        <v>1386.529</v>
      </c>
      <c r="R11" s="6">
        <v>0</v>
      </c>
      <c r="S11" s="27">
        <f t="shared" si="3"/>
        <v>1</v>
      </c>
      <c r="T11" s="29">
        <f>F11</f>
        <v>1386.529</v>
      </c>
      <c r="U11" s="6">
        <v>0</v>
      </c>
      <c r="V11" s="27">
        <f t="shared" si="4"/>
        <v>1</v>
      </c>
      <c r="W11" s="29">
        <f>T11</f>
        <v>1386.529</v>
      </c>
      <c r="X11" s="6">
        <v>0</v>
      </c>
      <c r="Y11" s="27">
        <f t="shared" si="5"/>
        <v>1</v>
      </c>
      <c r="Z11" s="29">
        <f>W11</f>
        <v>1386.529</v>
      </c>
      <c r="AA11" s="6">
        <v>0</v>
      </c>
      <c r="AB11" s="27">
        <f t="shared" si="6"/>
        <v>1</v>
      </c>
      <c r="AC11" s="30">
        <f>Z11</f>
        <v>1386.529</v>
      </c>
      <c r="AD11" s="6">
        <v>0</v>
      </c>
      <c r="AE11" s="27">
        <f t="shared" si="7"/>
        <v>1</v>
      </c>
      <c r="AF11" s="30">
        <f>AC11</f>
        <v>1386.529</v>
      </c>
      <c r="AG11" s="6">
        <v>0</v>
      </c>
      <c r="AH11" s="27">
        <f t="shared" si="8"/>
        <v>1</v>
      </c>
      <c r="AI11" s="30">
        <f>AF11</f>
        <v>1386.529</v>
      </c>
      <c r="AJ11" s="6">
        <v>0</v>
      </c>
      <c r="AK11" s="27">
        <f t="shared" si="10"/>
        <v>1</v>
      </c>
      <c r="AL11" s="30">
        <f>AI11</f>
        <v>1386.529</v>
      </c>
      <c r="AM11" s="6">
        <v>0</v>
      </c>
      <c r="AN11" s="27">
        <f t="shared" si="11"/>
        <v>1</v>
      </c>
    </row>
    <row r="12" spans="1:42" ht="73.5" customHeight="1" x14ac:dyDescent="0.2">
      <c r="A12" s="1">
        <v>4</v>
      </c>
      <c r="B12" s="31">
        <v>1</v>
      </c>
      <c r="C12" s="4" t="s">
        <v>37</v>
      </c>
      <c r="D12" s="2">
        <v>8140501</v>
      </c>
      <c r="E12" s="24" t="s">
        <v>47</v>
      </c>
      <c r="F12" s="5">
        <f>1400.193-200</f>
        <v>1200.193</v>
      </c>
      <c r="G12" s="32">
        <v>0</v>
      </c>
      <c r="H12" s="29">
        <v>631</v>
      </c>
      <c r="I12" s="33">
        <v>0</v>
      </c>
      <c r="J12" s="27">
        <f t="shared" ref="J12:J16" si="16">H12/F12</f>
        <v>0.52574877540528897</v>
      </c>
      <c r="K12" s="34">
        <f>H12</f>
        <v>631</v>
      </c>
      <c r="L12" s="33">
        <v>0</v>
      </c>
      <c r="M12" s="27">
        <f t="shared" si="1"/>
        <v>0.52574877540528897</v>
      </c>
      <c r="N12" s="28">
        <f>K12</f>
        <v>631</v>
      </c>
      <c r="O12" s="33">
        <v>0</v>
      </c>
      <c r="P12" s="27">
        <f t="shared" si="2"/>
        <v>0.52574877540528897</v>
      </c>
      <c r="Q12" s="5">
        <f>K12+300</f>
        <v>931</v>
      </c>
      <c r="R12" s="33">
        <v>0</v>
      </c>
      <c r="S12" s="27">
        <f t="shared" si="3"/>
        <v>0.77570857353775602</v>
      </c>
      <c r="T12" s="5">
        <f>F12</f>
        <v>1200.193</v>
      </c>
      <c r="U12" s="33">
        <v>0</v>
      </c>
      <c r="V12" s="27">
        <f t="shared" si="4"/>
        <v>1</v>
      </c>
      <c r="W12" s="5">
        <f t="shared" ref="W12" si="17">T12</f>
        <v>1200.193</v>
      </c>
      <c r="X12" s="33">
        <v>0</v>
      </c>
      <c r="Y12" s="27">
        <f t="shared" si="5"/>
        <v>1</v>
      </c>
      <c r="Z12" s="29">
        <f t="shared" si="12"/>
        <v>1200.193</v>
      </c>
      <c r="AA12" s="33">
        <v>0</v>
      </c>
      <c r="AB12" s="27">
        <f t="shared" si="6"/>
        <v>1</v>
      </c>
      <c r="AC12" s="30">
        <f t="shared" ref="AC12" si="18">Z12</f>
        <v>1200.193</v>
      </c>
      <c r="AD12" s="33">
        <v>0</v>
      </c>
      <c r="AE12" s="27">
        <f t="shared" si="7"/>
        <v>1</v>
      </c>
      <c r="AF12" s="30">
        <f t="shared" si="13"/>
        <v>1200.193</v>
      </c>
      <c r="AG12" s="33">
        <v>0</v>
      </c>
      <c r="AH12" s="27">
        <f t="shared" si="8"/>
        <v>1</v>
      </c>
      <c r="AI12" s="30">
        <f t="shared" si="14"/>
        <v>1200.193</v>
      </c>
      <c r="AJ12" s="33">
        <v>0</v>
      </c>
      <c r="AK12" s="27">
        <f t="shared" si="10"/>
        <v>1</v>
      </c>
      <c r="AL12" s="30">
        <f t="shared" si="15"/>
        <v>1200.193</v>
      </c>
      <c r="AM12" s="33">
        <v>0</v>
      </c>
      <c r="AN12" s="27">
        <f t="shared" si="11"/>
        <v>1</v>
      </c>
      <c r="AO12" s="35"/>
      <c r="AP12" s="9">
        <f>300-129</f>
        <v>171</v>
      </c>
    </row>
    <row r="13" spans="1:42" ht="84.75" customHeight="1" x14ac:dyDescent="0.2">
      <c r="A13" s="1">
        <v>5</v>
      </c>
      <c r="B13" s="31">
        <v>1</v>
      </c>
      <c r="C13" s="4" t="s">
        <v>38</v>
      </c>
      <c r="D13" s="2">
        <v>7991176</v>
      </c>
      <c r="E13" s="24" t="s">
        <v>34</v>
      </c>
      <c r="F13" s="5">
        <f>6000-5000</f>
        <v>1000</v>
      </c>
      <c r="G13" s="36">
        <v>0</v>
      </c>
      <c r="H13" s="33">
        <v>0</v>
      </c>
      <c r="I13" s="33">
        <v>0</v>
      </c>
      <c r="J13" s="27">
        <f t="shared" si="16"/>
        <v>0</v>
      </c>
      <c r="K13" s="33">
        <v>0</v>
      </c>
      <c r="L13" s="36">
        <v>0</v>
      </c>
      <c r="M13" s="27">
        <f t="shared" si="1"/>
        <v>0</v>
      </c>
      <c r="N13" s="6">
        <v>0</v>
      </c>
      <c r="O13" s="36">
        <v>0</v>
      </c>
      <c r="P13" s="27">
        <f t="shared" si="2"/>
        <v>0</v>
      </c>
      <c r="Q13" s="5">
        <f>N13</f>
        <v>0</v>
      </c>
      <c r="R13" s="36">
        <v>0</v>
      </c>
      <c r="S13" s="27">
        <f t="shared" si="3"/>
        <v>0</v>
      </c>
      <c r="T13" s="6">
        <v>1000</v>
      </c>
      <c r="U13" s="36">
        <v>0</v>
      </c>
      <c r="V13" s="27">
        <f t="shared" si="4"/>
        <v>1</v>
      </c>
      <c r="W13" s="36">
        <f>T13</f>
        <v>1000</v>
      </c>
      <c r="X13" s="36">
        <v>0</v>
      </c>
      <c r="Y13" s="27">
        <f t="shared" si="5"/>
        <v>1</v>
      </c>
      <c r="Z13" s="29">
        <f t="shared" si="12"/>
        <v>1000</v>
      </c>
      <c r="AA13" s="36">
        <v>0</v>
      </c>
      <c r="AB13" s="27">
        <f t="shared" si="6"/>
        <v>1</v>
      </c>
      <c r="AC13" s="30">
        <f>F13</f>
        <v>1000</v>
      </c>
      <c r="AD13" s="36">
        <v>0</v>
      </c>
      <c r="AE13" s="27">
        <f t="shared" si="7"/>
        <v>1</v>
      </c>
      <c r="AF13" s="30">
        <f t="shared" si="13"/>
        <v>1000</v>
      </c>
      <c r="AG13" s="36">
        <v>0</v>
      </c>
      <c r="AH13" s="27">
        <f t="shared" si="8"/>
        <v>1</v>
      </c>
      <c r="AI13" s="30">
        <f t="shared" si="14"/>
        <v>1000</v>
      </c>
      <c r="AJ13" s="36">
        <v>0</v>
      </c>
      <c r="AK13" s="27">
        <f t="shared" si="10"/>
        <v>1</v>
      </c>
      <c r="AL13" s="30">
        <f t="shared" si="15"/>
        <v>1000</v>
      </c>
      <c r="AM13" s="36">
        <v>0</v>
      </c>
      <c r="AN13" s="27">
        <f t="shared" si="11"/>
        <v>1</v>
      </c>
    </row>
    <row r="14" spans="1:42" ht="100.5" customHeight="1" x14ac:dyDescent="0.2">
      <c r="A14" s="1">
        <v>6</v>
      </c>
      <c r="B14" s="1">
        <v>1</v>
      </c>
      <c r="C14" s="7" t="s">
        <v>39</v>
      </c>
      <c r="D14" s="2">
        <v>8072468</v>
      </c>
      <c r="E14" s="24" t="s">
        <v>34</v>
      </c>
      <c r="F14" s="5">
        <v>2000</v>
      </c>
      <c r="G14" s="5">
        <v>151.351</v>
      </c>
      <c r="H14" s="29">
        <v>85</v>
      </c>
      <c r="I14" s="29">
        <v>85</v>
      </c>
      <c r="J14" s="27">
        <f t="shared" si="16"/>
        <v>4.2500000000000003E-2</v>
      </c>
      <c r="K14" s="6">
        <v>0</v>
      </c>
      <c r="L14" s="6">
        <v>85</v>
      </c>
      <c r="M14" s="27">
        <f t="shared" si="1"/>
        <v>0</v>
      </c>
      <c r="N14" s="6">
        <v>1400</v>
      </c>
      <c r="O14" s="6">
        <v>135</v>
      </c>
      <c r="P14" s="27">
        <f t="shared" si="2"/>
        <v>0.7</v>
      </c>
      <c r="Q14" s="5">
        <f>N14</f>
        <v>1400</v>
      </c>
      <c r="R14" s="6">
        <f>O14</f>
        <v>135</v>
      </c>
      <c r="S14" s="27">
        <f t="shared" si="3"/>
        <v>0.7</v>
      </c>
      <c r="T14" s="6">
        <f>F14</f>
        <v>2000</v>
      </c>
      <c r="U14" s="28">
        <f>G14</f>
        <v>151.351</v>
      </c>
      <c r="V14" s="27">
        <f t="shared" si="4"/>
        <v>1</v>
      </c>
      <c r="W14" s="6">
        <f>2000</f>
        <v>2000</v>
      </c>
      <c r="X14" s="6">
        <f>U14</f>
        <v>151.351</v>
      </c>
      <c r="Y14" s="27">
        <f t="shared" si="5"/>
        <v>1</v>
      </c>
      <c r="Z14" s="37">
        <f>W14</f>
        <v>2000</v>
      </c>
      <c r="AA14" s="28">
        <v>151.351</v>
      </c>
      <c r="AB14" s="27">
        <f t="shared" si="6"/>
        <v>1</v>
      </c>
      <c r="AC14" s="28">
        <f>F14</f>
        <v>2000</v>
      </c>
      <c r="AD14" s="5">
        <f>AA14</f>
        <v>151.351</v>
      </c>
      <c r="AE14" s="27">
        <f t="shared" si="7"/>
        <v>1</v>
      </c>
      <c r="AF14" s="28">
        <f t="shared" si="13"/>
        <v>2000</v>
      </c>
      <c r="AG14" s="5">
        <f>AD14</f>
        <v>151.351</v>
      </c>
      <c r="AH14" s="27">
        <f t="shared" si="8"/>
        <v>1</v>
      </c>
      <c r="AI14" s="28">
        <f t="shared" si="14"/>
        <v>2000</v>
      </c>
      <c r="AJ14" s="5">
        <f>AG14</f>
        <v>151.351</v>
      </c>
      <c r="AK14" s="27">
        <f t="shared" si="10"/>
        <v>1</v>
      </c>
      <c r="AL14" s="28">
        <f t="shared" si="15"/>
        <v>2000</v>
      </c>
      <c r="AM14" s="5">
        <f>AJ14</f>
        <v>151.351</v>
      </c>
      <c r="AN14" s="27">
        <f t="shared" si="11"/>
        <v>1</v>
      </c>
      <c r="AO14" s="38"/>
      <c r="AP14" s="35"/>
    </row>
    <row r="15" spans="1:42" ht="84" customHeight="1" x14ac:dyDescent="0.2">
      <c r="A15" s="1">
        <v>7</v>
      </c>
      <c r="B15" s="1">
        <v>1</v>
      </c>
      <c r="C15" s="7" t="s">
        <v>41</v>
      </c>
      <c r="D15" s="2">
        <v>8116453</v>
      </c>
      <c r="E15" s="24" t="s">
        <v>47</v>
      </c>
      <c r="F15" s="5">
        <v>300</v>
      </c>
      <c r="G15" s="39">
        <v>0</v>
      </c>
      <c r="H15" s="39">
        <v>0</v>
      </c>
      <c r="I15" s="39">
        <v>0</v>
      </c>
      <c r="J15" s="40">
        <f t="shared" si="16"/>
        <v>0</v>
      </c>
      <c r="K15" s="41">
        <v>0</v>
      </c>
      <c r="L15" s="39">
        <v>0</v>
      </c>
      <c r="M15" s="40">
        <f t="shared" si="1"/>
        <v>0</v>
      </c>
      <c r="N15" s="41">
        <v>0</v>
      </c>
      <c r="O15" s="39">
        <v>0</v>
      </c>
      <c r="P15" s="40">
        <f t="shared" si="2"/>
        <v>0</v>
      </c>
      <c r="Q15" s="39">
        <f>F15</f>
        <v>300</v>
      </c>
      <c r="R15" s="39">
        <v>0</v>
      </c>
      <c r="S15" s="40">
        <f t="shared" si="3"/>
        <v>1</v>
      </c>
      <c r="T15" s="39">
        <f>Q15</f>
        <v>300</v>
      </c>
      <c r="U15" s="39">
        <v>0</v>
      </c>
      <c r="V15" s="40">
        <f>S15</f>
        <v>1</v>
      </c>
      <c r="W15" s="39">
        <f>T15</f>
        <v>300</v>
      </c>
      <c r="X15" s="39">
        <v>0</v>
      </c>
      <c r="Y15" s="40">
        <f t="shared" si="5"/>
        <v>1</v>
      </c>
      <c r="Z15" s="39">
        <f t="shared" si="12"/>
        <v>300</v>
      </c>
      <c r="AA15" s="39">
        <v>0</v>
      </c>
      <c r="AB15" s="42">
        <f t="shared" si="6"/>
        <v>1</v>
      </c>
      <c r="AC15" s="39">
        <f t="shared" ref="AC15" si="19">Z15</f>
        <v>300</v>
      </c>
      <c r="AD15" s="39">
        <v>0</v>
      </c>
      <c r="AE15" s="42">
        <f>AB15</f>
        <v>1</v>
      </c>
      <c r="AF15" s="39">
        <f t="shared" si="13"/>
        <v>300</v>
      </c>
      <c r="AG15" s="39">
        <v>0</v>
      </c>
      <c r="AH15" s="42">
        <f>AE15</f>
        <v>1</v>
      </c>
      <c r="AI15" s="39">
        <f t="shared" si="14"/>
        <v>300</v>
      </c>
      <c r="AJ15" s="39">
        <v>0</v>
      </c>
      <c r="AK15" s="42">
        <f>AH15</f>
        <v>1</v>
      </c>
      <c r="AL15" s="39">
        <f t="shared" si="15"/>
        <v>300</v>
      </c>
      <c r="AM15" s="39">
        <v>0</v>
      </c>
      <c r="AN15" s="42">
        <f>AK15</f>
        <v>1</v>
      </c>
    </row>
    <row r="16" spans="1:42" ht="105.75" customHeight="1" x14ac:dyDescent="0.2">
      <c r="A16" s="1">
        <v>8</v>
      </c>
      <c r="B16" s="1">
        <v>1</v>
      </c>
      <c r="C16" s="7" t="s">
        <v>42</v>
      </c>
      <c r="D16" s="2">
        <v>8072467</v>
      </c>
      <c r="E16" s="24" t="s">
        <v>47</v>
      </c>
      <c r="F16" s="5">
        <v>100</v>
      </c>
      <c r="G16" s="39">
        <v>0</v>
      </c>
      <c r="H16" s="39">
        <v>0</v>
      </c>
      <c r="I16" s="39">
        <v>0</v>
      </c>
      <c r="J16" s="40">
        <f t="shared" si="16"/>
        <v>0</v>
      </c>
      <c r="K16" s="39">
        <v>0</v>
      </c>
      <c r="L16" s="39">
        <v>0</v>
      </c>
      <c r="M16" s="40">
        <f t="shared" si="1"/>
        <v>0</v>
      </c>
      <c r="N16" s="41">
        <v>0</v>
      </c>
      <c r="O16" s="39">
        <v>0</v>
      </c>
      <c r="P16" s="40">
        <f t="shared" si="2"/>
        <v>0</v>
      </c>
      <c r="Q16" s="39">
        <f>F16</f>
        <v>100</v>
      </c>
      <c r="R16" s="39">
        <v>0</v>
      </c>
      <c r="S16" s="40">
        <f t="shared" si="3"/>
        <v>1</v>
      </c>
      <c r="T16" s="39">
        <f>Q16</f>
        <v>100</v>
      </c>
      <c r="U16" s="39">
        <v>0</v>
      </c>
      <c r="V16" s="40">
        <f>S16</f>
        <v>1</v>
      </c>
      <c r="W16" s="39">
        <f>T16</f>
        <v>100</v>
      </c>
      <c r="X16" s="39">
        <v>0</v>
      </c>
      <c r="Y16" s="40">
        <f>V16</f>
        <v>1</v>
      </c>
      <c r="Z16" s="39">
        <f>W16</f>
        <v>100</v>
      </c>
      <c r="AA16" s="39">
        <v>0</v>
      </c>
      <c r="AB16" s="42">
        <f>Y16</f>
        <v>1</v>
      </c>
      <c r="AC16" s="39">
        <f>Z16</f>
        <v>100</v>
      </c>
      <c r="AD16" s="39">
        <v>0</v>
      </c>
      <c r="AE16" s="42">
        <f>AB16</f>
        <v>1</v>
      </c>
      <c r="AF16" s="39">
        <f>AC16</f>
        <v>100</v>
      </c>
      <c r="AG16" s="39">
        <v>0</v>
      </c>
      <c r="AH16" s="42">
        <f>AE16</f>
        <v>1</v>
      </c>
      <c r="AI16" s="39">
        <f>AF16</f>
        <v>100</v>
      </c>
      <c r="AJ16" s="39">
        <v>0</v>
      </c>
      <c r="AK16" s="42">
        <f>AH16</f>
        <v>1</v>
      </c>
      <c r="AL16" s="39">
        <f>AI16</f>
        <v>100</v>
      </c>
      <c r="AM16" s="39">
        <v>0</v>
      </c>
      <c r="AN16" s="42">
        <f>AK16</f>
        <v>1</v>
      </c>
    </row>
    <row r="17" spans="1:40" ht="31.5" customHeight="1" x14ac:dyDescent="0.2">
      <c r="A17" s="43"/>
      <c r="B17" s="44"/>
      <c r="C17" s="45"/>
      <c r="AJ17" s="66"/>
      <c r="AK17" s="66"/>
      <c r="AL17" s="66"/>
      <c r="AM17" s="66"/>
      <c r="AN17" s="66"/>
    </row>
    <row r="18" spans="1:40" ht="18.75" customHeight="1" x14ac:dyDescent="0.2">
      <c r="A18" s="43"/>
      <c r="B18" s="44"/>
      <c r="C18" s="45"/>
    </row>
    <row r="19" spans="1:40" ht="12" customHeight="1" x14ac:dyDescent="0.2">
      <c r="A19" s="43"/>
      <c r="B19" s="44"/>
      <c r="C19" s="45"/>
    </row>
    <row r="20" spans="1:40" ht="12" customHeight="1" x14ac:dyDescent="0.2">
      <c r="A20" s="43"/>
    </row>
    <row r="21" spans="1:40" ht="12" customHeight="1" x14ac:dyDescent="0.2">
      <c r="A21" s="43"/>
    </row>
    <row r="22" spans="1:40" ht="12" customHeight="1" x14ac:dyDescent="0.2">
      <c r="A22" s="43"/>
    </row>
    <row r="23" spans="1:40" ht="12" customHeight="1" x14ac:dyDescent="0.2">
      <c r="A23" s="43"/>
    </row>
    <row r="24" spans="1:40" ht="12" customHeight="1" x14ac:dyDescent="0.2">
      <c r="A24" s="43"/>
    </row>
    <row r="25" spans="1:40" ht="12" customHeight="1" x14ac:dyDescent="0.2">
      <c r="A25" s="43"/>
    </row>
    <row r="26" spans="1:40" ht="12" customHeight="1" x14ac:dyDescent="0.2">
      <c r="A26" s="43"/>
    </row>
    <row r="27" spans="1:40" ht="12" customHeight="1" x14ac:dyDescent="0.2">
      <c r="A27" s="43"/>
    </row>
    <row r="28" spans="1:40" ht="12" customHeight="1" x14ac:dyDescent="0.2">
      <c r="A28" s="43"/>
    </row>
    <row r="29" spans="1:40" ht="12" customHeight="1" x14ac:dyDescent="0.2">
      <c r="A29" s="43"/>
    </row>
    <row r="30" spans="1:40" ht="12" customHeight="1" x14ac:dyDescent="0.2">
      <c r="A30" s="43"/>
    </row>
    <row r="31" spans="1:40" ht="12" customHeight="1" x14ac:dyDescent="0.2">
      <c r="A31" s="43"/>
    </row>
    <row r="32" spans="1:40" ht="12" customHeight="1" x14ac:dyDescent="0.2">
      <c r="A32" s="43"/>
    </row>
    <row r="33" spans="1:1" ht="12" customHeight="1" x14ac:dyDescent="0.2">
      <c r="A33" s="43"/>
    </row>
    <row r="34" spans="1:1" ht="12" customHeight="1" x14ac:dyDescent="0.2">
      <c r="A34" s="43"/>
    </row>
    <row r="35" spans="1:1" ht="12" customHeight="1" x14ac:dyDescent="0.2">
      <c r="A35" s="43"/>
    </row>
    <row r="36" spans="1:1" ht="12" customHeight="1" x14ac:dyDescent="0.2">
      <c r="A36" s="43"/>
    </row>
    <row r="37" spans="1:1" ht="12" customHeight="1" x14ac:dyDescent="0.2">
      <c r="A37" s="43"/>
    </row>
    <row r="38" spans="1:1" ht="12" customHeight="1" x14ac:dyDescent="0.2">
      <c r="A38" s="43"/>
    </row>
    <row r="39" spans="1:1" ht="12" customHeight="1" x14ac:dyDescent="0.2">
      <c r="A39" s="43"/>
    </row>
    <row r="40" spans="1:1" ht="12" customHeight="1" x14ac:dyDescent="0.2">
      <c r="A40" s="43"/>
    </row>
    <row r="41" spans="1:1" ht="12" customHeight="1" x14ac:dyDescent="0.2">
      <c r="A41" s="43"/>
    </row>
    <row r="42" spans="1:1" ht="12" customHeight="1" x14ac:dyDescent="0.2">
      <c r="A42" s="43"/>
    </row>
    <row r="43" spans="1:1" ht="12" customHeight="1" x14ac:dyDescent="0.2">
      <c r="A43" s="43"/>
    </row>
    <row r="44" spans="1:1" ht="12" customHeight="1" x14ac:dyDescent="0.2">
      <c r="A44" s="43"/>
    </row>
    <row r="45" spans="1:1" ht="12" customHeight="1" x14ac:dyDescent="0.2">
      <c r="A45" s="43"/>
    </row>
    <row r="46" spans="1:1" ht="12" customHeight="1" x14ac:dyDescent="0.2">
      <c r="A46" s="43"/>
    </row>
    <row r="47" spans="1:1" ht="12" customHeight="1" x14ac:dyDescent="0.2">
      <c r="A47" s="43"/>
    </row>
    <row r="48" spans="1:1" ht="12" customHeight="1" x14ac:dyDescent="0.2">
      <c r="A48" s="43"/>
    </row>
    <row r="49" spans="1:1" ht="12" customHeight="1" x14ac:dyDescent="0.2">
      <c r="A49" s="43"/>
    </row>
    <row r="50" spans="1:1" ht="12" customHeight="1" x14ac:dyDescent="0.2">
      <c r="A50" s="43"/>
    </row>
    <row r="51" spans="1:1" ht="12" customHeight="1" x14ac:dyDescent="0.2">
      <c r="A51" s="43"/>
    </row>
    <row r="52" spans="1:1" ht="12" customHeight="1" x14ac:dyDescent="0.2">
      <c r="A52" s="43"/>
    </row>
    <row r="53" spans="1:1" ht="12" customHeight="1" x14ac:dyDescent="0.2">
      <c r="A53" s="43"/>
    </row>
    <row r="54" spans="1:1" ht="12" customHeight="1" x14ac:dyDescent="0.2">
      <c r="A54" s="43"/>
    </row>
    <row r="55" spans="1:1" ht="12" customHeight="1" x14ac:dyDescent="0.2">
      <c r="A55" s="43"/>
    </row>
    <row r="56" spans="1:1" ht="12" customHeight="1" x14ac:dyDescent="0.2">
      <c r="A56" s="43"/>
    </row>
    <row r="57" spans="1:1" ht="12" customHeight="1" x14ac:dyDescent="0.2">
      <c r="A57" s="43"/>
    </row>
    <row r="58" spans="1:1" ht="12" customHeight="1" x14ac:dyDescent="0.2">
      <c r="A58" s="43"/>
    </row>
    <row r="59" spans="1:1" ht="12" customHeight="1" x14ac:dyDescent="0.2">
      <c r="A59" s="43"/>
    </row>
    <row r="60" spans="1:1" ht="12" customHeight="1" x14ac:dyDescent="0.2">
      <c r="A60" s="43"/>
    </row>
    <row r="61" spans="1:1" ht="12" customHeight="1" x14ac:dyDescent="0.2">
      <c r="A61" s="43"/>
    </row>
    <row r="62" spans="1:1" ht="12" customHeight="1" x14ac:dyDescent="0.2">
      <c r="A62" s="43"/>
    </row>
    <row r="63" spans="1:1" ht="12" customHeight="1" x14ac:dyDescent="0.2">
      <c r="A63" s="43"/>
    </row>
    <row r="64" spans="1:1" ht="12" customHeight="1" x14ac:dyDescent="0.2">
      <c r="A64" s="43"/>
    </row>
    <row r="65" spans="1:1" ht="12" customHeight="1" x14ac:dyDescent="0.2">
      <c r="A65" s="43"/>
    </row>
    <row r="66" spans="1:1" ht="12" customHeight="1" x14ac:dyDescent="0.2">
      <c r="A66" s="43"/>
    </row>
    <row r="67" spans="1:1" ht="12" customHeight="1" x14ac:dyDescent="0.2">
      <c r="A67" s="43"/>
    </row>
    <row r="68" spans="1:1" ht="12" customHeight="1" x14ac:dyDescent="0.2">
      <c r="A68" s="43"/>
    </row>
    <row r="69" spans="1:1" ht="12" customHeight="1" x14ac:dyDescent="0.2">
      <c r="A69" s="43"/>
    </row>
    <row r="70" spans="1:1" ht="12" customHeight="1" x14ac:dyDescent="0.2">
      <c r="A70" s="43"/>
    </row>
    <row r="71" spans="1:1" ht="12" customHeight="1" x14ac:dyDescent="0.2">
      <c r="A71" s="43"/>
    </row>
    <row r="72" spans="1:1" ht="12" customHeight="1" x14ac:dyDescent="0.2">
      <c r="A72" s="43"/>
    </row>
    <row r="73" spans="1:1" ht="12" customHeight="1" x14ac:dyDescent="0.2">
      <c r="A73" s="43"/>
    </row>
    <row r="74" spans="1:1" ht="12" customHeight="1" x14ac:dyDescent="0.2">
      <c r="A74" s="43"/>
    </row>
    <row r="75" spans="1:1" ht="12" customHeight="1" x14ac:dyDescent="0.2">
      <c r="A75" s="43"/>
    </row>
    <row r="76" spans="1:1" ht="12" customHeight="1" x14ac:dyDescent="0.2">
      <c r="A76" s="43"/>
    </row>
    <row r="77" spans="1:1" ht="12" customHeight="1" x14ac:dyDescent="0.2">
      <c r="A77" s="43"/>
    </row>
    <row r="78" spans="1:1" ht="12" customHeight="1" x14ac:dyDescent="0.2">
      <c r="A78" s="43"/>
    </row>
    <row r="79" spans="1:1" ht="12" customHeight="1" x14ac:dyDescent="0.2">
      <c r="A79" s="43"/>
    </row>
    <row r="80" spans="1:1" ht="12" customHeight="1" x14ac:dyDescent="0.2">
      <c r="A80" s="43"/>
    </row>
    <row r="81" spans="1:1" ht="12" customHeight="1" x14ac:dyDescent="0.2">
      <c r="A81" s="43"/>
    </row>
    <row r="82" spans="1:1" ht="12" customHeight="1" x14ac:dyDescent="0.2">
      <c r="A82" s="43"/>
    </row>
    <row r="83" spans="1:1" ht="12" customHeight="1" x14ac:dyDescent="0.2">
      <c r="A83" s="43"/>
    </row>
    <row r="84" spans="1:1" ht="12" customHeight="1" x14ac:dyDescent="0.2">
      <c r="A84" s="43"/>
    </row>
    <row r="85" spans="1:1" ht="12" customHeight="1" x14ac:dyDescent="0.2">
      <c r="A85" s="43"/>
    </row>
    <row r="86" spans="1:1" ht="12" customHeight="1" x14ac:dyDescent="0.2">
      <c r="A86" s="43"/>
    </row>
    <row r="87" spans="1:1" ht="12" customHeight="1" x14ac:dyDescent="0.2">
      <c r="A87" s="43"/>
    </row>
    <row r="88" spans="1:1" ht="12" customHeight="1" x14ac:dyDescent="0.2">
      <c r="A88" s="43"/>
    </row>
    <row r="89" spans="1:1" ht="12" customHeight="1" x14ac:dyDescent="0.2">
      <c r="A89" s="43"/>
    </row>
    <row r="90" spans="1:1" ht="12" customHeight="1" x14ac:dyDescent="0.2">
      <c r="A90" s="43"/>
    </row>
    <row r="91" spans="1:1" ht="12" customHeight="1" x14ac:dyDescent="0.2">
      <c r="A91" s="43"/>
    </row>
    <row r="92" spans="1:1" ht="12" customHeight="1" x14ac:dyDescent="0.2">
      <c r="A92" s="43"/>
    </row>
    <row r="93" spans="1:1" ht="12" customHeight="1" x14ac:dyDescent="0.2">
      <c r="A93" s="43"/>
    </row>
    <row r="94" spans="1:1" ht="12" customHeight="1" x14ac:dyDescent="0.2">
      <c r="A94" s="43"/>
    </row>
    <row r="95" spans="1:1" ht="12" customHeight="1" x14ac:dyDescent="0.2">
      <c r="A95" s="43"/>
    </row>
    <row r="96" spans="1:1" ht="12" customHeight="1" x14ac:dyDescent="0.2">
      <c r="A96" s="43"/>
    </row>
    <row r="97" spans="1:1" ht="12" customHeight="1" x14ac:dyDescent="0.2">
      <c r="A97" s="43"/>
    </row>
    <row r="98" spans="1:1" ht="12" customHeight="1" x14ac:dyDescent="0.2">
      <c r="A98" s="43"/>
    </row>
    <row r="99" spans="1:1" ht="12" customHeight="1" x14ac:dyDescent="0.2">
      <c r="A99" s="43"/>
    </row>
    <row r="100" spans="1:1" ht="12" customHeight="1" x14ac:dyDescent="0.2">
      <c r="A100" s="43"/>
    </row>
    <row r="101" spans="1:1" ht="12" customHeight="1" x14ac:dyDescent="0.2">
      <c r="A101" s="43"/>
    </row>
    <row r="102" spans="1:1" ht="12" customHeight="1" x14ac:dyDescent="0.2">
      <c r="A102" s="43"/>
    </row>
    <row r="103" spans="1:1" ht="12" customHeight="1" x14ac:dyDescent="0.2">
      <c r="A103" s="43"/>
    </row>
    <row r="104" spans="1:1" ht="12" customHeight="1" x14ac:dyDescent="0.2">
      <c r="A104" s="43"/>
    </row>
    <row r="105" spans="1:1" ht="12" customHeight="1" x14ac:dyDescent="0.2">
      <c r="A105" s="43"/>
    </row>
    <row r="106" spans="1:1" ht="12" customHeight="1" x14ac:dyDescent="0.2">
      <c r="A106" s="43"/>
    </row>
    <row r="107" spans="1:1" ht="12" customHeight="1" x14ac:dyDescent="0.2">
      <c r="A107" s="43"/>
    </row>
    <row r="108" spans="1:1" ht="12" customHeight="1" x14ac:dyDescent="0.2">
      <c r="A108" s="43"/>
    </row>
    <row r="109" spans="1:1" ht="12" customHeight="1" x14ac:dyDescent="0.2">
      <c r="A109" s="43"/>
    </row>
    <row r="110" spans="1:1" ht="12" customHeight="1" x14ac:dyDescent="0.2">
      <c r="A110" s="43"/>
    </row>
    <row r="111" spans="1:1" ht="12" customHeight="1" x14ac:dyDescent="0.2">
      <c r="A111" s="43"/>
    </row>
    <row r="112" spans="1:1" ht="12" customHeight="1" x14ac:dyDescent="0.2">
      <c r="A112" s="43"/>
    </row>
    <row r="113" spans="1:1" ht="12" customHeight="1" x14ac:dyDescent="0.2">
      <c r="A113" s="43"/>
    </row>
    <row r="114" spans="1:1" ht="12" customHeight="1" x14ac:dyDescent="0.2">
      <c r="A114" s="43"/>
    </row>
    <row r="115" spans="1:1" ht="12" customHeight="1" x14ac:dyDescent="0.2">
      <c r="A115" s="43"/>
    </row>
    <row r="116" spans="1:1" ht="12" customHeight="1" x14ac:dyDescent="0.2">
      <c r="A116" s="43"/>
    </row>
    <row r="117" spans="1:1" ht="12" customHeight="1" x14ac:dyDescent="0.2">
      <c r="A117" s="43"/>
    </row>
    <row r="118" spans="1:1" ht="12" customHeight="1" x14ac:dyDescent="0.2">
      <c r="A118" s="43"/>
    </row>
    <row r="119" spans="1:1" ht="12" customHeight="1" x14ac:dyDescent="0.2">
      <c r="A119" s="43"/>
    </row>
    <row r="120" spans="1:1" ht="12" customHeight="1" x14ac:dyDescent="0.2">
      <c r="A120" s="43"/>
    </row>
    <row r="121" spans="1:1" ht="12" customHeight="1" x14ac:dyDescent="0.2">
      <c r="A121" s="43"/>
    </row>
    <row r="122" spans="1:1" ht="12" customHeight="1" x14ac:dyDescent="0.2">
      <c r="A122" s="43"/>
    </row>
    <row r="123" spans="1:1" ht="12" customHeight="1" x14ac:dyDescent="0.2">
      <c r="A123" s="43"/>
    </row>
    <row r="124" spans="1:1" ht="12" customHeight="1" x14ac:dyDescent="0.2">
      <c r="A124" s="43"/>
    </row>
    <row r="125" spans="1:1" ht="12" customHeight="1" x14ac:dyDescent="0.2">
      <c r="A125" s="43"/>
    </row>
    <row r="126" spans="1:1" ht="12" customHeight="1" x14ac:dyDescent="0.2">
      <c r="A126" s="43"/>
    </row>
    <row r="127" spans="1:1" ht="12" customHeight="1" x14ac:dyDescent="0.2">
      <c r="A127" s="43"/>
    </row>
    <row r="128" spans="1:1" ht="12" customHeight="1" x14ac:dyDescent="0.2">
      <c r="A128" s="43"/>
    </row>
    <row r="129" spans="1:1" ht="12" customHeight="1" x14ac:dyDescent="0.2">
      <c r="A129" s="43"/>
    </row>
    <row r="130" spans="1:1" ht="12" customHeight="1" x14ac:dyDescent="0.2">
      <c r="A130" s="43"/>
    </row>
    <row r="131" spans="1:1" ht="12" customHeight="1" x14ac:dyDescent="0.2">
      <c r="A131" s="43"/>
    </row>
    <row r="132" spans="1:1" ht="12" customHeight="1" x14ac:dyDescent="0.2">
      <c r="A132" s="43"/>
    </row>
    <row r="133" spans="1:1" ht="12" customHeight="1" x14ac:dyDescent="0.2">
      <c r="A133" s="43"/>
    </row>
    <row r="134" spans="1:1" ht="12" customHeight="1" x14ac:dyDescent="0.2">
      <c r="A134" s="43"/>
    </row>
    <row r="135" spans="1:1" ht="12" customHeight="1" x14ac:dyDescent="0.2">
      <c r="A135" s="43"/>
    </row>
    <row r="136" spans="1:1" ht="12" customHeight="1" x14ac:dyDescent="0.2">
      <c r="A136" s="43"/>
    </row>
    <row r="137" spans="1:1" ht="12" customHeight="1" x14ac:dyDescent="0.2">
      <c r="A137" s="43"/>
    </row>
    <row r="138" spans="1:1" ht="12" customHeight="1" x14ac:dyDescent="0.2">
      <c r="A138" s="43"/>
    </row>
    <row r="139" spans="1:1" ht="12" customHeight="1" x14ac:dyDescent="0.2">
      <c r="A139" s="43"/>
    </row>
    <row r="140" spans="1:1" ht="12" customHeight="1" x14ac:dyDescent="0.2">
      <c r="A140" s="43"/>
    </row>
    <row r="141" spans="1:1" ht="12" customHeight="1" x14ac:dyDescent="0.2">
      <c r="A141" s="43"/>
    </row>
    <row r="142" spans="1:1" ht="12" customHeight="1" x14ac:dyDescent="0.2">
      <c r="A142" s="43"/>
    </row>
    <row r="143" spans="1:1" ht="12" customHeight="1" x14ac:dyDescent="0.2">
      <c r="A143" s="43"/>
    </row>
    <row r="144" spans="1:1" ht="12" customHeight="1" x14ac:dyDescent="0.2">
      <c r="A144" s="43"/>
    </row>
    <row r="145" spans="1:1" ht="12" customHeight="1" x14ac:dyDescent="0.2">
      <c r="A145" s="43"/>
    </row>
    <row r="146" spans="1:1" ht="12" customHeight="1" x14ac:dyDescent="0.2">
      <c r="A146" s="43"/>
    </row>
    <row r="147" spans="1:1" ht="12" customHeight="1" x14ac:dyDescent="0.2">
      <c r="A147" s="43"/>
    </row>
    <row r="148" spans="1:1" ht="12" customHeight="1" x14ac:dyDescent="0.2">
      <c r="A148" s="43"/>
    </row>
    <row r="149" spans="1:1" ht="12" customHeight="1" x14ac:dyDescent="0.2">
      <c r="A149" s="43"/>
    </row>
    <row r="150" spans="1:1" ht="12" customHeight="1" x14ac:dyDescent="0.2">
      <c r="A150" s="43"/>
    </row>
    <row r="151" spans="1:1" ht="12" customHeight="1" x14ac:dyDescent="0.2">
      <c r="A151" s="43"/>
    </row>
    <row r="152" spans="1:1" ht="12" customHeight="1" x14ac:dyDescent="0.2">
      <c r="A152" s="43"/>
    </row>
    <row r="153" spans="1:1" ht="12" customHeight="1" x14ac:dyDescent="0.2">
      <c r="A153" s="43"/>
    </row>
    <row r="154" spans="1:1" ht="12" customHeight="1" x14ac:dyDescent="0.2">
      <c r="A154" s="43"/>
    </row>
    <row r="155" spans="1:1" ht="12" customHeight="1" x14ac:dyDescent="0.2">
      <c r="A155" s="43"/>
    </row>
    <row r="156" spans="1:1" ht="12" customHeight="1" x14ac:dyDescent="0.2">
      <c r="A156" s="43"/>
    </row>
    <row r="157" spans="1:1" ht="12" customHeight="1" x14ac:dyDescent="0.2">
      <c r="A157" s="43"/>
    </row>
    <row r="158" spans="1:1" ht="12" customHeight="1" x14ac:dyDescent="0.2">
      <c r="A158" s="43"/>
    </row>
    <row r="159" spans="1:1" ht="12" customHeight="1" x14ac:dyDescent="0.2">
      <c r="A159" s="43"/>
    </row>
    <row r="160" spans="1:1" ht="12" customHeight="1" x14ac:dyDescent="0.2">
      <c r="A160" s="43"/>
    </row>
    <row r="161" spans="1:1" ht="12" customHeight="1" x14ac:dyDescent="0.2">
      <c r="A161" s="43"/>
    </row>
    <row r="162" spans="1:1" ht="12" customHeight="1" x14ac:dyDescent="0.2">
      <c r="A162" s="43"/>
    </row>
    <row r="163" spans="1:1" ht="12" customHeight="1" x14ac:dyDescent="0.2">
      <c r="A163" s="43"/>
    </row>
    <row r="164" spans="1:1" ht="12" customHeight="1" x14ac:dyDescent="0.2">
      <c r="A164" s="43"/>
    </row>
    <row r="165" spans="1:1" ht="12" customHeight="1" x14ac:dyDescent="0.2">
      <c r="A165" s="43"/>
    </row>
    <row r="166" spans="1:1" ht="12" customHeight="1" x14ac:dyDescent="0.2">
      <c r="A166" s="43"/>
    </row>
    <row r="167" spans="1:1" ht="12" customHeight="1" x14ac:dyDescent="0.2">
      <c r="A167" s="43"/>
    </row>
    <row r="168" spans="1:1" ht="12" customHeight="1" x14ac:dyDescent="0.2">
      <c r="A168" s="43"/>
    </row>
    <row r="169" spans="1:1" ht="12" customHeight="1" x14ac:dyDescent="0.2">
      <c r="A169" s="43"/>
    </row>
    <row r="170" spans="1:1" ht="12" customHeight="1" x14ac:dyDescent="0.2">
      <c r="A170" s="43"/>
    </row>
    <row r="171" spans="1:1" ht="12" customHeight="1" x14ac:dyDescent="0.2">
      <c r="A171" s="43"/>
    </row>
    <row r="172" spans="1:1" ht="12" customHeight="1" x14ac:dyDescent="0.2">
      <c r="A172" s="43"/>
    </row>
    <row r="173" spans="1:1" ht="12" customHeight="1" x14ac:dyDescent="0.2">
      <c r="A173" s="43"/>
    </row>
    <row r="174" spans="1:1" ht="12" customHeight="1" x14ac:dyDescent="0.2">
      <c r="A174" s="43"/>
    </row>
    <row r="175" spans="1:1" ht="12" customHeight="1" x14ac:dyDescent="0.2">
      <c r="A175" s="43"/>
    </row>
    <row r="176" spans="1:1" ht="12" customHeight="1" x14ac:dyDescent="0.2">
      <c r="A176" s="43"/>
    </row>
    <row r="177" spans="1:1" ht="12" customHeight="1" x14ac:dyDescent="0.2">
      <c r="A177" s="43"/>
    </row>
    <row r="178" spans="1:1" ht="12" customHeight="1" x14ac:dyDescent="0.2">
      <c r="A178" s="43"/>
    </row>
    <row r="179" spans="1:1" ht="12" customHeight="1" x14ac:dyDescent="0.2">
      <c r="A179" s="43"/>
    </row>
    <row r="180" spans="1:1" ht="12" customHeight="1" x14ac:dyDescent="0.2">
      <c r="A180" s="43"/>
    </row>
    <row r="181" spans="1:1" ht="12" customHeight="1" x14ac:dyDescent="0.2">
      <c r="A181" s="43"/>
    </row>
    <row r="182" spans="1:1" ht="12" customHeight="1" x14ac:dyDescent="0.2">
      <c r="A182" s="43"/>
    </row>
    <row r="183" spans="1:1" ht="12" customHeight="1" x14ac:dyDescent="0.2">
      <c r="A183" s="43"/>
    </row>
    <row r="184" spans="1:1" ht="12" customHeight="1" x14ac:dyDescent="0.2">
      <c r="A184" s="43"/>
    </row>
    <row r="185" spans="1:1" ht="12" customHeight="1" x14ac:dyDescent="0.2">
      <c r="A185" s="43"/>
    </row>
    <row r="186" spans="1:1" ht="12" customHeight="1" x14ac:dyDescent="0.2">
      <c r="A186" s="43"/>
    </row>
    <row r="187" spans="1:1" ht="12" customHeight="1" x14ac:dyDescent="0.2">
      <c r="A187" s="43"/>
    </row>
    <row r="188" spans="1:1" ht="12" customHeight="1" x14ac:dyDescent="0.2">
      <c r="A188" s="43"/>
    </row>
    <row r="189" spans="1:1" ht="12" customHeight="1" x14ac:dyDescent="0.2">
      <c r="A189" s="43"/>
    </row>
    <row r="190" spans="1:1" ht="12" customHeight="1" x14ac:dyDescent="0.2">
      <c r="A190" s="43"/>
    </row>
    <row r="191" spans="1:1" ht="12" customHeight="1" x14ac:dyDescent="0.2">
      <c r="A191" s="43"/>
    </row>
    <row r="192" spans="1:1" ht="12" customHeight="1" x14ac:dyDescent="0.2">
      <c r="A192" s="43"/>
    </row>
    <row r="193" spans="1:1" ht="12" customHeight="1" x14ac:dyDescent="0.2">
      <c r="A193" s="43"/>
    </row>
    <row r="194" spans="1:1" ht="12" customHeight="1" x14ac:dyDescent="0.2">
      <c r="A194" s="43"/>
    </row>
    <row r="195" spans="1:1" ht="12" customHeight="1" x14ac:dyDescent="0.2">
      <c r="A195" s="43"/>
    </row>
    <row r="196" spans="1:1" ht="12" customHeight="1" x14ac:dyDescent="0.2">
      <c r="A196" s="43"/>
    </row>
    <row r="197" spans="1:1" ht="12" customHeight="1" x14ac:dyDescent="0.2">
      <c r="A197" s="43"/>
    </row>
    <row r="198" spans="1:1" ht="12" customHeight="1" x14ac:dyDescent="0.2">
      <c r="A198" s="43"/>
    </row>
    <row r="199" spans="1:1" ht="12" customHeight="1" x14ac:dyDescent="0.2">
      <c r="A199" s="43"/>
    </row>
    <row r="200" spans="1:1" ht="12" customHeight="1" x14ac:dyDescent="0.2">
      <c r="A200" s="43"/>
    </row>
    <row r="201" spans="1:1" ht="12" customHeight="1" x14ac:dyDescent="0.2">
      <c r="A201" s="43"/>
    </row>
    <row r="202" spans="1:1" ht="12" customHeight="1" x14ac:dyDescent="0.2">
      <c r="A202" s="43"/>
    </row>
    <row r="203" spans="1:1" ht="12" customHeight="1" x14ac:dyDescent="0.2">
      <c r="A203" s="43"/>
    </row>
    <row r="204" spans="1:1" ht="12" customHeight="1" x14ac:dyDescent="0.2">
      <c r="A204" s="43"/>
    </row>
    <row r="205" spans="1:1" ht="12" customHeight="1" x14ac:dyDescent="0.2">
      <c r="A205" s="43"/>
    </row>
    <row r="206" spans="1:1" ht="12" customHeight="1" x14ac:dyDescent="0.2">
      <c r="A206" s="43"/>
    </row>
    <row r="207" spans="1:1" ht="12" customHeight="1" x14ac:dyDescent="0.2">
      <c r="A207" s="43"/>
    </row>
    <row r="208" spans="1:1" ht="12" customHeight="1" x14ac:dyDescent="0.2">
      <c r="A208" s="43"/>
    </row>
    <row r="209" spans="1:1" ht="12" customHeight="1" x14ac:dyDescent="0.2">
      <c r="A209" s="43"/>
    </row>
    <row r="210" spans="1:1" ht="12" customHeight="1" x14ac:dyDescent="0.2">
      <c r="A210" s="43"/>
    </row>
    <row r="211" spans="1:1" ht="12" customHeight="1" x14ac:dyDescent="0.2">
      <c r="A211" s="43"/>
    </row>
    <row r="212" spans="1:1" ht="12" customHeight="1" x14ac:dyDescent="0.2">
      <c r="A212" s="43"/>
    </row>
    <row r="213" spans="1:1" ht="12" customHeight="1" x14ac:dyDescent="0.2">
      <c r="A213" s="43"/>
    </row>
    <row r="214" spans="1:1" ht="12" customHeight="1" x14ac:dyDescent="0.2">
      <c r="A214" s="43"/>
    </row>
    <row r="215" spans="1:1" ht="12" customHeight="1" x14ac:dyDescent="0.2">
      <c r="A215" s="43"/>
    </row>
    <row r="216" spans="1:1" ht="12" customHeight="1" x14ac:dyDescent="0.2">
      <c r="A216" s="43"/>
    </row>
    <row r="217" spans="1:1" ht="12" customHeight="1" x14ac:dyDescent="0.2">
      <c r="A217" s="43"/>
    </row>
    <row r="218" spans="1:1" ht="12" customHeight="1" x14ac:dyDescent="0.2">
      <c r="A218" s="43"/>
    </row>
    <row r="219" spans="1:1" ht="12" customHeight="1" x14ac:dyDescent="0.2">
      <c r="A219" s="43"/>
    </row>
    <row r="220" spans="1:1" ht="12" customHeight="1" x14ac:dyDescent="0.2">
      <c r="A220" s="43"/>
    </row>
    <row r="221" spans="1:1" ht="12" customHeight="1" x14ac:dyDescent="0.2">
      <c r="A221" s="43"/>
    </row>
    <row r="222" spans="1:1" ht="12" customHeight="1" x14ac:dyDescent="0.2">
      <c r="A222" s="43"/>
    </row>
    <row r="223" spans="1:1" ht="12" customHeight="1" x14ac:dyDescent="0.2">
      <c r="A223" s="43"/>
    </row>
    <row r="224" spans="1:1" ht="12" customHeight="1" x14ac:dyDescent="0.2">
      <c r="A224" s="43"/>
    </row>
    <row r="225" spans="1:1" ht="12" customHeight="1" x14ac:dyDescent="0.2">
      <c r="A225" s="43"/>
    </row>
    <row r="226" spans="1:1" ht="12" customHeight="1" x14ac:dyDescent="0.2">
      <c r="A226" s="43"/>
    </row>
    <row r="227" spans="1:1" ht="12" customHeight="1" x14ac:dyDescent="0.2">
      <c r="A227" s="43"/>
    </row>
    <row r="228" spans="1:1" ht="12" customHeight="1" x14ac:dyDescent="0.2">
      <c r="A228" s="43"/>
    </row>
    <row r="229" spans="1:1" ht="12" customHeight="1" x14ac:dyDescent="0.2">
      <c r="A229" s="43"/>
    </row>
    <row r="230" spans="1:1" ht="12" customHeight="1" x14ac:dyDescent="0.2">
      <c r="A230" s="43"/>
    </row>
    <row r="231" spans="1:1" ht="12" customHeight="1" x14ac:dyDescent="0.2">
      <c r="A231" s="43"/>
    </row>
    <row r="232" spans="1:1" ht="12" customHeight="1" x14ac:dyDescent="0.2">
      <c r="A232" s="43"/>
    </row>
    <row r="233" spans="1:1" ht="12" customHeight="1" x14ac:dyDescent="0.2">
      <c r="A233" s="43"/>
    </row>
    <row r="234" spans="1:1" ht="12" customHeight="1" x14ac:dyDescent="0.2">
      <c r="A234" s="43"/>
    </row>
    <row r="235" spans="1:1" ht="12" customHeight="1" x14ac:dyDescent="0.2">
      <c r="A235" s="43"/>
    </row>
    <row r="236" spans="1:1" ht="12" customHeight="1" x14ac:dyDescent="0.2">
      <c r="A236" s="43"/>
    </row>
    <row r="237" spans="1:1" ht="12" customHeight="1" x14ac:dyDescent="0.2">
      <c r="A237" s="43"/>
    </row>
    <row r="238" spans="1:1" ht="12" customHeight="1" x14ac:dyDescent="0.2">
      <c r="A238" s="43"/>
    </row>
    <row r="239" spans="1:1" ht="12" customHeight="1" x14ac:dyDescent="0.2">
      <c r="A239" s="43"/>
    </row>
    <row r="240" spans="1:1" ht="12" customHeight="1" x14ac:dyDescent="0.2">
      <c r="A240" s="43"/>
    </row>
    <row r="241" spans="1:1" ht="12" customHeight="1" x14ac:dyDescent="0.2">
      <c r="A241" s="43"/>
    </row>
    <row r="242" spans="1:1" ht="12" customHeight="1" x14ac:dyDescent="0.2">
      <c r="A242" s="43"/>
    </row>
    <row r="243" spans="1:1" ht="12" customHeight="1" x14ac:dyDescent="0.2">
      <c r="A243" s="43"/>
    </row>
    <row r="244" spans="1:1" ht="12" customHeight="1" x14ac:dyDescent="0.2">
      <c r="A244" s="43"/>
    </row>
    <row r="245" spans="1:1" ht="12" customHeight="1" x14ac:dyDescent="0.2">
      <c r="A245" s="43"/>
    </row>
    <row r="246" spans="1:1" ht="12" customHeight="1" x14ac:dyDescent="0.2">
      <c r="A246" s="43"/>
    </row>
    <row r="247" spans="1:1" ht="12" customHeight="1" x14ac:dyDescent="0.2">
      <c r="A247" s="43"/>
    </row>
    <row r="248" spans="1:1" ht="12" customHeight="1" x14ac:dyDescent="0.2">
      <c r="A248" s="43"/>
    </row>
    <row r="249" spans="1:1" ht="12" customHeight="1" x14ac:dyDescent="0.2">
      <c r="A249" s="43"/>
    </row>
    <row r="250" spans="1:1" ht="12" customHeight="1" x14ac:dyDescent="0.2">
      <c r="A250" s="43"/>
    </row>
    <row r="251" spans="1:1" ht="12" customHeight="1" x14ac:dyDescent="0.2">
      <c r="A251" s="43"/>
    </row>
    <row r="252" spans="1:1" ht="12" customHeight="1" x14ac:dyDescent="0.2">
      <c r="A252" s="43"/>
    </row>
    <row r="253" spans="1:1" ht="12" customHeight="1" x14ac:dyDescent="0.2">
      <c r="A253" s="43"/>
    </row>
    <row r="254" spans="1:1" ht="12" customHeight="1" x14ac:dyDescent="0.2">
      <c r="A254" s="43"/>
    </row>
    <row r="255" spans="1:1" ht="12" customHeight="1" x14ac:dyDescent="0.2">
      <c r="A255" s="43"/>
    </row>
    <row r="256" spans="1:1" ht="12" customHeight="1" x14ac:dyDescent="0.2">
      <c r="A256" s="43"/>
    </row>
    <row r="257" spans="1:1" ht="12" customHeight="1" x14ac:dyDescent="0.2">
      <c r="A257" s="43"/>
    </row>
    <row r="258" spans="1:1" ht="12" customHeight="1" x14ac:dyDescent="0.2">
      <c r="A258" s="43"/>
    </row>
    <row r="259" spans="1:1" ht="12" customHeight="1" x14ac:dyDescent="0.2">
      <c r="A259" s="43"/>
    </row>
    <row r="260" spans="1:1" ht="12" customHeight="1" x14ac:dyDescent="0.2">
      <c r="A260" s="43"/>
    </row>
    <row r="261" spans="1:1" ht="12" customHeight="1" x14ac:dyDescent="0.2">
      <c r="A261" s="43"/>
    </row>
    <row r="262" spans="1:1" ht="12" customHeight="1" x14ac:dyDescent="0.2">
      <c r="A262" s="43"/>
    </row>
    <row r="263" spans="1:1" ht="12" customHeight="1" x14ac:dyDescent="0.2">
      <c r="A263" s="43"/>
    </row>
    <row r="264" spans="1:1" ht="12" customHeight="1" x14ac:dyDescent="0.2">
      <c r="A264" s="43"/>
    </row>
    <row r="265" spans="1:1" ht="12" customHeight="1" x14ac:dyDescent="0.2">
      <c r="A265" s="43"/>
    </row>
    <row r="266" spans="1:1" ht="12" customHeight="1" x14ac:dyDescent="0.2">
      <c r="A266" s="43"/>
    </row>
    <row r="267" spans="1:1" ht="12" customHeight="1" x14ac:dyDescent="0.2">
      <c r="A267" s="43"/>
    </row>
    <row r="268" spans="1:1" ht="12" customHeight="1" x14ac:dyDescent="0.2">
      <c r="A268" s="43"/>
    </row>
    <row r="269" spans="1:1" ht="12" customHeight="1" x14ac:dyDescent="0.2">
      <c r="A269" s="43"/>
    </row>
    <row r="270" spans="1:1" ht="12" customHeight="1" x14ac:dyDescent="0.2">
      <c r="A270" s="43"/>
    </row>
    <row r="271" spans="1:1" ht="12" customHeight="1" x14ac:dyDescent="0.2">
      <c r="A271" s="43"/>
    </row>
    <row r="272" spans="1:1" ht="12" customHeight="1" x14ac:dyDescent="0.2">
      <c r="A272" s="43"/>
    </row>
    <row r="273" spans="1:1" ht="12" customHeight="1" x14ac:dyDescent="0.2">
      <c r="A273" s="43"/>
    </row>
    <row r="274" spans="1:1" ht="12" customHeight="1" x14ac:dyDescent="0.2">
      <c r="A274" s="43"/>
    </row>
    <row r="275" spans="1:1" ht="12" customHeight="1" x14ac:dyDescent="0.2">
      <c r="A275" s="43"/>
    </row>
    <row r="276" spans="1:1" ht="12" customHeight="1" x14ac:dyDescent="0.2">
      <c r="A276" s="43"/>
    </row>
    <row r="277" spans="1:1" ht="12" customHeight="1" x14ac:dyDescent="0.2">
      <c r="A277" s="43"/>
    </row>
    <row r="278" spans="1:1" ht="12" customHeight="1" x14ac:dyDescent="0.2">
      <c r="A278" s="43"/>
    </row>
    <row r="279" spans="1:1" ht="12" customHeight="1" x14ac:dyDescent="0.2">
      <c r="A279" s="43"/>
    </row>
    <row r="280" spans="1:1" ht="12" customHeight="1" x14ac:dyDescent="0.2">
      <c r="A280" s="43"/>
    </row>
    <row r="281" spans="1:1" ht="12" customHeight="1" x14ac:dyDescent="0.2">
      <c r="A281" s="43"/>
    </row>
    <row r="282" spans="1:1" ht="12" customHeight="1" x14ac:dyDescent="0.2">
      <c r="A282" s="43"/>
    </row>
    <row r="283" spans="1:1" ht="12" customHeight="1" x14ac:dyDescent="0.2">
      <c r="A283" s="43"/>
    </row>
    <row r="284" spans="1:1" ht="12" customHeight="1" x14ac:dyDescent="0.2">
      <c r="A284" s="43"/>
    </row>
    <row r="285" spans="1:1" ht="12" customHeight="1" x14ac:dyDescent="0.2">
      <c r="A285" s="43"/>
    </row>
    <row r="286" spans="1:1" ht="12" customHeight="1" x14ac:dyDescent="0.2">
      <c r="A286" s="43"/>
    </row>
    <row r="287" spans="1:1" ht="12" customHeight="1" x14ac:dyDescent="0.2">
      <c r="A287" s="43"/>
    </row>
    <row r="288" spans="1:1" ht="12" customHeight="1" x14ac:dyDescent="0.2">
      <c r="A288" s="43"/>
    </row>
    <row r="289" spans="1:1" ht="12" customHeight="1" x14ac:dyDescent="0.2">
      <c r="A289" s="43"/>
    </row>
    <row r="290" spans="1:1" ht="12" customHeight="1" x14ac:dyDescent="0.2">
      <c r="A290" s="43"/>
    </row>
    <row r="291" spans="1:1" ht="12" customHeight="1" x14ac:dyDescent="0.2">
      <c r="A291" s="43"/>
    </row>
    <row r="292" spans="1:1" ht="12" customHeight="1" x14ac:dyDescent="0.2">
      <c r="A292" s="43"/>
    </row>
    <row r="293" spans="1:1" ht="12" customHeight="1" x14ac:dyDescent="0.2">
      <c r="A293" s="43"/>
    </row>
    <row r="294" spans="1:1" ht="12" customHeight="1" x14ac:dyDescent="0.2">
      <c r="A294" s="43"/>
    </row>
    <row r="295" spans="1:1" ht="12" customHeight="1" x14ac:dyDescent="0.2">
      <c r="A295" s="43"/>
    </row>
    <row r="296" spans="1:1" ht="12" customHeight="1" x14ac:dyDescent="0.2">
      <c r="A296" s="43"/>
    </row>
    <row r="297" spans="1:1" ht="12" customHeight="1" x14ac:dyDescent="0.2">
      <c r="A297" s="43"/>
    </row>
    <row r="298" spans="1:1" ht="12" customHeight="1" x14ac:dyDescent="0.2">
      <c r="A298" s="43"/>
    </row>
    <row r="299" spans="1:1" ht="12" customHeight="1" x14ac:dyDescent="0.2">
      <c r="A299" s="43"/>
    </row>
    <row r="300" spans="1:1" ht="12" customHeight="1" x14ac:dyDescent="0.2">
      <c r="A300" s="43"/>
    </row>
    <row r="301" spans="1:1" ht="12" customHeight="1" x14ac:dyDescent="0.2">
      <c r="A301" s="43"/>
    </row>
    <row r="302" spans="1:1" ht="12" customHeight="1" x14ac:dyDescent="0.2">
      <c r="A302" s="43"/>
    </row>
    <row r="303" spans="1:1" ht="12" customHeight="1" x14ac:dyDescent="0.2">
      <c r="A303" s="43"/>
    </row>
    <row r="304" spans="1:1" ht="12" customHeight="1" x14ac:dyDescent="0.2">
      <c r="A304" s="43"/>
    </row>
    <row r="305" spans="1:1" ht="12" customHeight="1" x14ac:dyDescent="0.2">
      <c r="A305" s="43"/>
    </row>
    <row r="306" spans="1:1" ht="12" customHeight="1" x14ac:dyDescent="0.2">
      <c r="A306" s="43"/>
    </row>
    <row r="307" spans="1:1" ht="12" customHeight="1" x14ac:dyDescent="0.2">
      <c r="A307" s="43"/>
    </row>
    <row r="308" spans="1:1" ht="12" customHeight="1" x14ac:dyDescent="0.2">
      <c r="A308" s="43"/>
    </row>
    <row r="309" spans="1:1" ht="12" customHeight="1" x14ac:dyDescent="0.2">
      <c r="A309" s="43"/>
    </row>
    <row r="310" spans="1:1" ht="12" customHeight="1" x14ac:dyDescent="0.2">
      <c r="A310" s="43"/>
    </row>
    <row r="311" spans="1:1" ht="12" customHeight="1" x14ac:dyDescent="0.2">
      <c r="A311" s="43"/>
    </row>
    <row r="312" spans="1:1" ht="12" customHeight="1" x14ac:dyDescent="0.2">
      <c r="A312" s="43"/>
    </row>
    <row r="313" spans="1:1" ht="12" customHeight="1" x14ac:dyDescent="0.2">
      <c r="A313" s="43"/>
    </row>
    <row r="314" spans="1:1" ht="12" customHeight="1" x14ac:dyDescent="0.2">
      <c r="A314" s="43"/>
    </row>
    <row r="315" spans="1:1" ht="12" customHeight="1" x14ac:dyDescent="0.2">
      <c r="A315" s="43"/>
    </row>
    <row r="316" spans="1:1" ht="12" customHeight="1" x14ac:dyDescent="0.2">
      <c r="A316" s="43"/>
    </row>
    <row r="317" spans="1:1" ht="12" customHeight="1" x14ac:dyDescent="0.2">
      <c r="A317" s="43"/>
    </row>
    <row r="318" spans="1:1" ht="12" customHeight="1" x14ac:dyDescent="0.2">
      <c r="A318" s="43"/>
    </row>
    <row r="319" spans="1:1" ht="12" customHeight="1" x14ac:dyDescent="0.2">
      <c r="A319" s="43"/>
    </row>
    <row r="320" spans="1:1" ht="12" customHeight="1" x14ac:dyDescent="0.2">
      <c r="A320" s="43"/>
    </row>
    <row r="321" spans="1:1" ht="12" customHeight="1" x14ac:dyDescent="0.2">
      <c r="A321" s="43"/>
    </row>
    <row r="322" spans="1:1" ht="12" customHeight="1" x14ac:dyDescent="0.2">
      <c r="A322" s="43"/>
    </row>
    <row r="323" spans="1:1" ht="12" customHeight="1" x14ac:dyDescent="0.2">
      <c r="A323" s="43"/>
    </row>
    <row r="324" spans="1:1" ht="12" customHeight="1" x14ac:dyDescent="0.2">
      <c r="A324" s="43"/>
    </row>
    <row r="325" spans="1:1" ht="12" customHeight="1" x14ac:dyDescent="0.2">
      <c r="A325" s="43"/>
    </row>
    <row r="326" spans="1:1" ht="12" customHeight="1" x14ac:dyDescent="0.2">
      <c r="A326" s="43"/>
    </row>
    <row r="327" spans="1:1" ht="12" customHeight="1" x14ac:dyDescent="0.2">
      <c r="A327" s="43"/>
    </row>
    <row r="328" spans="1:1" ht="12" customHeight="1" x14ac:dyDescent="0.2">
      <c r="A328" s="43"/>
    </row>
    <row r="329" spans="1:1" ht="12" customHeight="1" x14ac:dyDescent="0.2">
      <c r="A329" s="43"/>
    </row>
    <row r="330" spans="1:1" ht="12" customHeight="1" x14ac:dyDescent="0.2">
      <c r="A330" s="43"/>
    </row>
    <row r="331" spans="1:1" ht="12" customHeight="1" x14ac:dyDescent="0.2">
      <c r="A331" s="43"/>
    </row>
    <row r="332" spans="1:1" ht="12" customHeight="1" x14ac:dyDescent="0.2">
      <c r="A332" s="43"/>
    </row>
    <row r="333" spans="1:1" ht="12" customHeight="1" x14ac:dyDescent="0.2">
      <c r="A333" s="43"/>
    </row>
    <row r="334" spans="1:1" ht="12" customHeight="1" x14ac:dyDescent="0.2">
      <c r="A334" s="43"/>
    </row>
    <row r="335" spans="1:1" ht="12" customHeight="1" x14ac:dyDescent="0.2">
      <c r="A335" s="43"/>
    </row>
    <row r="336" spans="1:1" ht="12" customHeight="1" x14ac:dyDescent="0.2">
      <c r="A336" s="43"/>
    </row>
    <row r="337" spans="1:1" ht="12" customHeight="1" x14ac:dyDescent="0.2">
      <c r="A337" s="43"/>
    </row>
    <row r="338" spans="1:1" ht="12" customHeight="1" x14ac:dyDescent="0.2">
      <c r="A338" s="43"/>
    </row>
    <row r="339" spans="1:1" ht="12" customHeight="1" x14ac:dyDescent="0.2">
      <c r="A339" s="43"/>
    </row>
    <row r="340" spans="1:1" ht="12" customHeight="1" x14ac:dyDescent="0.2">
      <c r="A340" s="43"/>
    </row>
    <row r="341" spans="1:1" ht="12" customHeight="1" x14ac:dyDescent="0.2">
      <c r="A341" s="43"/>
    </row>
    <row r="342" spans="1:1" ht="12" customHeight="1" x14ac:dyDescent="0.2">
      <c r="A342" s="43"/>
    </row>
    <row r="343" spans="1:1" ht="12" customHeight="1" x14ac:dyDescent="0.2">
      <c r="A343" s="43"/>
    </row>
    <row r="344" spans="1:1" ht="12" customHeight="1" x14ac:dyDescent="0.2">
      <c r="A344" s="43"/>
    </row>
    <row r="345" spans="1:1" ht="12" customHeight="1" x14ac:dyDescent="0.2">
      <c r="A345" s="43"/>
    </row>
    <row r="346" spans="1:1" ht="12" customHeight="1" x14ac:dyDescent="0.2">
      <c r="A346" s="43"/>
    </row>
    <row r="347" spans="1:1" ht="12" customHeight="1" x14ac:dyDescent="0.2">
      <c r="A347" s="43"/>
    </row>
    <row r="348" spans="1:1" ht="12" customHeight="1" x14ac:dyDescent="0.2">
      <c r="A348" s="43"/>
    </row>
    <row r="349" spans="1:1" ht="12" customHeight="1" x14ac:dyDescent="0.2">
      <c r="A349" s="43"/>
    </row>
    <row r="350" spans="1:1" ht="12" customHeight="1" x14ac:dyDescent="0.2">
      <c r="A350" s="43"/>
    </row>
    <row r="351" spans="1:1" ht="12" customHeight="1" x14ac:dyDescent="0.2">
      <c r="A351" s="43"/>
    </row>
    <row r="352" spans="1:1" ht="12" customHeight="1" x14ac:dyDescent="0.2">
      <c r="A352" s="43"/>
    </row>
    <row r="353" spans="1:1" ht="12" customHeight="1" x14ac:dyDescent="0.2">
      <c r="A353" s="43"/>
    </row>
    <row r="354" spans="1:1" ht="12" customHeight="1" x14ac:dyDescent="0.2">
      <c r="A354" s="43"/>
    </row>
    <row r="355" spans="1:1" ht="12" customHeight="1" x14ac:dyDescent="0.2">
      <c r="A355" s="43"/>
    </row>
    <row r="356" spans="1:1" ht="12" customHeight="1" x14ac:dyDescent="0.2">
      <c r="A356" s="43"/>
    </row>
    <row r="357" spans="1:1" ht="12" customHeight="1" x14ac:dyDescent="0.2">
      <c r="A357" s="43"/>
    </row>
    <row r="358" spans="1:1" ht="12" customHeight="1" x14ac:dyDescent="0.2">
      <c r="A358" s="43"/>
    </row>
    <row r="359" spans="1:1" ht="12" customHeight="1" x14ac:dyDescent="0.2">
      <c r="A359" s="43"/>
    </row>
    <row r="360" spans="1:1" ht="12" customHeight="1" x14ac:dyDescent="0.2">
      <c r="A360" s="43"/>
    </row>
    <row r="361" spans="1:1" ht="12" customHeight="1" x14ac:dyDescent="0.2">
      <c r="A361" s="43"/>
    </row>
    <row r="362" spans="1:1" ht="12" customHeight="1" x14ac:dyDescent="0.2">
      <c r="A362" s="43"/>
    </row>
    <row r="363" spans="1:1" ht="12" customHeight="1" x14ac:dyDescent="0.2">
      <c r="A363" s="43"/>
    </row>
    <row r="364" spans="1:1" ht="12" customHeight="1" x14ac:dyDescent="0.2">
      <c r="A364" s="43"/>
    </row>
    <row r="365" spans="1:1" ht="12" customHeight="1" x14ac:dyDescent="0.2">
      <c r="A365" s="43"/>
    </row>
    <row r="366" spans="1:1" ht="12" customHeight="1" x14ac:dyDescent="0.2">
      <c r="A366" s="43"/>
    </row>
    <row r="367" spans="1:1" ht="12" customHeight="1" x14ac:dyDescent="0.2">
      <c r="A367" s="43"/>
    </row>
    <row r="368" spans="1:1" ht="12" customHeight="1" x14ac:dyDescent="0.2">
      <c r="A368" s="43"/>
    </row>
    <row r="369" spans="1:1" ht="12" customHeight="1" x14ac:dyDescent="0.2">
      <c r="A369" s="43"/>
    </row>
    <row r="370" spans="1:1" ht="12" customHeight="1" x14ac:dyDescent="0.2">
      <c r="A370" s="43"/>
    </row>
    <row r="371" spans="1:1" ht="12" customHeight="1" x14ac:dyDescent="0.2">
      <c r="A371" s="43"/>
    </row>
    <row r="372" spans="1:1" ht="12" customHeight="1" x14ac:dyDescent="0.2">
      <c r="A372" s="43"/>
    </row>
    <row r="373" spans="1:1" ht="12" customHeight="1" x14ac:dyDescent="0.2">
      <c r="A373" s="43"/>
    </row>
    <row r="374" spans="1:1" ht="12" customHeight="1" x14ac:dyDescent="0.2">
      <c r="A374" s="43"/>
    </row>
    <row r="375" spans="1:1" ht="12" customHeight="1" x14ac:dyDescent="0.2">
      <c r="A375" s="43"/>
    </row>
    <row r="376" spans="1:1" ht="36" customHeight="1" x14ac:dyDescent="0.2">
      <c r="A376" s="43"/>
    </row>
    <row r="377" spans="1:1" ht="36" customHeight="1" x14ac:dyDescent="0.2">
      <c r="A377" s="43"/>
    </row>
    <row r="378" spans="1:1" ht="36" customHeight="1" x14ac:dyDescent="0.2">
      <c r="A378" s="43"/>
    </row>
    <row r="379" spans="1:1" ht="36" customHeight="1" x14ac:dyDescent="0.2">
      <c r="A379" s="43"/>
    </row>
    <row r="380" spans="1:1" ht="36" customHeight="1" x14ac:dyDescent="0.2">
      <c r="A380" s="43"/>
    </row>
    <row r="381" spans="1:1" ht="36" customHeight="1" x14ac:dyDescent="0.2">
      <c r="A381" s="43"/>
    </row>
    <row r="382" spans="1:1" ht="36" customHeight="1" x14ac:dyDescent="0.2">
      <c r="A382" s="43"/>
    </row>
    <row r="383" spans="1:1" ht="36" customHeight="1" x14ac:dyDescent="0.2">
      <c r="A383" s="43"/>
    </row>
    <row r="384" spans="1:1" ht="36" customHeight="1" x14ac:dyDescent="0.2">
      <c r="A384" s="43"/>
    </row>
    <row r="385" spans="1:1" ht="36" customHeight="1" x14ac:dyDescent="0.2">
      <c r="A385" s="43"/>
    </row>
    <row r="386" spans="1:1" ht="36" customHeight="1" x14ac:dyDescent="0.2">
      <c r="A386" s="43"/>
    </row>
    <row r="387" spans="1:1" ht="36" customHeight="1" x14ac:dyDescent="0.2">
      <c r="A387" s="43"/>
    </row>
    <row r="388" spans="1:1" ht="36" customHeight="1" x14ac:dyDescent="0.2">
      <c r="A388" s="43"/>
    </row>
    <row r="389" spans="1:1" ht="36" customHeight="1" x14ac:dyDescent="0.2">
      <c r="A389" s="43"/>
    </row>
    <row r="390" spans="1:1" ht="36" customHeight="1" x14ac:dyDescent="0.2">
      <c r="A390" s="43"/>
    </row>
    <row r="391" spans="1:1" ht="36" customHeight="1" x14ac:dyDescent="0.2">
      <c r="A391" s="43"/>
    </row>
    <row r="392" spans="1:1" ht="36" customHeight="1" x14ac:dyDescent="0.2">
      <c r="A392" s="43"/>
    </row>
    <row r="393" spans="1:1" ht="36" customHeight="1" x14ac:dyDescent="0.2">
      <c r="A393" s="43"/>
    </row>
    <row r="394" spans="1:1" ht="36" customHeight="1" x14ac:dyDescent="0.2">
      <c r="A394" s="43"/>
    </row>
    <row r="395" spans="1:1" ht="36" customHeight="1" x14ac:dyDescent="0.2">
      <c r="A395" s="43"/>
    </row>
    <row r="396" spans="1:1" ht="36" customHeight="1" x14ac:dyDescent="0.2">
      <c r="A396" s="43"/>
    </row>
    <row r="397" spans="1:1" ht="36" customHeight="1" x14ac:dyDescent="0.2">
      <c r="A397" s="43"/>
    </row>
    <row r="398" spans="1:1" ht="36" customHeight="1" x14ac:dyDescent="0.2">
      <c r="A398" s="43"/>
    </row>
    <row r="399" spans="1:1" ht="36" customHeight="1" x14ac:dyDescent="0.2">
      <c r="A399" s="43"/>
    </row>
    <row r="400" spans="1:1" ht="36" customHeight="1" x14ac:dyDescent="0.2">
      <c r="A400" s="43"/>
    </row>
    <row r="401" spans="1:1" ht="36" customHeight="1" x14ac:dyDescent="0.2">
      <c r="A401" s="43"/>
    </row>
    <row r="402" spans="1:1" ht="36" customHeight="1" x14ac:dyDescent="0.2">
      <c r="A402" s="43"/>
    </row>
    <row r="403" spans="1:1" ht="36" customHeight="1" x14ac:dyDescent="0.2">
      <c r="A403" s="43"/>
    </row>
    <row r="404" spans="1:1" ht="36" customHeight="1" x14ac:dyDescent="0.2">
      <c r="A404" s="43"/>
    </row>
    <row r="405" spans="1:1" ht="36" customHeight="1" x14ac:dyDescent="0.2">
      <c r="A405" s="43"/>
    </row>
    <row r="406" spans="1:1" ht="36" customHeight="1" x14ac:dyDescent="0.2">
      <c r="A406" s="43"/>
    </row>
    <row r="407" spans="1:1" ht="36" customHeight="1" x14ac:dyDescent="0.2">
      <c r="A407" s="43"/>
    </row>
    <row r="408" spans="1:1" ht="36" customHeight="1" x14ac:dyDescent="0.2">
      <c r="A408" s="43"/>
    </row>
    <row r="409" spans="1:1" ht="36" customHeight="1" x14ac:dyDescent="0.2">
      <c r="A409" s="43"/>
    </row>
    <row r="410" spans="1:1" ht="36" customHeight="1" x14ac:dyDescent="0.2">
      <c r="A410" s="43"/>
    </row>
    <row r="411" spans="1:1" ht="36" customHeight="1" x14ac:dyDescent="0.2">
      <c r="A411" s="43"/>
    </row>
    <row r="412" spans="1:1" ht="36" customHeight="1" x14ac:dyDescent="0.2">
      <c r="A412" s="43"/>
    </row>
    <row r="413" spans="1:1" ht="36" customHeight="1" x14ac:dyDescent="0.2">
      <c r="A413" s="43"/>
    </row>
    <row r="414" spans="1:1" ht="36" customHeight="1" x14ac:dyDescent="0.2">
      <c r="A414" s="43"/>
    </row>
    <row r="415" spans="1:1" ht="36" customHeight="1" x14ac:dyDescent="0.2">
      <c r="A415" s="43"/>
    </row>
    <row r="416" spans="1:1" ht="36" customHeight="1" x14ac:dyDescent="0.2">
      <c r="A416" s="43"/>
    </row>
    <row r="417" spans="1:1" ht="36" customHeight="1" x14ac:dyDescent="0.2">
      <c r="A417" s="43"/>
    </row>
    <row r="418" spans="1:1" ht="36" customHeight="1" x14ac:dyDescent="0.2">
      <c r="A418" s="43"/>
    </row>
    <row r="419" spans="1:1" ht="36" customHeight="1" x14ac:dyDescent="0.2">
      <c r="A419" s="43"/>
    </row>
    <row r="420" spans="1:1" ht="36" customHeight="1" x14ac:dyDescent="0.2">
      <c r="A420" s="43"/>
    </row>
    <row r="421" spans="1:1" ht="36" customHeight="1" x14ac:dyDescent="0.2">
      <c r="A421" s="43"/>
    </row>
    <row r="422" spans="1:1" ht="36" customHeight="1" x14ac:dyDescent="0.2">
      <c r="A422" s="43"/>
    </row>
    <row r="423" spans="1:1" ht="36" customHeight="1" x14ac:dyDescent="0.2">
      <c r="A423" s="43"/>
    </row>
    <row r="424" spans="1:1" ht="36" customHeight="1" x14ac:dyDescent="0.2">
      <c r="A424" s="43"/>
    </row>
    <row r="425" spans="1:1" ht="36" customHeight="1" x14ac:dyDescent="0.2">
      <c r="A425" s="43"/>
    </row>
    <row r="426" spans="1:1" ht="36" customHeight="1" x14ac:dyDescent="0.2">
      <c r="A426" s="43"/>
    </row>
    <row r="427" spans="1:1" ht="36" customHeight="1" x14ac:dyDescent="0.2">
      <c r="A427" s="43"/>
    </row>
    <row r="428" spans="1:1" ht="36" customHeight="1" x14ac:dyDescent="0.2">
      <c r="A428" s="43"/>
    </row>
    <row r="429" spans="1:1" ht="36" customHeight="1" x14ac:dyDescent="0.2">
      <c r="A429" s="43"/>
    </row>
    <row r="430" spans="1:1" ht="36" customHeight="1" x14ac:dyDescent="0.2">
      <c r="A430" s="43"/>
    </row>
    <row r="431" spans="1:1" ht="36" customHeight="1" x14ac:dyDescent="0.2">
      <c r="A431" s="43"/>
    </row>
    <row r="432" spans="1:1" ht="36" customHeight="1" x14ac:dyDescent="0.2">
      <c r="A432" s="43"/>
    </row>
    <row r="433" spans="1:1" ht="36" customHeight="1" x14ac:dyDescent="0.2">
      <c r="A433" s="43"/>
    </row>
    <row r="434" spans="1:1" ht="36" customHeight="1" x14ac:dyDescent="0.2">
      <c r="A434" s="43"/>
    </row>
    <row r="435" spans="1:1" ht="36" customHeight="1" x14ac:dyDescent="0.2">
      <c r="A435" s="43"/>
    </row>
    <row r="436" spans="1:1" ht="36" customHeight="1" x14ac:dyDescent="0.2">
      <c r="A436" s="43"/>
    </row>
    <row r="437" spans="1:1" ht="36" customHeight="1" x14ac:dyDescent="0.2">
      <c r="A437" s="43"/>
    </row>
    <row r="438" spans="1:1" ht="36" customHeight="1" x14ac:dyDescent="0.2">
      <c r="A438" s="43"/>
    </row>
    <row r="439" spans="1:1" ht="36" customHeight="1" x14ac:dyDescent="0.2">
      <c r="A439" s="43"/>
    </row>
    <row r="440" spans="1:1" ht="36" customHeight="1" x14ac:dyDescent="0.2">
      <c r="A440" s="43"/>
    </row>
    <row r="441" spans="1:1" ht="36" customHeight="1" x14ac:dyDescent="0.2">
      <c r="A441" s="43"/>
    </row>
    <row r="442" spans="1:1" ht="36" customHeight="1" x14ac:dyDescent="0.2">
      <c r="A442" s="43"/>
    </row>
    <row r="443" spans="1:1" ht="36" customHeight="1" x14ac:dyDescent="0.2">
      <c r="A443" s="43"/>
    </row>
    <row r="444" spans="1:1" ht="36" customHeight="1" x14ac:dyDescent="0.2">
      <c r="A444" s="43"/>
    </row>
    <row r="445" spans="1:1" ht="36" customHeight="1" x14ac:dyDescent="0.2">
      <c r="A445" s="43"/>
    </row>
    <row r="446" spans="1:1" ht="36" customHeight="1" x14ac:dyDescent="0.2">
      <c r="A446" s="43"/>
    </row>
    <row r="447" spans="1:1" ht="36" customHeight="1" x14ac:dyDescent="0.2">
      <c r="A447" s="43"/>
    </row>
    <row r="448" spans="1:1" ht="36" customHeight="1" x14ac:dyDescent="0.2">
      <c r="A448" s="43"/>
    </row>
    <row r="449" spans="1:1" ht="36" customHeight="1" x14ac:dyDescent="0.2">
      <c r="A449" s="43"/>
    </row>
    <row r="450" spans="1:1" ht="36" customHeight="1" x14ac:dyDescent="0.2">
      <c r="A450" s="43"/>
    </row>
    <row r="451" spans="1:1" ht="36" customHeight="1" x14ac:dyDescent="0.2">
      <c r="A451" s="43"/>
    </row>
    <row r="452" spans="1:1" ht="36" customHeight="1" x14ac:dyDescent="0.2">
      <c r="A452" s="43"/>
    </row>
    <row r="453" spans="1:1" ht="36" customHeight="1" x14ac:dyDescent="0.2">
      <c r="A453" s="43"/>
    </row>
    <row r="454" spans="1:1" ht="36" customHeight="1" x14ac:dyDescent="0.2">
      <c r="A454" s="43"/>
    </row>
    <row r="455" spans="1:1" ht="36" customHeight="1" x14ac:dyDescent="0.2">
      <c r="A455" s="43"/>
    </row>
    <row r="456" spans="1:1" ht="36" customHeight="1" x14ac:dyDescent="0.2">
      <c r="A456" s="43"/>
    </row>
    <row r="457" spans="1:1" ht="36" customHeight="1" x14ac:dyDescent="0.2">
      <c r="A457" s="43"/>
    </row>
    <row r="458" spans="1:1" ht="36" customHeight="1" x14ac:dyDescent="0.2">
      <c r="A458" s="43"/>
    </row>
    <row r="459" spans="1:1" ht="36" customHeight="1" x14ac:dyDescent="0.2">
      <c r="A459" s="43"/>
    </row>
    <row r="460" spans="1:1" ht="36" customHeight="1" x14ac:dyDescent="0.2">
      <c r="A460" s="43"/>
    </row>
    <row r="461" spans="1:1" ht="36" customHeight="1" x14ac:dyDescent="0.2">
      <c r="A461" s="43"/>
    </row>
    <row r="462" spans="1:1" ht="36" customHeight="1" x14ac:dyDescent="0.2">
      <c r="A462" s="43"/>
    </row>
    <row r="463" spans="1:1" ht="36" customHeight="1" x14ac:dyDescent="0.2">
      <c r="A463" s="43"/>
    </row>
    <row r="464" spans="1:1" ht="36" customHeight="1" x14ac:dyDescent="0.2">
      <c r="A464" s="43"/>
    </row>
    <row r="465" spans="1:1" ht="36" customHeight="1" x14ac:dyDescent="0.2">
      <c r="A465" s="43"/>
    </row>
    <row r="466" spans="1:1" ht="36" customHeight="1" x14ac:dyDescent="0.2">
      <c r="A466" s="43"/>
    </row>
    <row r="467" spans="1:1" ht="36" customHeight="1" x14ac:dyDescent="0.2">
      <c r="A467" s="43"/>
    </row>
    <row r="468" spans="1:1" ht="36" customHeight="1" x14ac:dyDescent="0.2">
      <c r="A468" s="43"/>
    </row>
    <row r="469" spans="1:1" ht="36" customHeight="1" x14ac:dyDescent="0.2">
      <c r="A469" s="43"/>
    </row>
    <row r="470" spans="1:1" ht="36" customHeight="1" x14ac:dyDescent="0.2">
      <c r="A470" s="43"/>
    </row>
    <row r="471" spans="1:1" ht="36" customHeight="1" x14ac:dyDescent="0.2">
      <c r="A471" s="43"/>
    </row>
    <row r="472" spans="1:1" ht="36" customHeight="1" x14ac:dyDescent="0.2">
      <c r="A472" s="43"/>
    </row>
    <row r="473" spans="1:1" ht="36" customHeight="1" x14ac:dyDescent="0.2">
      <c r="A473" s="43"/>
    </row>
    <row r="474" spans="1:1" ht="36" customHeight="1" x14ac:dyDescent="0.2">
      <c r="A474" s="43"/>
    </row>
    <row r="475" spans="1:1" ht="36" customHeight="1" x14ac:dyDescent="0.2">
      <c r="A475" s="43"/>
    </row>
    <row r="476" spans="1:1" ht="36" customHeight="1" x14ac:dyDescent="0.2">
      <c r="A476" s="43"/>
    </row>
    <row r="477" spans="1:1" ht="36" customHeight="1" x14ac:dyDescent="0.2">
      <c r="A477" s="43"/>
    </row>
    <row r="478" spans="1:1" ht="36" customHeight="1" x14ac:dyDescent="0.2">
      <c r="A478" s="43"/>
    </row>
    <row r="479" spans="1:1" ht="36" customHeight="1" x14ac:dyDescent="0.2">
      <c r="A479" s="43"/>
    </row>
    <row r="480" spans="1:1" ht="36" customHeight="1" x14ac:dyDescent="0.2">
      <c r="A480" s="43"/>
    </row>
    <row r="481" spans="1:1" ht="36" customHeight="1" x14ac:dyDescent="0.2">
      <c r="A481" s="43"/>
    </row>
    <row r="482" spans="1:1" ht="36" customHeight="1" x14ac:dyDescent="0.2">
      <c r="A482" s="43"/>
    </row>
    <row r="483" spans="1:1" ht="36" customHeight="1" x14ac:dyDescent="0.2">
      <c r="A483" s="43"/>
    </row>
    <row r="484" spans="1:1" ht="36" customHeight="1" x14ac:dyDescent="0.2">
      <c r="A484" s="43"/>
    </row>
    <row r="485" spans="1:1" ht="36" customHeight="1" x14ac:dyDescent="0.2">
      <c r="A485" s="43"/>
    </row>
    <row r="486" spans="1:1" ht="36" customHeight="1" x14ac:dyDescent="0.2">
      <c r="A486" s="43"/>
    </row>
    <row r="487" spans="1:1" ht="36" customHeight="1" x14ac:dyDescent="0.2">
      <c r="A487" s="43"/>
    </row>
    <row r="488" spans="1:1" ht="36" customHeight="1" x14ac:dyDescent="0.2">
      <c r="A488" s="43"/>
    </row>
    <row r="489" spans="1:1" ht="36" customHeight="1" x14ac:dyDescent="0.2">
      <c r="A489" s="43"/>
    </row>
    <row r="490" spans="1:1" ht="36" customHeight="1" x14ac:dyDescent="0.2">
      <c r="A490" s="43"/>
    </row>
    <row r="491" spans="1:1" ht="36" customHeight="1" x14ac:dyDescent="0.2">
      <c r="A491" s="43"/>
    </row>
    <row r="492" spans="1:1" ht="36" customHeight="1" x14ac:dyDescent="0.2">
      <c r="A492" s="43"/>
    </row>
    <row r="493" spans="1:1" ht="36" customHeight="1" x14ac:dyDescent="0.2">
      <c r="A493" s="43"/>
    </row>
    <row r="494" spans="1:1" ht="36" customHeight="1" x14ac:dyDescent="0.2">
      <c r="A494" s="43"/>
    </row>
    <row r="495" spans="1:1" ht="36" customHeight="1" x14ac:dyDescent="0.2">
      <c r="A495" s="43"/>
    </row>
    <row r="496" spans="1:1" ht="36" customHeight="1" x14ac:dyDescent="0.2">
      <c r="A496" s="43"/>
    </row>
    <row r="497" spans="1:1" ht="36" customHeight="1" x14ac:dyDescent="0.2">
      <c r="A497" s="43"/>
    </row>
    <row r="498" spans="1:1" ht="36" customHeight="1" x14ac:dyDescent="0.2">
      <c r="A498" s="43"/>
    </row>
    <row r="499" spans="1:1" ht="36" customHeight="1" x14ac:dyDescent="0.2">
      <c r="A499" s="43"/>
    </row>
    <row r="500" spans="1:1" ht="36" customHeight="1" x14ac:dyDescent="0.2">
      <c r="A500" s="43"/>
    </row>
    <row r="501" spans="1:1" ht="36" customHeight="1" x14ac:dyDescent="0.2">
      <c r="A501" s="43"/>
    </row>
    <row r="502" spans="1:1" ht="36" customHeight="1" x14ac:dyDescent="0.2">
      <c r="A502" s="43"/>
    </row>
    <row r="503" spans="1:1" ht="36" customHeight="1" x14ac:dyDescent="0.2">
      <c r="A503" s="43"/>
    </row>
    <row r="504" spans="1:1" ht="36" customHeight="1" x14ac:dyDescent="0.2">
      <c r="A504" s="43"/>
    </row>
    <row r="505" spans="1:1" ht="36" customHeight="1" x14ac:dyDescent="0.2">
      <c r="A505" s="43"/>
    </row>
    <row r="506" spans="1:1" ht="36" customHeight="1" x14ac:dyDescent="0.2">
      <c r="A506" s="43"/>
    </row>
    <row r="507" spans="1:1" ht="36" customHeight="1" x14ac:dyDescent="0.2">
      <c r="A507" s="43"/>
    </row>
    <row r="508" spans="1:1" ht="36" customHeight="1" x14ac:dyDescent="0.2">
      <c r="A508" s="43"/>
    </row>
    <row r="509" spans="1:1" ht="36" customHeight="1" x14ac:dyDescent="0.2">
      <c r="A509" s="43"/>
    </row>
    <row r="510" spans="1:1" ht="36" customHeight="1" x14ac:dyDescent="0.2">
      <c r="A510" s="43"/>
    </row>
    <row r="511" spans="1:1" ht="36" customHeight="1" x14ac:dyDescent="0.2">
      <c r="A511" s="43"/>
    </row>
    <row r="512" spans="1:1" ht="36" customHeight="1" x14ac:dyDescent="0.2">
      <c r="A512" s="43"/>
    </row>
    <row r="513" spans="1:1" ht="36" customHeight="1" x14ac:dyDescent="0.2">
      <c r="A513" s="43"/>
    </row>
    <row r="514" spans="1:1" ht="36" customHeight="1" x14ac:dyDescent="0.2">
      <c r="A514" s="43"/>
    </row>
    <row r="515" spans="1:1" ht="36" customHeight="1" x14ac:dyDescent="0.2">
      <c r="A515" s="43"/>
    </row>
    <row r="516" spans="1:1" ht="36" customHeight="1" x14ac:dyDescent="0.2">
      <c r="A516" s="43"/>
    </row>
    <row r="517" spans="1:1" ht="36" customHeight="1" x14ac:dyDescent="0.2">
      <c r="A517" s="43"/>
    </row>
    <row r="518" spans="1:1" ht="36" customHeight="1" x14ac:dyDescent="0.2">
      <c r="A518" s="43"/>
    </row>
    <row r="519" spans="1:1" ht="36" customHeight="1" x14ac:dyDescent="0.2">
      <c r="A519" s="43"/>
    </row>
    <row r="520" spans="1:1" ht="36" customHeight="1" x14ac:dyDescent="0.2">
      <c r="A520" s="43"/>
    </row>
    <row r="521" spans="1:1" ht="36" customHeight="1" x14ac:dyDescent="0.2">
      <c r="A521" s="43"/>
    </row>
    <row r="522" spans="1:1" ht="36" customHeight="1" x14ac:dyDescent="0.2">
      <c r="A522" s="43"/>
    </row>
    <row r="523" spans="1:1" ht="36" customHeight="1" x14ac:dyDescent="0.2">
      <c r="A523" s="43"/>
    </row>
    <row r="524" spans="1:1" ht="36" customHeight="1" x14ac:dyDescent="0.2">
      <c r="A524" s="43"/>
    </row>
    <row r="525" spans="1:1" ht="36" customHeight="1" x14ac:dyDescent="0.2">
      <c r="A525" s="43"/>
    </row>
    <row r="526" spans="1:1" ht="36" customHeight="1" x14ac:dyDescent="0.2">
      <c r="A526" s="43"/>
    </row>
    <row r="527" spans="1:1" ht="36" customHeight="1" x14ac:dyDescent="0.2">
      <c r="A527" s="43"/>
    </row>
    <row r="528" spans="1:1" ht="36" customHeight="1" x14ac:dyDescent="0.2">
      <c r="A528" s="43"/>
    </row>
    <row r="529" spans="1:1" ht="36" customHeight="1" x14ac:dyDescent="0.2">
      <c r="A529" s="43"/>
    </row>
    <row r="530" spans="1:1" ht="36" customHeight="1" x14ac:dyDescent="0.2">
      <c r="A530" s="43"/>
    </row>
    <row r="531" spans="1:1" ht="36" customHeight="1" x14ac:dyDescent="0.2">
      <c r="A531" s="43"/>
    </row>
    <row r="532" spans="1:1" ht="36" customHeight="1" x14ac:dyDescent="0.2">
      <c r="A532" s="43"/>
    </row>
    <row r="533" spans="1:1" ht="36" customHeight="1" x14ac:dyDescent="0.2">
      <c r="A533" s="43"/>
    </row>
    <row r="534" spans="1:1" ht="36" customHeight="1" x14ac:dyDescent="0.2">
      <c r="A534" s="43"/>
    </row>
    <row r="535" spans="1:1" ht="36" customHeight="1" x14ac:dyDescent="0.2">
      <c r="A535" s="43"/>
    </row>
    <row r="536" spans="1:1" ht="36" customHeight="1" x14ac:dyDescent="0.2">
      <c r="A536" s="43"/>
    </row>
    <row r="537" spans="1:1" ht="36" customHeight="1" x14ac:dyDescent="0.2">
      <c r="A537" s="43"/>
    </row>
    <row r="538" spans="1:1" ht="36" customHeight="1" x14ac:dyDescent="0.2">
      <c r="A538" s="43"/>
    </row>
    <row r="539" spans="1:1" ht="36" customHeight="1" x14ac:dyDescent="0.2">
      <c r="A539" s="43"/>
    </row>
    <row r="540" spans="1:1" ht="36" customHeight="1" x14ac:dyDescent="0.2">
      <c r="A540" s="43"/>
    </row>
    <row r="541" spans="1:1" ht="36" customHeight="1" x14ac:dyDescent="0.2">
      <c r="A541" s="43"/>
    </row>
    <row r="542" spans="1:1" ht="36" customHeight="1" x14ac:dyDescent="0.2">
      <c r="A542" s="43"/>
    </row>
    <row r="543" spans="1:1" ht="36" customHeight="1" x14ac:dyDescent="0.2">
      <c r="A543" s="43"/>
    </row>
    <row r="544" spans="1:1" ht="36" customHeight="1" x14ac:dyDescent="0.2">
      <c r="A544" s="43"/>
    </row>
    <row r="545" spans="1:1" ht="36" customHeight="1" x14ac:dyDescent="0.2">
      <c r="A545" s="43"/>
    </row>
    <row r="546" spans="1:1" ht="36" customHeight="1" x14ac:dyDescent="0.2">
      <c r="A546" s="43"/>
    </row>
    <row r="547" spans="1:1" ht="36" customHeight="1" x14ac:dyDescent="0.2">
      <c r="A547" s="43"/>
    </row>
    <row r="548" spans="1:1" ht="36" customHeight="1" x14ac:dyDescent="0.2">
      <c r="A548" s="43"/>
    </row>
    <row r="549" spans="1:1" ht="36" customHeight="1" x14ac:dyDescent="0.2">
      <c r="A549" s="43"/>
    </row>
    <row r="550" spans="1:1" ht="36" customHeight="1" x14ac:dyDescent="0.2">
      <c r="A550" s="43"/>
    </row>
    <row r="551" spans="1:1" ht="36" customHeight="1" x14ac:dyDescent="0.2">
      <c r="A551" s="43"/>
    </row>
    <row r="552" spans="1:1" ht="36" customHeight="1" x14ac:dyDescent="0.2">
      <c r="A552" s="43"/>
    </row>
    <row r="553" spans="1:1" ht="36" customHeight="1" x14ac:dyDescent="0.2">
      <c r="A553" s="43"/>
    </row>
    <row r="554" spans="1:1" ht="36" customHeight="1" x14ac:dyDescent="0.2">
      <c r="A554" s="43"/>
    </row>
    <row r="555" spans="1:1" ht="36" customHeight="1" x14ac:dyDescent="0.2">
      <c r="A555" s="43"/>
    </row>
    <row r="556" spans="1:1" ht="36" customHeight="1" x14ac:dyDescent="0.2">
      <c r="A556" s="43"/>
    </row>
    <row r="557" spans="1:1" ht="36" customHeight="1" x14ac:dyDescent="0.2">
      <c r="A557" s="43"/>
    </row>
    <row r="558" spans="1:1" ht="36" customHeight="1" x14ac:dyDescent="0.2">
      <c r="A558" s="43"/>
    </row>
    <row r="559" spans="1:1" ht="36" customHeight="1" x14ac:dyDescent="0.2">
      <c r="A559" s="43"/>
    </row>
    <row r="560" spans="1:1" ht="36" customHeight="1" x14ac:dyDescent="0.2">
      <c r="A560" s="43"/>
    </row>
    <row r="561" spans="1:1" ht="36" customHeight="1" x14ac:dyDescent="0.2">
      <c r="A561" s="43"/>
    </row>
    <row r="562" spans="1:1" ht="36" customHeight="1" x14ac:dyDescent="0.2">
      <c r="A562" s="43"/>
    </row>
    <row r="563" spans="1:1" ht="36" customHeight="1" x14ac:dyDescent="0.2">
      <c r="A563" s="43"/>
    </row>
    <row r="564" spans="1:1" ht="36" customHeight="1" x14ac:dyDescent="0.2">
      <c r="A564" s="43"/>
    </row>
    <row r="565" spans="1:1" ht="36" customHeight="1" x14ac:dyDescent="0.2">
      <c r="A565" s="43"/>
    </row>
    <row r="566" spans="1:1" ht="36" customHeight="1" x14ac:dyDescent="0.2">
      <c r="A566" s="43"/>
    </row>
    <row r="567" spans="1:1" ht="36" customHeight="1" x14ac:dyDescent="0.2">
      <c r="A567" s="43"/>
    </row>
    <row r="568" spans="1:1" ht="36" customHeight="1" x14ac:dyDescent="0.2">
      <c r="A568" s="43"/>
    </row>
    <row r="569" spans="1:1" ht="36" customHeight="1" x14ac:dyDescent="0.2">
      <c r="A569" s="43"/>
    </row>
    <row r="570" spans="1:1" ht="36" customHeight="1" x14ac:dyDescent="0.2">
      <c r="A570" s="43"/>
    </row>
    <row r="571" spans="1:1" ht="36" customHeight="1" x14ac:dyDescent="0.2">
      <c r="A571" s="43"/>
    </row>
    <row r="572" spans="1:1" ht="36" customHeight="1" x14ac:dyDescent="0.2">
      <c r="A572" s="43"/>
    </row>
    <row r="573" spans="1:1" ht="36" customHeight="1" x14ac:dyDescent="0.2">
      <c r="A573" s="43"/>
    </row>
    <row r="574" spans="1:1" ht="36" customHeight="1" x14ac:dyDescent="0.2">
      <c r="A574" s="43"/>
    </row>
    <row r="575" spans="1:1" ht="36" customHeight="1" x14ac:dyDescent="0.2">
      <c r="A575" s="43"/>
    </row>
    <row r="576" spans="1:1" ht="36" customHeight="1" x14ac:dyDescent="0.2">
      <c r="A576" s="43"/>
    </row>
    <row r="577" spans="1:1" ht="36" customHeight="1" x14ac:dyDescent="0.2">
      <c r="A577" s="43"/>
    </row>
    <row r="578" spans="1:1" ht="36" customHeight="1" x14ac:dyDescent="0.2">
      <c r="A578" s="43"/>
    </row>
    <row r="579" spans="1:1" ht="36" customHeight="1" x14ac:dyDescent="0.2">
      <c r="A579" s="43"/>
    </row>
    <row r="580" spans="1:1" ht="36" customHeight="1" x14ac:dyDescent="0.2">
      <c r="A580" s="43"/>
    </row>
    <row r="581" spans="1:1" ht="36" customHeight="1" x14ac:dyDescent="0.2">
      <c r="A581" s="43"/>
    </row>
    <row r="582" spans="1:1" ht="36" customHeight="1" x14ac:dyDescent="0.2">
      <c r="A582" s="43"/>
    </row>
    <row r="583" spans="1:1" ht="36" customHeight="1" x14ac:dyDescent="0.2">
      <c r="A583" s="43"/>
    </row>
    <row r="584" spans="1:1" ht="36" customHeight="1" x14ac:dyDescent="0.2">
      <c r="A584" s="43"/>
    </row>
    <row r="585" spans="1:1" ht="36" customHeight="1" x14ac:dyDescent="0.2">
      <c r="A585" s="43"/>
    </row>
    <row r="586" spans="1:1" ht="36" customHeight="1" x14ac:dyDescent="0.2">
      <c r="A586" s="43"/>
    </row>
    <row r="587" spans="1:1" ht="36" customHeight="1" x14ac:dyDescent="0.2">
      <c r="A587" s="43"/>
    </row>
    <row r="588" spans="1:1" ht="36" customHeight="1" x14ac:dyDescent="0.2">
      <c r="A588" s="43"/>
    </row>
    <row r="589" spans="1:1" ht="36" customHeight="1" x14ac:dyDescent="0.2">
      <c r="A589" s="43"/>
    </row>
    <row r="590" spans="1:1" ht="36" customHeight="1" x14ac:dyDescent="0.2">
      <c r="A590" s="43"/>
    </row>
    <row r="591" spans="1:1" ht="36" customHeight="1" x14ac:dyDescent="0.2">
      <c r="A591" s="43"/>
    </row>
    <row r="592" spans="1:1" ht="36" customHeight="1" x14ac:dyDescent="0.2">
      <c r="A592" s="43"/>
    </row>
    <row r="593" spans="1:1" ht="36" customHeight="1" x14ac:dyDescent="0.2">
      <c r="A593" s="43"/>
    </row>
    <row r="594" spans="1:1" ht="36" customHeight="1" x14ac:dyDescent="0.2">
      <c r="A594" s="43"/>
    </row>
    <row r="595" spans="1:1" ht="36" customHeight="1" x14ac:dyDescent="0.2">
      <c r="A595" s="43"/>
    </row>
    <row r="596" spans="1:1" ht="36" customHeight="1" x14ac:dyDescent="0.2">
      <c r="A596" s="43"/>
    </row>
    <row r="597" spans="1:1" ht="36" customHeight="1" x14ac:dyDescent="0.2">
      <c r="A597" s="43"/>
    </row>
    <row r="598" spans="1:1" ht="36" customHeight="1" x14ac:dyDescent="0.2">
      <c r="A598" s="43"/>
    </row>
    <row r="599" spans="1:1" ht="36" customHeight="1" x14ac:dyDescent="0.2">
      <c r="A599" s="43"/>
    </row>
    <row r="600" spans="1:1" ht="36" customHeight="1" x14ac:dyDescent="0.2">
      <c r="A600" s="43"/>
    </row>
    <row r="601" spans="1:1" ht="36" customHeight="1" x14ac:dyDescent="0.2">
      <c r="A601" s="43"/>
    </row>
    <row r="602" spans="1:1" ht="36" customHeight="1" x14ac:dyDescent="0.2">
      <c r="A602" s="43"/>
    </row>
    <row r="603" spans="1:1" ht="36" customHeight="1" x14ac:dyDescent="0.2">
      <c r="A603" s="43"/>
    </row>
    <row r="604" spans="1:1" ht="36" customHeight="1" x14ac:dyDescent="0.2">
      <c r="A604" s="43"/>
    </row>
    <row r="605" spans="1:1" ht="36" customHeight="1" x14ac:dyDescent="0.2">
      <c r="A605" s="43"/>
    </row>
    <row r="606" spans="1:1" ht="36" customHeight="1" x14ac:dyDescent="0.2">
      <c r="A606" s="43"/>
    </row>
    <row r="607" spans="1:1" ht="36" customHeight="1" x14ac:dyDescent="0.2">
      <c r="A607" s="43"/>
    </row>
    <row r="608" spans="1:1" ht="36" customHeight="1" x14ac:dyDescent="0.2">
      <c r="A608" s="43"/>
    </row>
    <row r="609" spans="1:1" ht="36" customHeight="1" x14ac:dyDescent="0.2">
      <c r="A609" s="43"/>
    </row>
    <row r="610" spans="1:1" ht="36" customHeight="1" x14ac:dyDescent="0.2">
      <c r="A610" s="43"/>
    </row>
    <row r="611" spans="1:1" ht="36" customHeight="1" x14ac:dyDescent="0.2">
      <c r="A611" s="43"/>
    </row>
    <row r="612" spans="1:1" ht="36" customHeight="1" x14ac:dyDescent="0.2">
      <c r="A612" s="43"/>
    </row>
    <row r="613" spans="1:1" ht="36" customHeight="1" x14ac:dyDescent="0.2">
      <c r="A613" s="43"/>
    </row>
    <row r="614" spans="1:1" ht="36" customHeight="1" x14ac:dyDescent="0.2">
      <c r="A614" s="43"/>
    </row>
    <row r="615" spans="1:1" ht="36" customHeight="1" x14ac:dyDescent="0.2">
      <c r="A615" s="43"/>
    </row>
    <row r="616" spans="1:1" ht="36" customHeight="1" x14ac:dyDescent="0.2">
      <c r="A616" s="43"/>
    </row>
    <row r="617" spans="1:1" ht="36" customHeight="1" x14ac:dyDescent="0.2">
      <c r="A617" s="43"/>
    </row>
    <row r="618" spans="1:1" ht="36" customHeight="1" x14ac:dyDescent="0.2">
      <c r="A618" s="43"/>
    </row>
    <row r="619" spans="1:1" ht="36" customHeight="1" x14ac:dyDescent="0.2">
      <c r="A619" s="43"/>
    </row>
    <row r="620" spans="1:1" ht="36" customHeight="1" x14ac:dyDescent="0.2">
      <c r="A620" s="43"/>
    </row>
    <row r="621" spans="1:1" ht="36" customHeight="1" x14ac:dyDescent="0.2">
      <c r="A621" s="43"/>
    </row>
    <row r="622" spans="1:1" ht="36" customHeight="1" x14ac:dyDescent="0.2">
      <c r="A622" s="43"/>
    </row>
    <row r="623" spans="1:1" ht="36" customHeight="1" x14ac:dyDescent="0.2">
      <c r="A623" s="43"/>
    </row>
    <row r="624" spans="1:1" ht="36" customHeight="1" x14ac:dyDescent="0.2">
      <c r="A624" s="43"/>
    </row>
    <row r="625" spans="1:1" ht="36" customHeight="1" x14ac:dyDescent="0.2">
      <c r="A625" s="43"/>
    </row>
    <row r="626" spans="1:1" ht="36" customHeight="1" x14ac:dyDescent="0.2">
      <c r="A626" s="43"/>
    </row>
    <row r="627" spans="1:1" ht="36" customHeight="1" x14ac:dyDescent="0.2">
      <c r="A627" s="43"/>
    </row>
    <row r="628" spans="1:1" ht="36" customHeight="1" x14ac:dyDescent="0.2">
      <c r="A628" s="43"/>
    </row>
    <row r="629" spans="1:1" ht="36" customHeight="1" x14ac:dyDescent="0.2">
      <c r="A629" s="43"/>
    </row>
    <row r="630" spans="1:1" ht="36" customHeight="1" x14ac:dyDescent="0.2">
      <c r="A630" s="43"/>
    </row>
    <row r="631" spans="1:1" ht="36" customHeight="1" x14ac:dyDescent="0.2">
      <c r="A631" s="43"/>
    </row>
    <row r="632" spans="1:1" ht="36" customHeight="1" x14ac:dyDescent="0.2">
      <c r="A632" s="43"/>
    </row>
    <row r="633" spans="1:1" ht="36" customHeight="1" x14ac:dyDescent="0.2">
      <c r="A633" s="43"/>
    </row>
    <row r="634" spans="1:1" ht="36" customHeight="1" x14ac:dyDescent="0.2">
      <c r="A634" s="43"/>
    </row>
    <row r="635" spans="1:1" ht="36" customHeight="1" x14ac:dyDescent="0.2">
      <c r="A635" s="43"/>
    </row>
    <row r="636" spans="1:1" ht="36" customHeight="1" x14ac:dyDescent="0.2">
      <c r="A636" s="43"/>
    </row>
    <row r="637" spans="1:1" ht="36" customHeight="1" x14ac:dyDescent="0.2">
      <c r="A637" s="43"/>
    </row>
    <row r="638" spans="1:1" ht="36" customHeight="1" x14ac:dyDescent="0.2">
      <c r="A638" s="43"/>
    </row>
    <row r="639" spans="1:1" ht="36" customHeight="1" x14ac:dyDescent="0.2">
      <c r="A639" s="43"/>
    </row>
    <row r="640" spans="1:1" ht="36" customHeight="1" x14ac:dyDescent="0.2">
      <c r="A640" s="43"/>
    </row>
    <row r="641" spans="1:1" ht="36" customHeight="1" x14ac:dyDescent="0.2">
      <c r="A641" s="43"/>
    </row>
    <row r="642" spans="1:1" ht="36" customHeight="1" x14ac:dyDescent="0.2">
      <c r="A642" s="43"/>
    </row>
    <row r="643" spans="1:1" ht="36" customHeight="1" x14ac:dyDescent="0.2">
      <c r="A643" s="43"/>
    </row>
    <row r="644" spans="1:1" ht="36" customHeight="1" x14ac:dyDescent="0.2">
      <c r="A644" s="43"/>
    </row>
    <row r="645" spans="1:1" ht="36" customHeight="1" x14ac:dyDescent="0.2">
      <c r="A645" s="43"/>
    </row>
    <row r="646" spans="1:1" ht="36" customHeight="1" x14ac:dyDescent="0.2">
      <c r="A646" s="43"/>
    </row>
    <row r="647" spans="1:1" ht="36" customHeight="1" x14ac:dyDescent="0.2">
      <c r="A647" s="43"/>
    </row>
    <row r="648" spans="1:1" ht="36" customHeight="1" x14ac:dyDescent="0.2">
      <c r="A648" s="43"/>
    </row>
    <row r="649" spans="1:1" ht="36" customHeight="1" x14ac:dyDescent="0.2">
      <c r="A649" s="43"/>
    </row>
    <row r="650" spans="1:1" ht="36" customHeight="1" x14ac:dyDescent="0.2">
      <c r="A650" s="43"/>
    </row>
    <row r="651" spans="1:1" ht="36" customHeight="1" x14ac:dyDescent="0.2">
      <c r="A651" s="43"/>
    </row>
    <row r="652" spans="1:1" ht="36" customHeight="1" x14ac:dyDescent="0.2">
      <c r="A652" s="43"/>
    </row>
    <row r="653" spans="1:1" ht="36" customHeight="1" x14ac:dyDescent="0.2">
      <c r="A653" s="43"/>
    </row>
    <row r="654" spans="1:1" ht="36" customHeight="1" x14ac:dyDescent="0.2">
      <c r="A654" s="43"/>
    </row>
    <row r="655" spans="1:1" ht="36" customHeight="1" x14ac:dyDescent="0.2">
      <c r="A655" s="43"/>
    </row>
    <row r="656" spans="1:1" ht="36" customHeight="1" x14ac:dyDescent="0.2">
      <c r="A656" s="43"/>
    </row>
    <row r="657" spans="1:1" ht="36" customHeight="1" x14ac:dyDescent="0.2">
      <c r="A657" s="43"/>
    </row>
    <row r="658" spans="1:1" ht="36" customHeight="1" x14ac:dyDescent="0.2">
      <c r="A658" s="43"/>
    </row>
    <row r="659" spans="1:1" ht="36" customHeight="1" x14ac:dyDescent="0.2">
      <c r="A659" s="43"/>
    </row>
    <row r="660" spans="1:1" ht="36" customHeight="1" x14ac:dyDescent="0.2">
      <c r="A660" s="43"/>
    </row>
    <row r="661" spans="1:1" ht="36" customHeight="1" x14ac:dyDescent="0.2">
      <c r="A661" s="43"/>
    </row>
    <row r="662" spans="1:1" ht="36" customHeight="1" x14ac:dyDescent="0.2">
      <c r="A662" s="43"/>
    </row>
    <row r="663" spans="1:1" ht="36" customHeight="1" x14ac:dyDescent="0.2">
      <c r="A663" s="43"/>
    </row>
    <row r="664" spans="1:1" ht="36" customHeight="1" x14ac:dyDescent="0.2">
      <c r="A664" s="43"/>
    </row>
    <row r="665" spans="1:1" ht="36" customHeight="1" x14ac:dyDescent="0.2">
      <c r="A665" s="43"/>
    </row>
    <row r="666" spans="1:1" ht="36" customHeight="1" x14ac:dyDescent="0.2">
      <c r="A666" s="43"/>
    </row>
    <row r="667" spans="1:1" ht="36" customHeight="1" x14ac:dyDescent="0.2">
      <c r="A667" s="43"/>
    </row>
    <row r="668" spans="1:1" ht="36" customHeight="1" x14ac:dyDescent="0.2">
      <c r="A668" s="43"/>
    </row>
    <row r="669" spans="1:1" ht="36" customHeight="1" x14ac:dyDescent="0.2">
      <c r="A669" s="43"/>
    </row>
    <row r="670" spans="1:1" ht="36" customHeight="1" x14ac:dyDescent="0.2">
      <c r="A670" s="43"/>
    </row>
    <row r="671" spans="1:1" ht="36" customHeight="1" x14ac:dyDescent="0.2">
      <c r="A671" s="43"/>
    </row>
    <row r="672" spans="1:1" ht="36" customHeight="1" x14ac:dyDescent="0.2">
      <c r="A672" s="43"/>
    </row>
    <row r="673" spans="1:1" ht="36" customHeight="1" x14ac:dyDescent="0.2">
      <c r="A673" s="43"/>
    </row>
    <row r="674" spans="1:1" ht="36" customHeight="1" x14ac:dyDescent="0.2">
      <c r="A674" s="43"/>
    </row>
    <row r="675" spans="1:1" ht="36" customHeight="1" x14ac:dyDescent="0.2">
      <c r="A675" s="43"/>
    </row>
    <row r="676" spans="1:1" ht="36" customHeight="1" x14ac:dyDescent="0.2">
      <c r="A676" s="43"/>
    </row>
    <row r="677" spans="1:1" ht="36" customHeight="1" x14ac:dyDescent="0.2">
      <c r="A677" s="43"/>
    </row>
    <row r="678" spans="1:1" ht="36" customHeight="1" x14ac:dyDescent="0.2">
      <c r="A678" s="43"/>
    </row>
    <row r="679" spans="1:1" ht="36" customHeight="1" x14ac:dyDescent="0.2">
      <c r="A679" s="43"/>
    </row>
    <row r="680" spans="1:1" ht="36" customHeight="1" x14ac:dyDescent="0.2">
      <c r="A680" s="43"/>
    </row>
    <row r="681" spans="1:1" ht="36" customHeight="1" x14ac:dyDescent="0.2">
      <c r="A681" s="43"/>
    </row>
    <row r="682" spans="1:1" ht="36" customHeight="1" x14ac:dyDescent="0.2">
      <c r="A682" s="43"/>
    </row>
    <row r="683" spans="1:1" ht="36" customHeight="1" x14ac:dyDescent="0.2">
      <c r="A683" s="43"/>
    </row>
    <row r="684" spans="1:1" ht="36" customHeight="1" x14ac:dyDescent="0.2">
      <c r="A684" s="43"/>
    </row>
    <row r="685" spans="1:1" ht="36" customHeight="1" x14ac:dyDescent="0.2">
      <c r="A685" s="43"/>
    </row>
    <row r="686" spans="1:1" ht="36" customHeight="1" x14ac:dyDescent="0.2">
      <c r="A686" s="43"/>
    </row>
    <row r="687" spans="1:1" ht="36" customHeight="1" x14ac:dyDescent="0.2">
      <c r="A687" s="43"/>
    </row>
    <row r="688" spans="1:1" ht="36" customHeight="1" x14ac:dyDescent="0.2">
      <c r="A688" s="43"/>
    </row>
    <row r="689" spans="1:1" ht="36" customHeight="1" x14ac:dyDescent="0.2">
      <c r="A689" s="43"/>
    </row>
    <row r="690" spans="1:1" ht="36" customHeight="1" x14ac:dyDescent="0.2">
      <c r="A690" s="43"/>
    </row>
    <row r="691" spans="1:1" ht="36" customHeight="1" x14ac:dyDescent="0.2">
      <c r="A691" s="43"/>
    </row>
    <row r="692" spans="1:1" ht="36" customHeight="1" x14ac:dyDescent="0.2">
      <c r="A692" s="43"/>
    </row>
    <row r="693" spans="1:1" ht="36" customHeight="1" x14ac:dyDescent="0.2">
      <c r="A693" s="43"/>
    </row>
    <row r="694" spans="1:1" ht="36" customHeight="1" x14ac:dyDescent="0.2">
      <c r="A694" s="43"/>
    </row>
    <row r="695" spans="1:1" ht="36" customHeight="1" x14ac:dyDescent="0.2">
      <c r="A695" s="43"/>
    </row>
    <row r="696" spans="1:1" ht="36" customHeight="1" x14ac:dyDescent="0.2">
      <c r="A696" s="43"/>
    </row>
    <row r="697" spans="1:1" ht="36" customHeight="1" x14ac:dyDescent="0.2">
      <c r="A697" s="43"/>
    </row>
    <row r="698" spans="1:1" ht="36" customHeight="1" x14ac:dyDescent="0.2">
      <c r="A698" s="43"/>
    </row>
    <row r="699" spans="1:1" ht="36" customHeight="1" x14ac:dyDescent="0.2">
      <c r="A699" s="43"/>
    </row>
    <row r="700" spans="1:1" ht="36" customHeight="1" x14ac:dyDescent="0.2">
      <c r="A700" s="43"/>
    </row>
    <row r="701" spans="1:1" ht="36" customHeight="1" x14ac:dyDescent="0.2">
      <c r="A701" s="43"/>
    </row>
    <row r="702" spans="1:1" ht="36" customHeight="1" x14ac:dyDescent="0.2">
      <c r="A702" s="43"/>
    </row>
    <row r="703" spans="1:1" ht="36" customHeight="1" x14ac:dyDescent="0.2">
      <c r="A703" s="43"/>
    </row>
    <row r="704" spans="1:1" ht="36" customHeight="1" x14ac:dyDescent="0.2">
      <c r="A704" s="43"/>
    </row>
    <row r="705" spans="1:1" ht="36" customHeight="1" x14ac:dyDescent="0.2">
      <c r="A705" s="43"/>
    </row>
    <row r="706" spans="1:1" ht="36" customHeight="1" x14ac:dyDescent="0.2">
      <c r="A706" s="43"/>
    </row>
    <row r="707" spans="1:1" ht="36" customHeight="1" x14ac:dyDescent="0.2">
      <c r="A707" s="43"/>
    </row>
    <row r="708" spans="1:1" ht="36" customHeight="1" x14ac:dyDescent="0.2">
      <c r="A708" s="43"/>
    </row>
    <row r="709" spans="1:1" ht="36" customHeight="1" x14ac:dyDescent="0.2">
      <c r="A709" s="43"/>
    </row>
    <row r="710" spans="1:1" ht="36" customHeight="1" x14ac:dyDescent="0.2">
      <c r="A710" s="43"/>
    </row>
    <row r="711" spans="1:1" ht="36" customHeight="1" x14ac:dyDescent="0.2">
      <c r="A711" s="43"/>
    </row>
    <row r="712" spans="1:1" ht="36" customHeight="1" x14ac:dyDescent="0.2">
      <c r="A712" s="43"/>
    </row>
    <row r="713" spans="1:1" ht="36" customHeight="1" x14ac:dyDescent="0.2">
      <c r="A713" s="43"/>
    </row>
    <row r="714" spans="1:1" ht="36" customHeight="1" x14ac:dyDescent="0.2">
      <c r="A714" s="43"/>
    </row>
    <row r="715" spans="1:1" ht="36" customHeight="1" x14ac:dyDescent="0.2">
      <c r="A715" s="43"/>
    </row>
    <row r="716" spans="1:1" ht="36" customHeight="1" x14ac:dyDescent="0.2">
      <c r="A716" s="43"/>
    </row>
    <row r="717" spans="1:1" ht="36" customHeight="1" x14ac:dyDescent="0.2">
      <c r="A717" s="43"/>
    </row>
    <row r="718" spans="1:1" ht="36" customHeight="1" x14ac:dyDescent="0.2">
      <c r="A718" s="43"/>
    </row>
    <row r="719" spans="1:1" ht="36" customHeight="1" x14ac:dyDescent="0.2">
      <c r="A719" s="43"/>
    </row>
    <row r="720" spans="1:1" ht="36" customHeight="1" x14ac:dyDescent="0.2">
      <c r="A720" s="43"/>
    </row>
    <row r="721" spans="1:1" ht="36" customHeight="1" x14ac:dyDescent="0.2">
      <c r="A721" s="43"/>
    </row>
    <row r="722" spans="1:1" ht="36" customHeight="1" x14ac:dyDescent="0.2">
      <c r="A722" s="43"/>
    </row>
    <row r="723" spans="1:1" ht="36" customHeight="1" x14ac:dyDescent="0.2">
      <c r="A723" s="43"/>
    </row>
    <row r="724" spans="1:1" ht="36" customHeight="1" x14ac:dyDescent="0.2">
      <c r="A724" s="43"/>
    </row>
    <row r="725" spans="1:1" ht="36" customHeight="1" x14ac:dyDescent="0.2">
      <c r="A725" s="43"/>
    </row>
    <row r="726" spans="1:1" ht="36" customHeight="1" x14ac:dyDescent="0.2">
      <c r="A726" s="43"/>
    </row>
    <row r="727" spans="1:1" ht="36" customHeight="1" x14ac:dyDescent="0.2">
      <c r="A727" s="43"/>
    </row>
  </sheetData>
  <sheetProtection formatCells="0" insertColumns="0" insertRows="0"/>
  <mergeCells count="25">
    <mergeCell ref="AF5:AH5"/>
    <mergeCell ref="AI5:AK5"/>
    <mergeCell ref="AL5:AN5"/>
    <mergeCell ref="AJ17:AN17"/>
    <mergeCell ref="C2:AN2"/>
    <mergeCell ref="Q5:S5"/>
    <mergeCell ref="T5:V5"/>
    <mergeCell ref="W5:Y5"/>
    <mergeCell ref="Z5:AB5"/>
    <mergeCell ref="AC5:AE5"/>
    <mergeCell ref="A1:AN1"/>
    <mergeCell ref="Z3:AB3"/>
    <mergeCell ref="AL3:AN3"/>
    <mergeCell ref="A4:A6"/>
    <mergeCell ref="B4:B6"/>
    <mergeCell ref="C4:C6"/>
    <mergeCell ref="D4:D6"/>
    <mergeCell ref="E4:E6"/>
    <mergeCell ref="F4:G4"/>
    <mergeCell ref="H4:AN4"/>
    <mergeCell ref="F5:F6"/>
    <mergeCell ref="G5:G6"/>
    <mergeCell ref="H5:J5"/>
    <mergeCell ref="K5:M5"/>
    <mergeCell ref="N5:P5"/>
  </mergeCells>
  <dataValidations count="2">
    <dataValidation type="list" allowBlank="1" showInputMessage="1" showErrorMessage="1" sqref="E17:E1048576 E1 E3:E6" xr:uid="{65B52085-A190-4A1F-9D2E-E26677450C42}">
      <formula1>#REF!</formula1>
    </dataValidation>
    <dataValidation type="list" allowBlank="1" showInputMessage="1" showErrorMessage="1" sqref="E8:E16" xr:uid="{05FC5C00-55D5-42A5-A21B-B56FF1AB1C50}">
      <formula1>$C$17:$C$20</formula1>
    </dataValidation>
  </dataValidations>
  <printOptions horizontalCentered="1"/>
  <pageMargins left="0.15748031496062992" right="0.15748031496062992" top="0.62992125984251968" bottom="0.62992125984251968" header="3.937007874015748E-2" footer="3.937007874015748E-2"/>
  <pageSetup scale="21" fitToHeight="0" orientation="landscape" r:id="rId1"/>
  <headerFooter>
    <oddHeader>&amp;C&amp;P/&amp;N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PL01</vt:lpstr>
      <vt:lpstr>'PL01'!Print_Area</vt:lpstr>
      <vt:lpstr>'PL01'!Print_Titles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ADMIN</cp:lastModifiedBy>
  <dcterms:created xsi:type="dcterms:W3CDTF">2026-03-03T09:05:44Z</dcterms:created>
  <dcterms:modified xsi:type="dcterms:W3CDTF">2026-04-13T08:39:16Z</dcterms:modified>
</cp:coreProperties>
</file>