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Phổ cập giáo dục 3-5 tuổi\"/>
    </mc:Choice>
  </mc:AlternateContent>
  <xr:revisionPtr revIDLastSave="0" documentId="13_ncr:1_{4588341B-1036-4262-B196-A714DCA3D306}" xr6:coauthVersionLast="47" xr6:coauthVersionMax="47" xr10:uidLastSave="{00000000-0000-0000-0000-000000000000}"/>
  <bookViews>
    <workbookView xWindow="-120" yWindow="-120" windowWidth="29040" windowHeight="15840" activeTab="2" xr2:uid="{FC6FEC0A-B1EA-4C00-99FD-9980884C74F0}"/>
  </bookViews>
  <sheets>
    <sheet name="DS GV làm phổ cập" sheetId="1" r:id="rId1"/>
    <sheet name="DS học sinh " sheetId="3" r:id="rId2"/>
    <sheet name="Dự toán" sheetId="2" r:id="rId3"/>
  </sheets>
  <definedNames>
    <definedName name="_xlnm.Print_Titles" localSheetId="0">'DS GV làm phổ cập'!$3:$3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" i="1" l="1"/>
  <c r="T3" i="1"/>
  <c r="G5" i="1"/>
  <c r="R5" i="1"/>
  <c r="S5" i="1"/>
  <c r="G6" i="1"/>
  <c r="S6" i="1"/>
  <c r="T6" i="1"/>
  <c r="G7" i="1"/>
  <c r="S7" i="1"/>
  <c r="T7" i="1"/>
  <c r="G8" i="1"/>
  <c r="S8" i="1"/>
  <c r="T8" i="1"/>
  <c r="G9" i="1"/>
  <c r="S9" i="1"/>
  <c r="T9" i="1"/>
  <c r="G10" i="1"/>
  <c r="S10" i="1"/>
  <c r="T10" i="1"/>
  <c r="G11" i="1"/>
  <c r="S11" i="1"/>
  <c r="T11" i="1"/>
  <c r="G12" i="1"/>
  <c r="S12" i="1"/>
  <c r="T12" i="1"/>
  <c r="G13" i="1"/>
  <c r="S13" i="1"/>
  <c r="T13" i="1"/>
  <c r="G14" i="1"/>
  <c r="G15" i="1"/>
  <c r="G85" i="1"/>
  <c r="G84" i="1"/>
  <c r="G83" i="1"/>
  <c r="H10" i="3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66" i="1"/>
  <c r="G64" i="1"/>
  <c r="G63" i="1"/>
  <c r="G62" i="1"/>
  <c r="G61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43" i="1"/>
  <c r="G30" i="1"/>
  <c r="G31" i="1"/>
  <c r="G32" i="1"/>
  <c r="G33" i="1"/>
  <c r="G34" i="1"/>
  <c r="G35" i="1"/>
  <c r="G36" i="1"/>
  <c r="G37" i="1"/>
  <c r="G38" i="1"/>
  <c r="G39" i="1"/>
  <c r="G40" i="1"/>
  <c r="G41" i="1"/>
  <c r="G27" i="1"/>
  <c r="G28" i="1"/>
  <c r="G29" i="1"/>
  <c r="G26" i="1"/>
  <c r="H5" i="3"/>
  <c r="H6" i="3"/>
  <c r="H8" i="3"/>
  <c r="H9" i="3"/>
  <c r="G16" i="1"/>
  <c r="G17" i="1"/>
  <c r="G18" i="1"/>
  <c r="G19" i="1"/>
  <c r="G20" i="1"/>
  <c r="G21" i="1"/>
  <c r="G22" i="1"/>
  <c r="G23" i="1"/>
  <c r="G24" i="1"/>
  <c r="U3" i="3"/>
  <c r="T3" i="3"/>
  <c r="G65" i="1" l="1"/>
  <c r="G4" i="1"/>
  <c r="S14" i="1"/>
  <c r="T14" i="1"/>
  <c r="G25" i="1"/>
  <c r="G42" i="1"/>
  <c r="H4" i="3"/>
</calcChain>
</file>

<file path=xl/sharedStrings.xml><?xml version="1.0" encoding="utf-8"?>
<sst xmlns="http://schemas.openxmlformats.org/spreadsheetml/2006/main" count="306" uniqueCount="152">
  <si>
    <t>Mầm non Đoàn Tùng</t>
  </si>
  <si>
    <t>Số
TT</t>
  </si>
  <si>
    <t xml:space="preserve">Họ và tên </t>
  </si>
  <si>
    <t>Chức vụ/chức danh</t>
  </si>
  <si>
    <t xml:space="preserve">Cơ quan, đơn vị công tác </t>
  </si>
  <si>
    <t>Mầm non Phạm Kha</t>
  </si>
  <si>
    <t>Nguyễn Thùy Dung</t>
  </si>
  <si>
    <t>Giáo viên</t>
  </si>
  <si>
    <t>Tiểu học Đoàn Tùng</t>
  </si>
  <si>
    <t>Trịnh Thị Hương Lan</t>
  </si>
  <si>
    <t>Tiểu học Nhân Quyền</t>
  </si>
  <si>
    <t>Tiểu học Phạm Kha</t>
  </si>
  <si>
    <t>Tiểu học Thanh Tùng</t>
  </si>
  <si>
    <t>Nguyễn Thị Thu</t>
  </si>
  <si>
    <t>THCS Đoàn Tùng</t>
  </si>
  <si>
    <t>THCS Nhân Quyền</t>
  </si>
  <si>
    <t>THCS Phạm Kha</t>
  </si>
  <si>
    <t>Hoàng Thị Thủy</t>
  </si>
  <si>
    <t>THCS Thanh Tùng</t>
  </si>
  <si>
    <t>Hoàng Thị Hải Vân</t>
  </si>
  <si>
    <t>Nguyễn Thị Yến</t>
  </si>
  <si>
    <t>Hiệu trưởng</t>
  </si>
  <si>
    <t>Nguyễn Thị Huyền</t>
  </si>
  <si>
    <t>Hà Thị Phương Điệp</t>
  </si>
  <si>
    <t>Trần Thị Nền</t>
  </si>
  <si>
    <t>Giáo Viên</t>
  </si>
  <si>
    <t>Trần Thị Kim Thoa</t>
  </si>
  <si>
    <t>Lê Thị Nhãn</t>
  </si>
  <si>
    <t xml:space="preserve"> Giáo viên</t>
  </si>
  <si>
    <t>Nguyễn Thị Hằng</t>
  </si>
  <si>
    <t>Trần Thị Thanh Tâm</t>
  </si>
  <si>
    <t>Trần Thị Hoa</t>
  </si>
  <si>
    <t>Nguyễn Thị Hà</t>
  </si>
  <si>
    <t>Trần Thị Lan</t>
  </si>
  <si>
    <t>Nguyễn Thị Tịnh</t>
  </si>
  <si>
    <t>Trần Thị Thoa</t>
  </si>
  <si>
    <t>Trần Thị Hát</t>
  </si>
  <si>
    <t>Hoàng Thị Khuyến</t>
  </si>
  <si>
    <t>Phạm Thị Thư</t>
  </si>
  <si>
    <t>Nguyễn Thị Hiền</t>
  </si>
  <si>
    <t>Nhân viên</t>
  </si>
  <si>
    <t>Phan Thị Yến</t>
  </si>
  <si>
    <t>Vũ Thị Nhanh</t>
  </si>
  <si>
    <t>Nguyễn Thị Hương Giang</t>
  </si>
  <si>
    <t>Phạm Thị Nguyên</t>
  </si>
  <si>
    <t>Lê Thị Huy</t>
  </si>
  <si>
    <t>Lê Thị Hồng Linh</t>
  </si>
  <si>
    <t>Vũ Thị Thắm</t>
  </si>
  <si>
    <t>Trần Thị Thoan</t>
  </si>
  <si>
    <t>Vũ Thị Bích</t>
  </si>
  <si>
    <t>Bùi Thị Về</t>
  </si>
  <si>
    <t>Trần Thị Thúy Bích</t>
  </si>
  <si>
    <t>Phạm Thị Hằng</t>
  </si>
  <si>
    <t>Nguyễn Thị Thu Hiền</t>
  </si>
  <si>
    <t>Nguyễn Thị Chín</t>
  </si>
  <si>
    <t>Nguyễn Thị Hương</t>
  </si>
  <si>
    <t>Đỗ Thị Doan</t>
  </si>
  <si>
    <t>Vũ Thị Mỹ</t>
  </si>
  <si>
    <t>Nguyễn Thị Nhung</t>
  </si>
  <si>
    <t>Lê Thị Lộc</t>
  </si>
  <si>
    <t>Nguyễn Thị Thu Hà</t>
  </si>
  <si>
    <t>Nguyễn Thị Thuận A</t>
  </si>
  <si>
    <t>Đào Quỳnh Trang</t>
  </si>
  <si>
    <t>Nguyễn Thị Ngát</t>
  </si>
  <si>
    <t>Vũ Thị Hạnh</t>
  </si>
  <si>
    <t>Vũ Thị Nhuần</t>
  </si>
  <si>
    <t>Nguyễn Thị Đượm</t>
  </si>
  <si>
    <t>Nguyễn Thị Thắm</t>
  </si>
  <si>
    <t>Nguyễn Thị Luyến</t>
  </si>
  <si>
    <t>Nguyễn Thị Hoa B</t>
  </si>
  <si>
    <t>Nguyễn Thị Ngoan</t>
  </si>
  <si>
    <t>Vũ Thị Giang</t>
  </si>
  <si>
    <t>Phạm Ngọc Huyền</t>
  </si>
  <si>
    <t>Đỗ Thị Hương</t>
  </si>
  <si>
    <t>Phan Thị Huyền</t>
  </si>
  <si>
    <t>Nguyễn Thị Tươi</t>
  </si>
  <si>
    <t>Nguyễn Thị Thư</t>
  </si>
  <si>
    <t>Nguyễn Thị Thanh</t>
  </si>
  <si>
    <t>Nguyễn Thị Nga</t>
  </si>
  <si>
    <t>Trần Thị Ngà</t>
  </si>
  <si>
    <t>Nguyễn Thị Huyền C</t>
  </si>
  <si>
    <t>Nguyễn Thị Huyền D</t>
  </si>
  <si>
    <t>Phạm Thị Hoa</t>
  </si>
  <si>
    <t>Nguyễn Thị Huyền E</t>
  </si>
  <si>
    <t>Nguyễn Thị Kim Thoa</t>
  </si>
  <si>
    <t>Phụ lục 1</t>
  </si>
  <si>
    <t>Số tháng được hỗ trợ</t>
  </si>
  <si>
    <t>Vũ Thị Thuỳ Trang</t>
  </si>
  <si>
    <t xml:space="preserve">Mức hỗ trợ </t>
  </si>
  <si>
    <t xml:space="preserve">Phạm Thị Phượng </t>
  </si>
  <si>
    <t xml:space="preserve">Vũ Thị Hoa </t>
  </si>
  <si>
    <t xml:space="preserve">Phạm Thị Thanh Duyên </t>
  </si>
  <si>
    <t xml:space="preserve">Vũ Thị Trại </t>
  </si>
  <si>
    <t xml:space="preserve">Lê Thị Hiệp </t>
  </si>
  <si>
    <t xml:space="preserve">Phạm Thị Hương </t>
  </si>
  <si>
    <t xml:space="preserve">Đặng Thị Ngân </t>
  </si>
  <si>
    <t xml:space="preserve">Nguyễn Thị Thảo </t>
  </si>
  <si>
    <t>Trương Thị Hiển</t>
  </si>
  <si>
    <r>
      <t>Tổng kinh p</t>
    </r>
    <r>
      <rPr>
        <b/>
        <sz val="12"/>
        <color theme="1"/>
        <rFont val="Times New Roman"/>
        <family val="1"/>
      </rPr>
      <t>h</t>
    </r>
    <r>
      <rPr>
        <b/>
        <sz val="11"/>
        <color theme="1"/>
        <rFont val="Times New Roman"/>
        <family val="1"/>
      </rPr>
      <t xml:space="preserve">í hỗ trợ
</t>
    </r>
  </si>
  <si>
    <t>Tổng</t>
  </si>
  <si>
    <t>Phụ lục 2</t>
  </si>
  <si>
    <t>I</t>
  </si>
  <si>
    <t>Hộ khẩu thường  trú</t>
  </si>
  <si>
    <t>Họ và tên bố/mẹ</t>
  </si>
  <si>
    <t>II</t>
  </si>
  <si>
    <t>Ngày tháng năm sinh</t>
  </si>
  <si>
    <t>Mầm non Duy Anh</t>
  </si>
  <si>
    <t>Nguyễn Ngọc Quỳnh Như</t>
  </si>
  <si>
    <t>Phạm Thị Bảo Vy</t>
  </si>
  <si>
    <t>Xã Nguyễn Lương bằng</t>
  </si>
  <si>
    <t>Xã Bắc Thanh Miện</t>
  </si>
  <si>
    <t>Nguyễn Văn Ngọc</t>
  </si>
  <si>
    <t>Phạm Đức Văn</t>
  </si>
  <si>
    <t>Mầm non Hoạ Mi</t>
  </si>
  <si>
    <t>Xã Nguyễn Lương Bằng</t>
  </si>
  <si>
    <t>Phùng Ngọc Hân</t>
  </si>
  <si>
    <t>Lò Khả Ngân</t>
  </si>
  <si>
    <t>Lường Ngọc Quỳnh</t>
  </si>
  <si>
    <t>17/10/2021</t>
  </si>
  <si>
    <t>26/11/2022</t>
  </si>
  <si>
    <t>Hà Thị Vui</t>
  </si>
  <si>
    <t>Tổng MN Thanh Tùng</t>
  </si>
  <si>
    <t>Tổng MN Đoàn Tùng</t>
  </si>
  <si>
    <t>Tổng MN Nhân Quyền</t>
  </si>
  <si>
    <t xml:space="preserve">Lò Văn Nguyên </t>
  </si>
  <si>
    <t xml:space="preserve">Phùng Thế Đại </t>
  </si>
  <si>
    <t>STT</t>
  </si>
  <si>
    <t>Nội dung</t>
  </si>
  <si>
    <t>Số lượng</t>
  </si>
  <si>
    <t>Thành tiền</t>
  </si>
  <si>
    <t>Ghi chú</t>
  </si>
  <si>
    <t xml:space="preserve">Cá nhân cán bộ quản lý, 
giáo viên, nhân viên </t>
  </si>
  <si>
    <t>Mức hưởng</t>
  </si>
  <si>
    <t>7 tháng/học sinh</t>
  </si>
  <si>
    <t>7 tháng/giáo viên</t>
  </si>
  <si>
    <t>MN Phạm Kha</t>
  </si>
  <si>
    <t>Tổng I + II</t>
  </si>
  <si>
    <t>(Năm trăm hai mươi triệu bảy trăm bảy mươi nghìn đồng)</t>
  </si>
  <si>
    <t>MN Thanh Tùng</t>
  </si>
  <si>
    <t>MN Đoàn Tùng</t>
  </si>
  <si>
    <t>MN Nhân Quyền</t>
  </si>
  <si>
    <t>Lê Thanh Nhàn</t>
  </si>
  <si>
    <t>Phó HT</t>
  </si>
  <si>
    <t xml:space="preserve">01 giáo viên hưởng 1 tháng 
01 giáo viên hưởng 4 tháng </t>
  </si>
  <si>
    <t>Thời gian hưởng</t>
  </si>
  <si>
    <t>TT</t>
  </si>
  <si>
    <t>DỰ TOÁN KINH PHÍ PHÊ DUYỆT DANH SÁCH CÁN BỘ QUẢN LÝ,
 GIÁO VIÊN, NHÂN VIÊN VÀ HỌC SINH HƯỞNG
 CHÍNH SÁCH PHỔ CẬP GIÁO DỤC</t>
  </si>
  <si>
    <r>
      <t>Tổng kinh p</t>
    </r>
    <r>
      <rPr>
        <b/>
        <sz val="12"/>
        <color theme="1"/>
        <rFont val="Times New Roman"/>
        <family val="1"/>
      </rPr>
      <t>h</t>
    </r>
    <r>
      <rPr>
        <b/>
        <sz val="11"/>
        <color theme="1"/>
        <rFont val="Times New Roman"/>
        <family val="1"/>
      </rPr>
      <t>í hỗ trợ</t>
    </r>
  </si>
  <si>
    <t xml:space="preserve">Học sinh </t>
  </si>
  <si>
    <r>
      <t xml:space="preserve">DANH SÁCH 
ĐỀ NGHỊ PHÊ DUYỆT ĐỘI NGŨ CÁN BỘ QUẢN LÝ, GIÁO VIÊN, NHÂN VIÊN THAM GIA 
PHỔ CẬP GIÁO DỤC MẦM NON CHO TRẺ TỪ 3 ĐẾN 5 TUỔI
</t>
    </r>
    <r>
      <rPr>
        <i/>
        <sz val="12"/>
        <color theme="1"/>
        <rFont val="Times New Roman"/>
        <family val="1"/>
      </rPr>
      <t>(Kèm theo Quyết định số: /QĐ-UBND ngày    /  /2026 của Uỷ ban nhân dân xã Nguyễn Lương Bằng)</t>
    </r>
    <r>
      <rPr>
        <b/>
        <sz val="12"/>
        <color theme="1"/>
        <rFont val="Times New Roman"/>
        <family val="1"/>
      </rPr>
      <t xml:space="preserve">
</t>
    </r>
  </si>
  <si>
    <r>
      <t xml:space="preserve">DANH SÁCH 
ĐỀ NGHỊ PHÊ DUYỆT HỌC SINH ĐƯỢC HỖ TRỢ  
PHỔ CẬP GIÁO DỤC MẦM NON TỪ 3 ĐẾN 5 TUỔI
</t>
    </r>
    <r>
      <rPr>
        <i/>
        <sz val="12"/>
        <rFont val="Times New Roman"/>
        <family val="1"/>
      </rPr>
      <t>(Kèm theo Quyết định số:    /QĐ-UBND ngày   /   /2026 của Uỷ ban nhân dân xã Nguyễn Lương Bằng)</t>
    </r>
    <r>
      <rPr>
        <b/>
        <sz val="12"/>
        <rFont val="Times New Roman"/>
        <family val="1"/>
      </rPr>
      <t xml:space="preserve">
</t>
    </r>
  </si>
  <si>
    <t>(Kèm theo Quyết định số:   /QĐ-UBND ngày   /  /2026 của Uỷ ban nhân dân xã Nguyễn Lương Bằng)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</si>
</sst>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₫&quot;_-;\-* #,##0.00\ &quot;₫&quot;_-;_-* &quot;-&quot;??\ &quot;₫&quot;_-;_-@_-"/>
    <numFmt numFmtId="165" formatCode="_-* #,##0.00_-;\-* #,##0.00_-;_-* &quot;-&quot;??_-;_-@_-"/>
    <numFmt numFmtId="166" formatCode="#,##0;[Red]#,##0"/>
    <numFmt numFmtId="167" formatCode="_(* #,##0_);_(* \(#,##0\);_(* &quot;-&quot;??_);_(@_)"/>
  </numFmts>
  <fonts count="3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name val="Times New Roman"/>
      <family val="1"/>
      <charset val="163"/>
    </font>
    <font>
      <b/>
      <sz val="12"/>
      <color rgb="FFFF000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rgb="FF000000"/>
      <name val="Calibri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4"/>
      <name val="Times New Roman"/>
      <family val="1"/>
    </font>
    <font>
      <sz val="14"/>
      <name val="Arial"/>
      <family val="2"/>
    </font>
    <font>
      <b/>
      <sz val="14"/>
      <name val="Times New Roman"/>
      <family val="1"/>
      <charset val="163"/>
    </font>
    <font>
      <sz val="14"/>
      <name val="Times New Roman"/>
      <family val="1"/>
    </font>
    <font>
      <sz val="14"/>
      <color rgb="FF000000"/>
      <name val="Times New Roman"/>
      <family val="1"/>
    </font>
    <font>
      <i/>
      <sz val="14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8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0" fontId="8" fillId="0" borderId="0"/>
    <xf numFmtId="0" fontId="17" fillId="0" borderId="0"/>
    <xf numFmtId="165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 applyAlignment="1">
      <alignment horizontal="center" vertical="distributed"/>
    </xf>
    <xf numFmtId="0" fontId="3" fillId="0" borderId="0" xfId="0" applyFont="1" applyAlignment="1">
      <alignment horizontal="left" vertical="distributed"/>
    </xf>
    <xf numFmtId="0" fontId="3" fillId="0" borderId="0" xfId="0" applyFont="1" applyAlignment="1">
      <alignment vertical="distributed"/>
    </xf>
    <xf numFmtId="0" fontId="4" fillId="0" borderId="0" xfId="0" applyFont="1" applyAlignment="1">
      <alignment vertical="distributed"/>
    </xf>
    <xf numFmtId="0" fontId="2" fillId="0" borderId="0" xfId="0" applyFont="1" applyAlignment="1">
      <alignment vertical="distributed" wrapText="1"/>
    </xf>
    <xf numFmtId="0" fontId="2" fillId="0" borderId="0" xfId="0" applyFont="1" applyAlignment="1">
      <alignment horizontal="center" vertical="distributed"/>
    </xf>
    <xf numFmtId="0" fontId="2" fillId="0" borderId="1" xfId="0" applyFont="1" applyBorder="1" applyAlignment="1">
      <alignment horizontal="center" vertical="distributed" wrapText="1"/>
    </xf>
    <xf numFmtId="0" fontId="2" fillId="0" borderId="1" xfId="0" applyFont="1" applyBorder="1" applyAlignment="1">
      <alignment horizontal="center" vertical="distributed"/>
    </xf>
    <xf numFmtId="0" fontId="3" fillId="0" borderId="1" xfId="0" applyFont="1" applyBorder="1" applyAlignment="1">
      <alignment horizontal="center" vertical="distributed" wrapText="1"/>
    </xf>
    <xf numFmtId="0" fontId="6" fillId="0" borderId="1" xfId="0" applyFont="1" applyBorder="1" applyAlignment="1">
      <alignment horizontal="center" vertical="distributed" wrapText="1"/>
    </xf>
    <xf numFmtId="0" fontId="3" fillId="0" borderId="1" xfId="0" applyFont="1" applyBorder="1" applyAlignment="1">
      <alignment horizontal="center" vertical="distributed"/>
    </xf>
    <xf numFmtId="0" fontId="2" fillId="0" borderId="0" xfId="0" applyFont="1" applyAlignment="1">
      <alignment horizontal="center" vertical="distributed" wrapText="1"/>
    </xf>
    <xf numFmtId="3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distributed"/>
    </xf>
    <xf numFmtId="3" fontId="3" fillId="0" borderId="1" xfId="1" applyNumberFormat="1" applyFont="1" applyBorder="1" applyAlignment="1">
      <alignment horizontal="center" vertical="distributed"/>
    </xf>
    <xf numFmtId="3" fontId="2" fillId="0" borderId="1" xfId="1" applyNumberFormat="1" applyFont="1" applyBorder="1" applyAlignment="1">
      <alignment horizontal="center" vertical="distributed"/>
    </xf>
    <xf numFmtId="0" fontId="14" fillId="0" borderId="0" xfId="0" applyFont="1" applyAlignment="1">
      <alignment vertical="distributed"/>
    </xf>
    <xf numFmtId="0" fontId="15" fillId="2" borderId="1" xfId="2" applyFont="1" applyFill="1" applyBorder="1" applyProtection="1">
      <protection hidden="1"/>
    </xf>
    <xf numFmtId="0" fontId="15" fillId="2" borderId="1" xfId="0" applyFont="1" applyFill="1" applyBorder="1"/>
    <xf numFmtId="0" fontId="16" fillId="0" borderId="1" xfId="0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distributed"/>
    </xf>
    <xf numFmtId="0" fontId="13" fillId="0" borderId="1" xfId="0" applyFont="1" applyBorder="1" applyAlignment="1">
      <alignment horizontal="center" vertical="distributed" wrapText="1"/>
    </xf>
    <xf numFmtId="49" fontId="2" fillId="2" borderId="1" xfId="0" applyNumberFormat="1" applyFont="1" applyFill="1" applyBorder="1" applyAlignment="1">
      <alignment horizontal="center" vertical="distributed" wrapText="1"/>
    </xf>
    <xf numFmtId="0" fontId="14" fillId="0" borderId="0" xfId="0" applyFont="1" applyAlignment="1">
      <alignment vertical="distributed" wrapText="1"/>
    </xf>
    <xf numFmtId="0" fontId="11" fillId="2" borderId="1" xfId="2" applyFont="1" applyFill="1" applyBorder="1" applyProtection="1">
      <protection hidden="1"/>
    </xf>
    <xf numFmtId="0" fontId="9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distributed"/>
    </xf>
    <xf numFmtId="0" fontId="11" fillId="0" borderId="1" xfId="3" applyFont="1" applyBorder="1" applyAlignment="1">
      <alignment horizontal="center" vertical="distributed"/>
    </xf>
    <xf numFmtId="0" fontId="19" fillId="0" borderId="1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1" fillId="0" borderId="1" xfId="0" applyFont="1" applyBorder="1"/>
    <xf numFmtId="0" fontId="9" fillId="0" borderId="1" xfId="0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19" fillId="0" borderId="1" xfId="0" applyFont="1" applyBorder="1" applyAlignment="1">
      <alignment vertical="center"/>
    </xf>
    <xf numFmtId="0" fontId="11" fillId="0" borderId="1" xfId="0" applyFont="1" applyBorder="1" applyAlignment="1">
      <alignment horizontal="justify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vertical="center"/>
    </xf>
    <xf numFmtId="0" fontId="5" fillId="0" borderId="6" xfId="0" applyFont="1" applyBorder="1" applyAlignment="1">
      <alignment horizontal="center" vertical="distributed"/>
    </xf>
    <xf numFmtId="0" fontId="4" fillId="0" borderId="6" xfId="0" applyFont="1" applyBorder="1" applyAlignment="1">
      <alignment vertical="distributed"/>
    </xf>
    <xf numFmtId="0" fontId="4" fillId="0" borderId="6" xfId="0" applyFont="1" applyBorder="1" applyAlignment="1">
      <alignment vertical="distributed" wrapText="1"/>
    </xf>
    <xf numFmtId="0" fontId="2" fillId="0" borderId="1" xfId="0" applyFont="1" applyBorder="1" applyAlignment="1">
      <alignment horizontal="center" vertical="center"/>
    </xf>
    <xf numFmtId="14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67" fontId="20" fillId="0" borderId="1" xfId="0" applyNumberFormat="1" applyFont="1" applyBorder="1" applyAlignment="1">
      <alignment horizontal="center"/>
    </xf>
    <xf numFmtId="3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horizontal="center" vertical="distributed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1" fillId="2" borderId="0" xfId="0" applyFont="1" applyFill="1" applyAlignment="1">
      <alignment horizontal="center" vertical="distributed"/>
    </xf>
    <xf numFmtId="0" fontId="9" fillId="2" borderId="0" xfId="0" applyFont="1" applyFill="1" applyAlignment="1">
      <alignment horizontal="center" vertical="distributed"/>
    </xf>
    <xf numFmtId="0" fontId="9" fillId="2" borderId="0" xfId="0" applyFont="1" applyFill="1" applyAlignment="1">
      <alignment horizontal="left" vertical="distributed"/>
    </xf>
    <xf numFmtId="0" fontId="9" fillId="2" borderId="0" xfId="0" applyFont="1" applyFill="1" applyAlignment="1">
      <alignment vertical="distributed"/>
    </xf>
    <xf numFmtId="0" fontId="27" fillId="2" borderId="0" xfId="0" applyFont="1" applyFill="1" applyAlignment="1">
      <alignment vertical="distributed"/>
    </xf>
    <xf numFmtId="0" fontId="11" fillId="2" borderId="0" xfId="0" applyFont="1" applyFill="1" applyAlignment="1">
      <alignment horizontal="center" vertical="distributed" wrapText="1"/>
    </xf>
    <xf numFmtId="0" fontId="11" fillId="2" borderId="0" xfId="0" applyFont="1" applyFill="1" applyAlignment="1">
      <alignment vertical="distributed" wrapText="1"/>
    </xf>
    <xf numFmtId="0" fontId="11" fillId="2" borderId="1" xfId="0" applyFont="1" applyFill="1" applyBorder="1" applyAlignment="1">
      <alignment horizontal="center" vertical="distributed" wrapText="1"/>
    </xf>
    <xf numFmtId="0" fontId="29" fillId="2" borderId="0" xfId="0" applyFont="1" applyFill="1" applyAlignment="1">
      <alignment horizontal="center" vertical="center" wrapText="1"/>
    </xf>
    <xf numFmtId="0" fontId="27" fillId="2" borderId="0" xfId="0" applyFont="1" applyFill="1" applyAlignment="1">
      <alignment horizontal="center" vertical="distributed"/>
    </xf>
    <xf numFmtId="0" fontId="15" fillId="2" borderId="2" xfId="0" applyFont="1" applyFill="1" applyBorder="1" applyAlignment="1">
      <alignment horizontal="center" vertical="distributed"/>
    </xf>
    <xf numFmtId="3" fontId="11" fillId="2" borderId="1" xfId="1" applyNumberFormat="1" applyFont="1" applyFill="1" applyBorder="1" applyAlignment="1">
      <alignment horizontal="center" vertical="distributed"/>
    </xf>
    <xf numFmtId="0" fontId="15" fillId="2" borderId="1" xfId="0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distributed" wrapText="1"/>
    </xf>
    <xf numFmtId="0" fontId="9" fillId="2" borderId="1" xfId="0" applyFont="1" applyFill="1" applyBorder="1" applyAlignment="1">
      <alignment horizontal="center" vertical="distributed" wrapText="1"/>
    </xf>
    <xf numFmtId="166" fontId="9" fillId="2" borderId="1" xfId="0" applyNumberFormat="1" applyFont="1" applyFill="1" applyBorder="1" applyAlignment="1">
      <alignment horizontal="center" vertical="distributed"/>
    </xf>
    <xf numFmtId="3" fontId="9" fillId="2" borderId="1" xfId="1" applyNumberFormat="1" applyFont="1" applyFill="1" applyBorder="1" applyAlignment="1">
      <alignment horizontal="center" vertical="distributed"/>
    </xf>
    <xf numFmtId="0" fontId="9" fillId="2" borderId="1" xfId="0" applyFont="1" applyFill="1" applyBorder="1" applyAlignment="1">
      <alignment horizontal="center" vertical="distributed"/>
    </xf>
    <xf numFmtId="0" fontId="9" fillId="2" borderId="1" xfId="0" applyFont="1" applyFill="1" applyBorder="1" applyAlignment="1">
      <alignment vertical="distributed"/>
    </xf>
    <xf numFmtId="0" fontId="27" fillId="2" borderId="1" xfId="0" applyFont="1" applyFill="1" applyBorder="1" applyAlignment="1">
      <alignment vertical="distributed"/>
    </xf>
    <xf numFmtId="0" fontId="9" fillId="2" borderId="0" xfId="0" applyFont="1" applyFill="1" applyAlignment="1">
      <alignment horizontal="center" vertical="distributed" wrapText="1"/>
    </xf>
    <xf numFmtId="0" fontId="27" fillId="2" borderId="0" xfId="0" applyFont="1" applyFill="1" applyAlignment="1">
      <alignment vertical="distributed" wrapText="1"/>
    </xf>
    <xf numFmtId="49" fontId="9" fillId="2" borderId="1" xfId="0" applyNumberFormat="1" applyFont="1" applyFill="1" applyBorder="1" applyAlignment="1">
      <alignment horizontal="center" vertical="distributed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center" vertical="distributed" wrapText="1"/>
    </xf>
    <xf numFmtId="166" fontId="11" fillId="2" borderId="1" xfId="0" applyNumberFormat="1" applyFont="1" applyFill="1" applyBorder="1" applyAlignment="1">
      <alignment horizontal="center" vertical="distributed"/>
    </xf>
    <xf numFmtId="0" fontId="30" fillId="2" borderId="0" xfId="0" applyFont="1" applyFill="1" applyAlignment="1">
      <alignment vertical="distributed"/>
    </xf>
    <xf numFmtId="3" fontId="9" fillId="2" borderId="1" xfId="0" applyNumberFormat="1" applyFont="1" applyFill="1" applyBorder="1" applyAlignment="1">
      <alignment horizontal="center" vertical="distributed"/>
    </xf>
    <xf numFmtId="0" fontId="11" fillId="2" borderId="1" xfId="0" applyFont="1" applyFill="1" applyBorder="1" applyAlignment="1">
      <alignment horizontal="center" vertical="distributed"/>
    </xf>
    <xf numFmtId="3" fontId="11" fillId="2" borderId="1" xfId="0" applyNumberFormat="1" applyFont="1" applyFill="1" applyBorder="1" applyAlignment="1">
      <alignment horizontal="center" vertical="distributed"/>
    </xf>
    <xf numFmtId="0" fontId="11" fillId="2" borderId="0" xfId="0" applyFont="1" applyFill="1" applyAlignment="1">
      <alignment vertical="distributed"/>
    </xf>
    <xf numFmtId="0" fontId="27" fillId="2" borderId="0" xfId="0" applyFont="1" applyFill="1" applyAlignment="1">
      <alignment horizontal="left" vertical="distributed"/>
    </xf>
    <xf numFmtId="0" fontId="11" fillId="2" borderId="1" xfId="0" applyFont="1" applyFill="1" applyBorder="1" applyAlignment="1">
      <alignment horizontal="center" vertical="center"/>
    </xf>
    <xf numFmtId="0" fontId="10" fillId="2" borderId="1" xfId="2" applyFont="1" applyFill="1" applyBorder="1" applyAlignment="1" applyProtection="1">
      <alignment vertical="center"/>
      <protection hidden="1"/>
    </xf>
    <xf numFmtId="3" fontId="11" fillId="2" borderId="1" xfId="0" applyNumberFormat="1" applyFont="1" applyFill="1" applyBorder="1" applyAlignment="1">
      <alignment horizontal="center" vertical="center"/>
    </xf>
    <xf numFmtId="3" fontId="11" fillId="2" borderId="1" xfId="1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30" fillId="2" borderId="0" xfId="0" applyFont="1" applyFill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vertical="center" wrapText="1"/>
    </xf>
    <xf numFmtId="167" fontId="24" fillId="0" borderId="1" xfId="5" applyNumberFormat="1" applyFont="1" applyBorder="1" applyAlignment="1">
      <alignment vertical="center"/>
    </xf>
    <xf numFmtId="3" fontId="26" fillId="0" borderId="1" xfId="1" applyNumberFormat="1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3" fontId="20" fillId="0" borderId="1" xfId="1" applyNumberFormat="1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distributed"/>
    </xf>
    <xf numFmtId="0" fontId="2" fillId="0" borderId="0" xfId="0" applyFont="1" applyAlignment="1">
      <alignment horizontal="center" vertical="distributed" wrapText="1"/>
    </xf>
    <xf numFmtId="0" fontId="11" fillId="2" borderId="0" xfId="0" applyFont="1" applyFill="1" applyAlignment="1">
      <alignment horizontal="center" vertical="distributed"/>
    </xf>
    <xf numFmtId="0" fontId="11" fillId="2" borderId="0" xfId="0" applyFont="1" applyFill="1" applyAlignment="1">
      <alignment horizontal="center" vertical="distributed"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5" fillId="0" borderId="7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/>
    </xf>
  </cellXfs>
  <cellStyles count="6">
    <cellStyle name="Comma" xfId="5" builtinId="3"/>
    <cellStyle name="Currency" xfId="1" builtinId="4"/>
    <cellStyle name="Normal" xfId="0" builtinId="0"/>
    <cellStyle name="Normal 3" xfId="4" xr:uid="{041408F6-8754-4E58-AE90-F3BE9D3811B5}"/>
    <cellStyle name="Normal 6" xfId="3" xr:uid="{A887A453-0041-436E-9A49-8C103607F0D5}"/>
    <cellStyle name="Normal_Sheet1" xfId="2" xr:uid="{1F0824E9-8527-4450-992F-6F4D06C1E2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CAA90-D7D0-419C-B575-CC7F42DDF262}">
  <dimension ref="A1:T86"/>
  <sheetViews>
    <sheetView zoomScale="115" zoomScaleNormal="115" workbookViewId="0">
      <selection activeCell="A2" sqref="A2:G2"/>
    </sheetView>
  </sheetViews>
  <sheetFormatPr defaultColWidth="9.140625" defaultRowHeight="12.75" x14ac:dyDescent="0.25"/>
  <cols>
    <col min="1" max="1" width="7" style="61" customWidth="1"/>
    <col min="2" max="2" width="25.140625" style="61" customWidth="1"/>
    <col min="3" max="3" width="22.85546875" style="66" customWidth="1"/>
    <col min="4" max="4" width="19.28515625" style="89" customWidth="1"/>
    <col min="5" max="5" width="17" style="89" customWidth="1"/>
    <col min="6" max="6" width="13.5703125" style="66" customWidth="1"/>
    <col min="7" max="7" width="23" style="61" customWidth="1"/>
    <col min="8" max="8" width="14.140625" style="61" customWidth="1"/>
    <col min="9" max="17" width="9.140625" style="61"/>
    <col min="18" max="18" width="23" style="61" customWidth="1"/>
    <col min="19" max="258" width="9.140625" style="61"/>
    <col min="259" max="259" width="7" style="61" customWidth="1"/>
    <col min="260" max="260" width="26.42578125" style="61" customWidth="1"/>
    <col min="261" max="261" width="16.7109375" style="61" customWidth="1"/>
    <col min="262" max="262" width="23" style="61" customWidth="1"/>
    <col min="263" max="263" width="14.5703125" style="61" customWidth="1"/>
    <col min="264" max="264" width="14.140625" style="61" customWidth="1"/>
    <col min="265" max="273" width="9.140625" style="61"/>
    <col min="274" max="274" width="23" style="61" customWidth="1"/>
    <col min="275" max="514" width="9.140625" style="61"/>
    <col min="515" max="515" width="7" style="61" customWidth="1"/>
    <col min="516" max="516" width="26.42578125" style="61" customWidth="1"/>
    <col min="517" max="517" width="16.7109375" style="61" customWidth="1"/>
    <col min="518" max="518" width="23" style="61" customWidth="1"/>
    <col min="519" max="519" width="14.5703125" style="61" customWidth="1"/>
    <col min="520" max="520" width="14.140625" style="61" customWidth="1"/>
    <col min="521" max="529" width="9.140625" style="61"/>
    <col min="530" max="530" width="23" style="61" customWidth="1"/>
    <col min="531" max="770" width="9.140625" style="61"/>
    <col min="771" max="771" width="7" style="61" customWidth="1"/>
    <col min="772" max="772" width="26.42578125" style="61" customWidth="1"/>
    <col min="773" max="773" width="16.7109375" style="61" customWidth="1"/>
    <col min="774" max="774" width="23" style="61" customWidth="1"/>
    <col min="775" max="775" width="14.5703125" style="61" customWidth="1"/>
    <col min="776" max="776" width="14.140625" style="61" customWidth="1"/>
    <col min="777" max="785" width="9.140625" style="61"/>
    <col min="786" max="786" width="23" style="61" customWidth="1"/>
    <col min="787" max="1026" width="9.140625" style="61"/>
    <col min="1027" max="1027" width="7" style="61" customWidth="1"/>
    <col min="1028" max="1028" width="26.42578125" style="61" customWidth="1"/>
    <col min="1029" max="1029" width="16.7109375" style="61" customWidth="1"/>
    <col min="1030" max="1030" width="23" style="61" customWidth="1"/>
    <col min="1031" max="1031" width="14.5703125" style="61" customWidth="1"/>
    <col min="1032" max="1032" width="14.140625" style="61" customWidth="1"/>
    <col min="1033" max="1041" width="9.140625" style="61"/>
    <col min="1042" max="1042" width="23" style="61" customWidth="1"/>
    <col min="1043" max="1282" width="9.140625" style="61"/>
    <col min="1283" max="1283" width="7" style="61" customWidth="1"/>
    <col min="1284" max="1284" width="26.42578125" style="61" customWidth="1"/>
    <col min="1285" max="1285" width="16.7109375" style="61" customWidth="1"/>
    <col min="1286" max="1286" width="23" style="61" customWidth="1"/>
    <col min="1287" max="1287" width="14.5703125" style="61" customWidth="1"/>
    <col min="1288" max="1288" width="14.140625" style="61" customWidth="1"/>
    <col min="1289" max="1297" width="9.140625" style="61"/>
    <col min="1298" max="1298" width="23" style="61" customWidth="1"/>
    <col min="1299" max="1538" width="9.140625" style="61"/>
    <col min="1539" max="1539" width="7" style="61" customWidth="1"/>
    <col min="1540" max="1540" width="26.42578125" style="61" customWidth="1"/>
    <col min="1541" max="1541" width="16.7109375" style="61" customWidth="1"/>
    <col min="1542" max="1542" width="23" style="61" customWidth="1"/>
    <col min="1543" max="1543" width="14.5703125" style="61" customWidth="1"/>
    <col min="1544" max="1544" width="14.140625" style="61" customWidth="1"/>
    <col min="1545" max="1553" width="9.140625" style="61"/>
    <col min="1554" max="1554" width="23" style="61" customWidth="1"/>
    <col min="1555" max="1794" width="9.140625" style="61"/>
    <col min="1795" max="1795" width="7" style="61" customWidth="1"/>
    <col min="1796" max="1796" width="26.42578125" style="61" customWidth="1"/>
    <col min="1797" max="1797" width="16.7109375" style="61" customWidth="1"/>
    <col min="1798" max="1798" width="23" style="61" customWidth="1"/>
    <col min="1799" max="1799" width="14.5703125" style="61" customWidth="1"/>
    <col min="1800" max="1800" width="14.140625" style="61" customWidth="1"/>
    <col min="1801" max="1809" width="9.140625" style="61"/>
    <col min="1810" max="1810" width="23" style="61" customWidth="1"/>
    <col min="1811" max="2050" width="9.140625" style="61"/>
    <col min="2051" max="2051" width="7" style="61" customWidth="1"/>
    <col min="2052" max="2052" width="26.42578125" style="61" customWidth="1"/>
    <col min="2053" max="2053" width="16.7109375" style="61" customWidth="1"/>
    <col min="2054" max="2054" width="23" style="61" customWidth="1"/>
    <col min="2055" max="2055" width="14.5703125" style="61" customWidth="1"/>
    <col min="2056" max="2056" width="14.140625" style="61" customWidth="1"/>
    <col min="2057" max="2065" width="9.140625" style="61"/>
    <col min="2066" max="2066" width="23" style="61" customWidth="1"/>
    <col min="2067" max="2306" width="9.140625" style="61"/>
    <col min="2307" max="2307" width="7" style="61" customWidth="1"/>
    <col min="2308" max="2308" width="26.42578125" style="61" customWidth="1"/>
    <col min="2309" max="2309" width="16.7109375" style="61" customWidth="1"/>
    <col min="2310" max="2310" width="23" style="61" customWidth="1"/>
    <col min="2311" max="2311" width="14.5703125" style="61" customWidth="1"/>
    <col min="2312" max="2312" width="14.140625" style="61" customWidth="1"/>
    <col min="2313" max="2321" width="9.140625" style="61"/>
    <col min="2322" max="2322" width="23" style="61" customWidth="1"/>
    <col min="2323" max="2562" width="9.140625" style="61"/>
    <col min="2563" max="2563" width="7" style="61" customWidth="1"/>
    <col min="2564" max="2564" width="26.42578125" style="61" customWidth="1"/>
    <col min="2565" max="2565" width="16.7109375" style="61" customWidth="1"/>
    <col min="2566" max="2566" width="23" style="61" customWidth="1"/>
    <col min="2567" max="2567" width="14.5703125" style="61" customWidth="1"/>
    <col min="2568" max="2568" width="14.140625" style="61" customWidth="1"/>
    <col min="2569" max="2577" width="9.140625" style="61"/>
    <col min="2578" max="2578" width="23" style="61" customWidth="1"/>
    <col min="2579" max="2818" width="9.140625" style="61"/>
    <col min="2819" max="2819" width="7" style="61" customWidth="1"/>
    <col min="2820" max="2820" width="26.42578125" style="61" customWidth="1"/>
    <col min="2821" max="2821" width="16.7109375" style="61" customWidth="1"/>
    <col min="2822" max="2822" width="23" style="61" customWidth="1"/>
    <col min="2823" max="2823" width="14.5703125" style="61" customWidth="1"/>
    <col min="2824" max="2824" width="14.140625" style="61" customWidth="1"/>
    <col min="2825" max="2833" width="9.140625" style="61"/>
    <col min="2834" max="2834" width="23" style="61" customWidth="1"/>
    <col min="2835" max="3074" width="9.140625" style="61"/>
    <col min="3075" max="3075" width="7" style="61" customWidth="1"/>
    <col min="3076" max="3076" width="26.42578125" style="61" customWidth="1"/>
    <col min="3077" max="3077" width="16.7109375" style="61" customWidth="1"/>
    <col min="3078" max="3078" width="23" style="61" customWidth="1"/>
    <col min="3079" max="3079" width="14.5703125" style="61" customWidth="1"/>
    <col min="3080" max="3080" width="14.140625" style="61" customWidth="1"/>
    <col min="3081" max="3089" width="9.140625" style="61"/>
    <col min="3090" max="3090" width="23" style="61" customWidth="1"/>
    <col min="3091" max="3330" width="9.140625" style="61"/>
    <col min="3331" max="3331" width="7" style="61" customWidth="1"/>
    <col min="3332" max="3332" width="26.42578125" style="61" customWidth="1"/>
    <col min="3333" max="3333" width="16.7109375" style="61" customWidth="1"/>
    <col min="3334" max="3334" width="23" style="61" customWidth="1"/>
    <col min="3335" max="3335" width="14.5703125" style="61" customWidth="1"/>
    <col min="3336" max="3336" width="14.140625" style="61" customWidth="1"/>
    <col min="3337" max="3345" width="9.140625" style="61"/>
    <col min="3346" max="3346" width="23" style="61" customWidth="1"/>
    <col min="3347" max="3586" width="9.140625" style="61"/>
    <col min="3587" max="3587" width="7" style="61" customWidth="1"/>
    <col min="3588" max="3588" width="26.42578125" style="61" customWidth="1"/>
    <col min="3589" max="3589" width="16.7109375" style="61" customWidth="1"/>
    <col min="3590" max="3590" width="23" style="61" customWidth="1"/>
    <col min="3591" max="3591" width="14.5703125" style="61" customWidth="1"/>
    <col min="3592" max="3592" width="14.140625" style="61" customWidth="1"/>
    <col min="3593" max="3601" width="9.140625" style="61"/>
    <col min="3602" max="3602" width="23" style="61" customWidth="1"/>
    <col min="3603" max="3842" width="9.140625" style="61"/>
    <col min="3843" max="3843" width="7" style="61" customWidth="1"/>
    <col min="3844" max="3844" width="26.42578125" style="61" customWidth="1"/>
    <col min="3845" max="3845" width="16.7109375" style="61" customWidth="1"/>
    <col min="3846" max="3846" width="23" style="61" customWidth="1"/>
    <col min="3847" max="3847" width="14.5703125" style="61" customWidth="1"/>
    <col min="3848" max="3848" width="14.140625" style="61" customWidth="1"/>
    <col min="3849" max="3857" width="9.140625" style="61"/>
    <col min="3858" max="3858" width="23" style="61" customWidth="1"/>
    <col min="3859" max="4098" width="9.140625" style="61"/>
    <col min="4099" max="4099" width="7" style="61" customWidth="1"/>
    <col min="4100" max="4100" width="26.42578125" style="61" customWidth="1"/>
    <col min="4101" max="4101" width="16.7109375" style="61" customWidth="1"/>
    <col min="4102" max="4102" width="23" style="61" customWidth="1"/>
    <col min="4103" max="4103" width="14.5703125" style="61" customWidth="1"/>
    <col min="4104" max="4104" width="14.140625" style="61" customWidth="1"/>
    <col min="4105" max="4113" width="9.140625" style="61"/>
    <col min="4114" max="4114" width="23" style="61" customWidth="1"/>
    <col min="4115" max="4354" width="9.140625" style="61"/>
    <col min="4355" max="4355" width="7" style="61" customWidth="1"/>
    <col min="4356" max="4356" width="26.42578125" style="61" customWidth="1"/>
    <col min="4357" max="4357" width="16.7109375" style="61" customWidth="1"/>
    <col min="4358" max="4358" width="23" style="61" customWidth="1"/>
    <col min="4359" max="4359" width="14.5703125" style="61" customWidth="1"/>
    <col min="4360" max="4360" width="14.140625" style="61" customWidth="1"/>
    <col min="4361" max="4369" width="9.140625" style="61"/>
    <col min="4370" max="4370" width="23" style="61" customWidth="1"/>
    <col min="4371" max="4610" width="9.140625" style="61"/>
    <col min="4611" max="4611" width="7" style="61" customWidth="1"/>
    <col min="4612" max="4612" width="26.42578125" style="61" customWidth="1"/>
    <col min="4613" max="4613" width="16.7109375" style="61" customWidth="1"/>
    <col min="4614" max="4614" width="23" style="61" customWidth="1"/>
    <col min="4615" max="4615" width="14.5703125" style="61" customWidth="1"/>
    <col min="4616" max="4616" width="14.140625" style="61" customWidth="1"/>
    <col min="4617" max="4625" width="9.140625" style="61"/>
    <col min="4626" max="4626" width="23" style="61" customWidth="1"/>
    <col min="4627" max="4866" width="9.140625" style="61"/>
    <col min="4867" max="4867" width="7" style="61" customWidth="1"/>
    <col min="4868" max="4868" width="26.42578125" style="61" customWidth="1"/>
    <col min="4869" max="4869" width="16.7109375" style="61" customWidth="1"/>
    <col min="4870" max="4870" width="23" style="61" customWidth="1"/>
    <col min="4871" max="4871" width="14.5703125" style="61" customWidth="1"/>
    <col min="4872" max="4872" width="14.140625" style="61" customWidth="1"/>
    <col min="4873" max="4881" width="9.140625" style="61"/>
    <col min="4882" max="4882" width="23" style="61" customWidth="1"/>
    <col min="4883" max="5122" width="9.140625" style="61"/>
    <col min="5123" max="5123" width="7" style="61" customWidth="1"/>
    <col min="5124" max="5124" width="26.42578125" style="61" customWidth="1"/>
    <col min="5125" max="5125" width="16.7109375" style="61" customWidth="1"/>
    <col min="5126" max="5126" width="23" style="61" customWidth="1"/>
    <col min="5127" max="5127" width="14.5703125" style="61" customWidth="1"/>
    <col min="5128" max="5128" width="14.140625" style="61" customWidth="1"/>
    <col min="5129" max="5137" width="9.140625" style="61"/>
    <col min="5138" max="5138" width="23" style="61" customWidth="1"/>
    <col min="5139" max="5378" width="9.140625" style="61"/>
    <col min="5379" max="5379" width="7" style="61" customWidth="1"/>
    <col min="5380" max="5380" width="26.42578125" style="61" customWidth="1"/>
    <col min="5381" max="5381" width="16.7109375" style="61" customWidth="1"/>
    <col min="5382" max="5382" width="23" style="61" customWidth="1"/>
    <col min="5383" max="5383" width="14.5703125" style="61" customWidth="1"/>
    <col min="5384" max="5384" width="14.140625" style="61" customWidth="1"/>
    <col min="5385" max="5393" width="9.140625" style="61"/>
    <col min="5394" max="5394" width="23" style="61" customWidth="1"/>
    <col min="5395" max="5634" width="9.140625" style="61"/>
    <col min="5635" max="5635" width="7" style="61" customWidth="1"/>
    <col min="5636" max="5636" width="26.42578125" style="61" customWidth="1"/>
    <col min="5637" max="5637" width="16.7109375" style="61" customWidth="1"/>
    <col min="5638" max="5638" width="23" style="61" customWidth="1"/>
    <col min="5639" max="5639" width="14.5703125" style="61" customWidth="1"/>
    <col min="5640" max="5640" width="14.140625" style="61" customWidth="1"/>
    <col min="5641" max="5649" width="9.140625" style="61"/>
    <col min="5650" max="5650" width="23" style="61" customWidth="1"/>
    <col min="5651" max="5890" width="9.140625" style="61"/>
    <col min="5891" max="5891" width="7" style="61" customWidth="1"/>
    <col min="5892" max="5892" width="26.42578125" style="61" customWidth="1"/>
    <col min="5893" max="5893" width="16.7109375" style="61" customWidth="1"/>
    <col min="5894" max="5894" width="23" style="61" customWidth="1"/>
    <col min="5895" max="5895" width="14.5703125" style="61" customWidth="1"/>
    <col min="5896" max="5896" width="14.140625" style="61" customWidth="1"/>
    <col min="5897" max="5905" width="9.140625" style="61"/>
    <col min="5906" max="5906" width="23" style="61" customWidth="1"/>
    <col min="5907" max="6146" width="9.140625" style="61"/>
    <col min="6147" max="6147" width="7" style="61" customWidth="1"/>
    <col min="6148" max="6148" width="26.42578125" style="61" customWidth="1"/>
    <col min="6149" max="6149" width="16.7109375" style="61" customWidth="1"/>
    <col min="6150" max="6150" width="23" style="61" customWidth="1"/>
    <col min="6151" max="6151" width="14.5703125" style="61" customWidth="1"/>
    <col min="6152" max="6152" width="14.140625" style="61" customWidth="1"/>
    <col min="6153" max="6161" width="9.140625" style="61"/>
    <col min="6162" max="6162" width="23" style="61" customWidth="1"/>
    <col min="6163" max="6402" width="9.140625" style="61"/>
    <col min="6403" max="6403" width="7" style="61" customWidth="1"/>
    <col min="6404" max="6404" width="26.42578125" style="61" customWidth="1"/>
    <col min="6405" max="6405" width="16.7109375" style="61" customWidth="1"/>
    <col min="6406" max="6406" width="23" style="61" customWidth="1"/>
    <col min="6407" max="6407" width="14.5703125" style="61" customWidth="1"/>
    <col min="6408" max="6408" width="14.140625" style="61" customWidth="1"/>
    <col min="6409" max="6417" width="9.140625" style="61"/>
    <col min="6418" max="6418" width="23" style="61" customWidth="1"/>
    <col min="6419" max="6658" width="9.140625" style="61"/>
    <col min="6659" max="6659" width="7" style="61" customWidth="1"/>
    <col min="6660" max="6660" width="26.42578125" style="61" customWidth="1"/>
    <col min="6661" max="6661" width="16.7109375" style="61" customWidth="1"/>
    <col min="6662" max="6662" width="23" style="61" customWidth="1"/>
    <col min="6663" max="6663" width="14.5703125" style="61" customWidth="1"/>
    <col min="6664" max="6664" width="14.140625" style="61" customWidth="1"/>
    <col min="6665" max="6673" width="9.140625" style="61"/>
    <col min="6674" max="6674" width="23" style="61" customWidth="1"/>
    <col min="6675" max="6914" width="9.140625" style="61"/>
    <col min="6915" max="6915" width="7" style="61" customWidth="1"/>
    <col min="6916" max="6916" width="26.42578125" style="61" customWidth="1"/>
    <col min="6917" max="6917" width="16.7109375" style="61" customWidth="1"/>
    <col min="6918" max="6918" width="23" style="61" customWidth="1"/>
    <col min="6919" max="6919" width="14.5703125" style="61" customWidth="1"/>
    <col min="6920" max="6920" width="14.140625" style="61" customWidth="1"/>
    <col min="6921" max="6929" width="9.140625" style="61"/>
    <col min="6930" max="6930" width="23" style="61" customWidth="1"/>
    <col min="6931" max="7170" width="9.140625" style="61"/>
    <col min="7171" max="7171" width="7" style="61" customWidth="1"/>
    <col min="7172" max="7172" width="26.42578125" style="61" customWidth="1"/>
    <col min="7173" max="7173" width="16.7109375" style="61" customWidth="1"/>
    <col min="7174" max="7174" width="23" style="61" customWidth="1"/>
    <col min="7175" max="7175" width="14.5703125" style="61" customWidth="1"/>
    <col min="7176" max="7176" width="14.140625" style="61" customWidth="1"/>
    <col min="7177" max="7185" width="9.140625" style="61"/>
    <col min="7186" max="7186" width="23" style="61" customWidth="1"/>
    <col min="7187" max="7426" width="9.140625" style="61"/>
    <col min="7427" max="7427" width="7" style="61" customWidth="1"/>
    <col min="7428" max="7428" width="26.42578125" style="61" customWidth="1"/>
    <col min="7429" max="7429" width="16.7109375" style="61" customWidth="1"/>
    <col min="7430" max="7430" width="23" style="61" customWidth="1"/>
    <col min="7431" max="7431" width="14.5703125" style="61" customWidth="1"/>
    <col min="7432" max="7432" width="14.140625" style="61" customWidth="1"/>
    <col min="7433" max="7441" width="9.140625" style="61"/>
    <col min="7442" max="7442" width="23" style="61" customWidth="1"/>
    <col min="7443" max="7682" width="9.140625" style="61"/>
    <col min="7683" max="7683" width="7" style="61" customWidth="1"/>
    <col min="7684" max="7684" width="26.42578125" style="61" customWidth="1"/>
    <col min="7685" max="7685" width="16.7109375" style="61" customWidth="1"/>
    <col min="7686" max="7686" width="23" style="61" customWidth="1"/>
    <col min="7687" max="7687" width="14.5703125" style="61" customWidth="1"/>
    <col min="7688" max="7688" width="14.140625" style="61" customWidth="1"/>
    <col min="7689" max="7697" width="9.140625" style="61"/>
    <col min="7698" max="7698" width="23" style="61" customWidth="1"/>
    <col min="7699" max="7938" width="9.140625" style="61"/>
    <col min="7939" max="7939" width="7" style="61" customWidth="1"/>
    <col min="7940" max="7940" width="26.42578125" style="61" customWidth="1"/>
    <col min="7941" max="7941" width="16.7109375" style="61" customWidth="1"/>
    <col min="7942" max="7942" width="23" style="61" customWidth="1"/>
    <col min="7943" max="7943" width="14.5703125" style="61" customWidth="1"/>
    <col min="7944" max="7944" width="14.140625" style="61" customWidth="1"/>
    <col min="7945" max="7953" width="9.140625" style="61"/>
    <col min="7954" max="7954" width="23" style="61" customWidth="1"/>
    <col min="7955" max="8194" width="9.140625" style="61"/>
    <col min="8195" max="8195" width="7" style="61" customWidth="1"/>
    <col min="8196" max="8196" width="26.42578125" style="61" customWidth="1"/>
    <col min="8197" max="8197" width="16.7109375" style="61" customWidth="1"/>
    <col min="8198" max="8198" width="23" style="61" customWidth="1"/>
    <col min="8199" max="8199" width="14.5703125" style="61" customWidth="1"/>
    <col min="8200" max="8200" width="14.140625" style="61" customWidth="1"/>
    <col min="8201" max="8209" width="9.140625" style="61"/>
    <col min="8210" max="8210" width="23" style="61" customWidth="1"/>
    <col min="8211" max="8450" width="9.140625" style="61"/>
    <col min="8451" max="8451" width="7" style="61" customWidth="1"/>
    <col min="8452" max="8452" width="26.42578125" style="61" customWidth="1"/>
    <col min="8453" max="8453" width="16.7109375" style="61" customWidth="1"/>
    <col min="8454" max="8454" width="23" style="61" customWidth="1"/>
    <col min="8455" max="8455" width="14.5703125" style="61" customWidth="1"/>
    <col min="8456" max="8456" width="14.140625" style="61" customWidth="1"/>
    <col min="8457" max="8465" width="9.140625" style="61"/>
    <col min="8466" max="8466" width="23" style="61" customWidth="1"/>
    <col min="8467" max="8706" width="9.140625" style="61"/>
    <col min="8707" max="8707" width="7" style="61" customWidth="1"/>
    <col min="8708" max="8708" width="26.42578125" style="61" customWidth="1"/>
    <col min="8709" max="8709" width="16.7109375" style="61" customWidth="1"/>
    <col min="8710" max="8710" width="23" style="61" customWidth="1"/>
    <col min="8711" max="8711" width="14.5703125" style="61" customWidth="1"/>
    <col min="8712" max="8712" width="14.140625" style="61" customWidth="1"/>
    <col min="8713" max="8721" width="9.140625" style="61"/>
    <col min="8722" max="8722" width="23" style="61" customWidth="1"/>
    <col min="8723" max="8962" width="9.140625" style="61"/>
    <col min="8963" max="8963" width="7" style="61" customWidth="1"/>
    <col min="8964" max="8964" width="26.42578125" style="61" customWidth="1"/>
    <col min="8965" max="8965" width="16.7109375" style="61" customWidth="1"/>
    <col min="8966" max="8966" width="23" style="61" customWidth="1"/>
    <col min="8967" max="8967" width="14.5703125" style="61" customWidth="1"/>
    <col min="8968" max="8968" width="14.140625" style="61" customWidth="1"/>
    <col min="8969" max="8977" width="9.140625" style="61"/>
    <col min="8978" max="8978" width="23" style="61" customWidth="1"/>
    <col min="8979" max="9218" width="9.140625" style="61"/>
    <col min="9219" max="9219" width="7" style="61" customWidth="1"/>
    <col min="9220" max="9220" width="26.42578125" style="61" customWidth="1"/>
    <col min="9221" max="9221" width="16.7109375" style="61" customWidth="1"/>
    <col min="9222" max="9222" width="23" style="61" customWidth="1"/>
    <col min="9223" max="9223" width="14.5703125" style="61" customWidth="1"/>
    <col min="9224" max="9224" width="14.140625" style="61" customWidth="1"/>
    <col min="9225" max="9233" width="9.140625" style="61"/>
    <col min="9234" max="9234" width="23" style="61" customWidth="1"/>
    <col min="9235" max="9474" width="9.140625" style="61"/>
    <col min="9475" max="9475" width="7" style="61" customWidth="1"/>
    <col min="9476" max="9476" width="26.42578125" style="61" customWidth="1"/>
    <col min="9477" max="9477" width="16.7109375" style="61" customWidth="1"/>
    <col min="9478" max="9478" width="23" style="61" customWidth="1"/>
    <col min="9479" max="9479" width="14.5703125" style="61" customWidth="1"/>
    <col min="9480" max="9480" width="14.140625" style="61" customWidth="1"/>
    <col min="9481" max="9489" width="9.140625" style="61"/>
    <col min="9490" max="9490" width="23" style="61" customWidth="1"/>
    <col min="9491" max="9730" width="9.140625" style="61"/>
    <col min="9731" max="9731" width="7" style="61" customWidth="1"/>
    <col min="9732" max="9732" width="26.42578125" style="61" customWidth="1"/>
    <col min="9733" max="9733" width="16.7109375" style="61" customWidth="1"/>
    <col min="9734" max="9734" width="23" style="61" customWidth="1"/>
    <col min="9735" max="9735" width="14.5703125" style="61" customWidth="1"/>
    <col min="9736" max="9736" width="14.140625" style="61" customWidth="1"/>
    <col min="9737" max="9745" width="9.140625" style="61"/>
    <col min="9746" max="9746" width="23" style="61" customWidth="1"/>
    <col min="9747" max="9986" width="9.140625" style="61"/>
    <col min="9987" max="9987" width="7" style="61" customWidth="1"/>
    <col min="9988" max="9988" width="26.42578125" style="61" customWidth="1"/>
    <col min="9989" max="9989" width="16.7109375" style="61" customWidth="1"/>
    <col min="9990" max="9990" width="23" style="61" customWidth="1"/>
    <col min="9991" max="9991" width="14.5703125" style="61" customWidth="1"/>
    <col min="9992" max="9992" width="14.140625" style="61" customWidth="1"/>
    <col min="9993" max="10001" width="9.140625" style="61"/>
    <col min="10002" max="10002" width="23" style="61" customWidth="1"/>
    <col min="10003" max="10242" width="9.140625" style="61"/>
    <col min="10243" max="10243" width="7" style="61" customWidth="1"/>
    <col min="10244" max="10244" width="26.42578125" style="61" customWidth="1"/>
    <col min="10245" max="10245" width="16.7109375" style="61" customWidth="1"/>
    <col min="10246" max="10246" width="23" style="61" customWidth="1"/>
    <col min="10247" max="10247" width="14.5703125" style="61" customWidth="1"/>
    <col min="10248" max="10248" width="14.140625" style="61" customWidth="1"/>
    <col min="10249" max="10257" width="9.140625" style="61"/>
    <col min="10258" max="10258" width="23" style="61" customWidth="1"/>
    <col min="10259" max="10498" width="9.140625" style="61"/>
    <col min="10499" max="10499" width="7" style="61" customWidth="1"/>
    <col min="10500" max="10500" width="26.42578125" style="61" customWidth="1"/>
    <col min="10501" max="10501" width="16.7109375" style="61" customWidth="1"/>
    <col min="10502" max="10502" width="23" style="61" customWidth="1"/>
    <col min="10503" max="10503" width="14.5703125" style="61" customWidth="1"/>
    <col min="10504" max="10504" width="14.140625" style="61" customWidth="1"/>
    <col min="10505" max="10513" width="9.140625" style="61"/>
    <col min="10514" max="10514" width="23" style="61" customWidth="1"/>
    <col min="10515" max="10754" width="9.140625" style="61"/>
    <col min="10755" max="10755" width="7" style="61" customWidth="1"/>
    <col min="10756" max="10756" width="26.42578125" style="61" customWidth="1"/>
    <col min="10757" max="10757" width="16.7109375" style="61" customWidth="1"/>
    <col min="10758" max="10758" width="23" style="61" customWidth="1"/>
    <col min="10759" max="10759" width="14.5703125" style="61" customWidth="1"/>
    <col min="10760" max="10760" width="14.140625" style="61" customWidth="1"/>
    <col min="10761" max="10769" width="9.140625" style="61"/>
    <col min="10770" max="10770" width="23" style="61" customWidth="1"/>
    <col min="10771" max="11010" width="9.140625" style="61"/>
    <col min="11011" max="11011" width="7" style="61" customWidth="1"/>
    <col min="11012" max="11012" width="26.42578125" style="61" customWidth="1"/>
    <col min="11013" max="11013" width="16.7109375" style="61" customWidth="1"/>
    <col min="11014" max="11014" width="23" style="61" customWidth="1"/>
    <col min="11015" max="11015" width="14.5703125" style="61" customWidth="1"/>
    <col min="11016" max="11016" width="14.140625" style="61" customWidth="1"/>
    <col min="11017" max="11025" width="9.140625" style="61"/>
    <col min="11026" max="11026" width="23" style="61" customWidth="1"/>
    <col min="11027" max="11266" width="9.140625" style="61"/>
    <col min="11267" max="11267" width="7" style="61" customWidth="1"/>
    <col min="11268" max="11268" width="26.42578125" style="61" customWidth="1"/>
    <col min="11269" max="11269" width="16.7109375" style="61" customWidth="1"/>
    <col min="11270" max="11270" width="23" style="61" customWidth="1"/>
    <col min="11271" max="11271" width="14.5703125" style="61" customWidth="1"/>
    <col min="11272" max="11272" width="14.140625" style="61" customWidth="1"/>
    <col min="11273" max="11281" width="9.140625" style="61"/>
    <col min="11282" max="11282" width="23" style="61" customWidth="1"/>
    <col min="11283" max="11522" width="9.140625" style="61"/>
    <col min="11523" max="11523" width="7" style="61" customWidth="1"/>
    <col min="11524" max="11524" width="26.42578125" style="61" customWidth="1"/>
    <col min="11525" max="11525" width="16.7109375" style="61" customWidth="1"/>
    <col min="11526" max="11526" width="23" style="61" customWidth="1"/>
    <col min="11527" max="11527" width="14.5703125" style="61" customWidth="1"/>
    <col min="11528" max="11528" width="14.140625" style="61" customWidth="1"/>
    <col min="11529" max="11537" width="9.140625" style="61"/>
    <col min="11538" max="11538" width="23" style="61" customWidth="1"/>
    <col min="11539" max="11778" width="9.140625" style="61"/>
    <col min="11779" max="11779" width="7" style="61" customWidth="1"/>
    <col min="11780" max="11780" width="26.42578125" style="61" customWidth="1"/>
    <col min="11781" max="11781" width="16.7109375" style="61" customWidth="1"/>
    <col min="11782" max="11782" width="23" style="61" customWidth="1"/>
    <col min="11783" max="11783" width="14.5703125" style="61" customWidth="1"/>
    <col min="11784" max="11784" width="14.140625" style="61" customWidth="1"/>
    <col min="11785" max="11793" width="9.140625" style="61"/>
    <col min="11794" max="11794" width="23" style="61" customWidth="1"/>
    <col min="11795" max="12034" width="9.140625" style="61"/>
    <col min="12035" max="12035" width="7" style="61" customWidth="1"/>
    <col min="12036" max="12036" width="26.42578125" style="61" customWidth="1"/>
    <col min="12037" max="12037" width="16.7109375" style="61" customWidth="1"/>
    <col min="12038" max="12038" width="23" style="61" customWidth="1"/>
    <col min="12039" max="12039" width="14.5703125" style="61" customWidth="1"/>
    <col min="12040" max="12040" width="14.140625" style="61" customWidth="1"/>
    <col min="12041" max="12049" width="9.140625" style="61"/>
    <col min="12050" max="12050" width="23" style="61" customWidth="1"/>
    <col min="12051" max="12290" width="9.140625" style="61"/>
    <col min="12291" max="12291" width="7" style="61" customWidth="1"/>
    <col min="12292" max="12292" width="26.42578125" style="61" customWidth="1"/>
    <col min="12293" max="12293" width="16.7109375" style="61" customWidth="1"/>
    <col min="12294" max="12294" width="23" style="61" customWidth="1"/>
    <col min="12295" max="12295" width="14.5703125" style="61" customWidth="1"/>
    <col min="12296" max="12296" width="14.140625" style="61" customWidth="1"/>
    <col min="12297" max="12305" width="9.140625" style="61"/>
    <col min="12306" max="12306" width="23" style="61" customWidth="1"/>
    <col min="12307" max="12546" width="9.140625" style="61"/>
    <col min="12547" max="12547" width="7" style="61" customWidth="1"/>
    <col min="12548" max="12548" width="26.42578125" style="61" customWidth="1"/>
    <col min="12549" max="12549" width="16.7109375" style="61" customWidth="1"/>
    <col min="12550" max="12550" width="23" style="61" customWidth="1"/>
    <col min="12551" max="12551" width="14.5703125" style="61" customWidth="1"/>
    <col min="12552" max="12552" width="14.140625" style="61" customWidth="1"/>
    <col min="12553" max="12561" width="9.140625" style="61"/>
    <col min="12562" max="12562" width="23" style="61" customWidth="1"/>
    <col min="12563" max="12802" width="9.140625" style="61"/>
    <col min="12803" max="12803" width="7" style="61" customWidth="1"/>
    <col min="12804" max="12804" width="26.42578125" style="61" customWidth="1"/>
    <col min="12805" max="12805" width="16.7109375" style="61" customWidth="1"/>
    <col min="12806" max="12806" width="23" style="61" customWidth="1"/>
    <col min="12807" max="12807" width="14.5703125" style="61" customWidth="1"/>
    <col min="12808" max="12808" width="14.140625" style="61" customWidth="1"/>
    <col min="12809" max="12817" width="9.140625" style="61"/>
    <col min="12818" max="12818" width="23" style="61" customWidth="1"/>
    <col min="12819" max="13058" width="9.140625" style="61"/>
    <col min="13059" max="13059" width="7" style="61" customWidth="1"/>
    <col min="13060" max="13060" width="26.42578125" style="61" customWidth="1"/>
    <col min="13061" max="13061" width="16.7109375" style="61" customWidth="1"/>
    <col min="13062" max="13062" width="23" style="61" customWidth="1"/>
    <col min="13063" max="13063" width="14.5703125" style="61" customWidth="1"/>
    <col min="13064" max="13064" width="14.140625" style="61" customWidth="1"/>
    <col min="13065" max="13073" width="9.140625" style="61"/>
    <col min="13074" max="13074" width="23" style="61" customWidth="1"/>
    <col min="13075" max="13314" width="9.140625" style="61"/>
    <col min="13315" max="13315" width="7" style="61" customWidth="1"/>
    <col min="13316" max="13316" width="26.42578125" style="61" customWidth="1"/>
    <col min="13317" max="13317" width="16.7109375" style="61" customWidth="1"/>
    <col min="13318" max="13318" width="23" style="61" customWidth="1"/>
    <col min="13319" max="13319" width="14.5703125" style="61" customWidth="1"/>
    <col min="13320" max="13320" width="14.140625" style="61" customWidth="1"/>
    <col min="13321" max="13329" width="9.140625" style="61"/>
    <col min="13330" max="13330" width="23" style="61" customWidth="1"/>
    <col min="13331" max="13570" width="9.140625" style="61"/>
    <col min="13571" max="13571" width="7" style="61" customWidth="1"/>
    <col min="13572" max="13572" width="26.42578125" style="61" customWidth="1"/>
    <col min="13573" max="13573" width="16.7109375" style="61" customWidth="1"/>
    <col min="13574" max="13574" width="23" style="61" customWidth="1"/>
    <col min="13575" max="13575" width="14.5703125" style="61" customWidth="1"/>
    <col min="13576" max="13576" width="14.140625" style="61" customWidth="1"/>
    <col min="13577" max="13585" width="9.140625" style="61"/>
    <col min="13586" max="13586" width="23" style="61" customWidth="1"/>
    <col min="13587" max="13826" width="9.140625" style="61"/>
    <col min="13827" max="13827" width="7" style="61" customWidth="1"/>
    <col min="13828" max="13828" width="26.42578125" style="61" customWidth="1"/>
    <col min="13829" max="13829" width="16.7109375" style="61" customWidth="1"/>
    <col min="13830" max="13830" width="23" style="61" customWidth="1"/>
    <col min="13831" max="13831" width="14.5703125" style="61" customWidth="1"/>
    <col min="13832" max="13832" width="14.140625" style="61" customWidth="1"/>
    <col min="13833" max="13841" width="9.140625" style="61"/>
    <col min="13842" max="13842" width="23" style="61" customWidth="1"/>
    <col min="13843" max="14082" width="9.140625" style="61"/>
    <col min="14083" max="14083" width="7" style="61" customWidth="1"/>
    <col min="14084" max="14084" width="26.42578125" style="61" customWidth="1"/>
    <col min="14085" max="14085" width="16.7109375" style="61" customWidth="1"/>
    <col min="14086" max="14086" width="23" style="61" customWidth="1"/>
    <col min="14087" max="14087" width="14.5703125" style="61" customWidth="1"/>
    <col min="14088" max="14088" width="14.140625" style="61" customWidth="1"/>
    <col min="14089" max="14097" width="9.140625" style="61"/>
    <col min="14098" max="14098" width="23" style="61" customWidth="1"/>
    <col min="14099" max="14338" width="9.140625" style="61"/>
    <col min="14339" max="14339" width="7" style="61" customWidth="1"/>
    <col min="14340" max="14340" width="26.42578125" style="61" customWidth="1"/>
    <col min="14341" max="14341" width="16.7109375" style="61" customWidth="1"/>
    <col min="14342" max="14342" width="23" style="61" customWidth="1"/>
    <col min="14343" max="14343" width="14.5703125" style="61" customWidth="1"/>
    <col min="14344" max="14344" width="14.140625" style="61" customWidth="1"/>
    <col min="14345" max="14353" width="9.140625" style="61"/>
    <col min="14354" max="14354" width="23" style="61" customWidth="1"/>
    <col min="14355" max="14594" width="9.140625" style="61"/>
    <col min="14595" max="14595" width="7" style="61" customWidth="1"/>
    <col min="14596" max="14596" width="26.42578125" style="61" customWidth="1"/>
    <col min="14597" max="14597" width="16.7109375" style="61" customWidth="1"/>
    <col min="14598" max="14598" width="23" style="61" customWidth="1"/>
    <col min="14599" max="14599" width="14.5703125" style="61" customWidth="1"/>
    <col min="14600" max="14600" width="14.140625" style="61" customWidth="1"/>
    <col min="14601" max="14609" width="9.140625" style="61"/>
    <col min="14610" max="14610" width="23" style="61" customWidth="1"/>
    <col min="14611" max="14850" width="9.140625" style="61"/>
    <col min="14851" max="14851" width="7" style="61" customWidth="1"/>
    <col min="14852" max="14852" width="26.42578125" style="61" customWidth="1"/>
    <col min="14853" max="14853" width="16.7109375" style="61" customWidth="1"/>
    <col min="14854" max="14854" width="23" style="61" customWidth="1"/>
    <col min="14855" max="14855" width="14.5703125" style="61" customWidth="1"/>
    <col min="14856" max="14856" width="14.140625" style="61" customWidth="1"/>
    <col min="14857" max="14865" width="9.140625" style="61"/>
    <col min="14866" max="14866" width="23" style="61" customWidth="1"/>
    <col min="14867" max="15106" width="9.140625" style="61"/>
    <col min="15107" max="15107" width="7" style="61" customWidth="1"/>
    <col min="15108" max="15108" width="26.42578125" style="61" customWidth="1"/>
    <col min="15109" max="15109" width="16.7109375" style="61" customWidth="1"/>
    <col min="15110" max="15110" width="23" style="61" customWidth="1"/>
    <col min="15111" max="15111" width="14.5703125" style="61" customWidth="1"/>
    <col min="15112" max="15112" width="14.140625" style="61" customWidth="1"/>
    <col min="15113" max="15121" width="9.140625" style="61"/>
    <col min="15122" max="15122" width="23" style="61" customWidth="1"/>
    <col min="15123" max="15362" width="9.140625" style="61"/>
    <col min="15363" max="15363" width="7" style="61" customWidth="1"/>
    <col min="15364" max="15364" width="26.42578125" style="61" customWidth="1"/>
    <col min="15365" max="15365" width="16.7109375" style="61" customWidth="1"/>
    <col min="15366" max="15366" width="23" style="61" customWidth="1"/>
    <col min="15367" max="15367" width="14.5703125" style="61" customWidth="1"/>
    <col min="15368" max="15368" width="14.140625" style="61" customWidth="1"/>
    <col min="15369" max="15377" width="9.140625" style="61"/>
    <col min="15378" max="15378" width="23" style="61" customWidth="1"/>
    <col min="15379" max="15618" width="9.140625" style="61"/>
    <col min="15619" max="15619" width="7" style="61" customWidth="1"/>
    <col min="15620" max="15620" width="26.42578125" style="61" customWidth="1"/>
    <col min="15621" max="15621" width="16.7109375" style="61" customWidth="1"/>
    <col min="15622" max="15622" width="23" style="61" customWidth="1"/>
    <col min="15623" max="15623" width="14.5703125" style="61" customWidth="1"/>
    <col min="15624" max="15624" width="14.140625" style="61" customWidth="1"/>
    <col min="15625" max="15633" width="9.140625" style="61"/>
    <col min="15634" max="15634" width="23" style="61" customWidth="1"/>
    <col min="15635" max="15874" width="9.140625" style="61"/>
    <col min="15875" max="15875" width="7" style="61" customWidth="1"/>
    <col min="15876" max="15876" width="26.42578125" style="61" customWidth="1"/>
    <col min="15877" max="15877" width="16.7109375" style="61" customWidth="1"/>
    <col min="15878" max="15878" width="23" style="61" customWidth="1"/>
    <col min="15879" max="15879" width="14.5703125" style="61" customWidth="1"/>
    <col min="15880" max="15880" width="14.140625" style="61" customWidth="1"/>
    <col min="15881" max="15889" width="9.140625" style="61"/>
    <col min="15890" max="15890" width="23" style="61" customWidth="1"/>
    <col min="15891" max="16130" width="9.140625" style="61"/>
    <col min="16131" max="16131" width="7" style="61" customWidth="1"/>
    <col min="16132" max="16132" width="26.42578125" style="61" customWidth="1"/>
    <col min="16133" max="16133" width="16.7109375" style="61" customWidth="1"/>
    <col min="16134" max="16134" width="23" style="61" customWidth="1"/>
    <col min="16135" max="16135" width="14.5703125" style="61" customWidth="1"/>
    <col min="16136" max="16136" width="14.140625" style="61" customWidth="1"/>
    <col min="16137" max="16145" width="9.140625" style="61"/>
    <col min="16146" max="16146" width="23" style="61" customWidth="1"/>
    <col min="16147" max="16384" width="9.140625" style="61"/>
  </cols>
  <sheetData>
    <row r="1" spans="1:20" ht="15.75" x14ac:dyDescent="0.25">
      <c r="A1" s="108" t="s">
        <v>85</v>
      </c>
      <c r="B1" s="108"/>
      <c r="C1" s="58"/>
      <c r="D1" s="59"/>
      <c r="E1" s="59"/>
      <c r="F1" s="58"/>
      <c r="G1" s="60"/>
      <c r="H1" s="60"/>
      <c r="R1" s="60"/>
    </row>
    <row r="2" spans="1:20" ht="70.5" customHeight="1" x14ac:dyDescent="0.25">
      <c r="A2" s="109" t="s">
        <v>149</v>
      </c>
      <c r="B2" s="109"/>
      <c r="C2" s="109"/>
      <c r="D2" s="109"/>
      <c r="E2" s="109"/>
      <c r="F2" s="109"/>
      <c r="G2" s="109"/>
      <c r="H2" s="62"/>
      <c r="R2" s="63"/>
    </row>
    <row r="3" spans="1:20" s="66" customFormat="1" ht="35.25" customHeight="1" x14ac:dyDescent="0.25">
      <c r="A3" s="64" t="s">
        <v>1</v>
      </c>
      <c r="B3" s="64" t="s">
        <v>2</v>
      </c>
      <c r="C3" s="64" t="s">
        <v>3</v>
      </c>
      <c r="D3" s="64" t="s">
        <v>4</v>
      </c>
      <c r="E3" s="50" t="s">
        <v>88</v>
      </c>
      <c r="F3" s="51" t="s">
        <v>86</v>
      </c>
      <c r="G3" s="52" t="s">
        <v>147</v>
      </c>
      <c r="H3" s="65"/>
      <c r="R3" s="67" t="s">
        <v>5</v>
      </c>
      <c r="S3" s="66">
        <f>COUNTIF($D$5:$D$86,R3)</f>
        <v>0</v>
      </c>
      <c r="T3" s="66">
        <f>COUNTIFS($D$5:$D$86,R3,$F$5:$F$86,"HTXSNV")</f>
        <v>0</v>
      </c>
    </row>
    <row r="4" spans="1:20" s="66" customFormat="1" ht="27" customHeight="1" x14ac:dyDescent="0.25">
      <c r="A4" s="64"/>
      <c r="B4" s="64" t="s">
        <v>135</v>
      </c>
      <c r="C4" s="64"/>
      <c r="D4" s="64"/>
      <c r="E4" s="50"/>
      <c r="F4" s="51"/>
      <c r="G4" s="68">
        <f>SUM(G5:G24)</f>
        <v>134400000</v>
      </c>
      <c r="H4" s="65"/>
      <c r="R4" s="67"/>
    </row>
    <row r="5" spans="1:20" ht="20.25" customHeight="1" x14ac:dyDescent="0.25">
      <c r="A5" s="69">
        <v>1</v>
      </c>
      <c r="B5" s="54" t="s">
        <v>63</v>
      </c>
      <c r="C5" s="70" t="s">
        <v>21</v>
      </c>
      <c r="D5" s="71" t="s">
        <v>135</v>
      </c>
      <c r="E5" s="72">
        <v>960000</v>
      </c>
      <c r="F5" s="71">
        <v>7</v>
      </c>
      <c r="G5" s="73">
        <f>E5*F5</f>
        <v>6720000</v>
      </c>
      <c r="H5" s="57"/>
      <c r="R5" s="61">
        <f>COUNTIF($D$5:$D$86,#REF!)</f>
        <v>0</v>
      </c>
      <c r="S5" s="61">
        <f>COUNTIFS($D$5:$D$86,#REF!,$F$5:$F$86,"HTXSNV")</f>
        <v>0</v>
      </c>
    </row>
    <row r="6" spans="1:20" ht="20.25" customHeight="1" x14ac:dyDescent="0.25">
      <c r="A6" s="69">
        <v>2</v>
      </c>
      <c r="B6" s="54" t="s">
        <v>60</v>
      </c>
      <c r="C6" s="74" t="s">
        <v>142</v>
      </c>
      <c r="D6" s="71" t="s">
        <v>135</v>
      </c>
      <c r="E6" s="72">
        <v>960000</v>
      </c>
      <c r="F6" s="71">
        <v>7</v>
      </c>
      <c r="G6" s="73">
        <f t="shared" ref="G6:G24" si="0">E6*F6</f>
        <v>6720000</v>
      </c>
      <c r="H6" s="57"/>
      <c r="R6" s="75" t="s">
        <v>8</v>
      </c>
      <c r="S6" s="61">
        <f t="shared" ref="S6:S13" si="1">COUNTIF($D$5:$D$86,R6)</f>
        <v>0</v>
      </c>
      <c r="T6" s="61">
        <f t="shared" ref="T6:T13" si="2">COUNTIFS($D$5:$D$86,R6,$F$5:$F$86,"HTXSNV")</f>
        <v>0</v>
      </c>
    </row>
    <row r="7" spans="1:20" ht="20.25" customHeight="1" x14ac:dyDescent="0.25">
      <c r="A7" s="69">
        <v>3</v>
      </c>
      <c r="B7" s="54" t="s">
        <v>64</v>
      </c>
      <c r="C7" s="74" t="s">
        <v>142</v>
      </c>
      <c r="D7" s="71" t="s">
        <v>135</v>
      </c>
      <c r="E7" s="72">
        <v>960000</v>
      </c>
      <c r="F7" s="71">
        <v>7</v>
      </c>
      <c r="G7" s="73">
        <f t="shared" si="0"/>
        <v>6720000</v>
      </c>
      <c r="H7" s="57"/>
      <c r="R7" s="75" t="s">
        <v>10</v>
      </c>
      <c r="S7" s="61">
        <f t="shared" si="1"/>
        <v>0</v>
      </c>
      <c r="T7" s="61">
        <f t="shared" si="2"/>
        <v>0</v>
      </c>
    </row>
    <row r="8" spans="1:20" ht="20.25" customHeight="1" x14ac:dyDescent="0.25">
      <c r="A8" s="69">
        <v>4</v>
      </c>
      <c r="B8" s="54" t="s">
        <v>66</v>
      </c>
      <c r="C8" s="71" t="s">
        <v>7</v>
      </c>
      <c r="D8" s="71" t="s">
        <v>135</v>
      </c>
      <c r="E8" s="72">
        <v>960000</v>
      </c>
      <c r="F8" s="71">
        <v>7</v>
      </c>
      <c r="G8" s="73">
        <f t="shared" si="0"/>
        <v>6720000</v>
      </c>
      <c r="H8" s="57"/>
      <c r="R8" s="75" t="s">
        <v>11</v>
      </c>
      <c r="S8" s="61">
        <f t="shared" si="1"/>
        <v>0</v>
      </c>
      <c r="T8" s="61">
        <f t="shared" si="2"/>
        <v>0</v>
      </c>
    </row>
    <row r="9" spans="1:20" ht="20.25" customHeight="1" x14ac:dyDescent="0.25">
      <c r="A9" s="69">
        <v>5</v>
      </c>
      <c r="B9" s="54" t="s">
        <v>70</v>
      </c>
      <c r="C9" s="71" t="s">
        <v>7</v>
      </c>
      <c r="D9" s="71" t="s">
        <v>135</v>
      </c>
      <c r="E9" s="72">
        <v>960000</v>
      </c>
      <c r="F9" s="71">
        <v>7</v>
      </c>
      <c r="G9" s="73">
        <f t="shared" si="0"/>
        <v>6720000</v>
      </c>
      <c r="H9" s="57"/>
      <c r="R9" s="75" t="s">
        <v>12</v>
      </c>
      <c r="S9" s="61">
        <f t="shared" si="1"/>
        <v>0</v>
      </c>
      <c r="T9" s="61">
        <f t="shared" si="2"/>
        <v>0</v>
      </c>
    </row>
    <row r="10" spans="1:20" ht="20.25" customHeight="1" x14ac:dyDescent="0.25">
      <c r="A10" s="69">
        <v>6</v>
      </c>
      <c r="B10" s="54" t="s">
        <v>22</v>
      </c>
      <c r="C10" s="71" t="s">
        <v>7</v>
      </c>
      <c r="D10" s="71" t="s">
        <v>135</v>
      </c>
      <c r="E10" s="72">
        <v>960000</v>
      </c>
      <c r="F10" s="71">
        <v>7</v>
      </c>
      <c r="G10" s="73">
        <f t="shared" si="0"/>
        <v>6720000</v>
      </c>
      <c r="H10" s="57"/>
      <c r="R10" s="76" t="s">
        <v>14</v>
      </c>
      <c r="S10" s="61">
        <f t="shared" si="1"/>
        <v>0</v>
      </c>
      <c r="T10" s="61">
        <f t="shared" si="2"/>
        <v>0</v>
      </c>
    </row>
    <row r="11" spans="1:20" ht="20.25" customHeight="1" x14ac:dyDescent="0.25">
      <c r="A11" s="69">
        <v>7</v>
      </c>
      <c r="B11" s="54" t="s">
        <v>62</v>
      </c>
      <c r="C11" s="71" t="s">
        <v>7</v>
      </c>
      <c r="D11" s="71" t="s">
        <v>135</v>
      </c>
      <c r="E11" s="72">
        <v>960000</v>
      </c>
      <c r="F11" s="71">
        <v>7</v>
      </c>
      <c r="G11" s="73">
        <f t="shared" si="0"/>
        <v>6720000</v>
      </c>
      <c r="H11" s="60"/>
      <c r="R11" s="76" t="s">
        <v>15</v>
      </c>
      <c r="S11" s="61">
        <f t="shared" si="1"/>
        <v>0</v>
      </c>
      <c r="T11" s="61">
        <f t="shared" si="2"/>
        <v>0</v>
      </c>
    </row>
    <row r="12" spans="1:20" ht="20.25" customHeight="1" x14ac:dyDescent="0.25">
      <c r="A12" s="69">
        <v>8</v>
      </c>
      <c r="B12" s="54" t="s">
        <v>68</v>
      </c>
      <c r="C12" s="71" t="s">
        <v>7</v>
      </c>
      <c r="D12" s="71" t="s">
        <v>135</v>
      </c>
      <c r="E12" s="72">
        <v>960000</v>
      </c>
      <c r="F12" s="71">
        <v>7</v>
      </c>
      <c r="G12" s="73">
        <f t="shared" si="0"/>
        <v>6720000</v>
      </c>
      <c r="H12" s="60"/>
      <c r="R12" s="76" t="s">
        <v>16</v>
      </c>
      <c r="S12" s="61">
        <f t="shared" si="1"/>
        <v>0</v>
      </c>
      <c r="T12" s="61">
        <f t="shared" si="2"/>
        <v>0</v>
      </c>
    </row>
    <row r="13" spans="1:20" ht="20.25" customHeight="1" x14ac:dyDescent="0.25">
      <c r="A13" s="69">
        <v>9</v>
      </c>
      <c r="B13" s="54" t="s">
        <v>77</v>
      </c>
      <c r="C13" s="71" t="s">
        <v>7</v>
      </c>
      <c r="D13" s="71" t="s">
        <v>135</v>
      </c>
      <c r="E13" s="72">
        <v>960000</v>
      </c>
      <c r="F13" s="71">
        <v>7</v>
      </c>
      <c r="G13" s="73">
        <f t="shared" si="0"/>
        <v>6720000</v>
      </c>
      <c r="H13" s="57"/>
      <c r="R13" s="76" t="s">
        <v>18</v>
      </c>
      <c r="S13" s="61">
        <f t="shared" si="1"/>
        <v>0</v>
      </c>
      <c r="T13" s="61">
        <f t="shared" si="2"/>
        <v>0</v>
      </c>
    </row>
    <row r="14" spans="1:20" ht="20.25" customHeight="1" x14ac:dyDescent="0.25">
      <c r="A14" s="69">
        <v>10</v>
      </c>
      <c r="B14" s="54" t="s">
        <v>87</v>
      </c>
      <c r="C14" s="71" t="s">
        <v>7</v>
      </c>
      <c r="D14" s="71" t="s">
        <v>135</v>
      </c>
      <c r="E14" s="72">
        <v>960000</v>
      </c>
      <c r="F14" s="71">
        <v>7</v>
      </c>
      <c r="G14" s="73">
        <f t="shared" si="0"/>
        <v>6720000</v>
      </c>
      <c r="H14" s="58"/>
      <c r="S14" s="61">
        <f>SUM(S8:S13)</f>
        <v>0</v>
      </c>
      <c r="T14" s="61">
        <f>SUM(T8:T13)</f>
        <v>0</v>
      </c>
    </row>
    <row r="15" spans="1:20" ht="20.25" customHeight="1" x14ac:dyDescent="0.25">
      <c r="A15" s="69">
        <v>11</v>
      </c>
      <c r="B15" s="54" t="s">
        <v>74</v>
      </c>
      <c r="C15" s="71" t="s">
        <v>7</v>
      </c>
      <c r="D15" s="71" t="s">
        <v>135</v>
      </c>
      <c r="E15" s="72">
        <v>960000</v>
      </c>
      <c r="F15" s="71">
        <v>7</v>
      </c>
      <c r="G15" s="73">
        <f t="shared" si="0"/>
        <v>6720000</v>
      </c>
      <c r="H15" s="77"/>
      <c r="I15" s="78"/>
      <c r="J15" s="78"/>
    </row>
    <row r="16" spans="1:20" ht="20.25" customHeight="1" x14ac:dyDescent="0.25">
      <c r="A16" s="69">
        <v>12</v>
      </c>
      <c r="B16" s="54" t="s">
        <v>69</v>
      </c>
      <c r="C16" s="71" t="s">
        <v>7</v>
      </c>
      <c r="D16" s="71" t="s">
        <v>135</v>
      </c>
      <c r="E16" s="72">
        <v>960000</v>
      </c>
      <c r="F16" s="71">
        <v>7</v>
      </c>
      <c r="G16" s="73">
        <f t="shared" si="0"/>
        <v>6720000</v>
      </c>
      <c r="H16" s="58"/>
    </row>
    <row r="17" spans="1:18" ht="20.25" customHeight="1" x14ac:dyDescent="0.25">
      <c r="A17" s="69">
        <v>13</v>
      </c>
      <c r="B17" s="54" t="s">
        <v>67</v>
      </c>
      <c r="C17" s="71" t="s">
        <v>7</v>
      </c>
      <c r="D17" s="71" t="s">
        <v>135</v>
      </c>
      <c r="E17" s="72">
        <v>960000</v>
      </c>
      <c r="F17" s="71">
        <v>7</v>
      </c>
      <c r="G17" s="73">
        <f t="shared" si="0"/>
        <v>6720000</v>
      </c>
      <c r="H17" s="58"/>
    </row>
    <row r="18" spans="1:18" ht="20.25" customHeight="1" x14ac:dyDescent="0.25">
      <c r="A18" s="69">
        <v>14</v>
      </c>
      <c r="B18" s="54" t="s">
        <v>71</v>
      </c>
      <c r="C18" s="71" t="s">
        <v>7</v>
      </c>
      <c r="D18" s="71" t="s">
        <v>135</v>
      </c>
      <c r="E18" s="72">
        <v>960000</v>
      </c>
      <c r="F18" s="71">
        <v>7</v>
      </c>
      <c r="G18" s="73">
        <f t="shared" si="0"/>
        <v>6720000</v>
      </c>
      <c r="H18" s="58"/>
    </row>
    <row r="19" spans="1:18" s="78" customFormat="1" ht="20.25" customHeight="1" x14ac:dyDescent="0.25">
      <c r="A19" s="69">
        <v>15</v>
      </c>
      <c r="B19" s="54" t="s">
        <v>65</v>
      </c>
      <c r="C19" s="71" t="s">
        <v>7</v>
      </c>
      <c r="D19" s="71" t="s">
        <v>135</v>
      </c>
      <c r="E19" s="72">
        <v>960000</v>
      </c>
      <c r="F19" s="71">
        <v>7</v>
      </c>
      <c r="G19" s="73">
        <f t="shared" si="0"/>
        <v>6720000</v>
      </c>
      <c r="H19" s="58"/>
      <c r="I19" s="61"/>
      <c r="J19" s="61"/>
      <c r="R19" s="61"/>
    </row>
    <row r="20" spans="1:18" s="78" customFormat="1" ht="20.25" customHeight="1" x14ac:dyDescent="0.25">
      <c r="A20" s="69">
        <v>16</v>
      </c>
      <c r="B20" s="54" t="s">
        <v>76</v>
      </c>
      <c r="C20" s="71" t="s">
        <v>7</v>
      </c>
      <c r="D20" s="71" t="s">
        <v>135</v>
      </c>
      <c r="E20" s="72">
        <v>960000</v>
      </c>
      <c r="F20" s="71">
        <v>7</v>
      </c>
      <c r="G20" s="73">
        <f t="shared" si="0"/>
        <v>6720000</v>
      </c>
      <c r="H20" s="58"/>
      <c r="I20" s="61"/>
      <c r="J20" s="61"/>
      <c r="R20" s="61"/>
    </row>
    <row r="21" spans="1:18" s="78" customFormat="1" ht="20.25" customHeight="1" x14ac:dyDescent="0.25">
      <c r="A21" s="69">
        <v>17</v>
      </c>
      <c r="B21" s="54" t="s">
        <v>61</v>
      </c>
      <c r="C21" s="71" t="s">
        <v>7</v>
      </c>
      <c r="D21" s="71" t="s">
        <v>135</v>
      </c>
      <c r="E21" s="72">
        <v>960000</v>
      </c>
      <c r="F21" s="71">
        <v>7</v>
      </c>
      <c r="G21" s="73">
        <f t="shared" si="0"/>
        <v>6720000</v>
      </c>
      <c r="H21" s="57"/>
      <c r="I21" s="61"/>
      <c r="J21" s="61"/>
      <c r="R21" s="61"/>
    </row>
    <row r="22" spans="1:18" s="78" customFormat="1" ht="20.25" customHeight="1" x14ac:dyDescent="0.25">
      <c r="A22" s="69">
        <v>18</v>
      </c>
      <c r="B22" s="54" t="s">
        <v>75</v>
      </c>
      <c r="C22" s="71" t="s">
        <v>7</v>
      </c>
      <c r="D22" s="71" t="s">
        <v>135</v>
      </c>
      <c r="E22" s="72">
        <v>960000</v>
      </c>
      <c r="F22" s="71">
        <v>7</v>
      </c>
      <c r="G22" s="73">
        <f t="shared" si="0"/>
        <v>6720000</v>
      </c>
      <c r="H22" s="57"/>
      <c r="I22" s="61"/>
      <c r="J22" s="61"/>
      <c r="R22" s="61"/>
    </row>
    <row r="23" spans="1:18" ht="20.25" customHeight="1" x14ac:dyDescent="0.25">
      <c r="A23" s="69">
        <v>19</v>
      </c>
      <c r="B23" s="54" t="s">
        <v>73</v>
      </c>
      <c r="C23" s="71" t="s">
        <v>7</v>
      </c>
      <c r="D23" s="71" t="s">
        <v>135</v>
      </c>
      <c r="E23" s="72">
        <v>960000</v>
      </c>
      <c r="F23" s="71">
        <v>7</v>
      </c>
      <c r="G23" s="73">
        <f t="shared" si="0"/>
        <v>6720000</v>
      </c>
      <c r="H23" s="58"/>
    </row>
    <row r="24" spans="1:18" ht="20.25" customHeight="1" x14ac:dyDescent="0.25">
      <c r="A24" s="69">
        <v>20</v>
      </c>
      <c r="B24" s="54" t="s">
        <v>72</v>
      </c>
      <c r="C24" s="79" t="s">
        <v>25</v>
      </c>
      <c r="D24" s="71" t="s">
        <v>135</v>
      </c>
      <c r="E24" s="72">
        <v>960000</v>
      </c>
      <c r="F24" s="71">
        <v>7</v>
      </c>
      <c r="G24" s="73">
        <f t="shared" si="0"/>
        <v>6720000</v>
      </c>
      <c r="H24" s="58"/>
    </row>
    <row r="25" spans="1:18" s="84" customFormat="1" ht="29.25" customHeight="1" x14ac:dyDescent="0.25">
      <c r="A25" s="80"/>
      <c r="B25" s="81" t="s">
        <v>121</v>
      </c>
      <c r="C25" s="82"/>
      <c r="D25" s="64"/>
      <c r="E25" s="83"/>
      <c r="F25" s="64"/>
      <c r="G25" s="68">
        <f>SUM(G26:G41)</f>
        <v>107520000</v>
      </c>
      <c r="H25" s="57"/>
    </row>
    <row r="26" spans="1:18" ht="18.75" customHeight="1" x14ac:dyDescent="0.25">
      <c r="A26" s="71">
        <v>21</v>
      </c>
      <c r="B26" s="21" t="s">
        <v>89</v>
      </c>
      <c r="C26" s="79" t="s">
        <v>21</v>
      </c>
      <c r="D26" s="71" t="s">
        <v>138</v>
      </c>
      <c r="E26" s="72">
        <v>960000</v>
      </c>
      <c r="F26" s="71">
        <v>7</v>
      </c>
      <c r="G26" s="73">
        <f>E26*F26</f>
        <v>6720000</v>
      </c>
      <c r="H26" s="58"/>
    </row>
    <row r="27" spans="1:18" ht="18.75" customHeight="1" x14ac:dyDescent="0.25">
      <c r="A27" s="74">
        <v>22</v>
      </c>
      <c r="B27" s="21" t="s">
        <v>90</v>
      </c>
      <c r="C27" s="74" t="s">
        <v>142</v>
      </c>
      <c r="D27" s="71" t="s">
        <v>138</v>
      </c>
      <c r="E27" s="72">
        <v>960000</v>
      </c>
      <c r="F27" s="71">
        <v>7</v>
      </c>
      <c r="G27" s="73">
        <f t="shared" ref="G27:G41" si="3">E27*F27</f>
        <v>6720000</v>
      </c>
      <c r="H27" s="58"/>
    </row>
    <row r="28" spans="1:18" ht="18.75" customHeight="1" x14ac:dyDescent="0.25">
      <c r="A28" s="71">
        <v>23</v>
      </c>
      <c r="B28" s="20" t="s">
        <v>91</v>
      </c>
      <c r="C28" s="74" t="s">
        <v>142</v>
      </c>
      <c r="D28" s="71" t="s">
        <v>138</v>
      </c>
      <c r="E28" s="72">
        <v>960000</v>
      </c>
      <c r="F28" s="71">
        <v>7</v>
      </c>
      <c r="G28" s="73">
        <f t="shared" si="3"/>
        <v>6720000</v>
      </c>
      <c r="H28" s="77"/>
      <c r="I28" s="78"/>
      <c r="J28" s="78"/>
    </row>
    <row r="29" spans="1:18" ht="18.75" customHeight="1" x14ac:dyDescent="0.25">
      <c r="A29" s="74">
        <v>24</v>
      </c>
      <c r="B29" s="20" t="s">
        <v>92</v>
      </c>
      <c r="C29" s="79" t="s">
        <v>7</v>
      </c>
      <c r="D29" s="71" t="s">
        <v>138</v>
      </c>
      <c r="E29" s="72">
        <v>960000</v>
      </c>
      <c r="F29" s="71">
        <v>7</v>
      </c>
      <c r="G29" s="73">
        <f t="shared" si="3"/>
        <v>6720000</v>
      </c>
      <c r="H29" s="77"/>
      <c r="I29" s="78"/>
      <c r="J29" s="78"/>
    </row>
    <row r="30" spans="1:18" ht="18.75" customHeight="1" x14ac:dyDescent="0.25">
      <c r="A30" s="71">
        <v>25</v>
      </c>
      <c r="B30" s="20" t="s">
        <v>82</v>
      </c>
      <c r="C30" s="79" t="s">
        <v>7</v>
      </c>
      <c r="D30" s="71" t="s">
        <v>138</v>
      </c>
      <c r="E30" s="72">
        <v>960000</v>
      </c>
      <c r="F30" s="71">
        <v>7</v>
      </c>
      <c r="G30" s="73">
        <f t="shared" si="3"/>
        <v>6720000</v>
      </c>
      <c r="H30" s="77"/>
      <c r="I30" s="78"/>
      <c r="J30" s="78"/>
    </row>
    <row r="31" spans="1:18" ht="18.75" customHeight="1" x14ac:dyDescent="0.25">
      <c r="A31" s="74">
        <v>26</v>
      </c>
      <c r="B31" s="20" t="s">
        <v>80</v>
      </c>
      <c r="C31" s="79" t="s">
        <v>28</v>
      </c>
      <c r="D31" s="71" t="s">
        <v>138</v>
      </c>
      <c r="E31" s="72">
        <v>960000</v>
      </c>
      <c r="F31" s="71">
        <v>7</v>
      </c>
      <c r="G31" s="73">
        <f t="shared" si="3"/>
        <v>6720000</v>
      </c>
      <c r="H31" s="77"/>
    </row>
    <row r="32" spans="1:18" ht="18.75" customHeight="1" x14ac:dyDescent="0.25">
      <c r="A32" s="71">
        <v>27</v>
      </c>
      <c r="B32" s="20" t="s">
        <v>58</v>
      </c>
      <c r="C32" s="79" t="s">
        <v>7</v>
      </c>
      <c r="D32" s="71" t="s">
        <v>138</v>
      </c>
      <c r="E32" s="72">
        <v>960000</v>
      </c>
      <c r="F32" s="71">
        <v>7</v>
      </c>
      <c r="G32" s="73">
        <f t="shared" si="3"/>
        <v>6720000</v>
      </c>
      <c r="H32" s="58"/>
    </row>
    <row r="33" spans="1:8" ht="18.75" customHeight="1" x14ac:dyDescent="0.25">
      <c r="A33" s="74">
        <v>28</v>
      </c>
      <c r="B33" s="20" t="s">
        <v>93</v>
      </c>
      <c r="C33" s="79" t="s">
        <v>7</v>
      </c>
      <c r="D33" s="71" t="s">
        <v>138</v>
      </c>
      <c r="E33" s="72">
        <v>960000</v>
      </c>
      <c r="F33" s="71">
        <v>7</v>
      </c>
      <c r="G33" s="73">
        <f t="shared" si="3"/>
        <v>6720000</v>
      </c>
      <c r="H33" s="58"/>
    </row>
    <row r="34" spans="1:8" ht="18.75" customHeight="1" x14ac:dyDescent="0.25">
      <c r="A34" s="71">
        <v>29</v>
      </c>
      <c r="B34" s="20" t="s">
        <v>84</v>
      </c>
      <c r="C34" s="79" t="s">
        <v>7</v>
      </c>
      <c r="D34" s="71" t="s">
        <v>138</v>
      </c>
      <c r="E34" s="72">
        <v>960000</v>
      </c>
      <c r="F34" s="71">
        <v>7</v>
      </c>
      <c r="G34" s="73">
        <f t="shared" si="3"/>
        <v>6720000</v>
      </c>
      <c r="H34" s="58"/>
    </row>
    <row r="35" spans="1:8" ht="18.75" customHeight="1" x14ac:dyDescent="0.25">
      <c r="A35" s="74">
        <v>30</v>
      </c>
      <c r="B35" s="21" t="s">
        <v>78</v>
      </c>
      <c r="C35" s="79" t="s">
        <v>7</v>
      </c>
      <c r="D35" s="71" t="s">
        <v>138</v>
      </c>
      <c r="E35" s="72">
        <v>960000</v>
      </c>
      <c r="F35" s="71">
        <v>7</v>
      </c>
      <c r="G35" s="73">
        <f t="shared" si="3"/>
        <v>6720000</v>
      </c>
      <c r="H35" s="58"/>
    </row>
    <row r="36" spans="1:8" ht="18.75" customHeight="1" x14ac:dyDescent="0.25">
      <c r="A36" s="71">
        <v>31</v>
      </c>
      <c r="B36" s="21" t="s">
        <v>94</v>
      </c>
      <c r="C36" s="79" t="s">
        <v>7</v>
      </c>
      <c r="D36" s="71" t="s">
        <v>138</v>
      </c>
      <c r="E36" s="72">
        <v>960000</v>
      </c>
      <c r="F36" s="71">
        <v>7</v>
      </c>
      <c r="G36" s="73">
        <f t="shared" si="3"/>
        <v>6720000</v>
      </c>
      <c r="H36" s="58"/>
    </row>
    <row r="37" spans="1:8" ht="18.75" customHeight="1" x14ac:dyDescent="0.25">
      <c r="A37" s="74">
        <v>32</v>
      </c>
      <c r="B37" s="20" t="s">
        <v>79</v>
      </c>
      <c r="C37" s="79" t="s">
        <v>7</v>
      </c>
      <c r="D37" s="71" t="s">
        <v>138</v>
      </c>
      <c r="E37" s="72">
        <v>960000</v>
      </c>
      <c r="F37" s="71">
        <v>7</v>
      </c>
      <c r="G37" s="73">
        <f t="shared" si="3"/>
        <v>6720000</v>
      </c>
      <c r="H37" s="77"/>
    </row>
    <row r="38" spans="1:8" ht="18.75" customHeight="1" x14ac:dyDescent="0.25">
      <c r="A38" s="71">
        <v>33</v>
      </c>
      <c r="B38" s="20" t="s">
        <v>81</v>
      </c>
      <c r="C38" s="79" t="s">
        <v>7</v>
      </c>
      <c r="D38" s="71" t="s">
        <v>138</v>
      </c>
      <c r="E38" s="72">
        <v>960000</v>
      </c>
      <c r="F38" s="71">
        <v>7</v>
      </c>
      <c r="G38" s="73">
        <f t="shared" si="3"/>
        <v>6720000</v>
      </c>
      <c r="H38" s="58"/>
    </row>
    <row r="39" spans="1:8" ht="18.75" customHeight="1" x14ac:dyDescent="0.25">
      <c r="A39" s="74">
        <v>34</v>
      </c>
      <c r="B39" s="20" t="s">
        <v>83</v>
      </c>
      <c r="C39" s="79" t="s">
        <v>7</v>
      </c>
      <c r="D39" s="71" t="s">
        <v>138</v>
      </c>
      <c r="E39" s="72">
        <v>960000</v>
      </c>
      <c r="F39" s="71">
        <v>7</v>
      </c>
      <c r="G39" s="73">
        <f t="shared" si="3"/>
        <v>6720000</v>
      </c>
      <c r="H39" s="58"/>
    </row>
    <row r="40" spans="1:8" ht="18.75" customHeight="1" x14ac:dyDescent="0.25">
      <c r="A40" s="71">
        <v>35</v>
      </c>
      <c r="B40" s="20" t="s">
        <v>95</v>
      </c>
      <c r="C40" s="71" t="s">
        <v>7</v>
      </c>
      <c r="D40" s="71" t="s">
        <v>138</v>
      </c>
      <c r="E40" s="72">
        <v>960000</v>
      </c>
      <c r="F40" s="71">
        <v>7</v>
      </c>
      <c r="G40" s="73">
        <f t="shared" si="3"/>
        <v>6720000</v>
      </c>
      <c r="H40" s="58"/>
    </row>
    <row r="41" spans="1:8" ht="18.75" customHeight="1" x14ac:dyDescent="0.25">
      <c r="A41" s="74">
        <v>36</v>
      </c>
      <c r="B41" s="20" t="s">
        <v>96</v>
      </c>
      <c r="C41" s="74" t="s">
        <v>7</v>
      </c>
      <c r="D41" s="71" t="s">
        <v>138</v>
      </c>
      <c r="E41" s="85">
        <v>960000</v>
      </c>
      <c r="F41" s="71">
        <v>7</v>
      </c>
      <c r="G41" s="73">
        <f t="shared" si="3"/>
        <v>6720000</v>
      </c>
      <c r="H41" s="60"/>
    </row>
    <row r="42" spans="1:8" s="95" customFormat="1" ht="28.5" customHeight="1" x14ac:dyDescent="0.25">
      <c r="A42" s="90"/>
      <c r="B42" s="91" t="s">
        <v>122</v>
      </c>
      <c r="C42" s="90"/>
      <c r="D42" s="51"/>
      <c r="E42" s="92"/>
      <c r="F42" s="51"/>
      <c r="G42" s="93">
        <f>SUM(G43:G64)</f>
        <v>139200000</v>
      </c>
      <c r="H42" s="94"/>
    </row>
    <row r="43" spans="1:8" ht="18.75" customHeight="1" x14ac:dyDescent="0.25">
      <c r="A43" s="71">
        <v>37</v>
      </c>
      <c r="B43" s="55" t="s">
        <v>20</v>
      </c>
      <c r="C43" s="79" t="s">
        <v>21</v>
      </c>
      <c r="D43" s="71" t="s">
        <v>139</v>
      </c>
      <c r="E43" s="85">
        <v>960000</v>
      </c>
      <c r="F43" s="71">
        <v>7</v>
      </c>
      <c r="G43" s="73">
        <f>E43*F43</f>
        <v>6720000</v>
      </c>
      <c r="H43" s="60"/>
    </row>
    <row r="44" spans="1:8" ht="18.75" customHeight="1" x14ac:dyDescent="0.25">
      <c r="A44" s="74">
        <v>38</v>
      </c>
      <c r="B44" s="55" t="s">
        <v>22</v>
      </c>
      <c r="C44" s="74" t="s">
        <v>142</v>
      </c>
      <c r="D44" s="71" t="s">
        <v>139</v>
      </c>
      <c r="E44" s="85">
        <v>960000</v>
      </c>
      <c r="F44" s="71">
        <v>7</v>
      </c>
      <c r="G44" s="73">
        <f t="shared" ref="G44:G60" si="4">E44*F44</f>
        <v>6720000</v>
      </c>
      <c r="H44" s="60"/>
    </row>
    <row r="45" spans="1:8" ht="18.75" customHeight="1" x14ac:dyDescent="0.25">
      <c r="A45" s="71">
        <v>39</v>
      </c>
      <c r="B45" s="55" t="s">
        <v>97</v>
      </c>
      <c r="C45" s="74" t="s">
        <v>142</v>
      </c>
      <c r="D45" s="71" t="s">
        <v>139</v>
      </c>
      <c r="E45" s="85">
        <v>960000</v>
      </c>
      <c r="F45" s="71">
        <v>7</v>
      </c>
      <c r="G45" s="73">
        <f t="shared" si="4"/>
        <v>6720000</v>
      </c>
      <c r="H45" s="60"/>
    </row>
    <row r="46" spans="1:8" ht="18.75" customHeight="1" x14ac:dyDescent="0.25">
      <c r="A46" s="74">
        <v>40</v>
      </c>
      <c r="B46" s="55" t="s">
        <v>34</v>
      </c>
      <c r="C46" s="74" t="s">
        <v>40</v>
      </c>
      <c r="D46" s="71" t="s">
        <v>139</v>
      </c>
      <c r="E46" s="85">
        <v>960000</v>
      </c>
      <c r="F46" s="71">
        <v>7</v>
      </c>
      <c r="G46" s="73">
        <f t="shared" si="4"/>
        <v>6720000</v>
      </c>
      <c r="H46" s="60"/>
    </row>
    <row r="47" spans="1:8" ht="18.75" customHeight="1" x14ac:dyDescent="0.25">
      <c r="A47" s="71">
        <v>41</v>
      </c>
      <c r="B47" s="55" t="s">
        <v>35</v>
      </c>
      <c r="C47" s="53" t="s">
        <v>7</v>
      </c>
      <c r="D47" s="71" t="s">
        <v>139</v>
      </c>
      <c r="E47" s="85">
        <v>960000</v>
      </c>
      <c r="F47" s="71">
        <v>7</v>
      </c>
      <c r="G47" s="73">
        <f t="shared" si="4"/>
        <v>6720000</v>
      </c>
      <c r="H47" s="60"/>
    </row>
    <row r="48" spans="1:8" ht="18.75" customHeight="1" x14ac:dyDescent="0.25">
      <c r="A48" s="74">
        <v>42</v>
      </c>
      <c r="B48" s="55" t="s">
        <v>33</v>
      </c>
      <c r="C48" s="53" t="s">
        <v>7</v>
      </c>
      <c r="D48" s="71" t="s">
        <v>139</v>
      </c>
      <c r="E48" s="85">
        <v>960000</v>
      </c>
      <c r="F48" s="71">
        <v>7</v>
      </c>
      <c r="G48" s="73">
        <f t="shared" si="4"/>
        <v>6720000</v>
      </c>
      <c r="H48" s="60"/>
    </row>
    <row r="49" spans="1:8" ht="18.75" customHeight="1" x14ac:dyDescent="0.25">
      <c r="A49" s="71">
        <v>43</v>
      </c>
      <c r="B49" s="55" t="s">
        <v>37</v>
      </c>
      <c r="C49" s="53" t="s">
        <v>7</v>
      </c>
      <c r="D49" s="71" t="s">
        <v>139</v>
      </c>
      <c r="E49" s="85">
        <v>960000</v>
      </c>
      <c r="F49" s="71">
        <v>7</v>
      </c>
      <c r="G49" s="73">
        <f t="shared" si="4"/>
        <v>6720000</v>
      </c>
      <c r="H49" s="60"/>
    </row>
    <row r="50" spans="1:8" ht="18.75" customHeight="1" x14ac:dyDescent="0.25">
      <c r="A50" s="74">
        <v>44</v>
      </c>
      <c r="B50" s="55" t="s">
        <v>17</v>
      </c>
      <c r="C50" s="71" t="s">
        <v>7</v>
      </c>
      <c r="D50" s="71" t="s">
        <v>139</v>
      </c>
      <c r="E50" s="85">
        <v>960000</v>
      </c>
      <c r="F50" s="71">
        <v>7</v>
      </c>
      <c r="G50" s="73">
        <f t="shared" si="4"/>
        <v>6720000</v>
      </c>
      <c r="H50" s="60"/>
    </row>
    <row r="51" spans="1:8" ht="18.75" customHeight="1" x14ac:dyDescent="0.25">
      <c r="A51" s="71">
        <v>45</v>
      </c>
      <c r="B51" s="55" t="s">
        <v>24</v>
      </c>
      <c r="C51" s="71" t="s">
        <v>7</v>
      </c>
      <c r="D51" s="71" t="s">
        <v>139</v>
      </c>
      <c r="E51" s="85">
        <v>960000</v>
      </c>
      <c r="F51" s="71">
        <v>7</v>
      </c>
      <c r="G51" s="73">
        <f t="shared" si="4"/>
        <v>6720000</v>
      </c>
      <c r="H51" s="60"/>
    </row>
    <row r="52" spans="1:8" ht="18.75" customHeight="1" x14ac:dyDescent="0.25">
      <c r="A52" s="74">
        <v>46</v>
      </c>
      <c r="B52" s="55" t="s">
        <v>9</v>
      </c>
      <c r="C52" s="71" t="s">
        <v>7</v>
      </c>
      <c r="D52" s="71" t="s">
        <v>139</v>
      </c>
      <c r="E52" s="85">
        <v>960000</v>
      </c>
      <c r="F52" s="71">
        <v>7</v>
      </c>
      <c r="G52" s="73">
        <f t="shared" si="4"/>
        <v>6720000</v>
      </c>
      <c r="H52" s="60"/>
    </row>
    <row r="53" spans="1:8" ht="18.75" customHeight="1" x14ac:dyDescent="0.25">
      <c r="A53" s="71">
        <v>47</v>
      </c>
      <c r="B53" s="55" t="s">
        <v>6</v>
      </c>
      <c r="C53" s="71" t="s">
        <v>7</v>
      </c>
      <c r="D53" s="71" t="s">
        <v>139</v>
      </c>
      <c r="E53" s="85">
        <v>960000</v>
      </c>
      <c r="F53" s="71">
        <v>7</v>
      </c>
      <c r="G53" s="73">
        <f t="shared" si="4"/>
        <v>6720000</v>
      </c>
      <c r="H53" s="60"/>
    </row>
    <row r="54" spans="1:8" ht="18.75" customHeight="1" x14ac:dyDescent="0.25">
      <c r="A54" s="74">
        <v>48</v>
      </c>
      <c r="B54" s="55" t="s">
        <v>27</v>
      </c>
      <c r="C54" s="71" t="s">
        <v>7</v>
      </c>
      <c r="D54" s="71" t="s">
        <v>139</v>
      </c>
      <c r="E54" s="85">
        <v>960000</v>
      </c>
      <c r="F54" s="71">
        <v>7</v>
      </c>
      <c r="G54" s="73">
        <f t="shared" si="4"/>
        <v>6720000</v>
      </c>
      <c r="H54" s="60"/>
    </row>
    <row r="55" spans="1:8" ht="18.75" customHeight="1" x14ac:dyDescent="0.25">
      <c r="A55" s="71">
        <v>49</v>
      </c>
      <c r="B55" s="55" t="s">
        <v>19</v>
      </c>
      <c r="C55" s="71" t="s">
        <v>7</v>
      </c>
      <c r="D55" s="71" t="s">
        <v>139</v>
      </c>
      <c r="E55" s="85">
        <v>960000</v>
      </c>
      <c r="F55" s="71">
        <v>7</v>
      </c>
      <c r="G55" s="73">
        <f t="shared" si="4"/>
        <v>6720000</v>
      </c>
      <c r="H55" s="60"/>
    </row>
    <row r="56" spans="1:8" ht="18.75" customHeight="1" x14ac:dyDescent="0.25">
      <c r="A56" s="74">
        <v>50</v>
      </c>
      <c r="B56" s="55" t="s">
        <v>13</v>
      </c>
      <c r="C56" s="71" t="s">
        <v>7</v>
      </c>
      <c r="D56" s="71" t="s">
        <v>139</v>
      </c>
      <c r="E56" s="85">
        <v>960000</v>
      </c>
      <c r="F56" s="69">
        <v>7</v>
      </c>
      <c r="G56" s="73">
        <f t="shared" si="4"/>
        <v>6720000</v>
      </c>
      <c r="H56" s="60"/>
    </row>
    <row r="57" spans="1:8" ht="18.75" customHeight="1" x14ac:dyDescent="0.25">
      <c r="A57" s="71">
        <v>51</v>
      </c>
      <c r="B57" s="55" t="s">
        <v>26</v>
      </c>
      <c r="C57" s="53" t="s">
        <v>7</v>
      </c>
      <c r="D57" s="71" t="s">
        <v>139</v>
      </c>
      <c r="E57" s="85">
        <v>960000</v>
      </c>
      <c r="F57" s="69">
        <v>7</v>
      </c>
      <c r="G57" s="73">
        <f t="shared" si="4"/>
        <v>6720000</v>
      </c>
      <c r="H57" s="60"/>
    </row>
    <row r="58" spans="1:8" ht="18.75" customHeight="1" x14ac:dyDescent="0.25">
      <c r="A58" s="74">
        <v>52</v>
      </c>
      <c r="B58" s="55" t="s">
        <v>30</v>
      </c>
      <c r="C58" s="53" t="s">
        <v>7</v>
      </c>
      <c r="D58" s="71" t="s">
        <v>139</v>
      </c>
      <c r="E58" s="85">
        <v>960000</v>
      </c>
      <c r="F58" s="71">
        <v>7</v>
      </c>
      <c r="G58" s="73">
        <f t="shared" si="4"/>
        <v>6720000</v>
      </c>
      <c r="H58" s="60"/>
    </row>
    <row r="59" spans="1:8" ht="18.75" customHeight="1" x14ac:dyDescent="0.25">
      <c r="A59" s="71">
        <v>53</v>
      </c>
      <c r="B59" s="55" t="s">
        <v>29</v>
      </c>
      <c r="C59" s="71" t="s">
        <v>7</v>
      </c>
      <c r="D59" s="71" t="s">
        <v>139</v>
      </c>
      <c r="E59" s="85">
        <v>960000</v>
      </c>
      <c r="F59" s="71">
        <v>7</v>
      </c>
      <c r="G59" s="73">
        <f t="shared" si="4"/>
        <v>6720000</v>
      </c>
      <c r="H59" s="60"/>
    </row>
    <row r="60" spans="1:8" ht="18.75" customHeight="1" x14ac:dyDescent="0.25">
      <c r="A60" s="74">
        <v>54</v>
      </c>
      <c r="B60" s="55" t="s">
        <v>23</v>
      </c>
      <c r="C60" s="71" t="s">
        <v>7</v>
      </c>
      <c r="D60" s="71" t="s">
        <v>139</v>
      </c>
      <c r="E60" s="85">
        <v>960000</v>
      </c>
      <c r="F60" s="71">
        <v>7</v>
      </c>
      <c r="G60" s="73">
        <f t="shared" si="4"/>
        <v>6720000</v>
      </c>
      <c r="H60" s="60"/>
    </row>
    <row r="61" spans="1:8" ht="18.75" customHeight="1" x14ac:dyDescent="0.25">
      <c r="A61" s="71">
        <v>55</v>
      </c>
      <c r="B61" s="55" t="s">
        <v>36</v>
      </c>
      <c r="C61" s="71" t="s">
        <v>7</v>
      </c>
      <c r="D61" s="71" t="s">
        <v>139</v>
      </c>
      <c r="E61" s="85">
        <v>960000</v>
      </c>
      <c r="F61" s="71">
        <v>1</v>
      </c>
      <c r="G61" s="73">
        <f>E61*F61</f>
        <v>960000</v>
      </c>
      <c r="H61" s="60"/>
    </row>
    <row r="62" spans="1:8" ht="18.75" customHeight="1" x14ac:dyDescent="0.25">
      <c r="A62" s="74">
        <v>56</v>
      </c>
      <c r="B62" s="55" t="s">
        <v>38</v>
      </c>
      <c r="C62" s="71" t="s">
        <v>7</v>
      </c>
      <c r="D62" s="71" t="s">
        <v>139</v>
      </c>
      <c r="E62" s="85">
        <v>960000</v>
      </c>
      <c r="F62" s="71">
        <v>4</v>
      </c>
      <c r="G62" s="73">
        <f>E62*F62</f>
        <v>3840000</v>
      </c>
      <c r="H62" s="60"/>
    </row>
    <row r="63" spans="1:8" ht="18.75" customHeight="1" x14ac:dyDescent="0.25">
      <c r="A63" s="71">
        <v>57</v>
      </c>
      <c r="B63" s="55" t="s">
        <v>31</v>
      </c>
      <c r="C63" s="71" t="s">
        <v>7</v>
      </c>
      <c r="D63" s="71" t="s">
        <v>139</v>
      </c>
      <c r="E63" s="85">
        <v>960000</v>
      </c>
      <c r="F63" s="71">
        <v>7</v>
      </c>
      <c r="G63" s="73">
        <f>E63*F63</f>
        <v>6720000</v>
      </c>
      <c r="H63" s="60"/>
    </row>
    <row r="64" spans="1:8" ht="18.75" customHeight="1" x14ac:dyDescent="0.25">
      <c r="A64" s="74">
        <v>58</v>
      </c>
      <c r="B64" s="55" t="s">
        <v>39</v>
      </c>
      <c r="C64" s="71" t="s">
        <v>7</v>
      </c>
      <c r="D64" s="71" t="s">
        <v>139</v>
      </c>
      <c r="E64" s="85">
        <v>960000</v>
      </c>
      <c r="F64" s="71">
        <v>7</v>
      </c>
      <c r="G64" s="73">
        <f>E64*F64</f>
        <v>6720000</v>
      </c>
      <c r="H64" s="60"/>
    </row>
    <row r="65" spans="1:8" s="84" customFormat="1" ht="24.75" customHeight="1" x14ac:dyDescent="0.25">
      <c r="A65" s="86"/>
      <c r="B65" s="56" t="s">
        <v>123</v>
      </c>
      <c r="C65" s="64"/>
      <c r="D65" s="64"/>
      <c r="E65" s="87"/>
      <c r="F65" s="64"/>
      <c r="G65" s="68">
        <f>SUM(G66:G85)</f>
        <v>134400000</v>
      </c>
      <c r="H65" s="88"/>
    </row>
    <row r="66" spans="1:8" ht="18.75" customHeight="1" x14ac:dyDescent="0.25">
      <c r="A66" s="71">
        <v>59</v>
      </c>
      <c r="B66" s="54" t="s">
        <v>44</v>
      </c>
      <c r="C66" s="79" t="s">
        <v>21</v>
      </c>
      <c r="D66" s="74" t="s">
        <v>140</v>
      </c>
      <c r="E66" s="85">
        <v>960000</v>
      </c>
      <c r="F66" s="71">
        <v>7</v>
      </c>
      <c r="G66" s="73">
        <f>E66*F66</f>
        <v>6720000</v>
      </c>
      <c r="H66" s="60"/>
    </row>
    <row r="67" spans="1:8" ht="18.75" customHeight="1" x14ac:dyDescent="0.25">
      <c r="A67" s="74">
        <v>60</v>
      </c>
      <c r="B67" s="54" t="s">
        <v>41</v>
      </c>
      <c r="C67" s="74" t="s">
        <v>142</v>
      </c>
      <c r="D67" s="74" t="s">
        <v>140</v>
      </c>
      <c r="E67" s="85">
        <v>960000</v>
      </c>
      <c r="F67" s="71">
        <v>7</v>
      </c>
      <c r="G67" s="73">
        <f t="shared" ref="G67:G82" si="5">E67*F67</f>
        <v>6720000</v>
      </c>
      <c r="H67" s="60"/>
    </row>
    <row r="68" spans="1:8" ht="18.75" customHeight="1" x14ac:dyDescent="0.25">
      <c r="A68" s="71">
        <v>61</v>
      </c>
      <c r="B68" s="21" t="s">
        <v>45</v>
      </c>
      <c r="C68" s="74" t="s">
        <v>142</v>
      </c>
      <c r="D68" s="74" t="s">
        <v>140</v>
      </c>
      <c r="E68" s="85">
        <v>960000</v>
      </c>
      <c r="F68" s="71">
        <v>7</v>
      </c>
      <c r="G68" s="73">
        <f t="shared" si="5"/>
        <v>6720000</v>
      </c>
      <c r="H68" s="60"/>
    </row>
    <row r="69" spans="1:8" ht="18.75" customHeight="1" x14ac:dyDescent="0.25">
      <c r="A69" s="74">
        <v>62</v>
      </c>
      <c r="B69" s="21" t="s">
        <v>59</v>
      </c>
      <c r="C69" s="71" t="s">
        <v>7</v>
      </c>
      <c r="D69" s="74" t="s">
        <v>140</v>
      </c>
      <c r="E69" s="85">
        <v>960000</v>
      </c>
      <c r="F69" s="71">
        <v>7</v>
      </c>
      <c r="G69" s="73">
        <f t="shared" si="5"/>
        <v>6720000</v>
      </c>
      <c r="H69" s="60"/>
    </row>
    <row r="70" spans="1:8" ht="18.75" customHeight="1" x14ac:dyDescent="0.25">
      <c r="A70" s="71">
        <v>63</v>
      </c>
      <c r="B70" s="21" t="s">
        <v>48</v>
      </c>
      <c r="C70" s="71" t="s">
        <v>7</v>
      </c>
      <c r="D70" s="74" t="s">
        <v>140</v>
      </c>
      <c r="E70" s="85">
        <v>960000</v>
      </c>
      <c r="F70" s="71">
        <v>7</v>
      </c>
      <c r="G70" s="73">
        <f t="shared" si="5"/>
        <v>6720000</v>
      </c>
      <c r="H70" s="60"/>
    </row>
    <row r="71" spans="1:8" ht="18.75" customHeight="1" x14ac:dyDescent="0.25">
      <c r="A71" s="74">
        <v>64</v>
      </c>
      <c r="B71" s="21" t="s">
        <v>47</v>
      </c>
      <c r="C71" s="71" t="s">
        <v>7</v>
      </c>
      <c r="D71" s="74" t="s">
        <v>140</v>
      </c>
      <c r="E71" s="85">
        <v>960000</v>
      </c>
      <c r="F71" s="71">
        <v>7</v>
      </c>
      <c r="G71" s="73">
        <f t="shared" si="5"/>
        <v>6720000</v>
      </c>
      <c r="H71" s="60"/>
    </row>
    <row r="72" spans="1:8" ht="18.75" customHeight="1" x14ac:dyDescent="0.25">
      <c r="A72" s="71">
        <v>65</v>
      </c>
      <c r="B72" s="21" t="s">
        <v>46</v>
      </c>
      <c r="C72" s="71" t="s">
        <v>7</v>
      </c>
      <c r="D72" s="74" t="s">
        <v>140</v>
      </c>
      <c r="E72" s="85">
        <v>960000</v>
      </c>
      <c r="F72" s="71">
        <v>7</v>
      </c>
      <c r="G72" s="73">
        <f t="shared" si="5"/>
        <v>6720000</v>
      </c>
      <c r="H72" s="60"/>
    </row>
    <row r="73" spans="1:8" ht="18.75" customHeight="1" x14ac:dyDescent="0.25">
      <c r="A73" s="74">
        <v>66</v>
      </c>
      <c r="B73" s="21" t="s">
        <v>49</v>
      </c>
      <c r="C73" s="71" t="s">
        <v>7</v>
      </c>
      <c r="D73" s="74" t="s">
        <v>140</v>
      </c>
      <c r="E73" s="85">
        <v>960000</v>
      </c>
      <c r="F73" s="71">
        <v>7</v>
      </c>
      <c r="G73" s="73">
        <f t="shared" si="5"/>
        <v>6720000</v>
      </c>
      <c r="H73" s="60"/>
    </row>
    <row r="74" spans="1:8" ht="18.75" customHeight="1" x14ac:dyDescent="0.25">
      <c r="A74" s="71">
        <v>67</v>
      </c>
      <c r="B74" s="21" t="s">
        <v>50</v>
      </c>
      <c r="C74" s="71" t="s">
        <v>7</v>
      </c>
      <c r="D74" s="74" t="s">
        <v>140</v>
      </c>
      <c r="E74" s="85">
        <v>960000</v>
      </c>
      <c r="F74" s="71">
        <v>7</v>
      </c>
      <c r="G74" s="73">
        <f t="shared" si="5"/>
        <v>6720000</v>
      </c>
      <c r="H74" s="60"/>
    </row>
    <row r="75" spans="1:8" ht="18.75" customHeight="1" x14ac:dyDescent="0.25">
      <c r="A75" s="74">
        <v>68</v>
      </c>
      <c r="B75" s="21" t="s">
        <v>42</v>
      </c>
      <c r="C75" s="71" t="s">
        <v>7</v>
      </c>
      <c r="D75" s="74" t="s">
        <v>140</v>
      </c>
      <c r="E75" s="85">
        <v>960000</v>
      </c>
      <c r="F75" s="71">
        <v>7</v>
      </c>
      <c r="G75" s="73">
        <f t="shared" si="5"/>
        <v>6720000</v>
      </c>
      <c r="H75" s="60"/>
    </row>
    <row r="76" spans="1:8" ht="18.75" customHeight="1" x14ac:dyDescent="0.25">
      <c r="A76" s="71">
        <v>69</v>
      </c>
      <c r="B76" s="21" t="s">
        <v>32</v>
      </c>
      <c r="C76" s="71" t="s">
        <v>7</v>
      </c>
      <c r="D76" s="74" t="s">
        <v>140</v>
      </c>
      <c r="E76" s="85">
        <v>960000</v>
      </c>
      <c r="F76" s="71">
        <v>7</v>
      </c>
      <c r="G76" s="73">
        <f t="shared" si="5"/>
        <v>6720000</v>
      </c>
      <c r="H76" s="60"/>
    </row>
    <row r="77" spans="1:8" ht="18.75" customHeight="1" x14ac:dyDescent="0.25">
      <c r="A77" s="74">
        <v>70</v>
      </c>
      <c r="B77" s="21" t="s">
        <v>51</v>
      </c>
      <c r="C77" s="71" t="s">
        <v>7</v>
      </c>
      <c r="D77" s="74" t="s">
        <v>140</v>
      </c>
      <c r="E77" s="85">
        <v>960000</v>
      </c>
      <c r="F77" s="71">
        <v>7</v>
      </c>
      <c r="G77" s="73">
        <f t="shared" si="5"/>
        <v>6720000</v>
      </c>
      <c r="H77" s="60"/>
    </row>
    <row r="78" spans="1:8" ht="18.75" customHeight="1" x14ac:dyDescent="0.25">
      <c r="A78" s="71">
        <v>71</v>
      </c>
      <c r="B78" s="21" t="s">
        <v>56</v>
      </c>
      <c r="C78" s="71" t="s">
        <v>7</v>
      </c>
      <c r="D78" s="74" t="s">
        <v>140</v>
      </c>
      <c r="E78" s="85">
        <v>960000</v>
      </c>
      <c r="F78" s="71">
        <v>7</v>
      </c>
      <c r="G78" s="73">
        <f t="shared" si="5"/>
        <v>6720000</v>
      </c>
      <c r="H78" s="60"/>
    </row>
    <row r="79" spans="1:8" ht="18.75" customHeight="1" x14ac:dyDescent="0.25">
      <c r="A79" s="74">
        <v>72</v>
      </c>
      <c r="B79" s="21" t="s">
        <v>54</v>
      </c>
      <c r="C79" s="71" t="s">
        <v>7</v>
      </c>
      <c r="D79" s="74" t="s">
        <v>140</v>
      </c>
      <c r="E79" s="85">
        <v>960000</v>
      </c>
      <c r="F79" s="71">
        <v>7</v>
      </c>
      <c r="G79" s="73">
        <f t="shared" si="5"/>
        <v>6720000</v>
      </c>
      <c r="H79" s="60"/>
    </row>
    <row r="80" spans="1:8" ht="18.75" customHeight="1" x14ac:dyDescent="0.25">
      <c r="A80" s="71">
        <v>73</v>
      </c>
      <c r="B80" s="21" t="s">
        <v>52</v>
      </c>
      <c r="C80" s="71" t="s">
        <v>7</v>
      </c>
      <c r="D80" s="74" t="s">
        <v>140</v>
      </c>
      <c r="E80" s="85">
        <v>960000</v>
      </c>
      <c r="F80" s="71">
        <v>7</v>
      </c>
      <c r="G80" s="73">
        <f t="shared" si="5"/>
        <v>6720000</v>
      </c>
      <c r="H80" s="60"/>
    </row>
    <row r="81" spans="1:8" ht="18.75" customHeight="1" x14ac:dyDescent="0.25">
      <c r="A81" s="74">
        <v>74</v>
      </c>
      <c r="B81" s="21" t="s">
        <v>141</v>
      </c>
      <c r="C81" s="71" t="s">
        <v>7</v>
      </c>
      <c r="D81" s="74" t="s">
        <v>140</v>
      </c>
      <c r="E81" s="85">
        <v>960000</v>
      </c>
      <c r="F81" s="71">
        <v>7</v>
      </c>
      <c r="G81" s="73">
        <f t="shared" si="5"/>
        <v>6720000</v>
      </c>
      <c r="H81" s="60"/>
    </row>
    <row r="82" spans="1:8" ht="18.75" customHeight="1" x14ac:dyDescent="0.25">
      <c r="A82" s="71">
        <v>75</v>
      </c>
      <c r="B82" s="55" t="s">
        <v>53</v>
      </c>
      <c r="C82" s="71" t="s">
        <v>7</v>
      </c>
      <c r="D82" s="74" t="s">
        <v>140</v>
      </c>
      <c r="E82" s="85">
        <v>960000</v>
      </c>
      <c r="F82" s="71">
        <v>7</v>
      </c>
      <c r="G82" s="73">
        <f t="shared" si="5"/>
        <v>6720000</v>
      </c>
      <c r="H82" s="60"/>
    </row>
    <row r="83" spans="1:8" ht="18.75" customHeight="1" x14ac:dyDescent="0.25">
      <c r="A83" s="71">
        <v>76</v>
      </c>
      <c r="B83" s="55" t="s">
        <v>57</v>
      </c>
      <c r="C83" s="71" t="s">
        <v>7</v>
      </c>
      <c r="D83" s="74" t="s">
        <v>140</v>
      </c>
      <c r="E83" s="85">
        <v>960000</v>
      </c>
      <c r="F83" s="71">
        <v>7</v>
      </c>
      <c r="G83" s="73">
        <f t="shared" ref="G83" si="6">E83*F83</f>
        <v>6720000</v>
      </c>
      <c r="H83" s="60"/>
    </row>
    <row r="84" spans="1:8" ht="18.75" customHeight="1" x14ac:dyDescent="0.25">
      <c r="A84" s="74">
        <v>77</v>
      </c>
      <c r="B84" s="55" t="s">
        <v>43</v>
      </c>
      <c r="C84" s="71" t="s">
        <v>7</v>
      </c>
      <c r="D84" s="74" t="s">
        <v>140</v>
      </c>
      <c r="E84" s="85">
        <v>960000</v>
      </c>
      <c r="F84" s="71">
        <v>7</v>
      </c>
      <c r="G84" s="73">
        <f t="shared" ref="G84:G85" si="7">E84*F84</f>
        <v>6720000</v>
      </c>
      <c r="H84" s="60"/>
    </row>
    <row r="85" spans="1:8" ht="18.75" customHeight="1" x14ac:dyDescent="0.25">
      <c r="A85" s="74">
        <v>78</v>
      </c>
      <c r="B85" s="55" t="s">
        <v>55</v>
      </c>
      <c r="C85" s="71" t="s">
        <v>7</v>
      </c>
      <c r="D85" s="74" t="s">
        <v>140</v>
      </c>
      <c r="E85" s="85">
        <v>960000</v>
      </c>
      <c r="F85" s="71">
        <v>7</v>
      </c>
      <c r="G85" s="73">
        <f t="shared" si="7"/>
        <v>6720000</v>
      </c>
      <c r="H85" s="60"/>
    </row>
    <row r="86" spans="1:8" s="84" customFormat="1" ht="30" customHeight="1" x14ac:dyDescent="0.25">
      <c r="A86" s="86"/>
      <c r="B86" s="56" t="s">
        <v>99</v>
      </c>
      <c r="C86" s="64"/>
      <c r="D86" s="86"/>
      <c r="E86" s="87"/>
      <c r="F86" s="64"/>
      <c r="G86" s="68">
        <v>512520000</v>
      </c>
      <c r="H86" s="88"/>
    </row>
  </sheetData>
  <mergeCells count="2">
    <mergeCell ref="A1:B1"/>
    <mergeCell ref="A2:G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26888-BD5F-4579-83C9-71AF85D48824}">
  <dimension ref="A1:U20"/>
  <sheetViews>
    <sheetView workbookViewId="0">
      <selection activeCell="A2" sqref="A2:H2"/>
    </sheetView>
  </sheetViews>
  <sheetFormatPr defaultRowHeight="15" x14ac:dyDescent="0.25"/>
  <cols>
    <col min="2" max="2" width="23.85546875" customWidth="1"/>
    <col min="3" max="3" width="21.28515625" customWidth="1"/>
    <col min="4" max="4" width="22.7109375" customWidth="1"/>
    <col min="5" max="5" width="17" customWidth="1"/>
    <col min="6" max="6" width="11.140625" customWidth="1"/>
    <col min="7" max="7" width="13.140625" customWidth="1"/>
    <col min="8" max="8" width="12.7109375" customWidth="1"/>
    <col min="9" max="9" width="10.42578125" bestFit="1" customWidth="1"/>
  </cols>
  <sheetData>
    <row r="1" spans="1:21" s="4" customFormat="1" ht="15.75" customHeight="1" x14ac:dyDescent="0.25">
      <c r="A1" s="106" t="s">
        <v>100</v>
      </c>
      <c r="B1" s="106"/>
      <c r="C1" s="6"/>
      <c r="D1" s="1"/>
      <c r="E1" s="2"/>
      <c r="F1" s="2"/>
      <c r="G1" s="1"/>
      <c r="H1" s="3"/>
      <c r="I1" s="3"/>
      <c r="S1" s="3"/>
    </row>
    <row r="2" spans="1:21" s="4" customFormat="1" ht="71.25" customHeight="1" x14ac:dyDescent="0.25">
      <c r="A2" s="107" t="s">
        <v>150</v>
      </c>
      <c r="B2" s="107"/>
      <c r="C2" s="107"/>
      <c r="D2" s="107"/>
      <c r="E2" s="107"/>
      <c r="F2" s="107"/>
      <c r="G2" s="107"/>
      <c r="H2" s="107"/>
      <c r="I2" s="12"/>
      <c r="S2" s="5"/>
    </row>
    <row r="3" spans="1:21" s="44" customFormat="1" ht="60.75" customHeight="1" x14ac:dyDescent="0.25">
      <c r="A3" s="7" t="s">
        <v>145</v>
      </c>
      <c r="B3" s="7" t="s">
        <v>2</v>
      </c>
      <c r="C3" s="7" t="s">
        <v>105</v>
      </c>
      <c r="D3" s="7" t="s">
        <v>102</v>
      </c>
      <c r="E3" s="7" t="s">
        <v>103</v>
      </c>
      <c r="F3" s="13" t="s">
        <v>88</v>
      </c>
      <c r="G3" s="14" t="s">
        <v>86</v>
      </c>
      <c r="H3" s="33" t="s">
        <v>98</v>
      </c>
      <c r="I3" s="43"/>
      <c r="S3" s="45" t="s">
        <v>0</v>
      </c>
      <c r="T3" s="44">
        <f>COUNTIF($E$4:$E$30,S3)</f>
        <v>0</v>
      </c>
      <c r="U3" s="44">
        <f>COUNTIFS($E$4:$E$30,S3,$G$4:$G$30,"HTXSNV")</f>
        <v>0</v>
      </c>
    </row>
    <row r="4" spans="1:21" s="19" customFormat="1" ht="21.95" customHeight="1" x14ac:dyDescent="0.25">
      <c r="A4" s="22" t="s">
        <v>101</v>
      </c>
      <c r="B4" s="27" t="s">
        <v>106</v>
      </c>
      <c r="C4" s="27"/>
      <c r="D4" s="25"/>
      <c r="E4" s="7"/>
      <c r="F4" s="23"/>
      <c r="G4" s="24"/>
      <c r="H4" s="18">
        <f>SUM(H5:H6)</f>
        <v>2100000</v>
      </c>
      <c r="I4" s="12"/>
      <c r="J4" s="26"/>
      <c r="K4" s="26"/>
    </row>
    <row r="5" spans="1:21" s="4" customFormat="1" ht="22.7" customHeight="1" x14ac:dyDescent="0.25">
      <c r="A5" s="15">
        <v>1</v>
      </c>
      <c r="B5" s="36" t="s">
        <v>107</v>
      </c>
      <c r="C5" s="37">
        <v>44458</v>
      </c>
      <c r="D5" s="36" t="s">
        <v>110</v>
      </c>
      <c r="E5" s="28" t="s">
        <v>111</v>
      </c>
      <c r="F5" s="16">
        <v>150000</v>
      </c>
      <c r="G5" s="10">
        <v>7</v>
      </c>
      <c r="H5" s="17">
        <f t="shared" ref="H5:H6" si="0">F5*G5</f>
        <v>1050000</v>
      </c>
      <c r="I5" s="1"/>
    </row>
    <row r="6" spans="1:21" s="4" customFormat="1" ht="26.85" customHeight="1" x14ac:dyDescent="0.25">
      <c r="A6" s="15">
        <v>2</v>
      </c>
      <c r="B6" s="36" t="s">
        <v>108</v>
      </c>
      <c r="C6" s="37">
        <v>44483</v>
      </c>
      <c r="D6" s="36" t="s">
        <v>109</v>
      </c>
      <c r="E6" s="28" t="s">
        <v>112</v>
      </c>
      <c r="F6" s="16">
        <v>150000</v>
      </c>
      <c r="G6" s="10">
        <v>7</v>
      </c>
      <c r="H6" s="17">
        <f t="shared" si="0"/>
        <v>1050000</v>
      </c>
      <c r="I6" s="1"/>
    </row>
    <row r="7" spans="1:21" s="19" customFormat="1" ht="21.75" customHeight="1" x14ac:dyDescent="0.25">
      <c r="A7" s="8" t="s">
        <v>104</v>
      </c>
      <c r="B7" s="29" t="s">
        <v>113</v>
      </c>
      <c r="C7" s="46"/>
      <c r="D7" s="31"/>
      <c r="E7" s="7"/>
      <c r="F7" s="23"/>
      <c r="G7" s="7"/>
      <c r="H7" s="18">
        <v>3150000</v>
      </c>
      <c r="I7" s="30"/>
    </row>
    <row r="8" spans="1:21" s="4" customFormat="1" ht="23.25" customHeight="1" x14ac:dyDescent="0.25">
      <c r="A8" s="9">
        <v>3</v>
      </c>
      <c r="B8" s="39" t="s">
        <v>115</v>
      </c>
      <c r="C8" s="47">
        <v>44291</v>
      </c>
      <c r="D8" s="32" t="s">
        <v>110</v>
      </c>
      <c r="E8" s="32" t="s">
        <v>125</v>
      </c>
      <c r="F8" s="16">
        <v>150000</v>
      </c>
      <c r="G8" s="9">
        <v>7</v>
      </c>
      <c r="H8" s="17">
        <f t="shared" ref="H8:H9" si="1">F8*G8</f>
        <v>1050000</v>
      </c>
      <c r="I8" s="3"/>
    </row>
    <row r="9" spans="1:21" s="4" customFormat="1" ht="24.95" customHeight="1" x14ac:dyDescent="0.25">
      <c r="A9" s="9">
        <v>4</v>
      </c>
      <c r="B9" s="39" t="s">
        <v>116</v>
      </c>
      <c r="C9" s="48" t="s">
        <v>118</v>
      </c>
      <c r="D9" s="38" t="s">
        <v>114</v>
      </c>
      <c r="E9" s="32" t="s">
        <v>124</v>
      </c>
      <c r="F9" s="16">
        <v>150000</v>
      </c>
      <c r="G9" s="9">
        <v>7</v>
      </c>
      <c r="H9" s="17">
        <f t="shared" si="1"/>
        <v>1050000</v>
      </c>
      <c r="I9" s="3"/>
    </row>
    <row r="10" spans="1:21" s="4" customFormat="1" ht="25.5" customHeight="1" x14ac:dyDescent="0.25">
      <c r="A10" s="11">
        <v>5</v>
      </c>
      <c r="B10" s="39" t="s">
        <v>117</v>
      </c>
      <c r="C10" s="48" t="s">
        <v>119</v>
      </c>
      <c r="D10" s="38" t="s">
        <v>114</v>
      </c>
      <c r="E10" s="32" t="s">
        <v>120</v>
      </c>
      <c r="F10" s="16">
        <v>150000</v>
      </c>
      <c r="G10" s="9">
        <v>7</v>
      </c>
      <c r="H10" s="17">
        <f t="shared" ref="H10" si="2">F10*G10</f>
        <v>1050000</v>
      </c>
      <c r="I10" s="3"/>
    </row>
    <row r="11" spans="1:21" s="19" customFormat="1" ht="25.5" customHeight="1" x14ac:dyDescent="0.25">
      <c r="A11" s="8"/>
      <c r="B11" s="42" t="s">
        <v>136</v>
      </c>
      <c r="C11" s="41"/>
      <c r="D11" s="40"/>
      <c r="E11" s="41"/>
      <c r="F11" s="23"/>
      <c r="G11" s="7"/>
      <c r="H11" s="18">
        <v>5250000</v>
      </c>
      <c r="I11" s="30"/>
    </row>
    <row r="12" spans="1:21" s="4" customFormat="1" ht="15.75" x14ac:dyDescent="0.25">
      <c r="D12" s="3"/>
      <c r="E12" s="3"/>
      <c r="F12" s="3"/>
      <c r="G12" s="3"/>
    </row>
    <row r="13" spans="1:21" s="4" customFormat="1" ht="12.75" x14ac:dyDescent="0.25"/>
    <row r="14" spans="1:21" s="4" customFormat="1" ht="12.75" x14ac:dyDescent="0.25"/>
    <row r="15" spans="1:21" s="4" customFormat="1" ht="12.75" x14ac:dyDescent="0.25"/>
    <row r="16" spans="1:21" s="4" customFormat="1" ht="12.75" x14ac:dyDescent="0.25"/>
    <row r="17" spans="1:9" s="4" customFormat="1" ht="12.75" x14ac:dyDescent="0.25"/>
    <row r="18" spans="1:9" s="4" customFormat="1" x14ac:dyDescent="0.25">
      <c r="A18"/>
    </row>
    <row r="19" spans="1:9" s="4" customFormat="1" ht="15.75" x14ac:dyDescent="0.25">
      <c r="A19"/>
      <c r="B19"/>
      <c r="C19"/>
      <c r="D19"/>
      <c r="E19"/>
      <c r="F19"/>
      <c r="G19"/>
      <c r="H19"/>
      <c r="I19" s="3"/>
    </row>
    <row r="20" spans="1:9" s="4" customFormat="1" ht="15.75" x14ac:dyDescent="0.25">
      <c r="A20"/>
      <c r="B20"/>
      <c r="C20"/>
      <c r="D20"/>
      <c r="E20"/>
      <c r="F20"/>
      <c r="G20"/>
      <c r="H20"/>
      <c r="I20" s="3"/>
    </row>
  </sheetData>
  <mergeCells count="2">
    <mergeCell ref="A1:B1"/>
    <mergeCell ref="A2:H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15271-B716-458C-8E19-B64BB89EF302}">
  <dimension ref="A1:G7"/>
  <sheetViews>
    <sheetView tabSelected="1" workbookViewId="0">
      <selection activeCell="A2" sqref="A2:G2"/>
    </sheetView>
  </sheetViews>
  <sheetFormatPr defaultRowHeight="15" x14ac:dyDescent="0.25"/>
  <cols>
    <col min="1" max="1" width="8.5703125" customWidth="1"/>
    <col min="2" max="2" width="27.28515625" customWidth="1"/>
    <col min="3" max="3" width="13" customWidth="1"/>
    <col min="4" max="4" width="17.42578125" customWidth="1"/>
    <col min="5" max="5" width="22.85546875" customWidth="1"/>
    <col min="6" max="6" width="20.28515625" customWidth="1"/>
    <col min="7" max="7" width="29.85546875" customWidth="1"/>
  </cols>
  <sheetData>
    <row r="1" spans="1:7" ht="80.25" customHeight="1" x14ac:dyDescent="0.3">
      <c r="A1" s="110" t="s">
        <v>146</v>
      </c>
      <c r="B1" s="111"/>
      <c r="C1" s="111"/>
      <c r="D1" s="111"/>
      <c r="E1" s="111"/>
      <c r="F1" s="111"/>
      <c r="G1" s="111"/>
    </row>
    <row r="2" spans="1:7" ht="34.5" customHeight="1" x14ac:dyDescent="0.25">
      <c r="A2" s="115" t="s">
        <v>151</v>
      </c>
      <c r="B2" s="115"/>
      <c r="C2" s="115"/>
      <c r="D2" s="115"/>
      <c r="E2" s="115"/>
      <c r="F2" s="115"/>
      <c r="G2" s="115"/>
    </row>
    <row r="3" spans="1:7" ht="31.5" customHeight="1" x14ac:dyDescent="0.25">
      <c r="A3" s="103" t="s">
        <v>126</v>
      </c>
      <c r="B3" s="103" t="s">
        <v>127</v>
      </c>
      <c r="C3" s="103" t="s">
        <v>128</v>
      </c>
      <c r="D3" s="103" t="s">
        <v>132</v>
      </c>
      <c r="E3" s="104" t="s">
        <v>144</v>
      </c>
      <c r="F3" s="103" t="s">
        <v>129</v>
      </c>
      <c r="G3" s="105" t="s">
        <v>130</v>
      </c>
    </row>
    <row r="4" spans="1:7" ht="41.25" customHeight="1" x14ac:dyDescent="0.25">
      <c r="A4" s="96">
        <v>1</v>
      </c>
      <c r="B4" s="97" t="s">
        <v>131</v>
      </c>
      <c r="C4" s="96">
        <v>78</v>
      </c>
      <c r="D4" s="98">
        <v>960000</v>
      </c>
      <c r="E4" s="98" t="s">
        <v>134</v>
      </c>
      <c r="F4" s="99">
        <v>515520000</v>
      </c>
      <c r="G4" s="100" t="s">
        <v>143</v>
      </c>
    </row>
    <row r="5" spans="1:7" ht="27.75" customHeight="1" x14ac:dyDescent="0.25">
      <c r="A5" s="96">
        <v>2</v>
      </c>
      <c r="B5" s="97" t="s">
        <v>148</v>
      </c>
      <c r="C5" s="96">
        <v>5</v>
      </c>
      <c r="D5" s="98">
        <v>150000</v>
      </c>
      <c r="E5" s="98" t="s">
        <v>133</v>
      </c>
      <c r="F5" s="101">
        <v>5250000</v>
      </c>
      <c r="G5" s="102"/>
    </row>
    <row r="6" spans="1:7" ht="27.75" customHeight="1" x14ac:dyDescent="0.3">
      <c r="A6" s="34"/>
      <c r="B6" s="112" t="s">
        <v>99</v>
      </c>
      <c r="C6" s="113"/>
      <c r="D6" s="113"/>
      <c r="E6" s="114"/>
      <c r="F6" s="49">
        <v>520770000</v>
      </c>
      <c r="G6" s="35"/>
    </row>
    <row r="7" spans="1:7" ht="18.75" x14ac:dyDescent="0.3">
      <c r="A7" s="116" t="s">
        <v>137</v>
      </c>
      <c r="B7" s="116"/>
      <c r="C7" s="116"/>
      <c r="D7" s="116"/>
      <c r="E7" s="116"/>
      <c r="F7" s="116"/>
      <c r="G7" s="116"/>
    </row>
  </sheetData>
  <mergeCells count="4">
    <mergeCell ref="A1:G1"/>
    <mergeCell ref="B6:E6"/>
    <mergeCell ref="A2:G2"/>
    <mergeCell ref="A7:G7"/>
  </mergeCells>
  <pageMargins left="0.25" right="0.25" top="0.75" bottom="0.7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DS GV làm phổ cập</vt:lpstr>
      <vt:lpstr>DS học sinh </vt:lpstr>
      <vt:lpstr>Dự toán</vt:lpstr>
      <vt:lpstr>'DS GV làm phổ cập'!Print_Titles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Envy 13</dc:creator>
  <cp:lastModifiedBy>Administrator</cp:lastModifiedBy>
  <cp:lastPrinted>2026-06-26T09:48:56Z</cp:lastPrinted>
  <dcterms:created xsi:type="dcterms:W3CDTF">2026-06-24T16:39:48Z</dcterms:created>
  <dcterms:modified xsi:type="dcterms:W3CDTF">2026-06-29T02:35:13Z</dcterms:modified>
</cp:coreProperties>
</file>