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PL QĐ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E11" i="3"/>
  <c r="E8" i="3" s="1"/>
  <c r="E12" i="3"/>
  <c r="E13" i="3"/>
  <c r="E14" i="3"/>
  <c r="E15" i="3"/>
  <c r="E16" i="3"/>
  <c r="D8" i="3"/>
  <c r="E9" i="3"/>
  <c r="D16" i="3"/>
  <c r="D15" i="3"/>
  <c r="D14" i="3"/>
  <c r="D12" i="3"/>
  <c r="D10" i="3"/>
  <c r="D9" i="3"/>
  <c r="C8" i="3"/>
</calcChain>
</file>

<file path=xl/sharedStrings.xml><?xml version="1.0" encoding="utf-8"?>
<sst xmlns="http://schemas.openxmlformats.org/spreadsheetml/2006/main" count="19" uniqueCount="19">
  <si>
    <t>Ghi chú</t>
  </si>
  <si>
    <t>STT</t>
  </si>
  <si>
    <t>Danh mục dự án</t>
  </si>
  <si>
    <t>Đơn vị tính: Đồng</t>
  </si>
  <si>
    <t>Dự án: Đầu tư xây dựng hạ tầng kỹ thuật điểm dân cư mới thôn Hòa Loan (giai đoạn 2); Hạng mục: San nền, nền mặt đường, vỉa hè, cấp thoát nước và điện</t>
  </si>
  <si>
    <t>Dự án đầu tư xây dựng hạ tầng kỹ thuật điểm dân cư mới đồng Con Cá, thôn La Xá</t>
  </si>
  <si>
    <t>Dự án xây dựng mở rộng Trường mầm non Nhân Quyền; hạng mục: San nền, tường bao, GPMB</t>
  </si>
  <si>
    <t>Dự án cải tạo, mở rộng Trường tiểu học Phạm Kha</t>
  </si>
  <si>
    <t>Dự án: Cải tạo, nâng cấp mặt đường, vỉa hè, thoát nước đường xã, đoạn từ đường tỉnh 392 đến khu di tích đình Đông</t>
  </si>
  <si>
    <t>Dự án xây dựng mở rộng Trường mầm non Phạm Kha; hạng mục: Tường bao, phá dỡ</t>
  </si>
  <si>
    <t>Dự án đầu tư xây dựng Nhà lớp học 3 tầng 12 phòng Trường THCS Đoàn Tùng</t>
  </si>
  <si>
    <t>Phân bổ nguồn thu tiền sử dụng đất điều tiết cho ngân sách cấp xã</t>
  </si>
  <si>
    <t>Số tiền đã phân bổ đến ngày 17/6/2026</t>
  </si>
  <si>
    <t>Số tiền phân bổ đợt này</t>
  </si>
  <si>
    <t xml:space="preserve">Lũy kế số tiền phân bổ </t>
  </si>
  <si>
    <t>5=3+4</t>
  </si>
  <si>
    <t xml:space="preserve"> Phụ lục: Phân bổ vốn đầu tư công năm 2026 từ nguồn thu tiền sử dụng đất điều tiết cho ngân sách cấp xã</t>
  </si>
  <si>
    <t>Dự án cải tạo đường GTNT tại các thôn trên địa bàn xã Nguyễn Lương Bằng</t>
  </si>
  <si>
    <t>(Kèm theo Quyết định số 1341/QĐ-UBND ngày 28/6/2026 của UBND xã Nguyễn Lương Bằng)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</si>
</sst>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164" fontId="3" fillId="2" borderId="2" xfId="1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164" fontId="3" fillId="2" borderId="0" xfId="1" applyNumberFormat="1" applyFont="1" applyFill="1" applyAlignment="1">
      <alignment horizontal="right" wrapText="1"/>
    </xf>
    <xf numFmtId="164" fontId="3" fillId="2" borderId="0" xfId="1" applyNumberFormat="1" applyFont="1" applyFill="1" applyAlignment="1">
      <alignment wrapText="1"/>
    </xf>
    <xf numFmtId="0" fontId="2" fillId="2" borderId="0" xfId="0" applyFont="1" applyFill="1"/>
    <xf numFmtId="0" fontId="4" fillId="2" borderId="0" xfId="0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11" sqref="B11"/>
    </sheetView>
  </sheetViews>
  <sheetFormatPr defaultColWidth="10" defaultRowHeight="13.8" x14ac:dyDescent="0.25"/>
  <cols>
    <col min="1" max="1" width="5" style="5" customWidth="1"/>
    <col min="2" max="2" width="66.6640625" style="6" customWidth="1"/>
    <col min="3" max="3" width="16.5546875" style="7" customWidth="1"/>
    <col min="4" max="4" width="15.44140625" style="8" customWidth="1"/>
    <col min="5" max="5" width="16.109375" style="6" customWidth="1"/>
    <col min="6" max="6" width="12.109375" style="4" customWidth="1"/>
    <col min="7" max="7" width="14.6640625" style="4" customWidth="1"/>
    <col min="8" max="16384" width="10" style="4"/>
  </cols>
  <sheetData>
    <row r="1" spans="1:6" ht="29.4" customHeight="1" x14ac:dyDescent="0.25">
      <c r="A1" s="23" t="s">
        <v>16</v>
      </c>
      <c r="B1" s="24"/>
      <c r="C1" s="24"/>
      <c r="D1" s="24"/>
      <c r="E1" s="24"/>
      <c r="F1" s="24"/>
    </row>
    <row r="2" spans="1:6" ht="21" customHeight="1" x14ac:dyDescent="0.25">
      <c r="A2" s="25" t="s">
        <v>18</v>
      </c>
      <c r="B2" s="25"/>
      <c r="C2" s="25"/>
      <c r="D2" s="25"/>
      <c r="E2" s="25"/>
      <c r="F2" s="25"/>
    </row>
    <row r="3" spans="1:6" ht="15.6" customHeight="1" x14ac:dyDescent="0.25">
      <c r="E3" s="26" t="s">
        <v>3</v>
      </c>
      <c r="F3" s="26"/>
    </row>
    <row r="4" spans="1:6" s="9" customFormat="1" ht="33.75" customHeight="1" x14ac:dyDescent="0.25">
      <c r="A4" s="27" t="s">
        <v>1</v>
      </c>
      <c r="B4" s="28" t="s">
        <v>2</v>
      </c>
      <c r="C4" s="29" t="s">
        <v>12</v>
      </c>
      <c r="D4" s="20" t="s">
        <v>13</v>
      </c>
      <c r="E4" s="28" t="s">
        <v>14</v>
      </c>
      <c r="F4" s="27" t="s">
        <v>0</v>
      </c>
    </row>
    <row r="5" spans="1:6" s="9" customFormat="1" ht="24.6" customHeight="1" x14ac:dyDescent="0.25">
      <c r="A5" s="27"/>
      <c r="B5" s="28"/>
      <c r="C5" s="29"/>
      <c r="D5" s="21"/>
      <c r="E5" s="28"/>
      <c r="F5" s="27"/>
    </row>
    <row r="6" spans="1:6" s="9" customFormat="1" ht="24.6" customHeight="1" x14ac:dyDescent="0.25">
      <c r="A6" s="27"/>
      <c r="B6" s="28"/>
      <c r="C6" s="29"/>
      <c r="D6" s="22"/>
      <c r="E6" s="28"/>
      <c r="F6" s="27"/>
    </row>
    <row r="7" spans="1:6" s="10" customFormat="1" ht="17.399999999999999" customHeight="1" x14ac:dyDescent="0.25">
      <c r="A7" s="11">
        <v>1</v>
      </c>
      <c r="B7" s="12">
        <v>2</v>
      </c>
      <c r="C7" s="13">
        <v>3</v>
      </c>
      <c r="D7" s="13">
        <v>4</v>
      </c>
      <c r="E7" s="12" t="s">
        <v>15</v>
      </c>
      <c r="F7" s="11"/>
    </row>
    <row r="8" spans="1:6" s="9" customFormat="1" x14ac:dyDescent="0.25">
      <c r="A8" s="14"/>
      <c r="B8" s="16" t="s">
        <v>11</v>
      </c>
      <c r="C8" s="15">
        <f>SUM(C9:C16)</f>
        <v>3579574808</v>
      </c>
      <c r="D8" s="15">
        <f t="shared" ref="D8:E8" si="0">SUM(D9:D16)</f>
        <v>21730300000</v>
      </c>
      <c r="E8" s="15">
        <f t="shared" si="0"/>
        <v>25309874808</v>
      </c>
      <c r="F8" s="17"/>
    </row>
    <row r="9" spans="1:6" ht="27.6" x14ac:dyDescent="0.25">
      <c r="A9" s="18">
        <v>1</v>
      </c>
      <c r="B9" s="1" t="s">
        <v>10</v>
      </c>
      <c r="C9" s="2">
        <v>3579574808</v>
      </c>
      <c r="D9" s="2">
        <f>7000000000-4800000000</f>
        <v>2200000000</v>
      </c>
      <c r="E9" s="2">
        <f>C9+D9</f>
        <v>5779574808</v>
      </c>
      <c r="F9" s="3"/>
    </row>
    <row r="10" spans="1:6" ht="32.4" customHeight="1" x14ac:dyDescent="0.25">
      <c r="A10" s="18">
        <v>2</v>
      </c>
      <c r="B10" s="1" t="s">
        <v>8</v>
      </c>
      <c r="C10" s="2"/>
      <c r="D10" s="2">
        <f>6500000000-4900000000</f>
        <v>1600000000</v>
      </c>
      <c r="E10" s="2">
        <f t="shared" ref="E10:E16" si="1">C10+D10</f>
        <v>1600000000</v>
      </c>
      <c r="F10" s="3"/>
    </row>
    <row r="11" spans="1:6" ht="19.2" customHeight="1" x14ac:dyDescent="0.25">
      <c r="A11" s="18">
        <v>3</v>
      </c>
      <c r="B11" s="1" t="s">
        <v>17</v>
      </c>
      <c r="C11" s="2">
        <v>0</v>
      </c>
      <c r="D11" s="2">
        <v>3900000000</v>
      </c>
      <c r="E11" s="2">
        <f t="shared" si="1"/>
        <v>3900000000</v>
      </c>
      <c r="F11" s="3"/>
    </row>
    <row r="12" spans="1:6" ht="31.8" customHeight="1" x14ac:dyDescent="0.25">
      <c r="A12" s="18">
        <v>4</v>
      </c>
      <c r="B12" s="1" t="s">
        <v>4</v>
      </c>
      <c r="C12" s="2"/>
      <c r="D12" s="2">
        <f>5000000000-1000000000</f>
        <v>4000000000</v>
      </c>
      <c r="E12" s="2">
        <f t="shared" si="1"/>
        <v>4000000000</v>
      </c>
      <c r="F12" s="3"/>
    </row>
    <row r="13" spans="1:6" ht="25.2" customHeight="1" x14ac:dyDescent="0.25">
      <c r="A13" s="18">
        <v>5</v>
      </c>
      <c r="B13" s="19" t="s">
        <v>5</v>
      </c>
      <c r="C13" s="2"/>
      <c r="D13" s="2">
        <v>6500000000</v>
      </c>
      <c r="E13" s="2">
        <f t="shared" si="1"/>
        <v>6500000000</v>
      </c>
      <c r="F13" s="3"/>
    </row>
    <row r="14" spans="1:6" ht="30" customHeight="1" x14ac:dyDescent="0.25">
      <c r="A14" s="18">
        <v>6</v>
      </c>
      <c r="B14" s="1" t="s">
        <v>9</v>
      </c>
      <c r="C14" s="2"/>
      <c r="D14" s="2">
        <f>900000000-769700000</f>
        <v>130300000</v>
      </c>
      <c r="E14" s="2">
        <f t="shared" si="1"/>
        <v>130300000</v>
      </c>
      <c r="F14" s="3"/>
    </row>
    <row r="15" spans="1:6" ht="30" customHeight="1" x14ac:dyDescent="0.25">
      <c r="A15" s="18">
        <v>7</v>
      </c>
      <c r="B15" s="1" t="s">
        <v>6</v>
      </c>
      <c r="C15" s="2"/>
      <c r="D15" s="2">
        <f>3000000000-1400000000</f>
        <v>1600000000</v>
      </c>
      <c r="E15" s="2">
        <f t="shared" si="1"/>
        <v>1600000000</v>
      </c>
      <c r="F15" s="3"/>
    </row>
    <row r="16" spans="1:6" ht="18.600000000000001" customHeight="1" x14ac:dyDescent="0.25">
      <c r="A16" s="18">
        <v>8</v>
      </c>
      <c r="B16" s="1" t="s">
        <v>7</v>
      </c>
      <c r="C16" s="2"/>
      <c r="D16" s="2">
        <f>5000000000-3200000000</f>
        <v>1800000000</v>
      </c>
      <c r="E16" s="2">
        <f t="shared" si="1"/>
        <v>1800000000</v>
      </c>
      <c r="F16" s="3"/>
    </row>
  </sheetData>
  <mergeCells count="9">
    <mergeCell ref="D4:D6"/>
    <mergeCell ref="A1:F1"/>
    <mergeCell ref="A2:F2"/>
    <mergeCell ref="E3:F3"/>
    <mergeCell ref="A4:A6"/>
    <mergeCell ref="B4:B6"/>
    <mergeCell ref="C4:C6"/>
    <mergeCell ref="E4:E6"/>
    <mergeCell ref="F4:F6"/>
  </mergeCells>
  <pageMargins left="0.7" right="0.53" top="0.55000000000000004" bottom="0.3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QĐ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2026-06-29T00:52:46Z</dcterms:modified>
</cp:coreProperties>
</file>