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HÒNG VĂN HÓA - XÃ HỘI\SÁP NHẬP THÔN\ĐỀ ÁN\"/>
    </mc:Choice>
  </mc:AlternateContent>
  <xr:revisionPtr revIDLastSave="0" documentId="13_ncr:1_{94453D99-D524-4648-8A0E-3A147E66923F}" xr6:coauthVersionLast="47" xr6:coauthVersionMax="47" xr10:uidLastSave="{00000000-0000-0000-0000-000000000000}"/>
  <bookViews>
    <workbookView xWindow="-120" yWindow="-120" windowWidth="29040" windowHeight="15840" firstSheet="1" activeTab="10" xr2:uid="{00000000-000D-0000-FFFF-FFFF00000000}"/>
  </bookViews>
  <sheets>
    <sheet name="SGV" sheetId="86" state="veryHidden" r:id="rId1"/>
    <sheet name="1a" sheetId="82" r:id="rId2"/>
    <sheet name="1b" sheetId="88" r:id="rId3"/>
    <sheet name="2" sheetId="89" r:id="rId4"/>
    <sheet name="3A" sheetId="91" r:id="rId5"/>
    <sheet name="3B" sheetId="92" r:id="rId6"/>
    <sheet name="4" sheetId="52" r:id="rId7"/>
    <sheet name="5" sheetId="93" r:id="rId8"/>
    <sheet name="6A" sheetId="83" r:id="rId9"/>
    <sheet name="6B" sheetId="94" r:id="rId10"/>
    <sheet name="7" sheetId="95" r:id="rId11"/>
  </sheets>
  <definedNames>
    <definedName name="_xlnm._FilterDatabase" localSheetId="4" hidden="1">'3A'!#REF!</definedName>
    <definedName name="_xlnm._FilterDatabase" localSheetId="5" hidden="1">'3B'!#REF!</definedName>
    <definedName name="_xlnm.Print_Titles" localSheetId="1">'1a'!$3:$5</definedName>
    <definedName name="_xlnm.Print_Titles" localSheetId="2">'1b'!$2:$4</definedName>
    <definedName name="_xlnm.Print_Titles" localSheetId="4">'3A'!#REF!</definedName>
    <definedName name="_xlnm.Print_Titles" localSheetId="6">'4'!$5:$8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9" i="92" l="1"/>
  <c r="AH88" i="92"/>
  <c r="AH87" i="92"/>
  <c r="AH86" i="92"/>
  <c r="AH85" i="92"/>
  <c r="E85" i="92"/>
  <c r="E84" i="92" s="1"/>
  <c r="AH84" i="92"/>
  <c r="P84" i="92"/>
  <c r="N84" i="92"/>
  <c r="M84" i="92"/>
  <c r="L84" i="92"/>
  <c r="K84" i="92"/>
  <c r="I84" i="92"/>
  <c r="H84" i="92"/>
  <c r="G84" i="92"/>
  <c r="F84" i="92"/>
  <c r="D84" i="92"/>
  <c r="AH83" i="92"/>
  <c r="AH82" i="92"/>
  <c r="AH81" i="92"/>
  <c r="AH80" i="92"/>
  <c r="AH79" i="92"/>
  <c r="AH78" i="92"/>
  <c r="P78" i="92"/>
  <c r="O78" i="92"/>
  <c r="N78" i="92"/>
  <c r="M78" i="92"/>
  <c r="L78" i="92"/>
  <c r="K78" i="92"/>
  <c r="J78" i="92"/>
  <c r="I78" i="92"/>
  <c r="H78" i="92"/>
  <c r="G78" i="92"/>
  <c r="E78" i="92"/>
  <c r="D78" i="92"/>
  <c r="AH77" i="92"/>
  <c r="AH76" i="92"/>
  <c r="AH75" i="92"/>
  <c r="AH74" i="92"/>
  <c r="AH73" i="92"/>
  <c r="AH72" i="92"/>
  <c r="P72" i="92"/>
  <c r="O72" i="92"/>
  <c r="N72" i="92"/>
  <c r="M72" i="92"/>
  <c r="L72" i="92"/>
  <c r="K72" i="92"/>
  <c r="J72" i="92"/>
  <c r="I72" i="92"/>
  <c r="H72" i="92"/>
  <c r="G72" i="92"/>
  <c r="E72" i="92"/>
  <c r="D72" i="92"/>
  <c r="AH71" i="92"/>
  <c r="AH70" i="92"/>
  <c r="AH69" i="92"/>
  <c r="AH68" i="92"/>
  <c r="AH67" i="92"/>
  <c r="P66" i="92"/>
  <c r="O66" i="92"/>
  <c r="N66" i="92"/>
  <c r="M66" i="92"/>
  <c r="L66" i="92"/>
  <c r="K66" i="92"/>
  <c r="J66" i="92"/>
  <c r="I66" i="92"/>
  <c r="H66" i="92"/>
  <c r="G66" i="92"/>
  <c r="E66" i="92"/>
  <c r="D66" i="92"/>
  <c r="AH65" i="92"/>
  <c r="AH64" i="92"/>
  <c r="AH63" i="92"/>
  <c r="AH62" i="92"/>
  <c r="AH61" i="92"/>
  <c r="AH60" i="92"/>
  <c r="P60" i="92"/>
  <c r="O60" i="92"/>
  <c r="N60" i="92"/>
  <c r="M60" i="92"/>
  <c r="L60" i="92"/>
  <c r="K60" i="92"/>
  <c r="J60" i="92"/>
  <c r="I60" i="92"/>
  <c r="H60" i="92"/>
  <c r="G60" i="92"/>
  <c r="E60" i="92"/>
  <c r="D60" i="92"/>
  <c r="AH59" i="92"/>
  <c r="AH58" i="92"/>
  <c r="AH57" i="92"/>
  <c r="AH56" i="92"/>
  <c r="AH55" i="92"/>
  <c r="AH54" i="92"/>
  <c r="P54" i="92"/>
  <c r="O54" i="92"/>
  <c r="N54" i="92"/>
  <c r="M54" i="92"/>
  <c r="L54" i="92"/>
  <c r="K54" i="92"/>
  <c r="J54" i="92"/>
  <c r="I54" i="92"/>
  <c r="H54" i="92"/>
  <c r="G54" i="92"/>
  <c r="E54" i="92"/>
  <c r="D54" i="92"/>
  <c r="AH53" i="92"/>
  <c r="AH52" i="92"/>
  <c r="AH51" i="92"/>
  <c r="AH50" i="92"/>
  <c r="AH49" i="92"/>
  <c r="AH48" i="92"/>
  <c r="P48" i="92"/>
  <c r="O48" i="92"/>
  <c r="N48" i="92"/>
  <c r="M48" i="92"/>
  <c r="L48" i="92"/>
  <c r="K48" i="92"/>
  <c r="J48" i="92"/>
  <c r="I48" i="92"/>
  <c r="H48" i="92"/>
  <c r="G48" i="92"/>
  <c r="E48" i="92"/>
  <c r="D48" i="92"/>
  <c r="AH47" i="92"/>
  <c r="AH46" i="92"/>
  <c r="AH45" i="92"/>
  <c r="AH44" i="92"/>
  <c r="AH43" i="92"/>
  <c r="AH42" i="92"/>
  <c r="P42" i="92"/>
  <c r="O42" i="92"/>
  <c r="N42" i="92"/>
  <c r="M42" i="92"/>
  <c r="L42" i="92"/>
  <c r="K42" i="92"/>
  <c r="J42" i="92"/>
  <c r="I42" i="92"/>
  <c r="H42" i="92"/>
  <c r="G42" i="92"/>
  <c r="E42" i="92"/>
  <c r="D42" i="92"/>
  <c r="AH41" i="92"/>
  <c r="AH40" i="92"/>
  <c r="AH39" i="92"/>
  <c r="AH38" i="92"/>
  <c r="AH37" i="92"/>
  <c r="AH36" i="92"/>
  <c r="P36" i="92"/>
  <c r="O36" i="92"/>
  <c r="N36" i="92"/>
  <c r="M36" i="92"/>
  <c r="L36" i="92"/>
  <c r="K36" i="92"/>
  <c r="J36" i="92"/>
  <c r="I36" i="92"/>
  <c r="H36" i="92"/>
  <c r="G36" i="92"/>
  <c r="E36" i="92"/>
  <c r="D36" i="92"/>
  <c r="AH35" i="92"/>
  <c r="AH34" i="92"/>
  <c r="AH33" i="92"/>
  <c r="AH32" i="92"/>
  <c r="AH31" i="92"/>
  <c r="AH30" i="92"/>
  <c r="P30" i="92"/>
  <c r="O30" i="92"/>
  <c r="N30" i="92"/>
  <c r="M30" i="92"/>
  <c r="L30" i="92"/>
  <c r="K30" i="92"/>
  <c r="J30" i="92"/>
  <c r="I30" i="92"/>
  <c r="H30" i="92"/>
  <c r="G30" i="92"/>
  <c r="E30" i="92"/>
  <c r="D30" i="92"/>
  <c r="AH29" i="92"/>
  <c r="AH28" i="92"/>
  <c r="AH27" i="92"/>
  <c r="AH26" i="92"/>
  <c r="AH25" i="92"/>
  <c r="P25" i="92"/>
  <c r="O25" i="92"/>
  <c r="N25" i="92"/>
  <c r="M25" i="92"/>
  <c r="L25" i="92"/>
  <c r="K25" i="92"/>
  <c r="J25" i="92"/>
  <c r="I25" i="92"/>
  <c r="H25" i="92"/>
  <c r="G25" i="92"/>
  <c r="F25" i="92"/>
  <c r="E25" i="92"/>
  <c r="D25" i="92"/>
  <c r="AH24" i="92"/>
  <c r="AH23" i="92"/>
  <c r="AH22" i="92"/>
  <c r="AH21" i="92"/>
  <c r="AH20" i="92"/>
  <c r="P20" i="92"/>
  <c r="O20" i="92"/>
  <c r="N20" i="92"/>
  <c r="M20" i="92"/>
  <c r="L20" i="92"/>
  <c r="K20" i="92"/>
  <c r="J20" i="92"/>
  <c r="I20" i="92"/>
  <c r="H20" i="92"/>
  <c r="G20" i="92"/>
  <c r="F20" i="92"/>
  <c r="E20" i="92"/>
  <c r="D20" i="92"/>
  <c r="AH19" i="92"/>
  <c r="AH18" i="92"/>
  <c r="AH17" i="92"/>
  <c r="AH16" i="92"/>
  <c r="AH15" i="92"/>
  <c r="AH14" i="92"/>
  <c r="P14" i="92"/>
  <c r="O14" i="92"/>
  <c r="N14" i="92"/>
  <c r="M14" i="92"/>
  <c r="L14" i="92"/>
  <c r="K14" i="92"/>
  <c r="J14" i="92"/>
  <c r="I14" i="92"/>
  <c r="H14" i="92"/>
  <c r="G14" i="92"/>
  <c r="E14" i="92"/>
  <c r="D14" i="92"/>
  <c r="AH13" i="92"/>
  <c r="AH12" i="92"/>
  <c r="AH11" i="92"/>
  <c r="AH10" i="92"/>
  <c r="AH9" i="92"/>
  <c r="P8" i="92"/>
  <c r="O8" i="92"/>
  <c r="N8" i="92"/>
  <c r="M8" i="92"/>
  <c r="M88" i="92" s="1"/>
  <c r="L8" i="92"/>
  <c r="K8" i="92"/>
  <c r="J8" i="92"/>
  <c r="I8" i="92"/>
  <c r="I88" i="92" s="1"/>
  <c r="H8" i="92"/>
  <c r="G8" i="92"/>
  <c r="E8" i="92"/>
  <c r="D8" i="92"/>
  <c r="H51" i="91"/>
  <c r="E51" i="91"/>
  <c r="D51" i="91"/>
  <c r="O48" i="91"/>
  <c r="N48" i="91"/>
  <c r="M48" i="91"/>
  <c r="L48" i="91"/>
  <c r="K48" i="91"/>
  <c r="J48" i="91"/>
  <c r="I48" i="91"/>
  <c r="O45" i="91"/>
  <c r="N45" i="91"/>
  <c r="M45" i="91"/>
  <c r="L45" i="91"/>
  <c r="K45" i="91"/>
  <c r="J45" i="91"/>
  <c r="I45" i="91"/>
  <c r="O42" i="91"/>
  <c r="N42" i="91"/>
  <c r="M42" i="91"/>
  <c r="L42" i="91"/>
  <c r="K42" i="91"/>
  <c r="J42" i="91"/>
  <c r="I42" i="91"/>
  <c r="O39" i="91"/>
  <c r="N39" i="91"/>
  <c r="M39" i="91"/>
  <c r="L39" i="91"/>
  <c r="K39" i="91"/>
  <c r="J39" i="91"/>
  <c r="I39" i="91"/>
  <c r="O36" i="91"/>
  <c r="N36" i="91"/>
  <c r="M36" i="91"/>
  <c r="L36" i="91"/>
  <c r="K36" i="91"/>
  <c r="J36" i="91"/>
  <c r="I36" i="91"/>
  <c r="O33" i="91"/>
  <c r="N33" i="91"/>
  <c r="M33" i="91"/>
  <c r="L33" i="91"/>
  <c r="K33" i="91"/>
  <c r="J33" i="91"/>
  <c r="I33" i="91"/>
  <c r="O30" i="91"/>
  <c r="N30" i="91"/>
  <c r="M30" i="91"/>
  <c r="L30" i="91"/>
  <c r="K30" i="91"/>
  <c r="J30" i="91"/>
  <c r="I30" i="91"/>
  <c r="O27" i="91"/>
  <c r="N27" i="91"/>
  <c r="M27" i="91"/>
  <c r="L27" i="91"/>
  <c r="K27" i="91"/>
  <c r="J27" i="91"/>
  <c r="I27" i="91"/>
  <c r="O24" i="91"/>
  <c r="N24" i="91"/>
  <c r="M24" i="91"/>
  <c r="L24" i="91"/>
  <c r="K24" i="91"/>
  <c r="J24" i="91"/>
  <c r="I24" i="91"/>
  <c r="O21" i="91"/>
  <c r="N21" i="91"/>
  <c r="M21" i="91"/>
  <c r="L21" i="91"/>
  <c r="K21" i="91"/>
  <c r="J21" i="91"/>
  <c r="I21" i="91"/>
  <c r="O18" i="91"/>
  <c r="N18" i="91"/>
  <c r="M18" i="91"/>
  <c r="L18" i="91"/>
  <c r="K18" i="91"/>
  <c r="J18" i="91"/>
  <c r="I18" i="91"/>
  <c r="O15" i="91"/>
  <c r="N15" i="91"/>
  <c r="M15" i="91"/>
  <c r="L15" i="91"/>
  <c r="K15" i="91"/>
  <c r="J15" i="91"/>
  <c r="I15" i="91"/>
  <c r="O12" i="91"/>
  <c r="N12" i="91"/>
  <c r="M12" i="91"/>
  <c r="M51" i="91" s="1"/>
  <c r="L12" i="91"/>
  <c r="K12" i="91"/>
  <c r="J12" i="91"/>
  <c r="I12" i="91"/>
  <c r="O9" i="91"/>
  <c r="O51" i="91" s="1"/>
  <c r="N9" i="91"/>
  <c r="N51" i="91" s="1"/>
  <c r="M9" i="91"/>
  <c r="L9" i="91"/>
  <c r="L51" i="91" s="1"/>
  <c r="K9" i="91"/>
  <c r="J9" i="91"/>
  <c r="J51" i="91" s="1"/>
  <c r="I9" i="91"/>
  <c r="I51" i="91" s="1"/>
  <c r="H88" i="92" l="1"/>
  <c r="L88" i="92"/>
  <c r="P88" i="92"/>
  <c r="J88" i="92"/>
  <c r="K89" i="92" s="1"/>
  <c r="N88" i="92"/>
  <c r="G88" i="92"/>
  <c r="K88" i="92"/>
  <c r="O88" i="92"/>
  <c r="K51" i="91"/>
  <c r="E6" i="82"/>
  <c r="F6" i="82"/>
  <c r="G6" i="82"/>
  <c r="H6" i="82"/>
  <c r="I6" i="82"/>
  <c r="C6" i="82"/>
  <c r="D7" i="95"/>
  <c r="I10" i="52"/>
  <c r="H10" i="52"/>
  <c r="G10" i="52"/>
  <c r="L10" i="52" s="1"/>
  <c r="N24" i="89"/>
  <c r="D23" i="88"/>
  <c r="E23" i="88"/>
  <c r="F23" i="88"/>
  <c r="I23" i="88"/>
  <c r="J23" i="88"/>
  <c r="C23" i="88"/>
  <c r="D20" i="82"/>
  <c r="D19" i="82"/>
  <c r="D18" i="82"/>
  <c r="D17" i="82"/>
  <c r="D16" i="82"/>
  <c r="D15" i="82"/>
  <c r="D14" i="82"/>
  <c r="D13" i="82"/>
  <c r="D12" i="82"/>
  <c r="D11" i="82"/>
  <c r="D8" i="82"/>
  <c r="D10" i="82"/>
  <c r="D9" i="82"/>
  <c r="D7" i="82"/>
  <c r="D6" i="82" l="1"/>
  <c r="V10" i="89" l="1"/>
  <c r="M12" i="89"/>
  <c r="M13" i="89"/>
  <c r="V13" i="89" s="1"/>
  <c r="M14" i="89"/>
  <c r="V14" i="89" s="1"/>
  <c r="M15" i="89"/>
  <c r="V15" i="89" s="1"/>
  <c r="M16" i="89"/>
  <c r="V16" i="89" s="1"/>
  <c r="M17" i="89"/>
  <c r="V17" i="89" s="1"/>
  <c r="M18" i="89"/>
  <c r="V18" i="89" s="1"/>
  <c r="M19" i="89"/>
  <c r="V19" i="89" s="1"/>
  <c r="M20" i="89"/>
  <c r="V20" i="89" s="1"/>
  <c r="M21" i="89"/>
  <c r="V21" i="89" s="1"/>
  <c r="M22" i="89"/>
  <c r="V22" i="89" s="1"/>
  <c r="M23" i="89"/>
  <c r="V23" i="89" s="1"/>
  <c r="M24" i="89" l="1"/>
  <c r="V12" i="89"/>
  <c r="V24" i="89" s="1"/>
  <c r="G7" i="95" l="1"/>
</calcChain>
</file>

<file path=xl/sharedStrings.xml><?xml version="1.0" encoding="utf-8"?>
<sst xmlns="http://schemas.openxmlformats.org/spreadsheetml/2006/main" count="672" uniqueCount="330">
  <si>
    <t>Ghi chú</t>
  </si>
  <si>
    <t>Tổng 
số</t>
  </si>
  <si>
    <t>Tổng số</t>
  </si>
  <si>
    <t>TT</t>
  </si>
  <si>
    <t>A</t>
  </si>
  <si>
    <t>I</t>
  </si>
  <si>
    <t>II</t>
  </si>
  <si>
    <t>B</t>
  </si>
  <si>
    <t>Số hộ gia đình</t>
  </si>
  <si>
    <t>Lý do đề nghị sáp nhập</t>
  </si>
  <si>
    <t xml:space="preserve">Cơ sở hạ tầng kinh tế xã hội phục vụ sinh hoạt của cộng đồng dân cư </t>
  </si>
  <si>
    <t>Trong đó quy mô</t>
  </si>
  <si>
    <t>Số người HĐ KCT dự kiến giảm</t>
  </si>
  <si>
    <t>Dưới 50%</t>
  </si>
  <si>
    <t>Từ 50% đến dưới 70%</t>
  </si>
  <si>
    <t>Từ 70% đến dưới 100%</t>
  </si>
  <si>
    <t>Từ 100% trở lên</t>
  </si>
  <si>
    <t xml:space="preserve">Dưới 50% </t>
  </si>
  <si>
    <t xml:space="preserve">Từ 50% đến dưới 70% </t>
  </si>
  <si>
    <t xml:space="preserve">Từ 70% đến dưới 100% </t>
  </si>
  <si>
    <t>STT</t>
  </si>
  <si>
    <t>Tổng số dân</t>
  </si>
  <si>
    <r>
      <t xml:space="preserve">Diện tích
</t>
    </r>
    <r>
      <rPr>
        <sz val="11"/>
        <rFont val="Times New Roman"/>
        <family val="1"/>
      </rPr>
      <t>(ha)</t>
    </r>
  </si>
  <si>
    <r>
      <t xml:space="preserve">Yếu tố đặc thù </t>
    </r>
    <r>
      <rPr>
        <sz val="11"/>
        <rFont val="Times New Roman"/>
        <family val="1"/>
      </rPr>
      <t>(nếu có)</t>
    </r>
  </si>
  <si>
    <t>Tổng</t>
  </si>
  <si>
    <r>
      <t xml:space="preserve">Số hộ gia đình </t>
    </r>
    <r>
      <rPr>
        <sz val="11"/>
        <rFont val="Times New Roman"/>
        <family val="1"/>
      </rPr>
      <t>(hộ)</t>
    </r>
    <r>
      <rPr>
        <b/>
        <sz val="11"/>
        <rFont val="Times New Roman"/>
        <family val="1"/>
      </rPr>
      <t xml:space="preserve"> </t>
    </r>
  </si>
  <si>
    <r>
      <t xml:space="preserve">Tổng số dân </t>
    </r>
    <r>
      <rPr>
        <sz val="11"/>
        <rFont val="Times New Roman"/>
        <family val="1"/>
      </rPr>
      <t>(người)</t>
    </r>
  </si>
  <si>
    <r>
      <t xml:space="preserve">Số hộ gia đình </t>
    </r>
    <r>
      <rPr>
        <sz val="10"/>
        <rFont val="Times New Roman"/>
        <family val="1"/>
      </rPr>
      <t xml:space="preserve">(hộ) </t>
    </r>
  </si>
  <si>
    <r>
      <t xml:space="preserve">Tổng số dân </t>
    </r>
    <r>
      <rPr>
        <sz val="10"/>
        <rFont val="Times New Roman"/>
        <family val="1"/>
      </rPr>
      <t>(người)</t>
    </r>
  </si>
  <si>
    <r>
      <t xml:space="preserve">Diện tích
</t>
    </r>
    <r>
      <rPr>
        <sz val="10"/>
        <rFont val="Times New Roman"/>
        <family val="1"/>
      </rPr>
      <t>(ha)</t>
    </r>
  </si>
  <si>
    <t>Tên xã, phường, đặc khu</t>
  </si>
  <si>
    <t>Đạt tỷ lệ so với quy định</t>
  </si>
  <si>
    <t>Số người tham gia hoạt động trực tiếp dự kiến giảm</t>
  </si>
  <si>
    <t>02 Nhà văn hóa</t>
  </si>
  <si>
    <t>Tỷ lệ % số hộ của Thôn/TDP sau sắp xếp so với quy mô số hộ gia đình theo quy định</t>
  </si>
  <si>
    <t>Phương án, tên thôn/ tổ dân phố mới</t>
  </si>
  <si>
    <t>Phương án sắp xếp, tổ chức lại</t>
  </si>
  <si>
    <t>Trụ sở nhà văn hóa dôi dư</t>
  </si>
  <si>
    <t>Không dôi dư, đề nghị tiếp tục sử dụng để làm các điểm sinh hoạt văn hóa cộng động</t>
  </si>
  <si>
    <t>Số lượng phương án sắp xếp</t>
  </si>
  <si>
    <r>
      <t>Từ 100% trở lên</t>
    </r>
    <r>
      <rPr>
        <i/>
        <sz val="11"/>
        <color indexed="8"/>
        <rFont val="Times New Roman"/>
        <family val="1"/>
      </rPr>
      <t xml:space="preserve"> </t>
    </r>
  </si>
  <si>
    <t>Giữ nguyên</t>
  </si>
  <si>
    <r>
      <t xml:space="preserve">Số hộ </t>
    </r>
    <r>
      <rPr>
        <sz val="9"/>
        <rFont val="Times New Roman"/>
        <family val="1"/>
      </rPr>
      <t>(hộ)</t>
    </r>
  </si>
  <si>
    <r>
      <t xml:space="preserve">Số nhân khẩu
</t>
    </r>
    <r>
      <rPr>
        <sz val="9"/>
        <rFont val="Times New Roman"/>
        <family val="1"/>
      </rPr>
      <t>(người)</t>
    </r>
  </si>
  <si>
    <r>
      <t xml:space="preserve">Số đảng viên
</t>
    </r>
    <r>
      <rPr>
        <sz val="9"/>
        <rFont val="Times New Roman"/>
        <family val="1"/>
      </rPr>
      <t>(người)</t>
    </r>
  </si>
  <si>
    <t>Tên địa phương</t>
  </si>
  <si>
    <t>Từ 100%  trở lên</t>
  </si>
  <si>
    <t>Trong đó quy mô số hộ gia đình</t>
  </si>
  <si>
    <t>So sánh trước khi sắp xếp và sau sắp xếp</t>
  </si>
  <si>
    <t>Trong đó</t>
  </si>
  <si>
    <t>Chi bộ</t>
  </si>
  <si>
    <t>Ban công tác Mặt trận</t>
  </si>
  <si>
    <t>Chi hội CCB</t>
  </si>
  <si>
    <t>Chi hội phụ nữ</t>
  </si>
  <si>
    <t>Chi đoàn TN</t>
  </si>
  <si>
    <t>Chi hội nông dân</t>
  </si>
  <si>
    <t>22=13-4</t>
  </si>
  <si>
    <t>Khác (Chữ thập đỏ, người cao tuổi...)</t>
  </si>
  <si>
    <t>Ban Giám sát đầu tư của cộng đồng</t>
  </si>
  <si>
    <t>Họ và tên</t>
  </si>
  <si>
    <t>Ngày tháng
 năm sinh</t>
  </si>
  <si>
    <t>Nữ</t>
  </si>
  <si>
    <t>Mức phụ cấp hiện hưởng</t>
  </si>
  <si>
    <t xml:space="preserve"> Đang hưởng chế độ hưu trí hoặc đã đủ tuổi nghỉ hưu theo quy định</t>
  </si>
  <si>
    <t>Chia theo độ tuổi</t>
  </si>
  <si>
    <t>Chia theo trình độ đào tạo</t>
  </si>
  <si>
    <t>Dưới 40 tuổi</t>
  </si>
  <si>
    <t>Từ 40 tuổi đến dưới 50 tuổi</t>
  </si>
  <si>
    <t>Từ 50 tuổi đến dưới 60 tuổi</t>
  </si>
  <si>
    <t>Trên 60 tuổi</t>
  </si>
  <si>
    <t>Trên ĐH</t>
  </si>
  <si>
    <t>Đại học</t>
  </si>
  <si>
    <t>Cao đẳng, trung cấp</t>
  </si>
  <si>
    <t>Dưới trung cấp</t>
  </si>
  <si>
    <t>Mức phụ cấp/ hỗ trợ hiện hưởng</t>
  </si>
  <si>
    <t>Chi hội trưởng phụ nữ</t>
  </si>
  <si>
    <t>Phó Trưởng thôn</t>
  </si>
  <si>
    <t>Thôn đội trưởng</t>
  </si>
  <si>
    <t>Lý do không thực hiện sắp xếp</t>
  </si>
  <si>
    <t>01 Nhà văn hóa</t>
  </si>
  <si>
    <t>Chức vụ, chức danh tham gia  hoạt động trực tiếp ở thôn, tổ dân phố</t>
  </si>
  <si>
    <t>Khu thể thao</t>
  </si>
  <si>
    <t>Phương án xử lý, bố trí</t>
  </si>
  <si>
    <t>Nhà văn hóa</t>
  </si>
  <si>
    <t>Tiếp tục sử dụng</t>
  </si>
  <si>
    <t>Số lượng dôi dư sau sắp xếp</t>
  </si>
  <si>
    <t>Tổng số nhà văn hóa và khu thể thao hiện có</t>
  </si>
  <si>
    <t>Chuyển giao cho quan có thẩm quyền quản lý, sử dụng</t>
  </si>
  <si>
    <t>Đảng viên</t>
  </si>
  <si>
    <t>Thôn Đan Loan</t>
  </si>
  <si>
    <t>Thôn Đạo Lâm</t>
  </si>
  <si>
    <t>Thôn Dương Xá</t>
  </si>
  <si>
    <t>Thôn Hoà Loan</t>
  </si>
  <si>
    <t>Thôn Tùng Lâm</t>
  </si>
  <si>
    <t>Thôn Thuý Lâm</t>
  </si>
  <si>
    <t>Thôn Phạm Lâm</t>
  </si>
  <si>
    <t>Thôn Đoàn Phú</t>
  </si>
  <si>
    <t>Thôn La Xá</t>
  </si>
  <si>
    <t>Thôn Đông</t>
  </si>
  <si>
    <t>Thôn Đỗ Hạ</t>
  </si>
  <si>
    <t>Thôn Đỗ Thượng</t>
  </si>
  <si>
    <t>Thôn Bùi Xá</t>
  </si>
  <si>
    <t>Thôn Đào Lâm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</si>
  <si>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</si>
  <si>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</si>
  <si>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</si>
  <si>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</si>
  <si>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</si>
  <si>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</si>
  <si>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</si>
  <si>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</si>
  <si>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</si>
  <si>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</si>
  <si>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</si>
  <si>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Nguyễn Hữu Hiếu</t>
  </si>
  <si>
    <t>Vũ Đình Bằng</t>
  </si>
  <si>
    <t>Cao Văn Tuẫn</t>
  </si>
  <si>
    <t>Nguyễn Đức Truy</t>
  </si>
  <si>
    <t>Nguyễn Đức Dự</t>
  </si>
  <si>
    <t>26/08/1967</t>
  </si>
  <si>
    <t>10/10/1972</t>
  </si>
  <si>
    <t>Trần Văn Viên</t>
  </si>
  <si>
    <t>Trần Ngọc Vinh</t>
  </si>
  <si>
    <t>Lê Văn Binh</t>
  </si>
  <si>
    <t>Vũ Thế Nho</t>
  </si>
  <si>
    <t>Chu Công Tuân</t>
  </si>
  <si>
    <t>Vũ Văn Toàn</t>
  </si>
  <si>
    <t>Nguyễn Văn Quang</t>
  </si>
  <si>
    <t>Nguyễn Thanh Minh</t>
  </si>
  <si>
    <t>14/01/1963</t>
  </si>
  <si>
    <t>Nguyễn Văn Trình</t>
  </si>
  <si>
    <t>14/03/1960</t>
  </si>
  <si>
    <t>Phạm Thị Duyên</t>
  </si>
  <si>
    <t>Nguyễn Công Nghĩa</t>
  </si>
  <si>
    <t>Nguyễn Tiến Liền</t>
  </si>
  <si>
    <t>28/8/1959</t>
  </si>
  <si>
    <t>Nguyễn Văn Ngọt</t>
  </si>
  <si>
    <t>24/6/1961</t>
  </si>
  <si>
    <t>XIV</t>
  </si>
  <si>
    <t>Trần Quang Huy</t>
  </si>
  <si>
    <t>Trần Minh Khương</t>
  </si>
  <si>
    <t xml:space="preserve">Bí thư chi bộ kiêm trưởng thôn </t>
  </si>
  <si>
    <t>Phạm Thành Công</t>
  </si>
  <si>
    <t>Vũ Thị Bích</t>
  </si>
  <si>
    <t>Chi hội trưởng Phụ nữ</t>
  </si>
  <si>
    <t>Nguyễn Văn Quân</t>
  </si>
  <si>
    <t>Chi hội trưởng Hội CCB</t>
  </si>
  <si>
    <t>Bùi Thế Sậu</t>
  </si>
  <si>
    <t>Bí thư chi bộ kiêmTrưởng Ban Công tác mặt trận</t>
  </si>
  <si>
    <t>Trưởng thôn</t>
  </si>
  <si>
    <t>Bí thư chi bộ kiêm Trưởng Ban Công tác mặt trận thôn</t>
  </si>
  <si>
    <t>Trưởng thôn kiêm thôn đội trưởng</t>
  </si>
  <si>
    <t>Nguyễn Thừa Hải</t>
  </si>
  <si>
    <t>Chi hội trưởng Hội ND</t>
  </si>
  <si>
    <t>Nguyễn Thị Ngân</t>
  </si>
  <si>
    <t>Chi hội trưởng Hội PN</t>
  </si>
  <si>
    <t>Nguyễn Thị Xuân</t>
  </si>
  <si>
    <t>Vũ Kim Hiển</t>
  </si>
  <si>
    <t>Vũ Kim Lương</t>
  </si>
  <si>
    <t xml:space="preserve">Trương Thị Lợi </t>
  </si>
  <si>
    <t>Trưởng ban CTMT thôn</t>
  </si>
  <si>
    <t>Thôn đội trưởng, kiêm Chi hội trưởng Hội ND, PN</t>
  </si>
  <si>
    <t>Nguyễn Thị Hoa</t>
  </si>
  <si>
    <t xml:space="preserve">Bí thư chi bộ kiêm trưởng BCTMT thôn </t>
  </si>
  <si>
    <t>Vũ Đình Soạn</t>
  </si>
  <si>
    <t>Vũ Đình Toàn</t>
  </si>
  <si>
    <t>Cao Thị Huyên</t>
  </si>
  <si>
    <t>Chi hội trưởng Hội PN thôn</t>
  </si>
  <si>
    <t>Vũ Khánh Mựu</t>
  </si>
  <si>
    <t>Chi hội trưởng Hội CCB thôn</t>
  </si>
  <si>
    <t>Phó Trưởng thôn kiêm Chi hội trưởng ND</t>
  </si>
  <si>
    <t>Nguyễn Lương Ngoạn</t>
  </si>
  <si>
    <t>Phạm Thị Hoài</t>
  </si>
  <si>
    <t>Bí thư chi bộ kiêm trưởng BCTMT thôn</t>
  </si>
  <si>
    <t>Nguyễn Đức Phụng</t>
  </si>
  <si>
    <t xml:space="preserve">Trưởng thôn </t>
  </si>
  <si>
    <t>Phạm Minh Huế</t>
  </si>
  <si>
    <t>Phạm Hồng Nghĩa</t>
  </si>
  <si>
    <t>Nguyễn Duy Nghi</t>
  </si>
  <si>
    <t>Trân Văn Tuấn</t>
  </si>
  <si>
    <t>Phạm Văn Măng</t>
  </si>
  <si>
    <t>Đỗ Đình Đại</t>
  </si>
  <si>
    <t>Trương Mậu Hòe</t>
  </si>
  <si>
    <t>Đào Đình Pha</t>
  </si>
  <si>
    <t>Nguyễn Thị Duyến</t>
  </si>
  <si>
    <t>Nguyễn Văn Thành</t>
  </si>
  <si>
    <t>Trần Thị Thắm</t>
  </si>
  <si>
    <t>Bí thư chi bộ kiêm Trưởng thôn</t>
  </si>
  <si>
    <t>Trần Thanh Thùy</t>
  </si>
  <si>
    <t>Nguyễn Hồng Kiệu</t>
  </si>
  <si>
    <t>Hoàng Văn Soát</t>
  </si>
  <si>
    <t>Hoàng Văn Quảng</t>
  </si>
  <si>
    <t>Đỗ Tuấn Anh</t>
  </si>
  <si>
    <t>Nguyễn Đức Tác</t>
  </si>
  <si>
    <t>Phó bí thư CB, Phó Trưởng thôn</t>
  </si>
  <si>
    <t>Phó Trưởng thôn kiêm thôn đội trưởng</t>
  </si>
  <si>
    <t>Bí thư chi đoàn TN</t>
  </si>
  <si>
    <t>Bùi Trọng Huyền</t>
  </si>
  <si>
    <t>23/11/1983</t>
  </si>
  <si>
    <t>01/11/1972</t>
  </si>
  <si>
    <t>20/06/1961</t>
  </si>
  <si>
    <t>03/07/1962</t>
  </si>
  <si>
    <t>21/7/1961</t>
  </si>
  <si>
    <t>04/09/1956</t>
  </si>
  <si>
    <t>01/02/1973</t>
  </si>
  <si>
    <t>06/09/1982</t>
  </si>
  <si>
    <t>05/03/1967</t>
  </si>
  <si>
    <t>19/02/1958</t>
  </si>
  <si>
    <t>02/01/1969</t>
  </si>
  <si>
    <t>Đỗ Thị Bảy</t>
  </si>
  <si>
    <t>Vũ Đức Trung</t>
  </si>
  <si>
    <t>Vũ Thị Đong</t>
  </si>
  <si>
    <t>Phó Trưởng thôn kiêm Chi hội trưởng Hội CCB</t>
  </si>
  <si>
    <t>Vũ Kim Vĩnh</t>
  </si>
  <si>
    <t>Phó Trưởng thôn, kiêm thôn Đội Trưởng</t>
  </si>
  <si>
    <t>Nguyễn Trọng Hợi</t>
  </si>
  <si>
    <t>Nguyễn Thị Luyến</t>
  </si>
  <si>
    <t>Nguyễn Đăng Thanh</t>
  </si>
  <si>
    <t>Phó Trưởng thôn kiêm Chi hội trưởng Hội ND</t>
  </si>
  <si>
    <t>Nguyễn Đình Nam</t>
  </si>
  <si>
    <t>Trương Thị Mong</t>
  </si>
  <si>
    <t>Phạm Thị Xoan</t>
  </si>
  <si>
    <t>Nguyễn Ngọc Ký</t>
  </si>
  <si>
    <t>Trương Văn Hiếu</t>
  </si>
  <si>
    <t>Nguyễn Thu Phương</t>
  </si>
  <si>
    <t>Trần Huy Quang</t>
  </si>
  <si>
    <t>Thôn đội trưởng kiêm Chi hội trưởng Hội CCB</t>
  </si>
  <si>
    <t>Nguyễn Quang Tuyến</t>
  </si>
  <si>
    <t>Chi hội trưởng Hội CCB kiêm Chi hội trưởng Hội ND</t>
  </si>
  <si>
    <t>Nguyễn Xuân Mong</t>
  </si>
  <si>
    <t>Trần Văn Hiếu</t>
  </si>
  <si>
    <t>Trần Danh Lân</t>
  </si>
  <si>
    <t>Chi hội trưởng nông dân</t>
  </si>
  <si>
    <t>Chi hội trưởng CCB</t>
  </si>
  <si>
    <t>Đào Thị Tuyến</t>
  </si>
  <si>
    <t>Phó thôn – Thôn đội trưởng kiêm Thôn đội trưởng</t>
  </si>
  <si>
    <t>Phó Trưởng thôn kiêm Bí thư Chi đoàn TN, Chi hội trưởng Hội ND</t>
  </si>
  <si>
    <t>Nguyễn Đức Kính</t>
  </si>
  <si>
    <t>Trần Thị Liễu</t>
  </si>
  <si>
    <t>Phạm Văn Hoàn</t>
  </si>
  <si>
    <t>Vũ Thị Dung</t>
  </si>
  <si>
    <t>Phó bí thư chi bộ, phó Trưởng thôn</t>
  </si>
  <si>
    <t>Nguyễn Văn Triệu</t>
  </si>
  <si>
    <t>Chi hội trưởng Hội ND kiêm Chi hội trưởng Hội CCB</t>
  </si>
  <si>
    <t>Đỗ Thị tươi</t>
  </si>
  <si>
    <t xml:space="preserve">                                </t>
  </si>
  <si>
    <t>10/07/1971</t>
  </si>
  <si>
    <t>24/04/1970</t>
  </si>
  <si>
    <t>04/12/1981</t>
  </si>
  <si>
    <t>Bí thư CB, kiêm Trưởng Ban Công tác mặt trận</t>
  </si>
  <si>
    <t>Ngô Thị Hiền</t>
  </si>
  <si>
    <t>28/09/1957</t>
  </si>
  <si>
    <t>13/02/1974</t>
  </si>
  <si>
    <t>Trưởng Ban công tác mặt trận</t>
  </si>
  <si>
    <t>10/10/1964</t>
  </si>
  <si>
    <t xml:space="preserve"> </t>
  </si>
  <si>
    <t>20/01/1980</t>
  </si>
  <si>
    <t>06/06/1973</t>
  </si>
  <si>
    <t>09/10/1962</t>
  </si>
  <si>
    <t>01/10/1960</t>
  </si>
  <si>
    <t>09/01/1959</t>
  </si>
  <si>
    <t>Xã Nguyễn Lương Bằng</t>
  </si>
  <si>
    <t>Trần Xuân Chiến</t>
  </si>
  <si>
    <t>Trần Thị Dấm</t>
  </si>
  <si>
    <t>Nguyễn Thị Lựu</t>
  </si>
  <si>
    <t>Vũ Văn Thỏa</t>
  </si>
  <si>
    <t>Nguyễn Văn Bàng</t>
  </si>
  <si>
    <t>22/02/1961</t>
  </si>
  <si>
    <t>Nguyễn Thị Hoan</t>
  </si>
  <si>
    <t>06/06/1987</t>
  </si>
  <si>
    <t>Đào Đình Chắm</t>
  </si>
  <si>
    <t>Phó BTCB kiêm Trưởng ban CT MTT, Chi hội trưởng Hội ND</t>
  </si>
  <si>
    <t>Số người tham gia hoạt động trực tiếp ở thôn</t>
  </si>
  <si>
    <t>Số người hoạt động không chuyên trách ở thôn</t>
  </si>
  <si>
    <t>1972</t>
  </si>
  <si>
    <t>1967</t>
  </si>
  <si>
    <t>1961</t>
  </si>
  <si>
    <t>x</t>
  </si>
  <si>
    <t>Số thôn hiện có</t>
  </si>
  <si>
    <t>PHỤ LỤC 1A
Tổng hợp thực trạng quy mô số hộ gia đình của thôn trên địa bàn xã</t>
  </si>
  <si>
    <t>ỦY BAN NHÂN DÂN
XÃ NGUYỄN LƯƠNG BẰNG</t>
  </si>
  <si>
    <t>PHỤ LỤC SỐ 2
Tổng hợp số lượng các tổ chức của thôn trên địa bàn xã</t>
  </si>
  <si>
    <t>PHỤ LỤC 3A
Danh sách người hoạt động không chuyên trách ở thôn trên địa bàn xã</t>
  </si>
  <si>
    <t xml:space="preserve">PHỤ LỤC 3B
Danh sách người tham gia hoạt động trực tiếp ở thôn trên địa bàn xã </t>
  </si>
  <si>
    <t>Số lượng thôn</t>
  </si>
  <si>
    <t>02 thôn liền kề nhau, 01 thôn có quy mô từ 70% đến dưới 100% số hộ gia đình; 01 thôn có quy mô trên 100% số hộ gia đình theo quy định; phong tục tập quán, các yếu tố văn hóa không bị ảnh hưởng, thuận lợi cho việc sinh hoạt của Nhân dân</t>
  </si>
  <si>
    <t>Đảm bảo quy mô về số hộ gia đình</t>
  </si>
  <si>
    <t>Thực hiện sắp xếp, sáp nhập 02 thôn thành 01 thôn mới, giữ nguyên 12 thôn, sau sắp xếp có 13 thôn đảm bảo quy mô số hộ gia đình; giảm 01 thôn</t>
  </si>
  <si>
    <t>Số thôn tiến hành sắp xếp</t>
  </si>
  <si>
    <t>Số thôn sau sắp xếp</t>
  </si>
  <si>
    <t>Sắp xếp 02 thôn</t>
  </si>
  <si>
    <t>Số thôn chưa đảm bảo quy mô nhưng không thực hiện sắp xếp</t>
  </si>
  <si>
    <t>Số thôn giảm sau khi sắp xếp</t>
  </si>
  <si>
    <t>Tỷ lệ % số hộ của Thôn sau sắp xếp so với quy mô số hộ gia đình theo quy định</t>
  </si>
  <si>
    <t>Phương án, tên thôn mới</t>
  </si>
  <si>
    <t>Đề nghị tiếp tục sử dụng 01 nhà văn hóa; 01 sân đá bóng để làm các điểm sinh hoạt văn hóa, vui chơi cộng động</t>
  </si>
  <si>
    <r>
      <t xml:space="preserve">PHỤ LỤC 6B
TỔNG HỢP DANH SÁCH THÔN KHÔNG ĐẢM BẢO TIÊU CHUẨN SAU SẮP XẾP, TỔ CHỨC LẠI
</t>
    </r>
    <r>
      <rPr>
        <i/>
        <sz val="14"/>
        <color theme="1"/>
        <rFont val="Times New Roman"/>
        <family val="1"/>
      </rPr>
      <t>(Kèm theo Phương án số         /PA-UBND ngày      /05/2026 của UBND xã Nguyễn Lương Bằng)</t>
    </r>
  </si>
  <si>
    <t>Các tổ chức tại thôn</t>
  </si>
  <si>
    <t>Trước khi sắp xếp thôn</t>
  </si>
  <si>
    <t>Sau khi sắp xếp thôn</t>
  </si>
  <si>
    <t>Thôn</t>
  </si>
  <si>
    <t>Chức vụ, chức danh Người hoạt động KCT ở thôn</t>
  </si>
  <si>
    <t>Tên thôn</t>
  </si>
  <si>
    <t>Sắp xếp 03 thôn</t>
  </si>
  <si>
    <t>Sắp xếp từ 04 thôn trở lên</t>
  </si>
  <si>
    <t>=</t>
  </si>
  <si>
    <t>Quy mô thôn</t>
  </si>
  <si>
    <t>Phạm Thị Quỳnh Trang</t>
  </si>
  <si>
    <r>
      <rPr>
        <b/>
        <i/>
        <u/>
        <sz val="11"/>
        <rFont val="Times New Roman"/>
        <family val="1"/>
      </rPr>
      <t xml:space="preserve">Lưu ý: </t>
    </r>
    <r>
      <rPr>
        <i/>
        <sz val="11"/>
        <rFont val="Times New Roman"/>
        <family val="1"/>
      </rPr>
      <t>Số lượng người trong danh sách tại Phụ lục số 3B phải thống nhất với số lượng tại cột số 08 Phụ lục số 1A</t>
    </r>
  </si>
  <si>
    <r>
      <rPr>
        <b/>
        <i/>
        <sz val="14"/>
        <rFont val="Times New Roman"/>
        <family val="1"/>
      </rPr>
      <t>Ghi chú</t>
    </r>
    <r>
      <rPr>
        <sz val="14"/>
        <rFont val="Times New Roman"/>
        <family val="1"/>
      </rPr>
      <t>: Liệt kê tất cả thôn, tổ dân phố trên địa bàn xã, phường, đặc khu (bao gồm cả sắp xếp, tổ chức lại và giữ nguyên).</t>
    </r>
  </si>
  <si>
    <t>Thực hiện sắp xếp, tổ chức lại thôn Đan Loan với thôn Dương Xá để thành lập Thôn mới Dương Loan</t>
  </si>
  <si>
    <t>Đề án khác</t>
  </si>
  <si>
    <t>Thuộc Phương án sắp xếp thôn</t>
  </si>
  <si>
    <t>Thuyết minh Phương án xử lý, bố trí</t>
  </si>
  <si>
    <t>28/10/1960</t>
  </si>
  <si>
    <t>01/08/1962</t>
  </si>
  <si>
    <t>12/05/1990</t>
  </si>
  <si>
    <t>30/10/1973</t>
  </si>
  <si>
    <t>(Kèm theo Đề án số         /ĐA-UBND ngày        /   /2026 của UBND xã Nguyễn Lương Bằng)</t>
  </si>
  <si>
    <t>Thực hiện sắp xếp, tổ chức lại thôn Đan Loan với thôn Dương Xá để thành lập Thôn mới</t>
  </si>
  <si>
    <t>25/07/2003</t>
  </si>
  <si>
    <t>06/04/1994</t>
  </si>
  <si>
    <r>
      <t xml:space="preserve">PHỤ LỤC 1A
Thực trạng số lượng, quy mô số hộ gia đình tại các thôn trên địa bàn xã tính đến ngày 20/5/2026
</t>
    </r>
    <r>
      <rPr>
        <i/>
        <sz val="14"/>
        <rFont val="Times New Roman"/>
        <family val="1"/>
      </rPr>
      <t>(Kèm theo Đề án số         /ĐA-UBND ngày        /    /2026 của UBND xã Nguyễn Lương Bằng)</t>
    </r>
  </si>
  <si>
    <t>(Kèm theo Đề án số         /ĐA-UBND ngày        /    /2026 của UBND xã Nguyễn Lương Bằng)</t>
  </si>
  <si>
    <t>(Kèm theo Đề án số         /ĐA-UBND ngày        /     /2026 của UBND xã Nguyễn Lương Bằng)</t>
  </si>
  <si>
    <t>(Kèm theo Đề án số         /ĐA-UBND ngày        /      /2026 của UBND xã Nguyễn Lương Bằng)</t>
  </si>
  <si>
    <r>
      <t xml:space="preserve">PHỤ LỤC 4
Đề án sắp xếp, tổ chức lại thôn trên địa bàn xã
</t>
    </r>
    <r>
      <rPr>
        <i/>
        <sz val="14"/>
        <color theme="1"/>
        <rFont val="Times New Roman"/>
        <family val="1"/>
      </rPr>
      <t>(Kèm theo Đề án số         /ĐA-UBND ngày        /     /2026 của UBND xã Nguyễn Lương Bằng)</t>
    </r>
  </si>
  <si>
    <r>
      <t xml:space="preserve">PHỤ LỤC 5
DANH SÁCH THÔN KHÔNG ĐẢM BẢO TIÊU CHUẨN
 NHƯNG ĐỊA PHƯƠNG ĐỀ XUẤT KHÔNG THỰC HIỆN SẮP XẾP, TỔ CHỨC LẠI
</t>
    </r>
    <r>
      <rPr>
        <i/>
        <sz val="14"/>
        <rFont val="Times New Roman"/>
        <family val="1"/>
      </rPr>
      <t>(Kèm theo Đề án số         /ĐA-UBND ngày        /      /2026 của UBND xã Nguyễn Lương Bằng)</t>
    </r>
  </si>
  <si>
    <r>
      <t>P</t>
    </r>
    <r>
      <rPr>
        <b/>
        <sz val="14"/>
        <color theme="1"/>
        <rFont val="Times New Roman"/>
        <family val="1"/>
      </rPr>
      <t>HỤ LỤC 6A
Tổng hợp số lượng, quy mô thôn sau khi sắp xếp trên địa bàn xã</t>
    </r>
    <r>
      <rPr>
        <b/>
        <sz val="12"/>
        <color theme="1"/>
        <rFont val="Times New Roman"/>
        <family val="1"/>
      </rPr>
      <t xml:space="preserve">
</t>
    </r>
    <r>
      <rPr>
        <i/>
        <sz val="14"/>
        <color theme="1"/>
        <rFont val="Times New Roman"/>
        <family val="1"/>
      </rPr>
      <t>(Kèm theo Đề án số         /ĐA-UBND ngày        /   /2026 của UBND xã Nguyễn Lương Bằng)</t>
    </r>
  </si>
  <si>
    <r>
      <t xml:space="preserve">PHỤ LỤC 7
Tổng hợp thực trạng, Phương án xử lý, bố trí trụ sở nhà văn khóa, khu thể thao sau sắp xếp thôn trên địa bàn xã
</t>
    </r>
    <r>
      <rPr>
        <i/>
        <sz val="14"/>
        <color theme="1"/>
        <rFont val="Times New Roman"/>
        <family val="1"/>
      </rPr>
      <t>(Kèm theo Đề án số         /ĐA-UBND ngày        /     /2026 của UBND xã Nguyễn Lương Bằng)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</si>
</sst>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i/>
      <sz val="11"/>
      <color theme="1"/>
      <name val="Times New Roman"/>
      <family val="1"/>
    </font>
    <font>
      <sz val="8"/>
      <name val="Calibri"/>
      <family val="2"/>
      <scheme val="minor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i/>
      <sz val="14"/>
      <name val="Times New Roman"/>
      <family val="1"/>
    </font>
    <font>
      <sz val="10"/>
      <color rgb="FFFF0000"/>
      <name val="Times New Roman"/>
      <family val="1"/>
    </font>
    <font>
      <sz val="11"/>
      <color indexed="8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i/>
      <sz val="11"/>
      <color indexed="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Times New Roman"/>
      <family val="1"/>
    </font>
    <font>
      <sz val="12"/>
      <color rgb="FFFF0000"/>
      <name val="Times New Roman"/>
      <family val="1"/>
    </font>
    <font>
      <sz val="11"/>
      <name val="Calibri"/>
      <family val="2"/>
      <scheme val="minor"/>
    </font>
    <font>
      <b/>
      <sz val="16"/>
      <name val="Times New Roman"/>
      <family val="1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u/>
      <sz val="11"/>
      <name val="Times New Roman"/>
      <family val="1"/>
    </font>
    <font>
      <b/>
      <i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9" fillId="0" borderId="0"/>
    <xf numFmtId="0" fontId="3" fillId="0" borderId="0"/>
    <xf numFmtId="0" fontId="2" fillId="0" borderId="0"/>
    <xf numFmtId="0" fontId="1" fillId="0" borderId="0"/>
    <xf numFmtId="43" fontId="42" fillId="0" borderId="0" applyFont="0" applyFill="0" applyBorder="0" applyAlignment="0" applyProtection="0"/>
  </cellStyleXfs>
  <cellXfs count="233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/>
    <xf numFmtId="0" fontId="14" fillId="0" borderId="0" xfId="0" applyFont="1"/>
    <xf numFmtId="0" fontId="15" fillId="0" borderId="0" xfId="0" applyFont="1"/>
    <xf numFmtId="0" fontId="12" fillId="0" borderId="0" xfId="0" applyFont="1"/>
    <xf numFmtId="0" fontId="14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0" fontId="4" fillId="2" borderId="0" xfId="1" applyFont="1" applyFill="1"/>
    <xf numFmtId="0" fontId="22" fillId="2" borderId="0" xfId="1" applyFont="1" applyFill="1"/>
    <xf numFmtId="4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/>
    <xf numFmtId="0" fontId="4" fillId="2" borderId="1" xfId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28" fillId="2" borderId="0" xfId="0" applyFont="1" applyFill="1" applyAlignment="1">
      <alignment vertical="center" wrapText="1"/>
    </xf>
    <xf numFmtId="0" fontId="35" fillId="0" borderId="0" xfId="0" applyFont="1"/>
    <xf numFmtId="0" fontId="36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37" fillId="0" borderId="0" xfId="0" applyFont="1"/>
    <xf numFmtId="0" fontId="4" fillId="0" borderId="0" xfId="1" applyFont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/>
    </xf>
    <xf numFmtId="0" fontId="22" fillId="0" borderId="0" xfId="1" applyFont="1"/>
    <xf numFmtId="0" fontId="4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left" vertical="center"/>
    </xf>
    <xf numFmtId="3" fontId="23" fillId="0" borderId="1" xfId="1" applyNumberFormat="1" applyFont="1" applyBorder="1" applyAlignment="1">
      <alignment horizontal="center" vertical="center" wrapText="1"/>
    </xf>
    <xf numFmtId="4" fontId="2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30" fillId="0" borderId="0" xfId="1" applyFont="1" applyAlignment="1">
      <alignment vertical="center"/>
    </xf>
    <xf numFmtId="0" fontId="30" fillId="0" borderId="0" xfId="1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22" fillId="2" borderId="1" xfId="1" applyFont="1" applyFill="1" applyBorder="1" applyAlignment="1">
      <alignment horizontal="center"/>
    </xf>
    <xf numFmtId="0" fontId="23" fillId="0" borderId="0" xfId="0" applyFont="1"/>
    <xf numFmtId="0" fontId="4" fillId="2" borderId="0" xfId="0" applyFont="1" applyFill="1"/>
    <xf numFmtId="0" fontId="28" fillId="0" borderId="0" xfId="0" applyFont="1"/>
    <xf numFmtId="14" fontId="40" fillId="0" borderId="0" xfId="0" applyNumberFormat="1" applyFont="1" applyAlignment="1">
      <alignment horizontal="center"/>
    </xf>
    <xf numFmtId="0" fontId="4" fillId="2" borderId="0" xfId="1" applyFont="1" applyFill="1" applyAlignment="1">
      <alignment horizontal="center"/>
    </xf>
    <xf numFmtId="0" fontId="18" fillId="0" borderId="1" xfId="0" applyFont="1" applyBorder="1" applyAlignment="1">
      <alignment horizontal="center" vertical="center"/>
    </xf>
    <xf numFmtId="3" fontId="4" fillId="2" borderId="0" xfId="1" applyNumberFormat="1" applyFont="1" applyFill="1"/>
    <xf numFmtId="0" fontId="22" fillId="2" borderId="1" xfId="1" applyFont="1" applyFill="1" applyBorder="1"/>
    <xf numFmtId="0" fontId="22" fillId="2" borderId="0" xfId="0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4" fillId="2" borderId="0" xfId="1" applyFont="1" applyFill="1" applyAlignment="1">
      <alignment horizontal="left"/>
    </xf>
    <xf numFmtId="0" fontId="4" fillId="3" borderId="0" xfId="1" applyFont="1" applyFill="1" applyAlignment="1">
      <alignment horizontal="center"/>
    </xf>
    <xf numFmtId="0" fontId="37" fillId="2" borderId="0" xfId="0" applyFont="1" applyFill="1"/>
    <xf numFmtId="0" fontId="39" fillId="2" borderId="0" xfId="1" applyFont="1" applyFill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3" fontId="22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4" fontId="22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3" fontId="22" fillId="0" borderId="1" xfId="1" applyNumberFormat="1" applyFont="1" applyBorder="1" applyAlignment="1">
      <alignment horizontal="center" vertical="center" wrapText="1"/>
    </xf>
    <xf numFmtId="4" fontId="4" fillId="0" borderId="4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1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3" fontId="22" fillId="0" borderId="1" xfId="1" applyNumberFormat="1" applyFont="1" applyBorder="1"/>
    <xf numFmtId="3" fontId="4" fillId="0" borderId="0" xfId="1" applyNumberFormat="1" applyFont="1"/>
    <xf numFmtId="0" fontId="37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22" fillId="0" borderId="1" xfId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23" fillId="0" borderId="1" xfId="0" applyFont="1" applyBorder="1" applyAlignment="1">
      <alignment horizontal="left"/>
    </xf>
    <xf numFmtId="0" fontId="22" fillId="0" borderId="0" xfId="1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4" fillId="0" borderId="0" xfId="0" applyFont="1"/>
    <xf numFmtId="0" fontId="28" fillId="0" borderId="0" xfId="0" applyFont="1" applyAlignment="1">
      <alignment horizont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4" fontId="40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 vertical="center" wrapText="1"/>
    </xf>
    <xf numFmtId="0" fontId="23" fillId="0" borderId="1" xfId="0" applyFont="1" applyBorder="1" applyAlignment="1">
      <alignment horizontal="left" vertical="center"/>
    </xf>
    <xf numFmtId="14" fontId="23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14" fontId="23" fillId="0" borderId="1" xfId="0" applyNumberFormat="1" applyFont="1" applyBorder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4" fontId="40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0" fillId="0" borderId="0" xfId="0" applyFont="1"/>
    <xf numFmtId="0" fontId="4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27" fillId="0" borderId="0" xfId="0" applyFont="1"/>
    <xf numFmtId="0" fontId="3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49" fontId="23" fillId="0" borderId="1" xfId="0" applyNumberFormat="1" applyFont="1" applyBorder="1" applyAlignment="1" applyProtection="1">
      <alignment horizontal="center" vertical="center" wrapText="1"/>
      <protection locked="0"/>
    </xf>
    <xf numFmtId="3" fontId="38" fillId="0" borderId="1" xfId="0" applyNumberFormat="1" applyFont="1" applyBorder="1" applyAlignment="1">
      <alignment vertical="center" wrapText="1"/>
    </xf>
    <xf numFmtId="4" fontId="38" fillId="0" borderId="1" xfId="0" applyNumberFormat="1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43" fontId="38" fillId="0" borderId="1" xfId="6" applyFont="1" applyBorder="1" applyAlignment="1">
      <alignment vertic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22" fillId="2" borderId="5" xfId="1" applyFont="1" applyFill="1" applyBorder="1" applyAlignment="1">
      <alignment horizontal="center"/>
    </xf>
    <xf numFmtId="0" fontId="22" fillId="2" borderId="4" xfId="1" applyFont="1" applyFill="1" applyBorder="1" applyAlignment="1">
      <alignment horizontal="center"/>
    </xf>
    <xf numFmtId="0" fontId="22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22" fillId="0" borderId="5" xfId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/>
    </xf>
    <xf numFmtId="0" fontId="28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</cellXfs>
  <cellStyles count="7">
    <cellStyle name="Comma" xfId="6" builtinId="3"/>
    <cellStyle name="Normal" xfId="0" builtinId="0"/>
    <cellStyle name="Normal 2" xfId="1" xr:uid="{00000000-0005-0000-0000-000002000000}"/>
    <cellStyle name="Normal 3" xfId="2" xr:uid="{00000000-0005-0000-0000-000003000000}"/>
    <cellStyle name="Normal 3 2" xfId="3" xr:uid="{00000000-0005-0000-0000-000004000000}"/>
    <cellStyle name="Normal 3 3" xfId="4" xr:uid="{00000000-0005-0000-0000-000005000000}"/>
    <cellStyle name="Normal 3 4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726629</xdr:colOff>
      <xdr:row>0</xdr:row>
      <xdr:rowOff>428978</xdr:rowOff>
    </xdr:from>
    <xdr:to>
      <xdr:col>2</xdr:col>
      <xdr:colOff>181406</xdr:colOff>
      <xdr:row>0</xdr:row>
      <xdr:rowOff>428978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011A275-300B-424A-916F-5D3FAB9100B2}"/>
            </a:ext>
          </a:extLst>
        </xdr:cNvPr>
        <xdr:cNvCxnSpPr/>
      </xdr:nvCxnSpPr>
      <xdr:spPr>
        <a:xfrm>
          <a:off x="1144264" y="428978"/>
          <a:ext cx="104471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1</xdr:row>
      <xdr:rowOff>28575</xdr:rowOff>
    </xdr:from>
    <xdr:to>
      <xdr:col>3</xdr:col>
      <xdr:colOff>295275</xdr:colOff>
      <xdr:row>1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0BFCFC6-C61D-4D4B-9E09-0761D5270A94}"/>
            </a:ext>
          </a:extLst>
        </xdr:cNvPr>
        <xdr:cNvCxnSpPr/>
      </xdr:nvCxnSpPr>
      <xdr:spPr>
        <a:xfrm>
          <a:off x="1543050" y="428625"/>
          <a:ext cx="914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216777</xdr:colOff>
      <xdr:row>2</xdr:row>
      <xdr:rowOff>348155</xdr:rowOff>
    </xdr:from>
    <xdr:to>
      <xdr:col>6</xdr:col>
      <xdr:colOff>0</xdr:colOff>
      <xdr:row>2</xdr:row>
      <xdr:rowOff>354724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03D374F-E476-45AB-B1E0-A47A28845550}"/>
            </a:ext>
          </a:extLst>
        </xdr:cNvPr>
        <xdr:cNvCxnSpPr/>
      </xdr:nvCxnSpPr>
      <xdr:spPr>
        <a:xfrm flipV="1">
          <a:off x="2259725" y="1583121"/>
          <a:ext cx="1438603" cy="65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605198</xdr:colOff>
      <xdr:row>0</xdr:row>
      <xdr:rowOff>479534</xdr:rowOff>
    </xdr:from>
    <xdr:to>
      <xdr:col>2</xdr:col>
      <xdr:colOff>189646</xdr:colOff>
      <xdr:row>0</xdr:row>
      <xdr:rowOff>479534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536AFB9-EECC-E686-1FA9-78DD3FD77269}"/>
            </a:ext>
          </a:extLst>
        </xdr:cNvPr>
        <xdr:cNvCxnSpPr/>
      </xdr:nvCxnSpPr>
      <xdr:spPr>
        <a:xfrm>
          <a:off x="874526" y="479534"/>
          <a:ext cx="7471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624051</xdr:colOff>
      <xdr:row>0</xdr:row>
      <xdr:rowOff>479534</xdr:rowOff>
    </xdr:from>
    <xdr:to>
      <xdr:col>2</xdr:col>
      <xdr:colOff>78828</xdr:colOff>
      <xdr:row>0</xdr:row>
      <xdr:rowOff>479534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C49380E-E503-4F8F-8FDF-AC4B15A94270}"/>
            </a:ext>
          </a:extLst>
        </xdr:cNvPr>
        <xdr:cNvCxnSpPr/>
      </xdr:nvCxnSpPr>
      <xdr:spPr>
        <a:xfrm>
          <a:off x="890751" y="479534"/>
          <a:ext cx="61682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114301</xdr:colOff>
      <xdr:row>3</xdr:row>
      <xdr:rowOff>29818</xdr:rowOff>
    </xdr:from>
    <xdr:to>
      <xdr:col>13</xdr:col>
      <xdr:colOff>9526</xdr:colOff>
      <xdr:row>3</xdr:row>
      <xdr:rowOff>29818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E995E03-C445-4FA6-AFE1-E7A124A85ED9}"/>
            </a:ext>
          </a:extLst>
        </xdr:cNvPr>
        <xdr:cNvCxnSpPr/>
      </xdr:nvCxnSpPr>
      <xdr:spPr>
        <a:xfrm>
          <a:off x="4694584" y="1520688"/>
          <a:ext cx="17836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624051</xdr:colOff>
      <xdr:row>0</xdr:row>
      <xdr:rowOff>479534</xdr:rowOff>
    </xdr:from>
    <xdr:to>
      <xdr:col>2</xdr:col>
      <xdr:colOff>78828</xdr:colOff>
      <xdr:row>0</xdr:row>
      <xdr:rowOff>479534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A5F9BE8-1992-4FA3-90B6-AE3016F09A96}"/>
            </a:ext>
          </a:extLst>
        </xdr:cNvPr>
        <xdr:cNvCxnSpPr/>
      </xdr:nvCxnSpPr>
      <xdr:spPr>
        <a:xfrm>
          <a:off x="890751" y="479534"/>
          <a:ext cx="61682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624051</xdr:colOff>
      <xdr:row>0</xdr:row>
      <xdr:rowOff>479534</xdr:rowOff>
    </xdr:from>
    <xdr:to>
      <xdr:col>2</xdr:col>
      <xdr:colOff>78828</xdr:colOff>
      <xdr:row>0</xdr:row>
      <xdr:rowOff>479534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FCC3667-C2EB-4F4B-B3CB-5ED07730E277}"/>
            </a:ext>
          </a:extLst>
        </xdr:cNvPr>
        <xdr:cNvCxnSpPr/>
      </xdr:nvCxnSpPr>
      <xdr:spPr>
        <a:xfrm>
          <a:off x="890751" y="479534"/>
          <a:ext cx="81685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111814</xdr:colOff>
      <xdr:row>2</xdr:row>
      <xdr:rowOff>532158</xdr:rowOff>
    </xdr:from>
    <xdr:to>
      <xdr:col>9</xdr:col>
      <xdr:colOff>12433</xdr:colOff>
      <xdr:row>2</xdr:row>
      <xdr:rowOff>532158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242A1A63-C6F3-4114-89E3-C945C539489F}"/>
            </a:ext>
          </a:extLst>
        </xdr:cNvPr>
        <xdr:cNvCxnSpPr/>
      </xdr:nvCxnSpPr>
      <xdr:spPr>
        <a:xfrm>
          <a:off x="5102914" y="1294158"/>
          <a:ext cx="83406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624051</xdr:colOff>
      <xdr:row>0</xdr:row>
      <xdr:rowOff>479534</xdr:rowOff>
    </xdr:from>
    <xdr:to>
      <xdr:col>2</xdr:col>
      <xdr:colOff>78828</xdr:colOff>
      <xdr:row>0</xdr:row>
      <xdr:rowOff>479534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1F4E8968-E534-4EBC-A41B-71CE0E9983C9}"/>
            </a:ext>
          </a:extLst>
        </xdr:cNvPr>
        <xdr:cNvCxnSpPr/>
      </xdr:nvCxnSpPr>
      <xdr:spPr>
        <a:xfrm>
          <a:off x="890751" y="479534"/>
          <a:ext cx="81685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624051</xdr:colOff>
      <xdr:row>0</xdr:row>
      <xdr:rowOff>479534</xdr:rowOff>
    </xdr:from>
    <xdr:to>
      <xdr:col>2</xdr:col>
      <xdr:colOff>78828</xdr:colOff>
      <xdr:row>0</xdr:row>
      <xdr:rowOff>479534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4B4FE69-8ED2-4A6D-A970-D1231FC10043}"/>
            </a:ext>
          </a:extLst>
        </xdr:cNvPr>
        <xdr:cNvCxnSpPr/>
      </xdr:nvCxnSpPr>
      <xdr:spPr>
        <a:xfrm>
          <a:off x="995526" y="479534"/>
          <a:ext cx="99782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1009575</xdr:colOff>
      <xdr:row>1</xdr:row>
      <xdr:rowOff>550380</xdr:rowOff>
    </xdr:from>
    <xdr:to>
      <xdr:col>7</xdr:col>
      <xdr:colOff>348773</xdr:colOff>
      <xdr:row>1</xdr:row>
      <xdr:rowOff>550380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46A741FC-C14A-4E8A-9423-0BD0097E2D66}"/>
            </a:ext>
          </a:extLst>
        </xdr:cNvPr>
        <xdr:cNvCxnSpPr/>
      </xdr:nvCxnSpPr>
      <xdr:spPr>
        <a:xfrm>
          <a:off x="4695750" y="1112355"/>
          <a:ext cx="149184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624051</xdr:colOff>
      <xdr:row>0</xdr:row>
      <xdr:rowOff>479534</xdr:rowOff>
    </xdr:from>
    <xdr:to>
      <xdr:col>16</xdr:col>
      <xdr:colOff>78828</xdr:colOff>
      <xdr:row>0</xdr:row>
      <xdr:rowOff>479534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B1867ED1-5683-48AC-AD81-76B086C234F3}"/>
            </a:ext>
          </a:extLst>
        </xdr:cNvPr>
        <xdr:cNvCxnSpPr/>
      </xdr:nvCxnSpPr>
      <xdr:spPr>
        <a:xfrm>
          <a:off x="9901401" y="479534"/>
          <a:ext cx="12152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624051</xdr:colOff>
      <xdr:row>0</xdr:row>
      <xdr:rowOff>479534</xdr:rowOff>
    </xdr:from>
    <xdr:to>
      <xdr:col>2</xdr:col>
      <xdr:colOff>78828</xdr:colOff>
      <xdr:row>0</xdr:row>
      <xdr:rowOff>479534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D80BD857-432F-4FD0-9742-FD353BA60ABC}"/>
            </a:ext>
          </a:extLst>
        </xdr:cNvPr>
        <xdr:cNvCxnSpPr/>
      </xdr:nvCxnSpPr>
      <xdr:spPr>
        <a:xfrm>
          <a:off x="995526" y="479534"/>
          <a:ext cx="99782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233082</xdr:colOff>
      <xdr:row>0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61F451C-E99A-40CA-B9AA-B592CAD3F572}"/>
            </a:ext>
          </a:extLst>
        </xdr:cNvPr>
        <xdr:cNvCxnSpPr/>
      </xdr:nvCxnSpPr>
      <xdr:spPr>
        <a:xfrm>
          <a:off x="0" y="0"/>
          <a:ext cx="647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</xdr:row>
      <xdr:rowOff>17929</xdr:rowOff>
    </xdr:from>
    <xdr:to>
      <xdr:col>3</xdr:col>
      <xdr:colOff>425823</xdr:colOff>
      <xdr:row>1</xdr:row>
      <xdr:rowOff>29135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8F232B98-6732-909D-8CEB-A2E15178BCA2}"/>
            </a:ext>
          </a:extLst>
        </xdr:cNvPr>
        <xdr:cNvCxnSpPr/>
      </xdr:nvCxnSpPr>
      <xdr:spPr>
        <a:xfrm flipV="1">
          <a:off x="1885950" y="427504"/>
          <a:ext cx="959223" cy="112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1357476</xdr:colOff>
      <xdr:row>1</xdr:row>
      <xdr:rowOff>41384</xdr:rowOff>
    </xdr:from>
    <xdr:to>
      <xdr:col>3</xdr:col>
      <xdr:colOff>88353</xdr:colOff>
      <xdr:row>1</xdr:row>
      <xdr:rowOff>41384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622518F-C4D7-4ADC-B853-F0D9F7AC4024}"/>
            </a:ext>
          </a:extLst>
        </xdr:cNvPr>
        <xdr:cNvCxnSpPr/>
      </xdr:nvCxnSpPr>
      <xdr:spPr>
        <a:xfrm>
          <a:off x="1776576" y="603359"/>
          <a:ext cx="104545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333375</xdr:colOff>
      <xdr:row>5</xdr:row>
      <xdr:rowOff>171450</xdr:rowOff>
    </xdr:from>
    <xdr:to>
      <xdr:col>7</xdr:col>
      <xdr:colOff>2409825</xdr:colOff>
      <xdr:row>7</xdr:row>
      <xdr:rowOff>171450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CB2B03C7-A4A7-400D-B286-1F3925570362}"/>
            </a:ext>
          </a:extLst>
        </xdr:cNvPr>
        <xdr:cNvCxnSpPr/>
      </xdr:nvCxnSpPr>
      <xdr:spPr>
        <a:xfrm>
          <a:off x="752475" y="3295650"/>
          <a:ext cx="7791450" cy="838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827698</xdr:colOff>
      <xdr:row>1</xdr:row>
      <xdr:rowOff>28575</xdr:rowOff>
    </xdr:from>
    <xdr:to>
      <xdr:col>3</xdr:col>
      <xdr:colOff>105751</xdr:colOff>
      <xdr:row>1</xdr:row>
      <xdr:rowOff>28575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D398543-008C-FBF2-3330-8C11CE192478}"/>
            </a:ext>
          </a:extLst>
        </xdr:cNvPr>
        <xdr:cNvCxnSpPr/>
      </xdr:nvCxnSpPr>
      <xdr:spPr>
        <a:xfrm>
          <a:off x="1151548" y="428625"/>
          <a:ext cx="69727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369794</xdr:colOff>
      <xdr:row>2</xdr:row>
      <xdr:rowOff>49492</xdr:rowOff>
    </xdr:from>
    <xdr:to>
      <xdr:col>7</xdr:col>
      <xdr:colOff>460935</xdr:colOff>
      <xdr:row>2</xdr:row>
      <xdr:rowOff>49492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E9D583A-53FB-4494-88B3-477C3D4A710A}"/>
            </a:ext>
          </a:extLst>
        </xdr:cNvPr>
        <xdr:cNvCxnSpPr/>
      </xdr:nvCxnSpPr>
      <xdr:spPr>
        <a:xfrm>
          <a:off x="4306794" y="887692"/>
          <a:ext cx="13865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1432385</xdr:colOff>
      <xdr:row>1</xdr:row>
      <xdr:rowOff>24093</xdr:rowOff>
    </xdr:from>
    <xdr:to>
      <xdr:col>2</xdr:col>
      <xdr:colOff>671519</xdr:colOff>
      <xdr:row>1</xdr:row>
      <xdr:rowOff>24093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5E6774D-5169-4B2A-AB84-4E66158C7F3E}"/>
            </a:ext>
          </a:extLst>
        </xdr:cNvPr>
        <xdr:cNvCxnSpPr/>
      </xdr:nvCxnSpPr>
      <xdr:spPr>
        <a:xfrm>
          <a:off x="1718135" y="528918"/>
          <a:ext cx="667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171450</xdr:colOff>
      <xdr:row>8</xdr:row>
      <xdr:rowOff>180975</xdr:rowOff>
    </xdr:from>
    <xdr:to>
      <xdr:col>11</xdr:col>
      <xdr:colOff>581025</xdr:colOff>
      <xdr:row>9</xdr:row>
      <xdr:rowOff>762000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E32E36A9-24FD-669D-2AD2-896A36FB8C6A}"/>
            </a:ext>
          </a:extLst>
        </xdr:cNvPr>
        <xdr:cNvCxnSpPr/>
      </xdr:nvCxnSpPr>
      <xdr:spPr>
        <a:xfrm>
          <a:off x="171450" y="3533775"/>
          <a:ext cx="9210675" cy="1343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0"/>
  <sheetViews>
    <sheetView workbookViewId="0">
      <selection activeCell="S6" sqref="S6"/>
    </sheetView>
  </sheetViews>
  <sheetFormatPr defaultColWidth="9.140625" defaultRowHeight="33" customHeight="1" x14ac:dyDescent="0.25"/>
  <cols>
    <col min="1" max="1" width="6.28515625" style="33" customWidth="1"/>
    <col min="2" max="2" width="19.42578125" style="33" customWidth="1"/>
    <col min="3" max="4" width="10.85546875" style="33" customWidth="1"/>
    <col min="5" max="5" width="9" style="33" customWidth="1"/>
    <col min="6" max="6" width="10" style="33" customWidth="1"/>
    <col min="7" max="7" width="8.5703125" style="32" customWidth="1"/>
    <col min="8" max="8" width="8" style="33" customWidth="1"/>
    <col min="9" max="9" width="9.140625" style="33"/>
    <col min="10" max="10" width="13.42578125" style="33" customWidth="1"/>
    <col min="11" max="11" width="22.140625" style="33" customWidth="1"/>
    <col min="12" max="12" width="11.7109375" style="33" customWidth="1"/>
    <col min="13" max="16384" width="9.140625" style="33"/>
  </cols>
  <sheetData>
    <row r="1" spans="1:12" ht="33" customHeight="1" x14ac:dyDescent="0.25">
      <c r="A1" s="150" t="s">
        <v>280</v>
      </c>
      <c r="B1" s="151"/>
      <c r="C1" s="151"/>
      <c r="D1" s="151"/>
      <c r="E1" s="151"/>
      <c r="F1" s="151"/>
    </row>
    <row r="2" spans="1:12" s="2" customFormat="1" ht="33" customHeight="1" x14ac:dyDescent="0.3">
      <c r="A2" s="214" t="s">
        <v>296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" customFormat="1" ht="33" customHeight="1" x14ac:dyDescent="0.3">
      <c r="A3" s="215" t="s">
        <v>318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</row>
    <row r="4" spans="1:12" s="2" customFormat="1" ht="33" customHeight="1" x14ac:dyDescent="0.3"/>
    <row r="5" spans="1:12" s="3" customFormat="1" ht="33" customHeight="1" x14ac:dyDescent="0.25">
      <c r="A5" s="227" t="s">
        <v>3</v>
      </c>
      <c r="B5" s="228" t="s">
        <v>302</v>
      </c>
      <c r="C5" s="168" t="s">
        <v>25</v>
      </c>
      <c r="D5" s="168" t="s">
        <v>26</v>
      </c>
      <c r="E5" s="168" t="s">
        <v>22</v>
      </c>
      <c r="F5" s="228" t="s">
        <v>36</v>
      </c>
      <c r="G5" s="228"/>
      <c r="H5" s="228"/>
      <c r="I5" s="228"/>
      <c r="J5" s="228"/>
      <c r="K5" s="228"/>
      <c r="L5" s="228" t="s">
        <v>293</v>
      </c>
    </row>
    <row r="6" spans="1:12" s="3" customFormat="1" ht="33" customHeight="1" x14ac:dyDescent="0.25">
      <c r="A6" s="227"/>
      <c r="B6" s="228"/>
      <c r="C6" s="229"/>
      <c r="D6" s="229" t="s">
        <v>21</v>
      </c>
      <c r="E6" s="229" t="s">
        <v>22</v>
      </c>
      <c r="F6" s="228" t="s">
        <v>294</v>
      </c>
      <c r="G6" s="228" t="s">
        <v>27</v>
      </c>
      <c r="H6" s="228" t="s">
        <v>28</v>
      </c>
      <c r="I6" s="228" t="s">
        <v>29</v>
      </c>
      <c r="J6" s="228" t="s">
        <v>10</v>
      </c>
      <c r="K6" s="228" t="s">
        <v>9</v>
      </c>
      <c r="L6" s="228"/>
    </row>
    <row r="7" spans="1:12" s="6" customFormat="1" ht="33" customHeight="1" x14ac:dyDescent="0.25">
      <c r="A7" s="227"/>
      <c r="B7" s="228"/>
      <c r="C7" s="169"/>
      <c r="D7" s="169" t="s">
        <v>21</v>
      </c>
      <c r="E7" s="169" t="s">
        <v>22</v>
      </c>
      <c r="F7" s="228"/>
      <c r="G7" s="228"/>
      <c r="H7" s="228"/>
      <c r="I7" s="228"/>
      <c r="J7" s="228"/>
      <c r="K7" s="228"/>
      <c r="L7" s="228"/>
    </row>
    <row r="8" spans="1:12" s="4" customFormat="1" ht="33" customHeight="1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</row>
    <row r="9" spans="1:12" s="4" customFormat="1" ht="60" customHeight="1" x14ac:dyDescent="0.25">
      <c r="A9" s="148"/>
      <c r="B9" s="47"/>
      <c r="C9" s="25"/>
      <c r="D9" s="9"/>
      <c r="E9" s="11"/>
      <c r="F9" s="146"/>
      <c r="G9" s="146"/>
      <c r="H9" s="146"/>
      <c r="I9" s="149"/>
      <c r="J9" s="146"/>
      <c r="K9" s="47"/>
      <c r="L9" s="147"/>
    </row>
    <row r="10" spans="1:12" s="4" customFormat="1" ht="76.5" customHeight="1" x14ac:dyDescent="0.25">
      <c r="A10" s="148"/>
      <c r="B10" s="47"/>
      <c r="C10" s="44"/>
      <c r="D10" s="9"/>
      <c r="E10" s="11"/>
      <c r="F10" s="146"/>
      <c r="G10" s="146"/>
      <c r="H10" s="146"/>
      <c r="I10" s="149"/>
      <c r="J10" s="146"/>
      <c r="K10" s="47"/>
      <c r="L10" s="147"/>
    </row>
  </sheetData>
  <mergeCells count="16">
    <mergeCell ref="A1:F1"/>
    <mergeCell ref="A2:L2"/>
    <mergeCell ref="A3:L3"/>
    <mergeCell ref="A5:A7"/>
    <mergeCell ref="B5:B7"/>
    <mergeCell ref="C5:C7"/>
    <mergeCell ref="D5:D7"/>
    <mergeCell ref="E5:E7"/>
    <mergeCell ref="L5:L7"/>
    <mergeCell ref="F6:F7"/>
    <mergeCell ref="G6:G7"/>
    <mergeCell ref="H6:H7"/>
    <mergeCell ref="I6:I7"/>
    <mergeCell ref="J6:J7"/>
    <mergeCell ref="K6:K7"/>
    <mergeCell ref="F5:K5"/>
  </mergeCells>
  <pageMargins left="0.7" right="0.37" top="0.5" bottom="0.75" header="0.3" footer="0.3"/>
  <pageSetup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8"/>
  <sheetViews>
    <sheetView tabSelected="1" zoomScaleNormal="100" workbookViewId="0">
      <selection activeCell="Q5" sqref="Q5"/>
    </sheetView>
  </sheetViews>
  <sheetFormatPr defaultRowHeight="15" x14ac:dyDescent="0.25"/>
  <cols>
    <col min="1" max="1" width="4.85546875" customWidth="1"/>
    <col min="2" max="2" width="17.28515625" customWidth="1"/>
    <col min="3" max="3" width="10.28515625" customWidth="1"/>
    <col min="4" max="4" width="8.28515625" customWidth="1"/>
    <col min="5" max="6" width="9.42578125" customWidth="1"/>
    <col min="7" max="7" width="7.28515625" customWidth="1"/>
    <col min="8" max="9" width="9.28515625" customWidth="1"/>
    <col min="10" max="10" width="8" customWidth="1"/>
    <col min="11" max="11" width="11.5703125" customWidth="1"/>
    <col min="12" max="12" width="8.7109375" customWidth="1"/>
    <col min="13" max="13" width="19.85546875" customWidth="1"/>
    <col min="14" max="14" width="10.5703125" customWidth="1"/>
  </cols>
  <sheetData>
    <row r="1" spans="1:14" ht="37.5" customHeight="1" x14ac:dyDescent="0.3">
      <c r="A1" s="231" t="s">
        <v>280</v>
      </c>
      <c r="B1" s="232"/>
      <c r="C1" s="232"/>
      <c r="D1" s="232"/>
      <c r="E1" s="232"/>
      <c r="F1" s="232"/>
    </row>
    <row r="2" spans="1:14" ht="61.5" customHeight="1" x14ac:dyDescent="0.25">
      <c r="A2" s="214" t="s">
        <v>329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</row>
    <row r="3" spans="1:14" ht="18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36" customHeight="1" x14ac:dyDescent="0.25">
      <c r="A4" s="160" t="s">
        <v>3</v>
      </c>
      <c r="B4" s="156" t="s">
        <v>302</v>
      </c>
      <c r="C4" s="158" t="s">
        <v>312</v>
      </c>
      <c r="D4" s="158" t="s">
        <v>86</v>
      </c>
      <c r="E4" s="158"/>
      <c r="F4" s="158"/>
      <c r="G4" s="158" t="s">
        <v>85</v>
      </c>
      <c r="H4" s="158"/>
      <c r="I4" s="158"/>
      <c r="J4" s="158" t="s">
        <v>82</v>
      </c>
      <c r="K4" s="158"/>
      <c r="L4" s="158"/>
      <c r="M4" s="156" t="s">
        <v>313</v>
      </c>
      <c r="N4" s="156" t="s">
        <v>0</v>
      </c>
    </row>
    <row r="5" spans="1:14" ht="101.25" customHeight="1" x14ac:dyDescent="0.25">
      <c r="A5" s="160"/>
      <c r="B5" s="157"/>
      <c r="C5" s="160"/>
      <c r="D5" s="45" t="s">
        <v>2</v>
      </c>
      <c r="E5" s="49" t="s">
        <v>83</v>
      </c>
      <c r="F5" s="49" t="s">
        <v>81</v>
      </c>
      <c r="G5" s="45" t="s">
        <v>2</v>
      </c>
      <c r="H5" s="49" t="s">
        <v>83</v>
      </c>
      <c r="I5" s="49" t="s">
        <v>81</v>
      </c>
      <c r="J5" s="44" t="s">
        <v>84</v>
      </c>
      <c r="K5" s="44" t="s">
        <v>87</v>
      </c>
      <c r="L5" s="44" t="s">
        <v>311</v>
      </c>
      <c r="M5" s="157"/>
      <c r="N5" s="157"/>
    </row>
    <row r="6" spans="1:14" x14ac:dyDescent="0.25">
      <c r="A6" s="7" t="s">
        <v>4</v>
      </c>
      <c r="B6" s="7"/>
      <c r="C6" s="7" t="s">
        <v>7</v>
      </c>
      <c r="D6" s="7">
        <v>2</v>
      </c>
      <c r="E6" s="7">
        <v>3</v>
      </c>
      <c r="F6" s="7">
        <v>5</v>
      </c>
      <c r="G6" s="7">
        <v>2</v>
      </c>
      <c r="H6" s="7"/>
      <c r="I6" s="7"/>
      <c r="J6" s="7">
        <v>12</v>
      </c>
      <c r="K6" s="7">
        <v>13</v>
      </c>
      <c r="L6" s="7">
        <v>14</v>
      </c>
      <c r="M6" s="7">
        <v>19</v>
      </c>
      <c r="N6" s="7">
        <v>20</v>
      </c>
    </row>
    <row r="7" spans="1:14" ht="85.5" customHeight="1" x14ac:dyDescent="0.25">
      <c r="A7" s="13">
        <v>1</v>
      </c>
      <c r="B7" s="47" t="s">
        <v>89</v>
      </c>
      <c r="C7" s="161" t="s">
        <v>310</v>
      </c>
      <c r="D7" s="154">
        <f>E7+F7</f>
        <v>4</v>
      </c>
      <c r="E7" s="152">
        <v>2</v>
      </c>
      <c r="F7" s="152">
        <v>2</v>
      </c>
      <c r="G7" s="154">
        <f>H7+I7</f>
        <v>2</v>
      </c>
      <c r="H7" s="152">
        <v>1</v>
      </c>
      <c r="I7" s="152">
        <v>1</v>
      </c>
      <c r="J7" s="152">
        <v>2</v>
      </c>
      <c r="K7" s="152">
        <v>0</v>
      </c>
      <c r="L7" s="152">
        <v>0</v>
      </c>
      <c r="M7" s="152" t="s">
        <v>295</v>
      </c>
      <c r="N7" s="152"/>
    </row>
    <row r="8" spans="1:14" ht="83.25" customHeight="1" x14ac:dyDescent="0.25">
      <c r="A8" s="143">
        <v>2</v>
      </c>
      <c r="B8" s="47" t="s">
        <v>91</v>
      </c>
      <c r="C8" s="161"/>
      <c r="D8" s="155"/>
      <c r="E8" s="153"/>
      <c r="F8" s="153"/>
      <c r="G8" s="155"/>
      <c r="H8" s="153"/>
      <c r="I8" s="153"/>
      <c r="J8" s="153"/>
      <c r="K8" s="153"/>
      <c r="L8" s="153"/>
      <c r="M8" s="153"/>
      <c r="N8" s="153"/>
    </row>
  </sheetData>
  <mergeCells count="22">
    <mergeCell ref="M7:M8"/>
    <mergeCell ref="C7:C8"/>
    <mergeCell ref="B4:B5"/>
    <mergeCell ref="D7:D8"/>
    <mergeCell ref="E7:E8"/>
    <mergeCell ref="F7:F8"/>
    <mergeCell ref="A1:F1"/>
    <mergeCell ref="N7:N8"/>
    <mergeCell ref="H7:H8"/>
    <mergeCell ref="I7:I8"/>
    <mergeCell ref="J7:J8"/>
    <mergeCell ref="K7:K8"/>
    <mergeCell ref="L7:L8"/>
    <mergeCell ref="G7:G8"/>
    <mergeCell ref="M4:M5"/>
    <mergeCell ref="N4:N5"/>
    <mergeCell ref="J4:L4"/>
    <mergeCell ref="A2:N2"/>
    <mergeCell ref="A4:A5"/>
    <mergeCell ref="C4:C5"/>
    <mergeCell ref="D4:F4"/>
    <mergeCell ref="G4:I4"/>
  </mergeCells>
  <printOptions horizontalCentered="1"/>
  <pageMargins left="0" right="0" top="0.5" bottom="0.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topLeftCell="A10" zoomScale="130" zoomScaleNormal="130" workbookViewId="0">
      <selection activeCell="A2" sqref="A2:J2"/>
    </sheetView>
  </sheetViews>
  <sheetFormatPr defaultColWidth="9.140625" defaultRowHeight="15.75" x14ac:dyDescent="0.25"/>
  <cols>
    <col min="1" max="1" width="6.28515625" style="33" customWidth="1"/>
    <col min="2" max="2" width="23.85546875" style="33" customWidth="1"/>
    <col min="3" max="3" width="15.140625" style="33" customWidth="1"/>
    <col min="4" max="4" width="13" style="33" customWidth="1"/>
    <col min="5" max="5" width="12.140625" style="33" customWidth="1"/>
    <col min="6" max="6" width="10" style="33" customWidth="1"/>
    <col min="7" max="7" width="13.7109375" style="33" customWidth="1"/>
    <col min="8" max="8" width="19.42578125" style="33" customWidth="1"/>
    <col min="9" max="9" width="13.85546875" style="33" customWidth="1"/>
    <col min="10" max="10" width="14.28515625" style="33" customWidth="1"/>
    <col min="11" max="11" width="9.140625" style="33" customWidth="1"/>
    <col min="12" max="16384" width="9.140625" style="33"/>
  </cols>
  <sheetData>
    <row r="1" spans="1:11" ht="35.25" customHeight="1" x14ac:dyDescent="0.25">
      <c r="A1" s="162" t="s">
        <v>280</v>
      </c>
      <c r="B1" s="162"/>
      <c r="C1" s="162"/>
      <c r="D1" s="162"/>
      <c r="E1" s="80"/>
      <c r="F1" s="80"/>
    </row>
    <row r="2" spans="1:11" ht="56.25" customHeight="1" x14ac:dyDescent="0.25">
      <c r="A2" s="163" t="s">
        <v>322</v>
      </c>
      <c r="B2" s="162"/>
      <c r="C2" s="162"/>
      <c r="D2" s="162"/>
      <c r="E2" s="162"/>
      <c r="F2" s="162"/>
      <c r="G2" s="162"/>
      <c r="H2" s="162"/>
      <c r="I2" s="162"/>
      <c r="J2" s="162"/>
      <c r="K2" s="30"/>
    </row>
    <row r="3" spans="1:11" ht="21" customHeight="1" x14ac:dyDescent="0.25">
      <c r="A3" s="164" t="s">
        <v>20</v>
      </c>
      <c r="B3" s="164" t="s">
        <v>302</v>
      </c>
      <c r="C3" s="165" t="s">
        <v>306</v>
      </c>
      <c r="D3" s="166"/>
      <c r="E3" s="166"/>
      <c r="F3" s="166"/>
      <c r="G3" s="167"/>
      <c r="H3" s="168" t="s">
        <v>273</v>
      </c>
      <c r="I3" s="168" t="s">
        <v>272</v>
      </c>
      <c r="J3" s="164" t="s">
        <v>0</v>
      </c>
    </row>
    <row r="4" spans="1:11" ht="54.75" customHeight="1" x14ac:dyDescent="0.25">
      <c r="A4" s="164"/>
      <c r="B4" s="164"/>
      <c r="C4" s="34" t="s">
        <v>8</v>
      </c>
      <c r="D4" s="34" t="s">
        <v>31</v>
      </c>
      <c r="E4" s="34" t="s">
        <v>21</v>
      </c>
      <c r="F4" s="34" t="s">
        <v>22</v>
      </c>
      <c r="G4" s="70" t="s">
        <v>23</v>
      </c>
      <c r="H4" s="169"/>
      <c r="I4" s="169"/>
      <c r="J4" s="164"/>
    </row>
    <row r="5" spans="1:11" ht="19.5" customHeight="1" x14ac:dyDescent="0.25">
      <c r="A5" s="35" t="s">
        <v>4</v>
      </c>
      <c r="B5" s="35">
        <v>1</v>
      </c>
      <c r="C5" s="35">
        <v>2</v>
      </c>
      <c r="D5" s="35">
        <v>3</v>
      </c>
      <c r="E5" s="35">
        <v>4</v>
      </c>
      <c r="F5" s="35">
        <v>5</v>
      </c>
      <c r="G5" s="35">
        <v>6</v>
      </c>
      <c r="H5" s="35">
        <v>7</v>
      </c>
      <c r="I5" s="35">
        <v>8</v>
      </c>
      <c r="J5" s="35">
        <v>9</v>
      </c>
    </row>
    <row r="6" spans="1:11" ht="19.5" customHeight="1" x14ac:dyDescent="0.25">
      <c r="A6" s="71"/>
      <c r="B6" s="72" t="s">
        <v>24</v>
      </c>
      <c r="C6" s="73">
        <f>SUM(C7:C20)</f>
        <v>9824</v>
      </c>
      <c r="D6" s="73">
        <f t="shared" ref="D6:I6" si="0">SUM(D7:D20)</f>
        <v>2456</v>
      </c>
      <c r="E6" s="73">
        <f t="shared" si="0"/>
        <v>33968</v>
      </c>
      <c r="F6" s="73">
        <f t="shared" si="0"/>
        <v>2178.7420000000002</v>
      </c>
      <c r="G6" s="73">
        <f t="shared" si="0"/>
        <v>0</v>
      </c>
      <c r="H6" s="73">
        <f t="shared" si="0"/>
        <v>28</v>
      </c>
      <c r="I6" s="73">
        <f t="shared" si="0"/>
        <v>66</v>
      </c>
      <c r="J6" s="73"/>
    </row>
    <row r="7" spans="1:11" ht="20.25" customHeight="1" x14ac:dyDescent="0.25">
      <c r="A7" s="37">
        <v>1</v>
      </c>
      <c r="B7" s="64" t="s">
        <v>89</v>
      </c>
      <c r="C7" s="46">
        <v>371</v>
      </c>
      <c r="D7" s="74">
        <f t="shared" ref="D7:D20" si="1">C7/400*100</f>
        <v>92.75</v>
      </c>
      <c r="E7" s="9">
        <v>1263</v>
      </c>
      <c r="F7" s="11">
        <v>83.96</v>
      </c>
      <c r="G7" s="75"/>
      <c r="H7" s="76">
        <v>2</v>
      </c>
      <c r="I7" s="76">
        <v>5</v>
      </c>
      <c r="J7" s="11">
        <v>83.96</v>
      </c>
    </row>
    <row r="8" spans="1:11" ht="20.25" customHeight="1" x14ac:dyDescent="0.25">
      <c r="A8" s="37">
        <v>2</v>
      </c>
      <c r="B8" s="64" t="s">
        <v>92</v>
      </c>
      <c r="C8" s="46">
        <v>485</v>
      </c>
      <c r="D8" s="74">
        <f>C8/400*100</f>
        <v>121.24999999999999</v>
      </c>
      <c r="E8" s="9">
        <v>1538</v>
      </c>
      <c r="F8" s="11">
        <v>128.68</v>
      </c>
      <c r="G8" s="11"/>
      <c r="H8" s="76">
        <v>2</v>
      </c>
      <c r="I8" s="76">
        <v>4</v>
      </c>
      <c r="J8" s="11">
        <v>128.68</v>
      </c>
    </row>
    <row r="9" spans="1:11" s="36" customFormat="1" ht="20.25" customHeight="1" x14ac:dyDescent="0.25">
      <c r="A9" s="37">
        <v>3</v>
      </c>
      <c r="B9" s="64" t="s">
        <v>90</v>
      </c>
      <c r="C9" s="46">
        <v>400</v>
      </c>
      <c r="D9" s="74">
        <f t="shared" si="1"/>
        <v>100</v>
      </c>
      <c r="E9" s="9">
        <v>1380</v>
      </c>
      <c r="F9" s="11">
        <v>135.24</v>
      </c>
      <c r="G9" s="75"/>
      <c r="H9" s="76">
        <v>2</v>
      </c>
      <c r="I9" s="76">
        <v>5</v>
      </c>
      <c r="J9" s="11">
        <v>135.24</v>
      </c>
    </row>
    <row r="10" spans="1:11" ht="20.25" customHeight="1" x14ac:dyDescent="0.25">
      <c r="A10" s="37">
        <v>4</v>
      </c>
      <c r="B10" s="64" t="s">
        <v>91</v>
      </c>
      <c r="C10" s="46">
        <v>425</v>
      </c>
      <c r="D10" s="74">
        <f t="shared" si="1"/>
        <v>106.25</v>
      </c>
      <c r="E10" s="9">
        <v>1373</v>
      </c>
      <c r="F10" s="11">
        <v>120.52</v>
      </c>
      <c r="G10" s="75"/>
      <c r="H10" s="76">
        <v>2</v>
      </c>
      <c r="I10" s="76">
        <v>4</v>
      </c>
      <c r="J10" s="11">
        <v>120.52</v>
      </c>
    </row>
    <row r="11" spans="1:11" ht="20.25" customHeight="1" x14ac:dyDescent="0.25">
      <c r="A11" s="37">
        <v>5</v>
      </c>
      <c r="B11" s="64" t="s">
        <v>93</v>
      </c>
      <c r="C11" s="46">
        <v>489</v>
      </c>
      <c r="D11" s="74">
        <f t="shared" si="1"/>
        <v>122.24999999999999</v>
      </c>
      <c r="E11" s="9">
        <v>1590</v>
      </c>
      <c r="F11" s="11">
        <v>66.282000000000153</v>
      </c>
      <c r="G11" s="77"/>
      <c r="H11" s="76">
        <v>2</v>
      </c>
      <c r="I11" s="76">
        <v>5</v>
      </c>
      <c r="J11" s="11">
        <v>66.282000000000153</v>
      </c>
    </row>
    <row r="12" spans="1:11" s="36" customFormat="1" ht="20.25" customHeight="1" x14ac:dyDescent="0.25">
      <c r="A12" s="37">
        <v>6</v>
      </c>
      <c r="B12" s="64" t="s">
        <v>94</v>
      </c>
      <c r="C12" s="46">
        <v>500</v>
      </c>
      <c r="D12" s="74">
        <f t="shared" si="1"/>
        <v>125</v>
      </c>
      <c r="E12" s="9">
        <v>1421</v>
      </c>
      <c r="F12" s="74">
        <v>88.02</v>
      </c>
      <c r="G12" s="75"/>
      <c r="H12" s="76">
        <v>2</v>
      </c>
      <c r="I12" s="76">
        <v>5</v>
      </c>
      <c r="J12" s="74">
        <v>88.02</v>
      </c>
    </row>
    <row r="13" spans="1:11" ht="20.25" customHeight="1" x14ac:dyDescent="0.25">
      <c r="A13" s="37">
        <v>7</v>
      </c>
      <c r="B13" s="64" t="s">
        <v>95</v>
      </c>
      <c r="C13" s="46">
        <v>525</v>
      </c>
      <c r="D13" s="74">
        <f t="shared" si="1"/>
        <v>131.25</v>
      </c>
      <c r="E13" s="9">
        <v>1847</v>
      </c>
      <c r="F13" s="74">
        <v>127.02</v>
      </c>
      <c r="G13" s="75"/>
      <c r="H13" s="76">
        <v>2</v>
      </c>
      <c r="I13" s="76">
        <v>5</v>
      </c>
      <c r="J13" s="74">
        <v>127.02</v>
      </c>
    </row>
    <row r="14" spans="1:11" ht="20.25" customHeight="1" x14ac:dyDescent="0.25">
      <c r="A14" s="37">
        <v>8</v>
      </c>
      <c r="B14" s="64" t="s">
        <v>96</v>
      </c>
      <c r="C14" s="46">
        <v>621</v>
      </c>
      <c r="D14" s="74">
        <f t="shared" si="1"/>
        <v>155.25</v>
      </c>
      <c r="E14" s="9">
        <v>2009</v>
      </c>
      <c r="F14" s="74">
        <v>114.31</v>
      </c>
      <c r="G14" s="75"/>
      <c r="H14" s="76">
        <v>2</v>
      </c>
      <c r="I14" s="76">
        <v>5</v>
      </c>
      <c r="J14" s="74">
        <v>114.31</v>
      </c>
    </row>
    <row r="15" spans="1:11" ht="20.25" customHeight="1" x14ac:dyDescent="0.25">
      <c r="A15" s="37">
        <v>9</v>
      </c>
      <c r="B15" s="64" t="s">
        <v>97</v>
      </c>
      <c r="C15" s="46">
        <v>622</v>
      </c>
      <c r="D15" s="74">
        <f t="shared" si="1"/>
        <v>155.5</v>
      </c>
      <c r="E15" s="9">
        <v>2181</v>
      </c>
      <c r="F15" s="74">
        <v>204.81</v>
      </c>
      <c r="G15" s="9"/>
      <c r="H15" s="76">
        <v>2</v>
      </c>
      <c r="I15" s="76">
        <v>5</v>
      </c>
      <c r="J15" s="74">
        <v>204.81</v>
      </c>
    </row>
    <row r="16" spans="1:11" ht="20.25" customHeight="1" x14ac:dyDescent="0.25">
      <c r="A16" s="37">
        <v>10</v>
      </c>
      <c r="B16" s="64" t="s">
        <v>98</v>
      </c>
      <c r="C16" s="46">
        <v>802</v>
      </c>
      <c r="D16" s="74">
        <f t="shared" si="1"/>
        <v>200.5</v>
      </c>
      <c r="E16" s="9">
        <v>2624</v>
      </c>
      <c r="F16" s="74">
        <v>182.63</v>
      </c>
      <c r="G16" s="37"/>
      <c r="H16" s="76">
        <v>2</v>
      </c>
      <c r="I16" s="76">
        <v>5</v>
      </c>
      <c r="J16" s="74">
        <v>182.63</v>
      </c>
    </row>
    <row r="17" spans="1:10" ht="20.25" customHeight="1" x14ac:dyDescent="0.25">
      <c r="A17" s="37">
        <v>11</v>
      </c>
      <c r="B17" s="64" t="s">
        <v>99</v>
      </c>
      <c r="C17" s="46">
        <v>846</v>
      </c>
      <c r="D17" s="74">
        <f t="shared" si="1"/>
        <v>211.50000000000003</v>
      </c>
      <c r="E17" s="9">
        <v>3280</v>
      </c>
      <c r="F17" s="78">
        <v>163.04</v>
      </c>
      <c r="G17" s="37"/>
      <c r="H17" s="76">
        <v>2</v>
      </c>
      <c r="I17" s="76">
        <v>5</v>
      </c>
      <c r="J17" s="78">
        <v>163.04</v>
      </c>
    </row>
    <row r="18" spans="1:10" ht="20.25" customHeight="1" x14ac:dyDescent="0.25">
      <c r="A18" s="37">
        <v>12</v>
      </c>
      <c r="B18" s="64" t="s">
        <v>100</v>
      </c>
      <c r="C18" s="46">
        <v>1124</v>
      </c>
      <c r="D18" s="74">
        <f t="shared" si="1"/>
        <v>281</v>
      </c>
      <c r="E18" s="9">
        <v>4395</v>
      </c>
      <c r="F18" s="78">
        <v>213.5</v>
      </c>
      <c r="G18" s="37"/>
      <c r="H18" s="76">
        <v>2</v>
      </c>
      <c r="I18" s="76">
        <v>5</v>
      </c>
      <c r="J18" s="78">
        <v>213.5</v>
      </c>
    </row>
    <row r="19" spans="1:10" ht="20.25" customHeight="1" x14ac:dyDescent="0.25">
      <c r="A19" s="37">
        <v>13</v>
      </c>
      <c r="B19" s="64" t="s">
        <v>101</v>
      </c>
      <c r="C19" s="46">
        <v>1165</v>
      </c>
      <c r="D19" s="74">
        <f t="shared" si="1"/>
        <v>291.25</v>
      </c>
      <c r="E19" s="9">
        <v>4145</v>
      </c>
      <c r="F19" s="78">
        <v>284.38</v>
      </c>
      <c r="G19" s="37"/>
      <c r="H19" s="76">
        <v>2</v>
      </c>
      <c r="I19" s="76">
        <v>5</v>
      </c>
      <c r="J19" s="78">
        <v>284.38</v>
      </c>
    </row>
    <row r="20" spans="1:10" ht="20.25" customHeight="1" x14ac:dyDescent="0.25">
      <c r="A20" s="37">
        <v>14</v>
      </c>
      <c r="B20" s="64" t="s">
        <v>102</v>
      </c>
      <c r="C20" s="46">
        <v>1449</v>
      </c>
      <c r="D20" s="74">
        <f t="shared" si="1"/>
        <v>362.25</v>
      </c>
      <c r="E20" s="9">
        <v>4922</v>
      </c>
      <c r="F20" s="79">
        <v>266.35000000000002</v>
      </c>
      <c r="G20" s="37"/>
      <c r="H20" s="76">
        <v>2</v>
      </c>
      <c r="I20" s="76">
        <v>3</v>
      </c>
      <c r="J20" s="79">
        <v>266.35000000000002</v>
      </c>
    </row>
  </sheetData>
  <mergeCells count="8">
    <mergeCell ref="A1:D1"/>
    <mergeCell ref="A2:J2"/>
    <mergeCell ref="A3:A4"/>
    <mergeCell ref="B3:B4"/>
    <mergeCell ref="C3:G3"/>
    <mergeCell ref="J3:J4"/>
    <mergeCell ref="H3:H4"/>
    <mergeCell ref="I3:I4"/>
  </mergeCells>
  <phoneticPr fontId="20" type="noConversion"/>
  <pageMargins left="0.41" right="7.874015748031496E-2" top="0.47244094488188981" bottom="0.6" header="0.31496062992125984" footer="0.5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"/>
  <sheetViews>
    <sheetView zoomScale="145" zoomScaleNormal="145" workbookViewId="0">
      <selection activeCell="A3" sqref="A3:K3"/>
    </sheetView>
  </sheetViews>
  <sheetFormatPr defaultColWidth="9.140625" defaultRowHeight="15.75" x14ac:dyDescent="0.25"/>
  <cols>
    <col min="1" max="1" width="4" style="21" customWidth="1"/>
    <col min="2" max="2" width="17.42578125" style="21" customWidth="1"/>
    <col min="3" max="4" width="9.140625" style="21" customWidth="1"/>
    <col min="5" max="5" width="9" style="56" customWidth="1"/>
    <col min="6" max="6" width="6.7109375" style="56" customWidth="1"/>
    <col min="7" max="10" width="6.7109375" style="21" customWidth="1"/>
    <col min="11" max="16384" width="9.140625" style="21"/>
  </cols>
  <sheetData>
    <row r="1" spans="1:13" ht="44.25" customHeight="1" x14ac:dyDescent="0.25">
      <c r="A1" s="172" t="s">
        <v>280</v>
      </c>
      <c r="B1" s="172"/>
      <c r="C1" s="172"/>
      <c r="D1" s="172"/>
      <c r="E1" s="60"/>
      <c r="F1" s="60"/>
    </row>
    <row r="2" spans="1:13" s="61" customFormat="1" ht="52.5" customHeight="1" x14ac:dyDescent="0.25">
      <c r="A2" s="163" t="s">
        <v>279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</row>
    <row r="3" spans="1:13" s="62" customFormat="1" ht="36" customHeight="1" x14ac:dyDescent="0.25">
      <c r="A3" s="174" t="s">
        <v>323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</row>
    <row r="4" spans="1:13" s="61" customFormat="1" ht="9.75" customHeight="1" x14ac:dyDescent="0.25">
      <c r="E4" s="63"/>
      <c r="F4" s="63"/>
    </row>
    <row r="5" spans="1:13" s="61" customFormat="1" ht="20.25" customHeight="1" x14ac:dyDescent="0.25">
      <c r="A5" s="176" t="s">
        <v>3</v>
      </c>
      <c r="B5" s="177" t="s">
        <v>45</v>
      </c>
      <c r="C5" s="177" t="s">
        <v>42</v>
      </c>
      <c r="D5" s="177" t="s">
        <v>43</v>
      </c>
      <c r="E5" s="177" t="s">
        <v>44</v>
      </c>
      <c r="F5" s="176" t="s">
        <v>278</v>
      </c>
      <c r="G5" s="176"/>
      <c r="H5" s="176"/>
      <c r="I5" s="176"/>
      <c r="J5" s="176"/>
      <c r="K5" s="176" t="s">
        <v>0</v>
      </c>
    </row>
    <row r="6" spans="1:13" s="61" customFormat="1" ht="18.75" customHeight="1" x14ac:dyDescent="0.25">
      <c r="A6" s="176"/>
      <c r="B6" s="176"/>
      <c r="C6" s="177"/>
      <c r="D6" s="177"/>
      <c r="E6" s="177"/>
      <c r="F6" s="177" t="s">
        <v>1</v>
      </c>
      <c r="G6" s="178" t="s">
        <v>47</v>
      </c>
      <c r="H6" s="178"/>
      <c r="I6" s="178"/>
      <c r="J6" s="178"/>
      <c r="K6" s="176"/>
    </row>
    <row r="7" spans="1:13" s="61" customFormat="1" ht="62.25" customHeight="1" x14ac:dyDescent="0.25">
      <c r="A7" s="176"/>
      <c r="B7" s="176"/>
      <c r="C7" s="177"/>
      <c r="D7" s="177"/>
      <c r="E7" s="177"/>
      <c r="F7" s="176"/>
      <c r="G7" s="48" t="s">
        <v>17</v>
      </c>
      <c r="H7" s="48" t="s">
        <v>14</v>
      </c>
      <c r="I7" s="48" t="s">
        <v>15</v>
      </c>
      <c r="J7" s="48" t="s">
        <v>46</v>
      </c>
      <c r="K7" s="176"/>
    </row>
    <row r="8" spans="1:13" s="61" customFormat="1" ht="12.75" customHeight="1" x14ac:dyDescent="0.25">
      <c r="A8" s="26" t="s">
        <v>4</v>
      </c>
      <c r="B8" s="26" t="s">
        <v>7</v>
      </c>
      <c r="C8" s="26">
        <v>1</v>
      </c>
      <c r="D8" s="26">
        <v>2</v>
      </c>
      <c r="E8" s="26">
        <v>3</v>
      </c>
      <c r="F8" s="26">
        <v>4</v>
      </c>
      <c r="G8" s="26">
        <v>5</v>
      </c>
      <c r="H8" s="26">
        <v>6</v>
      </c>
      <c r="I8" s="26">
        <v>7</v>
      </c>
      <c r="J8" s="26">
        <v>8</v>
      </c>
      <c r="K8" s="26">
        <v>9</v>
      </c>
    </row>
    <row r="9" spans="1:13" x14ac:dyDescent="0.25">
      <c r="A9" s="50">
        <v>1</v>
      </c>
      <c r="B9" s="64" t="s">
        <v>89</v>
      </c>
      <c r="C9" s="64">
        <v>371</v>
      </c>
      <c r="D9" s="9">
        <v>1263</v>
      </c>
      <c r="E9" s="50">
        <v>27</v>
      </c>
      <c r="F9" s="46">
        <v>356</v>
      </c>
      <c r="G9" s="24"/>
      <c r="H9" s="24"/>
      <c r="I9" s="24">
        <v>1</v>
      </c>
      <c r="J9" s="50"/>
      <c r="K9" s="24"/>
      <c r="L9" s="58"/>
      <c r="M9" s="58"/>
    </row>
    <row r="10" spans="1:13" x14ac:dyDescent="0.25">
      <c r="A10" s="50">
        <v>2</v>
      </c>
      <c r="B10" s="64" t="s">
        <v>92</v>
      </c>
      <c r="C10" s="64">
        <v>485</v>
      </c>
      <c r="D10" s="9">
        <v>1538</v>
      </c>
      <c r="E10" s="50">
        <v>66</v>
      </c>
      <c r="F10" s="46">
        <v>433</v>
      </c>
      <c r="G10" s="24"/>
      <c r="H10" s="24"/>
      <c r="I10" s="24"/>
      <c r="J10" s="50">
        <v>1</v>
      </c>
      <c r="K10" s="24"/>
      <c r="L10" s="58"/>
      <c r="M10" s="58"/>
    </row>
    <row r="11" spans="1:13" x14ac:dyDescent="0.25">
      <c r="A11" s="57">
        <v>3</v>
      </c>
      <c r="B11" s="64" t="s">
        <v>90</v>
      </c>
      <c r="C11" s="64">
        <v>400</v>
      </c>
      <c r="D11" s="9">
        <v>1380</v>
      </c>
      <c r="E11" s="50">
        <v>48</v>
      </c>
      <c r="F11" s="46">
        <v>378</v>
      </c>
      <c r="G11" s="24"/>
      <c r="H11" s="24"/>
      <c r="I11" s="24"/>
      <c r="J11" s="50">
        <v>1</v>
      </c>
      <c r="K11" s="24"/>
    </row>
    <row r="12" spans="1:13" x14ac:dyDescent="0.25">
      <c r="A12" s="50">
        <v>4</v>
      </c>
      <c r="B12" s="64" t="s">
        <v>91</v>
      </c>
      <c r="C12" s="64">
        <v>425</v>
      </c>
      <c r="D12" s="9">
        <v>1373</v>
      </c>
      <c r="E12" s="50">
        <v>44</v>
      </c>
      <c r="F12" s="46">
        <v>418</v>
      </c>
      <c r="G12" s="24"/>
      <c r="H12" s="24"/>
      <c r="I12" s="24"/>
      <c r="J12" s="50">
        <v>1</v>
      </c>
      <c r="K12" s="24"/>
    </row>
    <row r="13" spans="1:13" x14ac:dyDescent="0.25">
      <c r="A13" s="57">
        <v>5</v>
      </c>
      <c r="B13" s="64" t="s">
        <v>93</v>
      </c>
      <c r="C13" s="64">
        <v>489</v>
      </c>
      <c r="D13" s="9">
        <v>1590</v>
      </c>
      <c r="E13" s="50">
        <v>39</v>
      </c>
      <c r="F13" s="46">
        <v>392</v>
      </c>
      <c r="G13" s="24"/>
      <c r="H13" s="24"/>
      <c r="I13" s="24"/>
      <c r="J13" s="50">
        <v>1</v>
      </c>
      <c r="K13" s="24"/>
    </row>
    <row r="14" spans="1:13" x14ac:dyDescent="0.25">
      <c r="A14" s="50">
        <v>6</v>
      </c>
      <c r="B14" s="64" t="s">
        <v>94</v>
      </c>
      <c r="C14" s="64">
        <v>500</v>
      </c>
      <c r="D14" s="9">
        <v>1421</v>
      </c>
      <c r="E14" s="50">
        <v>22</v>
      </c>
      <c r="F14" s="46">
        <v>325</v>
      </c>
      <c r="G14" s="24"/>
      <c r="H14" s="24"/>
      <c r="I14" s="24"/>
      <c r="J14" s="50">
        <v>1</v>
      </c>
      <c r="K14" s="24"/>
    </row>
    <row r="15" spans="1:13" x14ac:dyDescent="0.25">
      <c r="A15" s="57">
        <v>7</v>
      </c>
      <c r="B15" s="64" t="s">
        <v>95</v>
      </c>
      <c r="C15" s="64">
        <v>525</v>
      </c>
      <c r="D15" s="9">
        <v>1847</v>
      </c>
      <c r="E15" s="50">
        <v>47</v>
      </c>
      <c r="F15" s="46">
        <v>518</v>
      </c>
      <c r="G15" s="24"/>
      <c r="H15" s="24"/>
      <c r="I15" s="24"/>
      <c r="J15" s="50">
        <v>1</v>
      </c>
      <c r="K15" s="24"/>
    </row>
    <row r="16" spans="1:13" x14ac:dyDescent="0.25">
      <c r="A16" s="50">
        <v>8</v>
      </c>
      <c r="B16" s="64" t="s">
        <v>96</v>
      </c>
      <c r="C16" s="64">
        <v>621</v>
      </c>
      <c r="D16" s="9">
        <v>2009</v>
      </c>
      <c r="E16" s="50">
        <v>59</v>
      </c>
      <c r="F16" s="46">
        <v>592</v>
      </c>
      <c r="G16" s="24"/>
      <c r="H16" s="24"/>
      <c r="I16" s="24"/>
      <c r="J16" s="50">
        <v>1</v>
      </c>
      <c r="K16" s="24"/>
    </row>
    <row r="17" spans="1:11" x14ac:dyDescent="0.25">
      <c r="A17" s="57">
        <v>9</v>
      </c>
      <c r="B17" s="64" t="s">
        <v>97</v>
      </c>
      <c r="C17" s="64">
        <v>622</v>
      </c>
      <c r="D17" s="9">
        <v>2181</v>
      </c>
      <c r="E17" s="50">
        <v>49</v>
      </c>
      <c r="F17" s="46">
        <v>602</v>
      </c>
      <c r="G17" s="24"/>
      <c r="H17" s="24"/>
      <c r="I17" s="24"/>
      <c r="J17" s="50">
        <v>1</v>
      </c>
      <c r="K17" s="24"/>
    </row>
    <row r="18" spans="1:11" x14ac:dyDescent="0.25">
      <c r="A18" s="50">
        <v>10</v>
      </c>
      <c r="B18" s="64" t="s">
        <v>98</v>
      </c>
      <c r="C18" s="64">
        <v>802</v>
      </c>
      <c r="D18" s="9">
        <v>2624</v>
      </c>
      <c r="E18" s="50">
        <v>60</v>
      </c>
      <c r="F18" s="46">
        <v>772</v>
      </c>
      <c r="G18" s="24"/>
      <c r="H18" s="24"/>
      <c r="I18" s="24"/>
      <c r="J18" s="50">
        <v>1</v>
      </c>
      <c r="K18" s="24"/>
    </row>
    <row r="19" spans="1:11" x14ac:dyDescent="0.25">
      <c r="A19" s="57">
        <v>11</v>
      </c>
      <c r="B19" s="64" t="s">
        <v>99</v>
      </c>
      <c r="C19" s="64">
        <v>846</v>
      </c>
      <c r="D19" s="9">
        <v>3280</v>
      </c>
      <c r="E19" s="50">
        <v>80</v>
      </c>
      <c r="F19" s="46">
        <v>829</v>
      </c>
      <c r="G19" s="24"/>
      <c r="H19" s="24"/>
      <c r="I19" s="24"/>
      <c r="J19" s="50">
        <v>1</v>
      </c>
      <c r="K19" s="24"/>
    </row>
    <row r="20" spans="1:11" x14ac:dyDescent="0.25">
      <c r="A20" s="50">
        <v>12</v>
      </c>
      <c r="B20" s="64" t="s">
        <v>100</v>
      </c>
      <c r="C20" s="64">
        <v>1124</v>
      </c>
      <c r="D20" s="9">
        <v>4395</v>
      </c>
      <c r="E20" s="50">
        <v>62</v>
      </c>
      <c r="F20" s="46">
        <v>1111</v>
      </c>
      <c r="G20" s="24"/>
      <c r="H20" s="24"/>
      <c r="I20" s="24"/>
      <c r="J20" s="50">
        <v>1</v>
      </c>
      <c r="K20" s="24"/>
    </row>
    <row r="21" spans="1:11" x14ac:dyDescent="0.25">
      <c r="A21" s="57">
        <v>13</v>
      </c>
      <c r="B21" s="64" t="s">
        <v>101</v>
      </c>
      <c r="C21" s="64">
        <v>1165</v>
      </c>
      <c r="D21" s="9">
        <v>4145</v>
      </c>
      <c r="E21" s="50">
        <v>66</v>
      </c>
      <c r="F21" s="46">
        <v>1149</v>
      </c>
      <c r="G21" s="24"/>
      <c r="H21" s="24"/>
      <c r="I21" s="24"/>
      <c r="J21" s="50">
        <v>1</v>
      </c>
      <c r="K21" s="24"/>
    </row>
    <row r="22" spans="1:11" x14ac:dyDescent="0.25">
      <c r="A22" s="50">
        <v>14</v>
      </c>
      <c r="B22" s="64" t="s">
        <v>102</v>
      </c>
      <c r="C22" s="64">
        <v>1449</v>
      </c>
      <c r="D22" s="9">
        <v>4922</v>
      </c>
      <c r="E22" s="50">
        <v>79</v>
      </c>
      <c r="F22" s="46">
        <v>1421</v>
      </c>
      <c r="G22" s="24"/>
      <c r="H22" s="24"/>
      <c r="I22" s="24"/>
      <c r="J22" s="50">
        <v>1</v>
      </c>
      <c r="K22" s="24"/>
    </row>
    <row r="23" spans="1:11" s="22" customFormat="1" x14ac:dyDescent="0.25">
      <c r="A23" s="170" t="s">
        <v>24</v>
      </c>
      <c r="B23" s="171"/>
      <c r="C23" s="59">
        <f>SUM(C9:C22)</f>
        <v>9824</v>
      </c>
      <c r="D23" s="59">
        <f>SUM(D9:D22)</f>
        <v>33968</v>
      </c>
      <c r="E23" s="51">
        <f>SUM(E9:E22)</f>
        <v>748</v>
      </c>
      <c r="F23" s="51">
        <f>SUM(F9:F22)</f>
        <v>9296</v>
      </c>
      <c r="G23" s="59"/>
      <c r="H23" s="51"/>
      <c r="I23" s="51">
        <f>SUM(I9:I22)</f>
        <v>1</v>
      </c>
      <c r="J23" s="51">
        <f>SUM(J9:J22)</f>
        <v>13</v>
      </c>
      <c r="K23" s="59"/>
    </row>
  </sheetData>
  <mergeCells count="13">
    <mergeCell ref="A23:B23"/>
    <mergeCell ref="A1:D1"/>
    <mergeCell ref="A2:K2"/>
    <mergeCell ref="A3:K3"/>
    <mergeCell ref="A5:A7"/>
    <mergeCell ref="B5:B7"/>
    <mergeCell ref="C5:C7"/>
    <mergeCell ref="D5:D7"/>
    <mergeCell ref="E5:E7"/>
    <mergeCell ref="F5:J5"/>
    <mergeCell ref="K5:K7"/>
    <mergeCell ref="F6:F7"/>
    <mergeCell ref="G6:J6"/>
  </mergeCells>
  <pageMargins left="0.41" right="7.874015748031496E-2" top="0.47244094488188981" bottom="0.6" header="0.31496062992125984" footer="0.5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5"/>
  <sheetViews>
    <sheetView zoomScale="115" zoomScaleNormal="115" workbookViewId="0">
      <selection activeCell="L4" sqref="L4"/>
    </sheetView>
  </sheetViews>
  <sheetFormatPr defaultColWidth="9.140625" defaultRowHeight="15.75" x14ac:dyDescent="0.25"/>
  <cols>
    <col min="1" max="1" width="4" style="33" customWidth="1"/>
    <col min="2" max="2" width="18.5703125" style="33" customWidth="1"/>
    <col min="3" max="3" width="7.5703125" style="33" customWidth="1"/>
    <col min="4" max="4" width="6.85546875" style="33" customWidth="1"/>
    <col min="5" max="10" width="6.28515625" style="33" customWidth="1"/>
    <col min="11" max="11" width="7.7109375" style="33" customWidth="1"/>
    <col min="12" max="12" width="8.5703125" style="33" customWidth="1"/>
    <col min="13" max="13" width="5.7109375" style="33" customWidth="1"/>
    <col min="14" max="14" width="6.140625" style="33" customWidth="1"/>
    <col min="15" max="17" width="7.28515625" style="33" customWidth="1"/>
    <col min="18" max="18" width="6.140625" style="33" customWidth="1"/>
    <col min="19" max="19" width="7.28515625" style="33" customWidth="1"/>
    <col min="20" max="20" width="8" style="33" customWidth="1"/>
    <col min="21" max="21" width="7.85546875" style="33" customWidth="1"/>
    <col min="22" max="22" width="8.85546875" style="33" customWidth="1"/>
    <col min="23" max="23" width="6.28515625" style="33" customWidth="1"/>
    <col min="24" max="16384" width="9.140625" style="33"/>
  </cols>
  <sheetData>
    <row r="1" spans="1:23" ht="44.25" customHeight="1" x14ac:dyDescent="0.25">
      <c r="A1" s="162" t="s">
        <v>280</v>
      </c>
      <c r="B1" s="162"/>
      <c r="C1" s="162"/>
      <c r="D1" s="162"/>
      <c r="E1" s="80"/>
      <c r="F1" s="80"/>
    </row>
    <row r="2" spans="1:23" s="61" customFormat="1" ht="51.75" customHeight="1" x14ac:dyDescent="0.25">
      <c r="A2" s="184" t="s">
        <v>281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</row>
    <row r="3" spans="1:23" s="61" customFormat="1" ht="21.75" customHeight="1" x14ac:dyDescent="0.25">
      <c r="A3" s="175" t="s">
        <v>324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</row>
    <row r="4" spans="1:23" s="61" customFormat="1" ht="18" customHeight="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</row>
    <row r="5" spans="1:23" s="61" customFormat="1" ht="19.5" customHeight="1" x14ac:dyDescent="0.25">
      <c r="A5" s="186" t="s">
        <v>3</v>
      </c>
      <c r="B5" s="187" t="s">
        <v>300</v>
      </c>
      <c r="C5" s="187" t="s">
        <v>284</v>
      </c>
      <c r="D5" s="188" t="s">
        <v>297</v>
      </c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90"/>
      <c r="W5" s="187" t="s">
        <v>0</v>
      </c>
    </row>
    <row r="6" spans="1:23" s="61" customFormat="1" ht="21.75" customHeight="1" x14ac:dyDescent="0.25">
      <c r="A6" s="186"/>
      <c r="B6" s="186"/>
      <c r="C6" s="187"/>
      <c r="D6" s="191" t="s">
        <v>298</v>
      </c>
      <c r="E6" s="191"/>
      <c r="F6" s="191"/>
      <c r="G6" s="191"/>
      <c r="H6" s="191"/>
      <c r="I6" s="191"/>
      <c r="J6" s="191"/>
      <c r="K6" s="191"/>
      <c r="L6" s="191"/>
      <c r="M6" s="191" t="s">
        <v>299</v>
      </c>
      <c r="N6" s="191"/>
      <c r="O6" s="191"/>
      <c r="P6" s="191"/>
      <c r="Q6" s="191"/>
      <c r="R6" s="191"/>
      <c r="S6" s="191"/>
      <c r="T6" s="191"/>
      <c r="U6" s="191"/>
      <c r="V6" s="192" t="s">
        <v>48</v>
      </c>
      <c r="W6" s="186"/>
    </row>
    <row r="7" spans="1:23" s="61" customFormat="1" ht="21" customHeight="1" x14ac:dyDescent="0.25">
      <c r="A7" s="186"/>
      <c r="B7" s="186"/>
      <c r="C7" s="187"/>
      <c r="D7" s="192" t="s">
        <v>2</v>
      </c>
      <c r="E7" s="195" t="s">
        <v>49</v>
      </c>
      <c r="F7" s="195"/>
      <c r="G7" s="195"/>
      <c r="H7" s="195"/>
      <c r="I7" s="195"/>
      <c r="J7" s="195"/>
      <c r="K7" s="195"/>
      <c r="L7" s="195"/>
      <c r="M7" s="192" t="s">
        <v>2</v>
      </c>
      <c r="N7" s="195" t="s">
        <v>49</v>
      </c>
      <c r="O7" s="195"/>
      <c r="P7" s="195"/>
      <c r="Q7" s="195"/>
      <c r="R7" s="195"/>
      <c r="S7" s="195"/>
      <c r="T7" s="195"/>
      <c r="U7" s="195"/>
      <c r="V7" s="193"/>
      <c r="W7" s="186"/>
    </row>
    <row r="8" spans="1:23" s="61" customFormat="1" ht="81" customHeight="1" x14ac:dyDescent="0.25">
      <c r="A8" s="186"/>
      <c r="B8" s="186"/>
      <c r="C8" s="187"/>
      <c r="D8" s="194"/>
      <c r="E8" s="82" t="s">
        <v>50</v>
      </c>
      <c r="F8" s="82" t="s">
        <v>51</v>
      </c>
      <c r="G8" s="82" t="s">
        <v>52</v>
      </c>
      <c r="H8" s="82" t="s">
        <v>53</v>
      </c>
      <c r="I8" s="82" t="s">
        <v>54</v>
      </c>
      <c r="J8" s="82" t="s">
        <v>55</v>
      </c>
      <c r="K8" s="82" t="s">
        <v>58</v>
      </c>
      <c r="L8" s="82" t="s">
        <v>57</v>
      </c>
      <c r="M8" s="194"/>
      <c r="N8" s="82" t="s">
        <v>50</v>
      </c>
      <c r="O8" s="82" t="s">
        <v>51</v>
      </c>
      <c r="P8" s="82" t="s">
        <v>52</v>
      </c>
      <c r="Q8" s="82" t="s">
        <v>53</v>
      </c>
      <c r="R8" s="82" t="s">
        <v>54</v>
      </c>
      <c r="S8" s="82" t="s">
        <v>55</v>
      </c>
      <c r="T8" s="82" t="s">
        <v>58</v>
      </c>
      <c r="U8" s="82" t="s">
        <v>57</v>
      </c>
      <c r="V8" s="194"/>
      <c r="W8" s="186"/>
    </row>
    <row r="9" spans="1:23" s="61" customFormat="1" ht="19.5" customHeight="1" x14ac:dyDescent="0.25">
      <c r="A9" s="83">
        <v>1</v>
      </c>
      <c r="B9" s="83">
        <v>2</v>
      </c>
      <c r="C9" s="83">
        <v>3</v>
      </c>
      <c r="D9" s="83">
        <v>4</v>
      </c>
      <c r="E9" s="83">
        <v>5</v>
      </c>
      <c r="F9" s="83">
        <v>6</v>
      </c>
      <c r="G9" s="83">
        <v>7</v>
      </c>
      <c r="H9" s="83">
        <v>8</v>
      </c>
      <c r="I9" s="83">
        <v>9</v>
      </c>
      <c r="J9" s="83">
        <v>10</v>
      </c>
      <c r="K9" s="83">
        <v>11</v>
      </c>
      <c r="L9" s="83">
        <v>12</v>
      </c>
      <c r="M9" s="83">
        <v>13</v>
      </c>
      <c r="N9" s="83">
        <v>14</v>
      </c>
      <c r="O9" s="83">
        <v>15</v>
      </c>
      <c r="P9" s="83">
        <v>16</v>
      </c>
      <c r="Q9" s="83">
        <v>17</v>
      </c>
      <c r="R9" s="83">
        <v>18</v>
      </c>
      <c r="S9" s="83">
        <v>19</v>
      </c>
      <c r="T9" s="83">
        <v>20</v>
      </c>
      <c r="U9" s="83">
        <v>21</v>
      </c>
      <c r="V9" s="83" t="s">
        <v>56</v>
      </c>
      <c r="W9" s="83">
        <v>23</v>
      </c>
    </row>
    <row r="10" spans="1:23" s="61" customFormat="1" ht="18.75" customHeight="1" x14ac:dyDescent="0.25">
      <c r="A10" s="84">
        <v>1</v>
      </c>
      <c r="B10" s="64" t="s">
        <v>89</v>
      </c>
      <c r="C10" s="84">
        <v>1</v>
      </c>
      <c r="D10" s="85">
        <v>9</v>
      </c>
      <c r="E10" s="85">
        <v>1</v>
      </c>
      <c r="F10" s="85">
        <v>1</v>
      </c>
      <c r="G10" s="85">
        <v>1</v>
      </c>
      <c r="H10" s="85">
        <v>1</v>
      </c>
      <c r="I10" s="85">
        <v>1</v>
      </c>
      <c r="J10" s="86">
        <v>1</v>
      </c>
      <c r="K10" s="86">
        <v>1</v>
      </c>
      <c r="L10" s="86">
        <v>2</v>
      </c>
      <c r="M10" s="183">
        <v>9</v>
      </c>
      <c r="N10" s="183">
        <v>1</v>
      </c>
      <c r="O10" s="179">
        <v>1</v>
      </c>
      <c r="P10" s="179">
        <v>1</v>
      </c>
      <c r="Q10" s="179">
        <v>1</v>
      </c>
      <c r="R10" s="179">
        <v>1</v>
      </c>
      <c r="S10" s="179">
        <v>1</v>
      </c>
      <c r="T10" s="179">
        <v>1</v>
      </c>
      <c r="U10" s="179">
        <v>2</v>
      </c>
      <c r="V10" s="179">
        <f>M10-D10</f>
        <v>0</v>
      </c>
      <c r="W10" s="86"/>
    </row>
    <row r="11" spans="1:23" ht="16.5" customHeight="1" x14ac:dyDescent="0.25">
      <c r="A11" s="87">
        <v>2</v>
      </c>
      <c r="B11" s="64" t="s">
        <v>92</v>
      </c>
      <c r="C11" s="84">
        <v>1</v>
      </c>
      <c r="D11" s="85">
        <v>9</v>
      </c>
      <c r="E11" s="85">
        <v>1</v>
      </c>
      <c r="F11" s="85">
        <v>1</v>
      </c>
      <c r="G11" s="85">
        <v>1</v>
      </c>
      <c r="H11" s="85">
        <v>1</v>
      </c>
      <c r="I11" s="85">
        <v>1</v>
      </c>
      <c r="J11" s="86">
        <v>1</v>
      </c>
      <c r="K11" s="86">
        <v>1</v>
      </c>
      <c r="L11" s="86">
        <v>2</v>
      </c>
      <c r="M11" s="183"/>
      <c r="N11" s="183"/>
      <c r="O11" s="180">
        <v>1</v>
      </c>
      <c r="P11" s="180">
        <v>1</v>
      </c>
      <c r="Q11" s="180">
        <v>1</v>
      </c>
      <c r="R11" s="180">
        <v>1</v>
      </c>
      <c r="S11" s="180">
        <v>1</v>
      </c>
      <c r="T11" s="180">
        <v>1</v>
      </c>
      <c r="U11" s="180">
        <v>2</v>
      </c>
      <c r="V11" s="180"/>
      <c r="W11" s="88"/>
    </row>
    <row r="12" spans="1:23" x14ac:dyDescent="0.25">
      <c r="A12" s="84">
        <v>3</v>
      </c>
      <c r="B12" s="64" t="s">
        <v>90</v>
      </c>
      <c r="C12" s="84">
        <v>1</v>
      </c>
      <c r="D12" s="84">
        <v>9</v>
      </c>
      <c r="E12" s="86">
        <v>1</v>
      </c>
      <c r="F12" s="86">
        <v>1</v>
      </c>
      <c r="G12" s="86">
        <v>1</v>
      </c>
      <c r="H12" s="86">
        <v>1</v>
      </c>
      <c r="I12" s="86">
        <v>1</v>
      </c>
      <c r="J12" s="86">
        <v>1</v>
      </c>
      <c r="K12" s="86">
        <v>1</v>
      </c>
      <c r="L12" s="86">
        <v>2</v>
      </c>
      <c r="M12" s="86">
        <f t="shared" ref="M12:M23" si="0">SUM(N12:U12)</f>
        <v>9</v>
      </c>
      <c r="N12" s="86">
        <v>1</v>
      </c>
      <c r="O12" s="86">
        <v>1</v>
      </c>
      <c r="P12" s="86">
        <v>1</v>
      </c>
      <c r="Q12" s="86">
        <v>1</v>
      </c>
      <c r="R12" s="86">
        <v>1</v>
      </c>
      <c r="S12" s="86">
        <v>1</v>
      </c>
      <c r="T12" s="86">
        <v>1</v>
      </c>
      <c r="U12" s="86">
        <v>2</v>
      </c>
      <c r="V12" s="86">
        <f t="shared" ref="V12:V23" si="1">M12-D12</f>
        <v>0</v>
      </c>
      <c r="W12" s="88"/>
    </row>
    <row r="13" spans="1:23" ht="18.75" customHeight="1" x14ac:dyDescent="0.25">
      <c r="A13" s="87">
        <v>4</v>
      </c>
      <c r="B13" s="64" t="s">
        <v>91</v>
      </c>
      <c r="C13" s="84">
        <v>1</v>
      </c>
      <c r="D13" s="84">
        <v>9</v>
      </c>
      <c r="E13" s="86">
        <v>1</v>
      </c>
      <c r="F13" s="86">
        <v>1</v>
      </c>
      <c r="G13" s="86">
        <v>1</v>
      </c>
      <c r="H13" s="86">
        <v>1</v>
      </c>
      <c r="I13" s="86">
        <v>1</v>
      </c>
      <c r="J13" s="86">
        <v>1</v>
      </c>
      <c r="K13" s="86">
        <v>1</v>
      </c>
      <c r="L13" s="86">
        <v>2</v>
      </c>
      <c r="M13" s="86">
        <f t="shared" si="0"/>
        <v>9</v>
      </c>
      <c r="N13" s="86">
        <v>1</v>
      </c>
      <c r="O13" s="86">
        <v>1</v>
      </c>
      <c r="P13" s="86">
        <v>1</v>
      </c>
      <c r="Q13" s="86">
        <v>1</v>
      </c>
      <c r="R13" s="86">
        <v>1</v>
      </c>
      <c r="S13" s="86">
        <v>1</v>
      </c>
      <c r="T13" s="86">
        <v>1</v>
      </c>
      <c r="U13" s="86">
        <v>2</v>
      </c>
      <c r="V13" s="86">
        <f t="shared" si="1"/>
        <v>0</v>
      </c>
      <c r="W13" s="88"/>
    </row>
    <row r="14" spans="1:23" ht="16.5" customHeight="1" x14ac:dyDescent="0.25">
      <c r="A14" s="84">
        <v>5</v>
      </c>
      <c r="B14" s="64" t="s">
        <v>93</v>
      </c>
      <c r="C14" s="84">
        <v>1</v>
      </c>
      <c r="D14" s="84">
        <v>9</v>
      </c>
      <c r="E14" s="86">
        <v>1</v>
      </c>
      <c r="F14" s="86">
        <v>1</v>
      </c>
      <c r="G14" s="86">
        <v>1</v>
      </c>
      <c r="H14" s="86">
        <v>1</v>
      </c>
      <c r="I14" s="86">
        <v>1</v>
      </c>
      <c r="J14" s="86">
        <v>1</v>
      </c>
      <c r="K14" s="86">
        <v>1</v>
      </c>
      <c r="L14" s="86">
        <v>2</v>
      </c>
      <c r="M14" s="86">
        <f t="shared" si="0"/>
        <v>9</v>
      </c>
      <c r="N14" s="86">
        <v>1</v>
      </c>
      <c r="O14" s="86">
        <v>1</v>
      </c>
      <c r="P14" s="86">
        <v>1</v>
      </c>
      <c r="Q14" s="86">
        <v>1</v>
      </c>
      <c r="R14" s="86">
        <v>1</v>
      </c>
      <c r="S14" s="86">
        <v>1</v>
      </c>
      <c r="T14" s="86">
        <v>1</v>
      </c>
      <c r="U14" s="86">
        <v>2</v>
      </c>
      <c r="V14" s="86">
        <f t="shared" si="1"/>
        <v>0</v>
      </c>
      <c r="W14" s="88"/>
    </row>
    <row r="15" spans="1:23" ht="14.25" customHeight="1" x14ac:dyDescent="0.25">
      <c r="A15" s="87">
        <v>6</v>
      </c>
      <c r="B15" s="64" t="s">
        <v>94</v>
      </c>
      <c r="C15" s="84">
        <v>1</v>
      </c>
      <c r="D15" s="84">
        <v>9</v>
      </c>
      <c r="E15" s="86">
        <v>1</v>
      </c>
      <c r="F15" s="86">
        <v>1</v>
      </c>
      <c r="G15" s="86">
        <v>1</v>
      </c>
      <c r="H15" s="86">
        <v>1</v>
      </c>
      <c r="I15" s="86">
        <v>1</v>
      </c>
      <c r="J15" s="86">
        <v>1</v>
      </c>
      <c r="K15" s="86">
        <v>1</v>
      </c>
      <c r="L15" s="86">
        <v>2</v>
      </c>
      <c r="M15" s="86">
        <f t="shared" si="0"/>
        <v>9</v>
      </c>
      <c r="N15" s="86">
        <v>1</v>
      </c>
      <c r="O15" s="86">
        <v>1</v>
      </c>
      <c r="P15" s="86">
        <v>1</v>
      </c>
      <c r="Q15" s="86">
        <v>1</v>
      </c>
      <c r="R15" s="86">
        <v>1</v>
      </c>
      <c r="S15" s="86">
        <v>1</v>
      </c>
      <c r="T15" s="86">
        <v>1</v>
      </c>
      <c r="U15" s="86">
        <v>2</v>
      </c>
      <c r="V15" s="86">
        <f t="shared" si="1"/>
        <v>0</v>
      </c>
      <c r="W15" s="88"/>
    </row>
    <row r="16" spans="1:23" ht="18" customHeight="1" x14ac:dyDescent="0.25">
      <c r="A16" s="84">
        <v>7</v>
      </c>
      <c r="B16" s="64" t="s">
        <v>95</v>
      </c>
      <c r="C16" s="84">
        <v>1</v>
      </c>
      <c r="D16" s="84">
        <v>9</v>
      </c>
      <c r="E16" s="86">
        <v>1</v>
      </c>
      <c r="F16" s="86">
        <v>1</v>
      </c>
      <c r="G16" s="86">
        <v>1</v>
      </c>
      <c r="H16" s="86">
        <v>1</v>
      </c>
      <c r="I16" s="86">
        <v>1</v>
      </c>
      <c r="J16" s="86">
        <v>1</v>
      </c>
      <c r="K16" s="86">
        <v>1</v>
      </c>
      <c r="L16" s="86">
        <v>2</v>
      </c>
      <c r="M16" s="86">
        <f t="shared" si="0"/>
        <v>9</v>
      </c>
      <c r="N16" s="86">
        <v>1</v>
      </c>
      <c r="O16" s="86">
        <v>1</v>
      </c>
      <c r="P16" s="86">
        <v>1</v>
      </c>
      <c r="Q16" s="86">
        <v>1</v>
      </c>
      <c r="R16" s="86">
        <v>1</v>
      </c>
      <c r="S16" s="86">
        <v>1</v>
      </c>
      <c r="T16" s="86">
        <v>1</v>
      </c>
      <c r="U16" s="86">
        <v>2</v>
      </c>
      <c r="V16" s="86">
        <f t="shared" si="1"/>
        <v>0</v>
      </c>
      <c r="W16" s="88"/>
    </row>
    <row r="17" spans="1:23" ht="16.5" customHeight="1" x14ac:dyDescent="0.25">
      <c r="A17" s="87">
        <v>8</v>
      </c>
      <c r="B17" s="64" t="s">
        <v>96</v>
      </c>
      <c r="C17" s="84">
        <v>1</v>
      </c>
      <c r="D17" s="84">
        <v>9</v>
      </c>
      <c r="E17" s="86">
        <v>1</v>
      </c>
      <c r="F17" s="86">
        <v>1</v>
      </c>
      <c r="G17" s="86">
        <v>1</v>
      </c>
      <c r="H17" s="86">
        <v>1</v>
      </c>
      <c r="I17" s="86">
        <v>1</v>
      </c>
      <c r="J17" s="86">
        <v>1</v>
      </c>
      <c r="K17" s="86">
        <v>1</v>
      </c>
      <c r="L17" s="86">
        <v>2</v>
      </c>
      <c r="M17" s="86">
        <f t="shared" si="0"/>
        <v>9</v>
      </c>
      <c r="N17" s="86">
        <v>1</v>
      </c>
      <c r="O17" s="86">
        <v>1</v>
      </c>
      <c r="P17" s="86">
        <v>1</v>
      </c>
      <c r="Q17" s="86">
        <v>1</v>
      </c>
      <c r="R17" s="86">
        <v>1</v>
      </c>
      <c r="S17" s="86">
        <v>1</v>
      </c>
      <c r="T17" s="86">
        <v>1</v>
      </c>
      <c r="U17" s="86">
        <v>2</v>
      </c>
      <c r="V17" s="86">
        <f t="shared" si="1"/>
        <v>0</v>
      </c>
      <c r="W17" s="88"/>
    </row>
    <row r="18" spans="1:23" x14ac:dyDescent="0.25">
      <c r="A18" s="84">
        <v>9</v>
      </c>
      <c r="B18" s="64" t="s">
        <v>97</v>
      </c>
      <c r="C18" s="84">
        <v>1</v>
      </c>
      <c r="D18" s="84">
        <v>9</v>
      </c>
      <c r="E18" s="86">
        <v>1</v>
      </c>
      <c r="F18" s="86">
        <v>1</v>
      </c>
      <c r="G18" s="86">
        <v>1</v>
      </c>
      <c r="H18" s="86">
        <v>1</v>
      </c>
      <c r="I18" s="86">
        <v>1</v>
      </c>
      <c r="J18" s="86">
        <v>1</v>
      </c>
      <c r="K18" s="86">
        <v>1</v>
      </c>
      <c r="L18" s="86">
        <v>2</v>
      </c>
      <c r="M18" s="86">
        <f t="shared" si="0"/>
        <v>9</v>
      </c>
      <c r="N18" s="86">
        <v>1</v>
      </c>
      <c r="O18" s="86">
        <v>1</v>
      </c>
      <c r="P18" s="86">
        <v>1</v>
      </c>
      <c r="Q18" s="86">
        <v>1</v>
      </c>
      <c r="R18" s="86">
        <v>1</v>
      </c>
      <c r="S18" s="86">
        <v>1</v>
      </c>
      <c r="T18" s="86">
        <v>1</v>
      </c>
      <c r="U18" s="86">
        <v>2</v>
      </c>
      <c r="V18" s="86">
        <f t="shared" si="1"/>
        <v>0</v>
      </c>
      <c r="W18" s="88"/>
    </row>
    <row r="19" spans="1:23" x14ac:dyDescent="0.25">
      <c r="A19" s="87">
        <v>10</v>
      </c>
      <c r="B19" s="64" t="s">
        <v>98</v>
      </c>
      <c r="C19" s="84">
        <v>1</v>
      </c>
      <c r="D19" s="84">
        <v>9</v>
      </c>
      <c r="E19" s="86">
        <v>1</v>
      </c>
      <c r="F19" s="86">
        <v>1</v>
      </c>
      <c r="G19" s="86">
        <v>1</v>
      </c>
      <c r="H19" s="86">
        <v>1</v>
      </c>
      <c r="I19" s="86">
        <v>1</v>
      </c>
      <c r="J19" s="86">
        <v>1</v>
      </c>
      <c r="K19" s="86">
        <v>1</v>
      </c>
      <c r="L19" s="86">
        <v>2</v>
      </c>
      <c r="M19" s="86">
        <f t="shared" si="0"/>
        <v>9</v>
      </c>
      <c r="N19" s="86">
        <v>1</v>
      </c>
      <c r="O19" s="86">
        <v>1</v>
      </c>
      <c r="P19" s="86">
        <v>1</v>
      </c>
      <c r="Q19" s="86">
        <v>1</v>
      </c>
      <c r="R19" s="86">
        <v>1</v>
      </c>
      <c r="S19" s="86">
        <v>1</v>
      </c>
      <c r="T19" s="86">
        <v>1</v>
      </c>
      <c r="U19" s="86">
        <v>2</v>
      </c>
      <c r="V19" s="86">
        <f t="shared" si="1"/>
        <v>0</v>
      </c>
      <c r="W19" s="88"/>
    </row>
    <row r="20" spans="1:23" x14ac:dyDescent="0.25">
      <c r="A20" s="84">
        <v>11</v>
      </c>
      <c r="B20" s="64" t="s">
        <v>99</v>
      </c>
      <c r="C20" s="84">
        <v>1</v>
      </c>
      <c r="D20" s="84">
        <v>9</v>
      </c>
      <c r="E20" s="86">
        <v>1</v>
      </c>
      <c r="F20" s="86">
        <v>1</v>
      </c>
      <c r="G20" s="86">
        <v>1</v>
      </c>
      <c r="H20" s="86">
        <v>1</v>
      </c>
      <c r="I20" s="86">
        <v>1</v>
      </c>
      <c r="J20" s="86">
        <v>1</v>
      </c>
      <c r="K20" s="86">
        <v>1</v>
      </c>
      <c r="L20" s="86">
        <v>2</v>
      </c>
      <c r="M20" s="86">
        <f t="shared" si="0"/>
        <v>9</v>
      </c>
      <c r="N20" s="86">
        <v>1</v>
      </c>
      <c r="O20" s="86">
        <v>1</v>
      </c>
      <c r="P20" s="86">
        <v>1</v>
      </c>
      <c r="Q20" s="86">
        <v>1</v>
      </c>
      <c r="R20" s="86">
        <v>1</v>
      </c>
      <c r="S20" s="86">
        <v>1</v>
      </c>
      <c r="T20" s="86">
        <v>1</v>
      </c>
      <c r="U20" s="86">
        <v>2</v>
      </c>
      <c r="V20" s="86">
        <f t="shared" si="1"/>
        <v>0</v>
      </c>
      <c r="W20" s="88"/>
    </row>
    <row r="21" spans="1:23" ht="16.5" customHeight="1" x14ac:dyDescent="0.25">
      <c r="A21" s="87">
        <v>12</v>
      </c>
      <c r="B21" s="64" t="s">
        <v>100</v>
      </c>
      <c r="C21" s="84">
        <v>1</v>
      </c>
      <c r="D21" s="84">
        <v>9</v>
      </c>
      <c r="E21" s="86">
        <v>1</v>
      </c>
      <c r="F21" s="86">
        <v>1</v>
      </c>
      <c r="G21" s="86">
        <v>1</v>
      </c>
      <c r="H21" s="86">
        <v>1</v>
      </c>
      <c r="I21" s="86">
        <v>1</v>
      </c>
      <c r="J21" s="86">
        <v>1</v>
      </c>
      <c r="K21" s="86">
        <v>1</v>
      </c>
      <c r="L21" s="86">
        <v>2</v>
      </c>
      <c r="M21" s="86">
        <f t="shared" si="0"/>
        <v>9</v>
      </c>
      <c r="N21" s="86">
        <v>1</v>
      </c>
      <c r="O21" s="86">
        <v>1</v>
      </c>
      <c r="P21" s="86">
        <v>1</v>
      </c>
      <c r="Q21" s="86">
        <v>1</v>
      </c>
      <c r="R21" s="86">
        <v>1</v>
      </c>
      <c r="S21" s="86">
        <v>1</v>
      </c>
      <c r="T21" s="86">
        <v>1</v>
      </c>
      <c r="U21" s="86">
        <v>2</v>
      </c>
      <c r="V21" s="86">
        <f t="shared" si="1"/>
        <v>0</v>
      </c>
      <c r="W21" s="88"/>
    </row>
    <row r="22" spans="1:23" x14ac:dyDescent="0.25">
      <c r="A22" s="84">
        <v>13</v>
      </c>
      <c r="B22" s="64" t="s">
        <v>101</v>
      </c>
      <c r="C22" s="84">
        <v>1</v>
      </c>
      <c r="D22" s="84">
        <v>9</v>
      </c>
      <c r="E22" s="86">
        <v>1</v>
      </c>
      <c r="F22" s="86">
        <v>1</v>
      </c>
      <c r="G22" s="86">
        <v>1</v>
      </c>
      <c r="H22" s="86">
        <v>1</v>
      </c>
      <c r="I22" s="86">
        <v>1</v>
      </c>
      <c r="J22" s="86">
        <v>1</v>
      </c>
      <c r="K22" s="86">
        <v>1</v>
      </c>
      <c r="L22" s="86">
        <v>2</v>
      </c>
      <c r="M22" s="86">
        <f t="shared" si="0"/>
        <v>9</v>
      </c>
      <c r="N22" s="86">
        <v>1</v>
      </c>
      <c r="O22" s="86">
        <v>1</v>
      </c>
      <c r="P22" s="86">
        <v>1</v>
      </c>
      <c r="Q22" s="86">
        <v>1</v>
      </c>
      <c r="R22" s="86">
        <v>1</v>
      </c>
      <c r="S22" s="86">
        <v>1</v>
      </c>
      <c r="T22" s="86">
        <v>1</v>
      </c>
      <c r="U22" s="86">
        <v>2</v>
      </c>
      <c r="V22" s="86">
        <f t="shared" si="1"/>
        <v>0</v>
      </c>
      <c r="W22" s="88"/>
    </row>
    <row r="23" spans="1:23" x14ac:dyDescent="0.25">
      <c r="A23" s="87">
        <v>14</v>
      </c>
      <c r="B23" s="64" t="s">
        <v>102</v>
      </c>
      <c r="C23" s="84">
        <v>1</v>
      </c>
      <c r="D23" s="84">
        <v>9</v>
      </c>
      <c r="E23" s="86">
        <v>1</v>
      </c>
      <c r="F23" s="86">
        <v>1</v>
      </c>
      <c r="G23" s="86">
        <v>1</v>
      </c>
      <c r="H23" s="86">
        <v>1</v>
      </c>
      <c r="I23" s="86">
        <v>1</v>
      </c>
      <c r="J23" s="86">
        <v>1</v>
      </c>
      <c r="K23" s="86">
        <v>1</v>
      </c>
      <c r="L23" s="86">
        <v>2</v>
      </c>
      <c r="M23" s="86">
        <f t="shared" si="0"/>
        <v>9</v>
      </c>
      <c r="N23" s="86">
        <v>1</v>
      </c>
      <c r="O23" s="86">
        <v>1</v>
      </c>
      <c r="P23" s="86">
        <v>1</v>
      </c>
      <c r="Q23" s="86">
        <v>1</v>
      </c>
      <c r="R23" s="86">
        <v>1</v>
      </c>
      <c r="S23" s="86">
        <v>1</v>
      </c>
      <c r="T23" s="86">
        <v>1</v>
      </c>
      <c r="U23" s="86">
        <v>2</v>
      </c>
      <c r="V23" s="86">
        <f t="shared" si="1"/>
        <v>0</v>
      </c>
      <c r="W23" s="88"/>
    </row>
    <row r="24" spans="1:23" s="36" customFormat="1" x14ac:dyDescent="0.25">
      <c r="A24" s="181" t="s">
        <v>24</v>
      </c>
      <c r="B24" s="182"/>
      <c r="C24" s="73">
        <v>14</v>
      </c>
      <c r="D24" s="73">
        <v>126</v>
      </c>
      <c r="E24" s="73">
        <v>14</v>
      </c>
      <c r="F24" s="73">
        <v>14</v>
      </c>
      <c r="G24" s="73">
        <v>14</v>
      </c>
      <c r="H24" s="73">
        <v>14</v>
      </c>
      <c r="I24" s="73">
        <v>14</v>
      </c>
      <c r="J24" s="73">
        <v>14</v>
      </c>
      <c r="K24" s="73">
        <v>14</v>
      </c>
      <c r="L24" s="73">
        <v>28</v>
      </c>
      <c r="M24" s="73">
        <f>SUM(M10:M23)</f>
        <v>117</v>
      </c>
      <c r="N24" s="73">
        <f t="shared" ref="N24" si="2">SUM(N10:N23)</f>
        <v>13</v>
      </c>
      <c r="O24" s="73">
        <v>13</v>
      </c>
      <c r="P24" s="73">
        <v>13</v>
      </c>
      <c r="Q24" s="73">
        <v>13</v>
      </c>
      <c r="R24" s="73">
        <v>13</v>
      </c>
      <c r="S24" s="73">
        <v>13</v>
      </c>
      <c r="T24" s="73">
        <v>13</v>
      </c>
      <c r="U24" s="73">
        <v>26</v>
      </c>
      <c r="V24" s="73">
        <f>SUM(V10:V23)</f>
        <v>0</v>
      </c>
      <c r="W24" s="89"/>
    </row>
    <row r="25" spans="1:23" x14ac:dyDescent="0.25">
      <c r="N25" s="90"/>
    </row>
  </sheetData>
  <mergeCells count="26">
    <mergeCell ref="A1:D1"/>
    <mergeCell ref="A2:W2"/>
    <mergeCell ref="A3:W3"/>
    <mergeCell ref="A5:A8"/>
    <mergeCell ref="B5:B8"/>
    <mergeCell ref="C5:C8"/>
    <mergeCell ref="D5:V5"/>
    <mergeCell ref="W5:W8"/>
    <mergeCell ref="D6:L6"/>
    <mergeCell ref="M6:U6"/>
    <mergeCell ref="V6:V8"/>
    <mergeCell ref="D7:D8"/>
    <mergeCell ref="E7:L7"/>
    <mergeCell ref="M7:M8"/>
    <mergeCell ref="N7:U7"/>
    <mergeCell ref="V10:V11"/>
    <mergeCell ref="A24:B24"/>
    <mergeCell ref="S10:S11"/>
    <mergeCell ref="T10:T11"/>
    <mergeCell ref="U10:U11"/>
    <mergeCell ref="M10:M11"/>
    <mergeCell ref="N10:N11"/>
    <mergeCell ref="O10:O11"/>
    <mergeCell ref="P10:P11"/>
    <mergeCell ref="Q10:Q11"/>
    <mergeCell ref="R10:R11"/>
  </mergeCells>
  <pageMargins left="0.41" right="7.874015748031496E-2" top="0.47244094488188981" bottom="0.6" header="0.31496062992125984" footer="0.53"/>
  <pageSetup paperSize="9" scale="8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51"/>
  <sheetViews>
    <sheetView topLeftCell="A2" zoomScale="115" zoomScaleNormal="115" workbookViewId="0">
      <pane xSplit="2" ySplit="7" topLeftCell="C64" activePane="bottomRight" state="frozen"/>
      <selection activeCell="A2" sqref="A2"/>
      <selection pane="topRight" activeCell="C2" sqref="C2"/>
      <selection pane="bottomLeft" activeCell="A9" sqref="A9"/>
      <selection pane="bottomRight" activeCell="D5" sqref="D5:D7"/>
    </sheetView>
  </sheetViews>
  <sheetFormatPr defaultColWidth="9.140625" defaultRowHeight="15.75" x14ac:dyDescent="0.25"/>
  <cols>
    <col min="1" max="1" width="4" style="33" customWidth="1"/>
    <col min="2" max="2" width="20.42578125" style="33" customWidth="1"/>
    <col min="3" max="3" width="13.42578125" style="33" customWidth="1"/>
    <col min="4" max="5" width="6.85546875" style="32" customWidth="1"/>
    <col min="6" max="6" width="14" style="33" customWidth="1"/>
    <col min="7" max="7" width="9.28515625" style="32" customWidth="1"/>
    <col min="8" max="8" width="6.28515625" style="32" customWidth="1"/>
    <col min="9" max="11" width="7.7109375" style="32" customWidth="1"/>
    <col min="12" max="13" width="5.7109375" style="32" customWidth="1"/>
    <col min="14" max="15" width="7.140625" style="32" customWidth="1"/>
    <col min="16" max="16" width="11.28515625" style="32" customWidth="1"/>
    <col min="17" max="17" width="7.7109375" style="32" customWidth="1"/>
    <col min="18" max="18" width="8.5703125" style="32" customWidth="1"/>
    <col min="19" max="19" width="22.140625" style="32" customWidth="1"/>
    <col min="20" max="20" width="6.140625" style="33" customWidth="1"/>
    <col min="21" max="23" width="7.28515625" style="33" customWidth="1"/>
    <col min="24" max="24" width="6.140625" style="33" customWidth="1"/>
    <col min="25" max="25" width="7.28515625" style="33" customWidth="1"/>
    <col min="26" max="26" width="8" style="33" customWidth="1"/>
    <col min="27" max="27" width="7.85546875" style="33" customWidth="1"/>
    <col min="28" max="28" width="8.85546875" style="33" customWidth="1"/>
    <col min="29" max="16384" width="9.140625" style="33"/>
  </cols>
  <sheetData>
    <row r="1" spans="1:28" ht="44.25" customHeight="1" x14ac:dyDescent="0.25">
      <c r="A1" s="162" t="s">
        <v>280</v>
      </c>
      <c r="B1" s="162"/>
      <c r="C1" s="162"/>
      <c r="D1" s="162"/>
      <c r="E1" s="69"/>
      <c r="F1" s="80"/>
      <c r="G1" s="103"/>
    </row>
    <row r="2" spans="1:28" s="31" customFormat="1" x14ac:dyDescent="0.25">
      <c r="D2" s="91"/>
      <c r="E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28" s="52" customFormat="1" ht="48.75" customHeight="1" x14ac:dyDescent="0.25">
      <c r="A3" s="163" t="s">
        <v>282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04"/>
      <c r="R3" s="104"/>
      <c r="S3" s="104"/>
    </row>
    <row r="4" spans="1:28" s="105" customFormat="1" ht="22.5" customHeight="1" x14ac:dyDescent="0.25">
      <c r="A4" s="197" t="s">
        <v>325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92"/>
      <c r="R4" s="92"/>
      <c r="S4" s="92"/>
      <c r="T4" s="93"/>
      <c r="U4" s="93"/>
      <c r="V4" s="93"/>
      <c r="W4" s="93"/>
      <c r="X4" s="93"/>
      <c r="Y4" s="93"/>
      <c r="Z4" s="93"/>
      <c r="AA4" s="93"/>
      <c r="AB4" s="93"/>
    </row>
    <row r="5" spans="1:28" s="52" customFormat="1" ht="15" x14ac:dyDescent="0.25">
      <c r="A5" s="198" t="s">
        <v>20</v>
      </c>
      <c r="B5" s="198" t="s">
        <v>59</v>
      </c>
      <c r="C5" s="199" t="s">
        <v>60</v>
      </c>
      <c r="D5" s="198" t="s">
        <v>61</v>
      </c>
      <c r="E5" s="200" t="s">
        <v>88</v>
      </c>
      <c r="F5" s="199" t="s">
        <v>301</v>
      </c>
      <c r="G5" s="200" t="s">
        <v>62</v>
      </c>
      <c r="H5" s="203" t="s">
        <v>64</v>
      </c>
      <c r="I5" s="204"/>
      <c r="J5" s="204"/>
      <c r="K5" s="204"/>
      <c r="L5" s="199" t="s">
        <v>65</v>
      </c>
      <c r="M5" s="199"/>
      <c r="N5" s="199"/>
      <c r="O5" s="199"/>
      <c r="P5" s="200" t="s">
        <v>63</v>
      </c>
      <c r="Q5" s="104"/>
      <c r="R5" s="104"/>
      <c r="S5" s="104"/>
    </row>
    <row r="6" spans="1:28" s="52" customFormat="1" ht="15" x14ac:dyDescent="0.25">
      <c r="A6" s="198"/>
      <c r="B6" s="198"/>
      <c r="C6" s="199"/>
      <c r="D6" s="198"/>
      <c r="E6" s="201"/>
      <c r="F6" s="199"/>
      <c r="G6" s="201"/>
      <c r="H6" s="205"/>
      <c r="I6" s="206"/>
      <c r="J6" s="206"/>
      <c r="K6" s="206"/>
      <c r="L6" s="199"/>
      <c r="M6" s="199"/>
      <c r="N6" s="199"/>
      <c r="O6" s="199"/>
      <c r="P6" s="201"/>
      <c r="Q6" s="104"/>
      <c r="R6" s="104"/>
      <c r="S6" s="104"/>
    </row>
    <row r="7" spans="1:28" s="52" customFormat="1" ht="87.75" customHeight="1" x14ac:dyDescent="0.25">
      <c r="A7" s="198"/>
      <c r="B7" s="198"/>
      <c r="C7" s="199"/>
      <c r="D7" s="198"/>
      <c r="E7" s="202"/>
      <c r="F7" s="199"/>
      <c r="G7" s="202"/>
      <c r="H7" s="46" t="s">
        <v>66</v>
      </c>
      <c r="I7" s="46" t="s">
        <v>67</v>
      </c>
      <c r="J7" s="46" t="s">
        <v>68</v>
      </c>
      <c r="K7" s="46" t="s">
        <v>69</v>
      </c>
      <c r="L7" s="46" t="s">
        <v>70</v>
      </c>
      <c r="M7" s="46" t="s">
        <v>71</v>
      </c>
      <c r="N7" s="46" t="s">
        <v>72</v>
      </c>
      <c r="O7" s="46" t="s">
        <v>73</v>
      </c>
      <c r="P7" s="202"/>
      <c r="Q7" s="104"/>
      <c r="R7" s="104"/>
      <c r="S7" s="104"/>
    </row>
    <row r="8" spans="1:28" s="54" customFormat="1" x14ac:dyDescent="0.25">
      <c r="A8" s="95">
        <v>1</v>
      </c>
      <c r="B8" s="95">
        <v>2</v>
      </c>
      <c r="C8" s="95">
        <v>3</v>
      </c>
      <c r="D8" s="95">
        <v>4</v>
      </c>
      <c r="E8" s="95">
        <v>5</v>
      </c>
      <c r="F8" s="95">
        <v>6</v>
      </c>
      <c r="G8" s="95">
        <v>7</v>
      </c>
      <c r="H8" s="95">
        <v>8</v>
      </c>
      <c r="I8" s="95">
        <v>9</v>
      </c>
      <c r="J8" s="95">
        <v>10</v>
      </c>
      <c r="K8" s="95">
        <v>11</v>
      </c>
      <c r="L8" s="95">
        <v>12</v>
      </c>
      <c r="M8" s="95">
        <v>13</v>
      </c>
      <c r="N8" s="95">
        <v>14</v>
      </c>
      <c r="O8" s="95">
        <v>15</v>
      </c>
      <c r="P8" s="95">
        <v>16</v>
      </c>
      <c r="Q8" s="106"/>
      <c r="R8" s="106"/>
      <c r="S8" s="106"/>
    </row>
    <row r="9" spans="1:28" s="54" customFormat="1" x14ac:dyDescent="0.25">
      <c r="A9" s="96" t="s">
        <v>5</v>
      </c>
      <c r="B9" s="107" t="s">
        <v>89</v>
      </c>
      <c r="C9" s="97">
        <v>2</v>
      </c>
      <c r="D9" s="95" t="s">
        <v>305</v>
      </c>
      <c r="E9" s="95"/>
      <c r="F9" s="95"/>
      <c r="G9" s="95"/>
      <c r="H9" s="95"/>
      <c r="I9" s="96">
        <f>SUM(I10:I11)</f>
        <v>1</v>
      </c>
      <c r="J9" s="96">
        <f>SUM(J10:J11)</f>
        <v>1</v>
      </c>
      <c r="K9" s="95">
        <f t="shared" ref="K9:O9" si="0">SUM(K10:K11)</f>
        <v>0</v>
      </c>
      <c r="L9" s="95">
        <f t="shared" si="0"/>
        <v>0</v>
      </c>
      <c r="M9" s="95">
        <f t="shared" si="0"/>
        <v>0</v>
      </c>
      <c r="N9" s="95">
        <f t="shared" si="0"/>
        <v>0</v>
      </c>
      <c r="O9" s="95">
        <f t="shared" si="0"/>
        <v>0</v>
      </c>
      <c r="P9" s="95"/>
      <c r="Q9" s="106"/>
      <c r="R9" s="106"/>
      <c r="S9" s="106"/>
    </row>
    <row r="10" spans="1:28" s="31" customFormat="1" ht="47.25" x14ac:dyDescent="0.25">
      <c r="A10" s="84">
        <v>1</v>
      </c>
      <c r="B10" s="100" t="s">
        <v>139</v>
      </c>
      <c r="C10" s="98" t="s">
        <v>252</v>
      </c>
      <c r="D10" s="84"/>
      <c r="E10" s="84">
        <v>1</v>
      </c>
      <c r="F10" s="108" t="s">
        <v>141</v>
      </c>
      <c r="G10" s="84"/>
      <c r="H10" s="84"/>
      <c r="I10" s="84"/>
      <c r="J10" s="84">
        <v>1</v>
      </c>
      <c r="K10" s="84"/>
      <c r="L10" s="84"/>
      <c r="M10" s="84"/>
      <c r="N10" s="84"/>
      <c r="O10" s="84"/>
      <c r="P10" s="84"/>
      <c r="Q10" s="91"/>
      <c r="R10" s="91"/>
      <c r="S10" s="91"/>
    </row>
    <row r="11" spans="1:28" s="31" customFormat="1" ht="30.75" customHeight="1" x14ac:dyDescent="0.25">
      <c r="A11" s="84">
        <v>2</v>
      </c>
      <c r="B11" s="100" t="s">
        <v>140</v>
      </c>
      <c r="C11" s="109">
        <v>28300</v>
      </c>
      <c r="D11" s="84"/>
      <c r="E11" s="84">
        <v>1</v>
      </c>
      <c r="F11" s="108" t="s">
        <v>253</v>
      </c>
      <c r="G11" s="84"/>
      <c r="H11" s="84"/>
      <c r="I11" s="84">
        <v>1</v>
      </c>
      <c r="J11" s="84"/>
      <c r="K11" s="84"/>
      <c r="L11" s="84"/>
      <c r="M11" s="84"/>
      <c r="N11" s="84"/>
      <c r="O11" s="84"/>
      <c r="P11" s="84"/>
      <c r="Q11" s="91"/>
      <c r="R11" s="91"/>
      <c r="S11" s="91"/>
    </row>
    <row r="12" spans="1:28" s="31" customFormat="1" x14ac:dyDescent="0.25">
      <c r="A12" s="97" t="s">
        <v>6</v>
      </c>
      <c r="B12" s="107" t="s">
        <v>90</v>
      </c>
      <c r="C12" s="97">
        <v>2</v>
      </c>
      <c r="D12" s="84"/>
      <c r="E12" s="84"/>
      <c r="F12" s="108"/>
      <c r="G12" s="84"/>
      <c r="H12" s="84"/>
      <c r="I12" s="95">
        <f>SUM(I13:I14)</f>
        <v>0</v>
      </c>
      <c r="J12" s="95">
        <f>SUM(J13:J14)</f>
        <v>0</v>
      </c>
      <c r="K12" s="96">
        <f t="shared" ref="K12:O12" si="1">SUM(K13:K14)</f>
        <v>2</v>
      </c>
      <c r="L12" s="95">
        <f t="shared" si="1"/>
        <v>0</v>
      </c>
      <c r="M12" s="95">
        <f t="shared" si="1"/>
        <v>0</v>
      </c>
      <c r="N12" s="95">
        <f t="shared" si="1"/>
        <v>0</v>
      </c>
      <c r="O12" s="95">
        <f t="shared" si="1"/>
        <v>0</v>
      </c>
      <c r="P12" s="84"/>
      <c r="Q12" s="91"/>
      <c r="R12" s="91"/>
      <c r="S12" s="91"/>
    </row>
    <row r="13" spans="1:28" s="31" customFormat="1" ht="47.25" x14ac:dyDescent="0.25">
      <c r="A13" s="84">
        <v>1</v>
      </c>
      <c r="B13" s="100" t="s">
        <v>188</v>
      </c>
      <c r="C13" s="98" t="s">
        <v>254</v>
      </c>
      <c r="D13" s="84"/>
      <c r="E13" s="84">
        <v>1</v>
      </c>
      <c r="F13" s="108" t="s">
        <v>163</v>
      </c>
      <c r="G13" s="84"/>
      <c r="H13" s="84"/>
      <c r="I13" s="84"/>
      <c r="J13" s="84"/>
      <c r="K13" s="84">
        <v>1</v>
      </c>
      <c r="L13" s="84"/>
      <c r="M13" s="84"/>
      <c r="N13" s="84"/>
      <c r="O13" s="84"/>
      <c r="P13" s="84"/>
      <c r="Q13" s="91"/>
      <c r="R13" s="91"/>
      <c r="S13" s="91"/>
    </row>
    <row r="14" spans="1:28" s="31" customFormat="1" x14ac:dyDescent="0.25">
      <c r="A14" s="84">
        <v>2</v>
      </c>
      <c r="B14" s="101" t="s">
        <v>189</v>
      </c>
      <c r="C14" s="98" t="s">
        <v>200</v>
      </c>
      <c r="D14" s="84"/>
      <c r="E14" s="84">
        <v>1</v>
      </c>
      <c r="F14" s="108" t="s">
        <v>149</v>
      </c>
      <c r="G14" s="84"/>
      <c r="H14" s="84"/>
      <c r="I14" s="84"/>
      <c r="J14" s="84"/>
      <c r="K14" s="84">
        <v>1</v>
      </c>
      <c r="L14" s="84"/>
      <c r="M14" s="84"/>
      <c r="N14" s="84"/>
      <c r="O14" s="84"/>
      <c r="P14" s="84"/>
      <c r="Q14" s="91"/>
      <c r="R14" s="91"/>
      <c r="S14" s="91"/>
    </row>
    <row r="15" spans="1:28" x14ac:dyDescent="0.25">
      <c r="A15" s="97" t="s">
        <v>103</v>
      </c>
      <c r="B15" s="107" t="s">
        <v>91</v>
      </c>
      <c r="C15" s="99">
        <v>1</v>
      </c>
      <c r="D15" s="87"/>
      <c r="E15" s="87"/>
      <c r="F15" s="108"/>
      <c r="G15" s="87"/>
      <c r="H15" s="87"/>
      <c r="I15" s="96">
        <f>SUM(I16:I17)</f>
        <v>1</v>
      </c>
      <c r="J15" s="96">
        <f>SUM(J16:J17)</f>
        <v>1</v>
      </c>
      <c r="K15" s="95">
        <f t="shared" ref="K15:O15" si="2">SUM(K16:K17)</f>
        <v>0</v>
      </c>
      <c r="L15" s="95">
        <f t="shared" si="2"/>
        <v>0</v>
      </c>
      <c r="M15" s="96">
        <f t="shared" si="2"/>
        <v>1</v>
      </c>
      <c r="N15" s="95">
        <f t="shared" si="2"/>
        <v>0</v>
      </c>
      <c r="O15" s="95">
        <f t="shared" si="2"/>
        <v>0</v>
      </c>
      <c r="P15" s="87"/>
      <c r="Q15" s="91"/>
      <c r="S15" s="91"/>
      <c r="T15" s="31"/>
    </row>
    <row r="16" spans="1:28" ht="47.25" x14ac:dyDescent="0.25">
      <c r="A16" s="84">
        <v>1</v>
      </c>
      <c r="B16" s="100" t="s">
        <v>197</v>
      </c>
      <c r="C16" s="98" t="s">
        <v>198</v>
      </c>
      <c r="D16" s="87"/>
      <c r="E16" s="37">
        <v>1</v>
      </c>
      <c r="F16" s="108" t="s">
        <v>141</v>
      </c>
      <c r="G16" s="87" t="s">
        <v>255</v>
      </c>
      <c r="H16" s="87"/>
      <c r="I16" s="87">
        <v>1</v>
      </c>
      <c r="J16" s="87"/>
      <c r="K16" s="87"/>
      <c r="L16" s="87"/>
      <c r="M16" s="87">
        <v>1</v>
      </c>
      <c r="N16" s="87"/>
      <c r="O16" s="87"/>
      <c r="P16" s="87"/>
      <c r="Q16" s="91"/>
      <c r="R16" s="91"/>
      <c r="S16" s="91"/>
      <c r="T16" s="31"/>
    </row>
    <row r="17" spans="1:20" s="31" customFormat="1" ht="85.5" customHeight="1" x14ac:dyDescent="0.25">
      <c r="A17" s="84">
        <v>3</v>
      </c>
      <c r="B17" s="100" t="s">
        <v>209</v>
      </c>
      <c r="C17" s="110">
        <v>27714</v>
      </c>
      <c r="D17" s="37">
        <v>1</v>
      </c>
      <c r="E17" s="37">
        <v>1</v>
      </c>
      <c r="F17" s="46" t="s">
        <v>271</v>
      </c>
      <c r="G17" s="84"/>
      <c r="H17" s="84"/>
      <c r="I17" s="84"/>
      <c r="J17" s="84">
        <v>1</v>
      </c>
      <c r="K17" s="84"/>
      <c r="L17" s="84"/>
      <c r="M17" s="84"/>
      <c r="N17" s="84"/>
      <c r="O17" s="84"/>
      <c r="P17" s="84"/>
      <c r="Q17" s="91"/>
      <c r="R17" s="91"/>
      <c r="S17" s="91"/>
    </row>
    <row r="18" spans="1:20" x14ac:dyDescent="0.25">
      <c r="A18" s="97" t="s">
        <v>104</v>
      </c>
      <c r="B18" s="107" t="s">
        <v>92</v>
      </c>
      <c r="C18" s="88"/>
      <c r="D18" s="87"/>
      <c r="E18" s="87"/>
      <c r="F18" s="88"/>
      <c r="G18" s="87"/>
      <c r="H18" s="87"/>
      <c r="I18" s="95">
        <f>SUM(I19:I20)</f>
        <v>0</v>
      </c>
      <c r="J18" s="95">
        <f>SUM(J19:J20)</f>
        <v>1</v>
      </c>
      <c r="K18" s="95">
        <f t="shared" ref="K18:O18" si="3">SUM(K19:K20)</f>
        <v>1</v>
      </c>
      <c r="L18" s="95">
        <f t="shared" si="3"/>
        <v>0</v>
      </c>
      <c r="M18" s="95">
        <f t="shared" si="3"/>
        <v>0</v>
      </c>
      <c r="N18" s="95">
        <f t="shared" si="3"/>
        <v>0</v>
      </c>
      <c r="O18" s="95">
        <f t="shared" si="3"/>
        <v>0</v>
      </c>
      <c r="P18" s="87"/>
      <c r="Q18" s="91"/>
      <c r="S18" s="91"/>
      <c r="T18" s="31"/>
    </row>
    <row r="19" spans="1:20" ht="47.25" x14ac:dyDescent="0.25">
      <c r="A19" s="84">
        <v>1</v>
      </c>
      <c r="B19" s="100" t="s">
        <v>157</v>
      </c>
      <c r="C19" s="98" t="s">
        <v>199</v>
      </c>
      <c r="D19" s="87"/>
      <c r="E19" s="37">
        <v>1</v>
      </c>
      <c r="F19" s="108" t="s">
        <v>187</v>
      </c>
      <c r="G19" s="87"/>
      <c r="H19" s="87"/>
      <c r="I19" s="87"/>
      <c r="J19" s="87">
        <v>1</v>
      </c>
      <c r="K19" s="87"/>
      <c r="L19" s="87"/>
      <c r="M19" s="87"/>
      <c r="N19" s="87"/>
      <c r="O19" s="87"/>
      <c r="P19" s="87"/>
      <c r="Q19" s="91"/>
      <c r="R19" s="91"/>
      <c r="S19" s="91"/>
      <c r="T19" s="31"/>
    </row>
    <row r="20" spans="1:20" s="31" customFormat="1" ht="36" customHeight="1" x14ac:dyDescent="0.25">
      <c r="A20" s="84">
        <v>2</v>
      </c>
      <c r="B20" s="101" t="s">
        <v>159</v>
      </c>
      <c r="C20" s="111">
        <v>23903</v>
      </c>
      <c r="D20" s="84">
        <v>1</v>
      </c>
      <c r="E20" s="84">
        <v>1</v>
      </c>
      <c r="F20" s="46" t="s">
        <v>160</v>
      </c>
      <c r="G20" s="84"/>
      <c r="H20" s="84"/>
      <c r="I20" s="84"/>
      <c r="J20" s="84"/>
      <c r="K20" s="84">
        <v>1</v>
      </c>
      <c r="L20" s="84"/>
      <c r="M20" s="84"/>
      <c r="N20" s="84"/>
      <c r="O20" s="84"/>
      <c r="P20" s="84"/>
      <c r="Q20" s="91"/>
      <c r="R20" s="91"/>
      <c r="S20" s="91"/>
    </row>
    <row r="21" spans="1:20" x14ac:dyDescent="0.25">
      <c r="A21" s="97" t="s">
        <v>105</v>
      </c>
      <c r="B21" s="107" t="s">
        <v>93</v>
      </c>
      <c r="C21" s="99">
        <v>2</v>
      </c>
      <c r="D21" s="87"/>
      <c r="E21" s="87"/>
      <c r="F21" s="88"/>
      <c r="G21" s="87"/>
      <c r="H21" s="87"/>
      <c r="I21" s="95">
        <f>SUM(I22:I23)</f>
        <v>0</v>
      </c>
      <c r="J21" s="95">
        <f>SUM(J22:J23)</f>
        <v>0</v>
      </c>
      <c r="K21" s="96">
        <f t="shared" ref="K21:O21" si="4">SUM(K22:K23)</f>
        <v>2</v>
      </c>
      <c r="L21" s="95">
        <f t="shared" si="4"/>
        <v>0</v>
      </c>
      <c r="M21" s="95">
        <f t="shared" si="4"/>
        <v>0</v>
      </c>
      <c r="N21" s="97">
        <f t="shared" si="4"/>
        <v>1</v>
      </c>
      <c r="O21" s="95">
        <f t="shared" si="4"/>
        <v>0</v>
      </c>
      <c r="P21" s="87"/>
      <c r="Q21" s="91"/>
      <c r="S21" s="91"/>
      <c r="T21" s="31"/>
    </row>
    <row r="22" spans="1:20" ht="63" x14ac:dyDescent="0.25">
      <c r="A22" s="84">
        <v>1</v>
      </c>
      <c r="B22" s="100" t="s">
        <v>183</v>
      </c>
      <c r="C22" s="98" t="s">
        <v>251</v>
      </c>
      <c r="D22" s="37"/>
      <c r="E22" s="37">
        <v>1</v>
      </c>
      <c r="F22" s="108" t="s">
        <v>150</v>
      </c>
      <c r="G22" s="87"/>
      <c r="H22" s="87"/>
      <c r="I22" s="87"/>
      <c r="J22" s="87"/>
      <c r="K22" s="87">
        <v>1</v>
      </c>
      <c r="L22" s="87"/>
      <c r="M22" s="87"/>
      <c r="N22" s="37">
        <v>1</v>
      </c>
      <c r="O22" s="87"/>
      <c r="P22" s="87"/>
      <c r="Q22" s="91"/>
      <c r="R22" s="91"/>
      <c r="S22" s="91"/>
      <c r="T22" s="31"/>
    </row>
    <row r="23" spans="1:20" x14ac:dyDescent="0.25">
      <c r="A23" s="84">
        <v>2</v>
      </c>
      <c r="B23" s="101" t="s">
        <v>184</v>
      </c>
      <c r="C23" s="108" t="s">
        <v>202</v>
      </c>
      <c r="D23" s="37">
        <v>1</v>
      </c>
      <c r="E23" s="37"/>
      <c r="F23" s="108" t="s">
        <v>149</v>
      </c>
      <c r="G23" s="87"/>
      <c r="H23" s="87"/>
      <c r="I23" s="87"/>
      <c r="J23" s="87"/>
      <c r="K23" s="87">
        <v>1</v>
      </c>
      <c r="L23" s="87"/>
      <c r="M23" s="87"/>
      <c r="N23" s="87"/>
      <c r="O23" s="87"/>
      <c r="P23" s="87"/>
      <c r="Q23" s="91"/>
      <c r="R23" s="91"/>
      <c r="S23" s="91"/>
      <c r="T23" s="31"/>
    </row>
    <row r="24" spans="1:20" x14ac:dyDescent="0.25">
      <c r="A24" s="97" t="s">
        <v>106</v>
      </c>
      <c r="B24" s="107" t="s">
        <v>94</v>
      </c>
      <c r="C24" s="99">
        <v>2</v>
      </c>
      <c r="D24" s="87"/>
      <c r="E24" s="87"/>
      <c r="F24" s="88"/>
      <c r="G24" s="87"/>
      <c r="H24" s="87"/>
      <c r="I24" s="95">
        <f>SUM(I25:I26)</f>
        <v>1</v>
      </c>
      <c r="J24" s="95">
        <f>SUM(J25:J26)</f>
        <v>0</v>
      </c>
      <c r="K24" s="95">
        <f t="shared" ref="K24:O24" si="5">SUM(K25:K26)</f>
        <v>1</v>
      </c>
      <c r="L24" s="95">
        <f t="shared" si="5"/>
        <v>0</v>
      </c>
      <c r="M24" s="95">
        <f t="shared" si="5"/>
        <v>0</v>
      </c>
      <c r="N24" s="95">
        <f t="shared" si="5"/>
        <v>0</v>
      </c>
      <c r="O24" s="95">
        <f t="shared" si="5"/>
        <v>0</v>
      </c>
      <c r="P24" s="87"/>
      <c r="Q24" s="91"/>
      <c r="S24" s="91"/>
      <c r="T24" s="31"/>
    </row>
    <row r="25" spans="1:20" ht="63" x14ac:dyDescent="0.25">
      <c r="A25" s="84">
        <v>1</v>
      </c>
      <c r="B25" s="100" t="s">
        <v>185</v>
      </c>
      <c r="C25" s="98" t="s">
        <v>256</v>
      </c>
      <c r="D25" s="37"/>
      <c r="E25" s="37">
        <v>1</v>
      </c>
      <c r="F25" s="108" t="s">
        <v>150</v>
      </c>
      <c r="G25" s="87"/>
      <c r="H25" s="87"/>
      <c r="I25" s="87">
        <v>1</v>
      </c>
      <c r="J25" s="87"/>
      <c r="K25" s="87"/>
      <c r="L25" s="87"/>
      <c r="M25" s="87"/>
      <c r="N25" s="87"/>
      <c r="O25" s="87"/>
      <c r="P25" s="87"/>
      <c r="Q25" s="91"/>
      <c r="R25" s="91"/>
      <c r="S25" s="91"/>
      <c r="T25" s="31"/>
    </row>
    <row r="26" spans="1:20" x14ac:dyDescent="0.25">
      <c r="A26" s="84">
        <v>2</v>
      </c>
      <c r="B26" s="101" t="s">
        <v>186</v>
      </c>
      <c r="C26" s="98" t="s">
        <v>201</v>
      </c>
      <c r="D26" s="37">
        <v>1</v>
      </c>
      <c r="E26" s="37">
        <v>1</v>
      </c>
      <c r="F26" s="108" t="s">
        <v>149</v>
      </c>
      <c r="G26" s="87"/>
      <c r="H26" s="87"/>
      <c r="I26" s="87"/>
      <c r="J26" s="87"/>
      <c r="K26" s="87">
        <v>1</v>
      </c>
      <c r="L26" s="87"/>
      <c r="M26" s="87"/>
      <c r="N26" s="87"/>
      <c r="O26" s="87"/>
      <c r="P26" s="87"/>
      <c r="Q26" s="91"/>
      <c r="R26" s="91"/>
      <c r="S26" s="91"/>
      <c r="T26" s="31"/>
    </row>
    <row r="27" spans="1:20" x14ac:dyDescent="0.25">
      <c r="A27" s="97" t="s">
        <v>107</v>
      </c>
      <c r="B27" s="107" t="s">
        <v>95</v>
      </c>
      <c r="C27" s="99">
        <v>2</v>
      </c>
      <c r="D27" s="87"/>
      <c r="E27" s="87"/>
      <c r="F27" s="88"/>
      <c r="G27" s="87"/>
      <c r="H27" s="87"/>
      <c r="I27" s="95">
        <f>SUM(I28:I29)</f>
        <v>0</v>
      </c>
      <c r="J27" s="95">
        <f>SUM(J28:J29)</f>
        <v>1</v>
      </c>
      <c r="K27" s="95">
        <f t="shared" ref="K27:O27" si="6">SUM(K28:K29)</f>
        <v>1</v>
      </c>
      <c r="L27" s="95">
        <f t="shared" si="6"/>
        <v>0</v>
      </c>
      <c r="M27" s="95">
        <f t="shared" si="6"/>
        <v>0</v>
      </c>
      <c r="N27" s="95">
        <f t="shared" si="6"/>
        <v>0</v>
      </c>
      <c r="O27" s="95">
        <f t="shared" si="6"/>
        <v>0</v>
      </c>
      <c r="P27" s="87"/>
      <c r="Q27" s="91"/>
      <c r="S27" s="91"/>
      <c r="T27" s="31"/>
    </row>
    <row r="28" spans="1:20" ht="63" x14ac:dyDescent="0.25">
      <c r="A28" s="84">
        <v>1</v>
      </c>
      <c r="B28" s="100" t="s">
        <v>162</v>
      </c>
      <c r="C28" s="98" t="s">
        <v>257</v>
      </c>
      <c r="D28" s="37">
        <v>1</v>
      </c>
      <c r="E28" s="37">
        <v>1</v>
      </c>
      <c r="F28" s="108" t="s">
        <v>150</v>
      </c>
      <c r="G28" s="87"/>
      <c r="H28" s="87"/>
      <c r="I28" s="87"/>
      <c r="J28" s="87">
        <v>1</v>
      </c>
      <c r="K28" s="87"/>
      <c r="L28" s="87"/>
      <c r="M28" s="87"/>
      <c r="N28" s="87"/>
      <c r="O28" s="87"/>
      <c r="P28" s="87"/>
      <c r="Q28" s="91"/>
      <c r="R28" s="91"/>
      <c r="S28" s="91"/>
      <c r="T28" s="31"/>
    </row>
    <row r="29" spans="1:20" x14ac:dyDescent="0.25">
      <c r="A29" s="84">
        <v>2</v>
      </c>
      <c r="B29" s="100" t="s">
        <v>182</v>
      </c>
      <c r="C29" s="98" t="s">
        <v>203</v>
      </c>
      <c r="D29" s="37"/>
      <c r="E29" s="37">
        <v>1</v>
      </c>
      <c r="F29" s="108" t="s">
        <v>149</v>
      </c>
      <c r="G29" s="87"/>
      <c r="H29" s="87"/>
      <c r="I29" s="87"/>
      <c r="J29" s="87"/>
      <c r="K29" s="87">
        <v>1</v>
      </c>
      <c r="L29" s="87"/>
      <c r="M29" s="87"/>
      <c r="N29" s="87"/>
      <c r="O29" s="87"/>
      <c r="P29" s="87"/>
      <c r="Q29" s="91"/>
      <c r="R29" s="91"/>
      <c r="S29" s="91"/>
      <c r="T29" s="31"/>
    </row>
    <row r="30" spans="1:20" x14ac:dyDescent="0.25">
      <c r="A30" s="97" t="s">
        <v>108</v>
      </c>
      <c r="B30" s="107" t="s">
        <v>96</v>
      </c>
      <c r="C30" s="99">
        <v>2</v>
      </c>
      <c r="D30" s="87"/>
      <c r="E30" s="87"/>
      <c r="F30" s="108"/>
      <c r="G30" s="87"/>
      <c r="H30" s="87"/>
      <c r="I30" s="95">
        <f>SUM(I31:I32)</f>
        <v>0</v>
      </c>
      <c r="J30" s="95">
        <f>SUM(J31:J32)</f>
        <v>2</v>
      </c>
      <c r="K30" s="95">
        <f t="shared" ref="K30:O30" si="7">SUM(K31:K32)</f>
        <v>0</v>
      </c>
      <c r="L30" s="95">
        <f t="shared" si="7"/>
        <v>0</v>
      </c>
      <c r="M30" s="95">
        <f t="shared" si="7"/>
        <v>0</v>
      </c>
      <c r="N30" s="97">
        <f t="shared" si="7"/>
        <v>1</v>
      </c>
      <c r="O30" s="95">
        <f t="shared" si="7"/>
        <v>0</v>
      </c>
      <c r="P30" s="87"/>
      <c r="Q30" s="91"/>
      <c r="S30" s="91"/>
      <c r="T30" s="31"/>
    </row>
    <row r="31" spans="1:20" ht="63" x14ac:dyDescent="0.25">
      <c r="A31" s="84">
        <v>1</v>
      </c>
      <c r="B31" s="100" t="s">
        <v>180</v>
      </c>
      <c r="C31" s="98" t="s">
        <v>246</v>
      </c>
      <c r="D31" s="87"/>
      <c r="E31" s="37">
        <v>1</v>
      </c>
      <c r="F31" s="108" t="s">
        <v>148</v>
      </c>
      <c r="G31" s="87"/>
      <c r="H31" s="87"/>
      <c r="I31" s="87"/>
      <c r="J31" s="87">
        <v>1</v>
      </c>
      <c r="K31" s="87"/>
      <c r="L31" s="87"/>
      <c r="M31" s="87"/>
      <c r="N31" s="37">
        <v>1</v>
      </c>
      <c r="O31" s="87"/>
      <c r="P31" s="87"/>
      <c r="Q31" s="91"/>
      <c r="R31" s="91"/>
      <c r="S31" s="91"/>
      <c r="T31" s="31"/>
    </row>
    <row r="32" spans="1:20" x14ac:dyDescent="0.25">
      <c r="A32" s="84">
        <v>2</v>
      </c>
      <c r="B32" s="100" t="s">
        <v>181</v>
      </c>
      <c r="C32" s="98" t="s">
        <v>204</v>
      </c>
      <c r="D32" s="87"/>
      <c r="E32" s="87">
        <v>1</v>
      </c>
      <c r="F32" s="108" t="s">
        <v>149</v>
      </c>
      <c r="G32" s="87"/>
      <c r="H32" s="87"/>
      <c r="I32" s="87"/>
      <c r="J32" s="87">
        <v>1</v>
      </c>
      <c r="K32" s="87"/>
      <c r="L32" s="87"/>
      <c r="M32" s="87"/>
      <c r="N32" s="87"/>
      <c r="O32" s="87"/>
      <c r="P32" s="87"/>
      <c r="Q32" s="91"/>
      <c r="R32" s="91"/>
      <c r="S32" s="91"/>
      <c r="T32" s="31"/>
    </row>
    <row r="33" spans="1:20" x14ac:dyDescent="0.25">
      <c r="A33" s="97" t="s">
        <v>109</v>
      </c>
      <c r="B33" s="107" t="s">
        <v>97</v>
      </c>
      <c r="C33" s="99">
        <v>2</v>
      </c>
      <c r="D33" s="87"/>
      <c r="E33" s="87"/>
      <c r="F33" s="108"/>
      <c r="G33" s="87"/>
      <c r="H33" s="87"/>
      <c r="I33" s="95">
        <f>SUM(I34:I35)</f>
        <v>1</v>
      </c>
      <c r="J33" s="95">
        <f>SUM(J34:J35)</f>
        <v>1</v>
      </c>
      <c r="K33" s="95">
        <f t="shared" ref="K33:O33" si="8">SUM(K34:K35)</f>
        <v>0</v>
      </c>
      <c r="L33" s="95">
        <f t="shared" si="8"/>
        <v>0</v>
      </c>
      <c r="M33" s="95">
        <f t="shared" si="8"/>
        <v>0</v>
      </c>
      <c r="N33" s="97">
        <f t="shared" si="8"/>
        <v>1</v>
      </c>
      <c r="O33" s="95">
        <f t="shared" si="8"/>
        <v>0</v>
      </c>
      <c r="P33" s="87"/>
      <c r="Q33" s="91"/>
      <c r="S33" s="91"/>
      <c r="T33" s="31"/>
    </row>
    <row r="34" spans="1:20" ht="47.25" x14ac:dyDescent="0.25">
      <c r="A34" s="84">
        <v>1</v>
      </c>
      <c r="B34" s="100" t="s">
        <v>164</v>
      </c>
      <c r="C34" s="98" t="s">
        <v>247</v>
      </c>
      <c r="D34" s="37"/>
      <c r="E34" s="37">
        <v>1</v>
      </c>
      <c r="F34" s="108" t="s">
        <v>163</v>
      </c>
      <c r="G34" s="87"/>
      <c r="H34" s="87"/>
      <c r="I34" s="87"/>
      <c r="J34" s="87">
        <v>1</v>
      </c>
      <c r="K34" s="87"/>
      <c r="L34" s="87"/>
      <c r="M34" s="87"/>
      <c r="N34" s="37">
        <v>1</v>
      </c>
      <c r="O34" s="87"/>
      <c r="P34" s="87"/>
      <c r="Q34" s="91"/>
      <c r="R34" s="91"/>
      <c r="S34" s="91"/>
      <c r="T34" s="31"/>
    </row>
    <row r="35" spans="1:20" x14ac:dyDescent="0.25">
      <c r="A35" s="84">
        <v>2</v>
      </c>
      <c r="B35" s="100" t="s">
        <v>250</v>
      </c>
      <c r="C35" s="98" t="s">
        <v>205</v>
      </c>
      <c r="D35" s="37">
        <v>1</v>
      </c>
      <c r="E35" s="37">
        <v>1</v>
      </c>
      <c r="F35" s="108" t="s">
        <v>149</v>
      </c>
      <c r="G35" s="87"/>
      <c r="H35" s="87"/>
      <c r="I35" s="87">
        <v>1</v>
      </c>
      <c r="J35" s="87"/>
      <c r="K35" s="87"/>
      <c r="L35" s="87"/>
      <c r="M35" s="87"/>
      <c r="N35" s="87"/>
      <c r="O35" s="87"/>
      <c r="P35" s="87"/>
      <c r="Q35" s="91"/>
      <c r="R35" s="91"/>
      <c r="S35" s="91"/>
      <c r="T35" s="31"/>
    </row>
    <row r="36" spans="1:20" x14ac:dyDescent="0.25">
      <c r="A36" s="97" t="s">
        <v>110</v>
      </c>
      <c r="B36" s="107" t="s">
        <v>98</v>
      </c>
      <c r="C36" s="99">
        <v>2</v>
      </c>
      <c r="D36" s="87"/>
      <c r="E36" s="87"/>
      <c r="F36" s="108"/>
      <c r="G36" s="87"/>
      <c r="H36" s="87"/>
      <c r="I36" s="95">
        <f>SUM(I37:I38)</f>
        <v>1</v>
      </c>
      <c r="J36" s="95">
        <f>SUM(J37:J38)</f>
        <v>1</v>
      </c>
      <c r="K36" s="95">
        <f t="shared" ref="K36:O36" si="9">SUM(K37:K38)</f>
        <v>0</v>
      </c>
      <c r="L36" s="95">
        <f t="shared" si="9"/>
        <v>0</v>
      </c>
      <c r="M36" s="95">
        <f t="shared" si="9"/>
        <v>1</v>
      </c>
      <c r="N36" s="95">
        <f t="shared" si="9"/>
        <v>0</v>
      </c>
      <c r="O36" s="95">
        <f t="shared" si="9"/>
        <v>0</v>
      </c>
      <c r="P36" s="87"/>
      <c r="Q36" s="91"/>
      <c r="S36" s="91"/>
      <c r="T36" s="31"/>
    </row>
    <row r="37" spans="1:20" ht="47.25" x14ac:dyDescent="0.25">
      <c r="A37" s="84">
        <v>1</v>
      </c>
      <c r="B37" s="100" t="s">
        <v>172</v>
      </c>
      <c r="C37" s="98" t="s">
        <v>248</v>
      </c>
      <c r="D37" s="37">
        <v>1</v>
      </c>
      <c r="E37" s="37">
        <v>1</v>
      </c>
      <c r="F37" s="108" t="s">
        <v>173</v>
      </c>
      <c r="G37" s="87"/>
      <c r="H37" s="87"/>
      <c r="I37" s="87">
        <v>1</v>
      </c>
      <c r="J37" s="87"/>
      <c r="K37" s="87"/>
      <c r="L37" s="87"/>
      <c r="M37" s="87">
        <v>1</v>
      </c>
      <c r="N37" s="87"/>
      <c r="O37" s="87"/>
      <c r="P37" s="87"/>
      <c r="Q37" s="91"/>
      <c r="R37" s="91"/>
      <c r="S37" s="91"/>
      <c r="T37" s="31"/>
    </row>
    <row r="38" spans="1:20" x14ac:dyDescent="0.25">
      <c r="A38" s="84">
        <v>2</v>
      </c>
      <c r="B38" s="100" t="s">
        <v>174</v>
      </c>
      <c r="C38" s="98" t="s">
        <v>206</v>
      </c>
      <c r="D38" s="37"/>
      <c r="E38" s="37">
        <v>1</v>
      </c>
      <c r="F38" s="108" t="s">
        <v>175</v>
      </c>
      <c r="G38" s="87"/>
      <c r="H38" s="87"/>
      <c r="I38" s="87"/>
      <c r="J38" s="87">
        <v>1</v>
      </c>
      <c r="K38" s="87"/>
      <c r="L38" s="87"/>
      <c r="M38" s="87"/>
      <c r="N38" s="87"/>
      <c r="O38" s="87"/>
      <c r="P38" s="87"/>
      <c r="Q38" s="91"/>
      <c r="R38" s="91"/>
      <c r="S38" s="91"/>
      <c r="T38" s="31"/>
    </row>
    <row r="39" spans="1:20" x14ac:dyDescent="0.25">
      <c r="A39" s="97" t="s">
        <v>111</v>
      </c>
      <c r="B39" s="107" t="s">
        <v>99</v>
      </c>
      <c r="C39" s="99">
        <v>2</v>
      </c>
      <c r="D39" s="37"/>
      <c r="E39" s="37"/>
      <c r="F39" s="108"/>
      <c r="G39" s="87"/>
      <c r="H39" s="87"/>
      <c r="I39" s="95">
        <f>SUM(I40:I41)</f>
        <v>0</v>
      </c>
      <c r="J39" s="95">
        <f>SUM(J40:J41)</f>
        <v>0</v>
      </c>
      <c r="K39" s="95">
        <f t="shared" ref="K39:O39" si="10">SUM(K40:K41)</f>
        <v>2</v>
      </c>
      <c r="L39" s="95">
        <f t="shared" si="10"/>
        <v>0</v>
      </c>
      <c r="M39" s="95">
        <f t="shared" si="10"/>
        <v>0</v>
      </c>
      <c r="N39" s="95">
        <f t="shared" si="10"/>
        <v>0</v>
      </c>
      <c r="O39" s="95">
        <f t="shared" si="10"/>
        <v>0</v>
      </c>
      <c r="P39" s="87"/>
      <c r="Q39" s="91"/>
      <c r="S39" s="91"/>
      <c r="T39" s="31"/>
    </row>
    <row r="40" spans="1:20" ht="47.25" x14ac:dyDescent="0.25">
      <c r="A40" s="84">
        <v>1</v>
      </c>
      <c r="B40" s="100" t="s">
        <v>176</v>
      </c>
      <c r="C40" s="98" t="s">
        <v>258</v>
      </c>
      <c r="D40" s="37"/>
      <c r="E40" s="37">
        <v>1</v>
      </c>
      <c r="F40" s="108" t="s">
        <v>173</v>
      </c>
      <c r="G40" s="87"/>
      <c r="H40" s="87"/>
      <c r="I40" s="87"/>
      <c r="J40" s="87"/>
      <c r="K40" s="87">
        <v>1</v>
      </c>
      <c r="L40" s="87"/>
      <c r="M40" s="87"/>
      <c r="N40" s="87"/>
      <c r="O40" s="87"/>
      <c r="P40" s="87"/>
      <c r="Q40" s="91"/>
      <c r="R40" s="91"/>
      <c r="S40" s="91"/>
      <c r="T40" s="31"/>
    </row>
    <row r="41" spans="1:20" x14ac:dyDescent="0.25">
      <c r="A41" s="84">
        <v>2</v>
      </c>
      <c r="B41" s="101" t="s">
        <v>177</v>
      </c>
      <c r="C41" s="98" t="s">
        <v>207</v>
      </c>
      <c r="D41" s="37"/>
      <c r="E41" s="37">
        <v>1</v>
      </c>
      <c r="F41" s="108" t="s">
        <v>149</v>
      </c>
      <c r="G41" s="87"/>
      <c r="H41" s="87"/>
      <c r="I41" s="87"/>
      <c r="J41" s="87"/>
      <c r="K41" s="87">
        <v>1</v>
      </c>
      <c r="L41" s="87"/>
      <c r="M41" s="87"/>
      <c r="N41" s="87"/>
      <c r="O41" s="87"/>
      <c r="P41" s="87"/>
      <c r="Q41" s="91"/>
      <c r="R41" s="91"/>
      <c r="S41" s="91"/>
      <c r="T41" s="31"/>
    </row>
    <row r="42" spans="1:20" x14ac:dyDescent="0.25">
      <c r="A42" s="97" t="s">
        <v>112</v>
      </c>
      <c r="B42" s="107" t="s">
        <v>100</v>
      </c>
      <c r="C42" s="99">
        <v>2</v>
      </c>
      <c r="D42" s="87"/>
      <c r="E42" s="87"/>
      <c r="F42" s="108"/>
      <c r="G42" s="87"/>
      <c r="H42" s="87"/>
      <c r="I42" s="95">
        <f>SUM(I43:I44)</f>
        <v>1</v>
      </c>
      <c r="J42" s="95">
        <f>SUM(J43:J44)</f>
        <v>0</v>
      </c>
      <c r="K42" s="95">
        <f t="shared" ref="K42:O42" si="11">SUM(K43:K44)</f>
        <v>1</v>
      </c>
      <c r="L42" s="95">
        <f t="shared" si="11"/>
        <v>0</v>
      </c>
      <c r="M42" s="95">
        <f t="shared" si="11"/>
        <v>0</v>
      </c>
      <c r="N42" s="95">
        <f t="shared" si="11"/>
        <v>0</v>
      </c>
      <c r="O42" s="95">
        <f t="shared" si="11"/>
        <v>0</v>
      </c>
      <c r="P42" s="87"/>
      <c r="Q42" s="91"/>
      <c r="S42" s="91"/>
      <c r="T42" s="31"/>
    </row>
    <row r="43" spans="1:20" ht="47.25" x14ac:dyDescent="0.25">
      <c r="A43" s="84">
        <v>1</v>
      </c>
      <c r="B43" s="100" t="s">
        <v>178</v>
      </c>
      <c r="C43" s="114">
        <v>22555</v>
      </c>
      <c r="D43" s="87"/>
      <c r="E43" s="37">
        <v>1</v>
      </c>
      <c r="F43" s="108" t="s">
        <v>173</v>
      </c>
      <c r="G43" s="87"/>
      <c r="H43" s="87"/>
      <c r="I43" s="87">
        <v>1</v>
      </c>
      <c r="J43" s="87"/>
      <c r="K43" s="87"/>
      <c r="L43" s="87"/>
      <c r="M43" s="87"/>
      <c r="N43" s="87"/>
      <c r="O43" s="87"/>
      <c r="P43" s="87"/>
      <c r="Q43" s="91"/>
      <c r="R43" s="91"/>
      <c r="S43" s="91"/>
      <c r="T43" s="31"/>
    </row>
    <row r="44" spans="1:20" x14ac:dyDescent="0.25">
      <c r="A44" s="84">
        <v>2</v>
      </c>
      <c r="B44" s="101" t="s">
        <v>179</v>
      </c>
      <c r="C44" s="112">
        <v>21120</v>
      </c>
      <c r="D44" s="87"/>
      <c r="E44" s="37">
        <v>1</v>
      </c>
      <c r="F44" s="108" t="s">
        <v>149</v>
      </c>
      <c r="G44" s="87"/>
      <c r="H44" s="87"/>
      <c r="I44" s="87"/>
      <c r="J44" s="87"/>
      <c r="K44" s="87">
        <v>1</v>
      </c>
      <c r="L44" s="87"/>
      <c r="M44" s="87"/>
      <c r="N44" s="87"/>
      <c r="O44" s="87"/>
      <c r="P44" s="87"/>
      <c r="Q44" s="91"/>
      <c r="R44" s="91"/>
      <c r="S44" s="91"/>
      <c r="T44" s="31"/>
    </row>
    <row r="45" spans="1:20" x14ac:dyDescent="0.25">
      <c r="A45" s="97" t="s">
        <v>113</v>
      </c>
      <c r="B45" s="107" t="s">
        <v>101</v>
      </c>
      <c r="C45" s="99">
        <v>2</v>
      </c>
      <c r="D45" s="87"/>
      <c r="E45" s="37"/>
      <c r="F45" s="108"/>
      <c r="G45" s="87"/>
      <c r="H45" s="87"/>
      <c r="I45" s="95">
        <f>SUM(I46:I47)</f>
        <v>0</v>
      </c>
      <c r="J45" s="95">
        <f>SUM(J46:J47)</f>
        <v>1</v>
      </c>
      <c r="K45" s="95">
        <f t="shared" ref="K45:O45" si="12">SUM(K46:K47)</f>
        <v>1</v>
      </c>
      <c r="L45" s="95">
        <f t="shared" si="12"/>
        <v>0</v>
      </c>
      <c r="M45" s="95">
        <f t="shared" si="12"/>
        <v>0</v>
      </c>
      <c r="N45" s="97">
        <f t="shared" si="12"/>
        <v>1</v>
      </c>
      <c r="O45" s="95">
        <f t="shared" si="12"/>
        <v>0</v>
      </c>
      <c r="P45" s="87"/>
      <c r="Q45" s="91"/>
      <c r="S45" s="91"/>
      <c r="T45" s="31"/>
    </row>
    <row r="46" spans="1:20" ht="63" x14ac:dyDescent="0.25">
      <c r="A46" s="84">
        <v>1</v>
      </c>
      <c r="B46" s="100" t="s">
        <v>147</v>
      </c>
      <c r="C46" s="98" t="s">
        <v>259</v>
      </c>
      <c r="D46" s="87"/>
      <c r="E46" s="37">
        <v>1</v>
      </c>
      <c r="F46" s="108" t="s">
        <v>150</v>
      </c>
      <c r="G46" s="87"/>
      <c r="H46" s="87"/>
      <c r="I46" s="87"/>
      <c r="J46" s="87"/>
      <c r="K46" s="87">
        <v>1</v>
      </c>
      <c r="L46" s="87"/>
      <c r="M46" s="87"/>
      <c r="N46" s="37">
        <v>1</v>
      </c>
      <c r="O46" s="87"/>
      <c r="P46" s="87"/>
      <c r="Q46" s="91"/>
      <c r="R46" s="91"/>
      <c r="S46" s="91"/>
      <c r="T46" s="31"/>
    </row>
    <row r="47" spans="1:20" ht="47.25" x14ac:dyDescent="0.25">
      <c r="A47" s="84">
        <v>2</v>
      </c>
      <c r="B47" s="113" t="s">
        <v>125</v>
      </c>
      <c r="C47" s="114">
        <v>26552</v>
      </c>
      <c r="D47" s="87"/>
      <c r="E47" s="37">
        <v>1</v>
      </c>
      <c r="F47" s="108" t="s">
        <v>151</v>
      </c>
      <c r="G47" s="87"/>
      <c r="H47" s="87"/>
      <c r="I47" s="87"/>
      <c r="J47" s="87">
        <v>1</v>
      </c>
      <c r="K47" s="87"/>
      <c r="L47" s="87"/>
      <c r="M47" s="87"/>
      <c r="N47" s="87"/>
      <c r="O47" s="87"/>
      <c r="P47" s="87"/>
      <c r="Q47" s="91"/>
      <c r="R47" s="91"/>
      <c r="S47" s="91"/>
      <c r="T47" s="31"/>
    </row>
    <row r="48" spans="1:20" x14ac:dyDescent="0.25">
      <c r="A48" s="97" t="s">
        <v>138</v>
      </c>
      <c r="B48" s="107" t="s">
        <v>102</v>
      </c>
      <c r="C48" s="99">
        <v>2</v>
      </c>
      <c r="D48" s="87"/>
      <c r="E48" s="87"/>
      <c r="F48" s="108"/>
      <c r="G48" s="87"/>
      <c r="H48" s="87"/>
      <c r="I48" s="95">
        <f>SUM(I49:I50)</f>
        <v>0</v>
      </c>
      <c r="J48" s="95">
        <f>SUM(J49:J50)</f>
        <v>1</v>
      </c>
      <c r="K48" s="95">
        <f t="shared" ref="K48:O48" si="13">SUM(K49:K50)</f>
        <v>1</v>
      </c>
      <c r="L48" s="95">
        <f t="shared" si="13"/>
        <v>0</v>
      </c>
      <c r="M48" s="95">
        <f t="shared" si="13"/>
        <v>0</v>
      </c>
      <c r="N48" s="95">
        <f t="shared" si="13"/>
        <v>0</v>
      </c>
      <c r="O48" s="95">
        <f t="shared" si="13"/>
        <v>0</v>
      </c>
      <c r="P48" s="87"/>
      <c r="Q48" s="91"/>
      <c r="S48" s="91"/>
      <c r="T48" s="31"/>
    </row>
    <row r="49" spans="1:20" ht="63" x14ac:dyDescent="0.25">
      <c r="A49" s="84">
        <v>1</v>
      </c>
      <c r="B49" s="100" t="s">
        <v>191</v>
      </c>
      <c r="C49" s="98" t="s">
        <v>260</v>
      </c>
      <c r="D49" s="87"/>
      <c r="E49" s="87">
        <v>1</v>
      </c>
      <c r="F49" s="108" t="s">
        <v>249</v>
      </c>
      <c r="G49" s="87"/>
      <c r="H49" s="87"/>
      <c r="I49" s="87"/>
      <c r="J49" s="87"/>
      <c r="K49" s="87">
        <v>1</v>
      </c>
      <c r="L49" s="87"/>
      <c r="M49" s="87"/>
      <c r="N49" s="87"/>
      <c r="O49" s="87"/>
      <c r="P49" s="87"/>
      <c r="Q49" s="91"/>
      <c r="R49" s="91"/>
      <c r="S49" s="91"/>
      <c r="T49" s="31"/>
    </row>
    <row r="50" spans="1:20" x14ac:dyDescent="0.25">
      <c r="A50" s="84">
        <v>2</v>
      </c>
      <c r="B50" s="113" t="s">
        <v>190</v>
      </c>
      <c r="C50" s="98" t="s">
        <v>208</v>
      </c>
      <c r="D50" s="87"/>
      <c r="E50" s="87">
        <v>1</v>
      </c>
      <c r="F50" s="88" t="s">
        <v>149</v>
      </c>
      <c r="G50" s="87"/>
      <c r="H50" s="87"/>
      <c r="I50" s="87"/>
      <c r="J50" s="87">
        <v>1</v>
      </c>
      <c r="K50" s="87"/>
      <c r="L50" s="87"/>
      <c r="M50" s="87"/>
      <c r="N50" s="87"/>
      <c r="O50" s="87"/>
      <c r="P50" s="87"/>
      <c r="Q50" s="91"/>
      <c r="R50" s="91"/>
      <c r="S50" s="91"/>
      <c r="T50" s="31"/>
    </row>
    <row r="51" spans="1:20" s="102" customFormat="1" x14ac:dyDescent="0.25">
      <c r="A51" s="181" t="s">
        <v>24</v>
      </c>
      <c r="B51" s="196"/>
      <c r="C51" s="182"/>
      <c r="D51" s="99">
        <f>COUNTA(D10:D50)</f>
        <v>7</v>
      </c>
      <c r="E51" s="99">
        <f>COUNTA(E10:E50)</f>
        <v>27</v>
      </c>
      <c r="F51" s="99"/>
      <c r="G51" s="99"/>
      <c r="H51" s="99">
        <f t="shared" ref="H51" si="14">SUM(H10:H50)</f>
        <v>0</v>
      </c>
      <c r="I51" s="99">
        <f t="shared" ref="I51:O51" si="15">I9+I12+I15+I18+I21+I24+I27+I30+I33+I36+I39+I42+I45+I48</f>
        <v>6</v>
      </c>
      <c r="J51" s="99">
        <f t="shared" si="15"/>
        <v>10</v>
      </c>
      <c r="K51" s="99">
        <f t="shared" si="15"/>
        <v>12</v>
      </c>
      <c r="L51" s="99">
        <f t="shared" si="15"/>
        <v>0</v>
      </c>
      <c r="M51" s="99">
        <f t="shared" si="15"/>
        <v>2</v>
      </c>
      <c r="N51" s="99">
        <f t="shared" si="15"/>
        <v>4</v>
      </c>
      <c r="O51" s="99">
        <f t="shared" si="15"/>
        <v>0</v>
      </c>
      <c r="P51" s="99"/>
    </row>
  </sheetData>
  <mergeCells count="14">
    <mergeCell ref="A51:C51"/>
    <mergeCell ref="A1:D1"/>
    <mergeCell ref="A3:P3"/>
    <mergeCell ref="A4:P4"/>
    <mergeCell ref="A5:A7"/>
    <mergeCell ref="B5:B7"/>
    <mergeCell ref="C5:C7"/>
    <mergeCell ref="D5:D7"/>
    <mergeCell ref="F5:F7"/>
    <mergeCell ref="G5:G7"/>
    <mergeCell ref="P5:P7"/>
    <mergeCell ref="H5:K6"/>
    <mergeCell ref="L5:O6"/>
    <mergeCell ref="E5:E7"/>
  </mergeCells>
  <dataValidations count="1">
    <dataValidation allowBlank="1" showInputMessage="1" showErrorMessage="1" promptTitle="Nhập ngày sinh" prompt="Ngày sinh theo định dạng dd/mm/yyyy, ví dụ: 01/10/1978" sqref="C46 C16 C13:C14 C25:C26 C49:C50 C28:C29 C31:C32 C34:C35 C37:C38 C40:C41 C22 C19 C10" xr:uid="{00000000-0002-0000-0400-000001000000}"/>
  </dataValidations>
  <pageMargins left="0.2" right="7.874015748031496E-2" top="0.31" bottom="0.31" header="0.24" footer="0.2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1501"/>
  <sheetViews>
    <sheetView topLeftCell="A22" zoomScale="115" zoomScaleNormal="115" workbookViewId="0">
      <selection activeCell="B64" sqref="B64"/>
    </sheetView>
  </sheetViews>
  <sheetFormatPr defaultColWidth="9.140625" defaultRowHeight="15.75" x14ac:dyDescent="0.25"/>
  <cols>
    <col min="1" max="1" width="5.5703125" style="21" customWidth="1"/>
    <col min="2" max="2" width="20.140625" style="21" customWidth="1"/>
    <col min="3" max="3" width="11.7109375" style="56" customWidth="1"/>
    <col min="4" max="5" width="6.85546875" style="21" customWidth="1"/>
    <col min="6" max="6" width="17.28515625" style="65" customWidth="1"/>
    <col min="7" max="7" width="8.5703125" style="56" customWidth="1"/>
    <col min="8" max="8" width="6" style="68" customWidth="1"/>
    <col min="9" max="10" width="7.5703125" style="56" customWidth="1"/>
    <col min="11" max="11" width="5.85546875" style="56" customWidth="1"/>
    <col min="12" max="13" width="5.42578125" style="56" customWidth="1"/>
    <col min="14" max="14" width="6.85546875" style="56" customWidth="1"/>
    <col min="15" max="15" width="6.140625" style="66" customWidth="1"/>
    <col min="16" max="16" width="10.85546875" style="56" customWidth="1"/>
    <col min="17" max="17" width="9.140625" style="21" customWidth="1"/>
    <col min="18" max="32" width="14.28515625" style="21" customWidth="1"/>
    <col min="33" max="33" width="8.5703125" style="21" customWidth="1"/>
    <col min="34" max="34" width="5.7109375" style="21" customWidth="1"/>
    <col min="35" max="35" width="6.140625" style="21" customWidth="1"/>
    <col min="36" max="38" width="7.28515625" style="21" customWidth="1"/>
    <col min="39" max="39" width="6.140625" style="21" customWidth="1"/>
    <col min="40" max="40" width="7.28515625" style="21" customWidth="1"/>
    <col min="41" max="41" width="8" style="21" customWidth="1"/>
    <col min="42" max="42" width="7.85546875" style="21" customWidth="1"/>
    <col min="43" max="43" width="8.85546875" style="21" customWidth="1"/>
    <col min="44" max="16384" width="9.140625" style="21"/>
  </cols>
  <sheetData>
    <row r="1" spans="1:43" ht="44.25" customHeight="1" x14ac:dyDescent="0.25">
      <c r="A1" s="162" t="s">
        <v>280</v>
      </c>
      <c r="B1" s="162"/>
      <c r="C1" s="162"/>
      <c r="D1" s="162"/>
      <c r="E1" s="69"/>
      <c r="F1" s="115"/>
      <c r="G1" s="103"/>
      <c r="H1" s="32"/>
      <c r="I1" s="32"/>
      <c r="J1" s="32"/>
      <c r="K1" s="32"/>
      <c r="L1" s="32"/>
      <c r="M1" s="32"/>
      <c r="N1" s="32"/>
      <c r="O1" s="32"/>
      <c r="P1" s="32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</row>
    <row r="2" spans="1:43" s="52" customFormat="1" ht="47.25" customHeight="1" x14ac:dyDescent="0.25">
      <c r="A2" s="163" t="s">
        <v>283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</row>
    <row r="3" spans="1:43" s="53" customFormat="1" ht="22.5" customHeight="1" x14ac:dyDescent="0.25">
      <c r="A3" s="197" t="s">
        <v>325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27"/>
      <c r="AJ3" s="27"/>
      <c r="AK3" s="27"/>
      <c r="AL3" s="27"/>
      <c r="AM3" s="27"/>
      <c r="AN3" s="27"/>
      <c r="AO3" s="27"/>
      <c r="AP3" s="27"/>
      <c r="AQ3" s="27"/>
    </row>
    <row r="4" spans="1:43" s="52" customFormat="1" ht="15" x14ac:dyDescent="0.25">
      <c r="A4" s="198" t="s">
        <v>20</v>
      </c>
      <c r="B4" s="207" t="s">
        <v>59</v>
      </c>
      <c r="C4" s="177" t="s">
        <v>60</v>
      </c>
      <c r="D4" s="176" t="s">
        <v>61</v>
      </c>
      <c r="E4" s="177" t="s">
        <v>88</v>
      </c>
      <c r="F4" s="199" t="s">
        <v>80</v>
      </c>
      <c r="G4" s="199" t="s">
        <v>74</v>
      </c>
      <c r="H4" s="199" t="s">
        <v>64</v>
      </c>
      <c r="I4" s="199"/>
      <c r="J4" s="199"/>
      <c r="K4" s="199"/>
      <c r="L4" s="199" t="s">
        <v>65</v>
      </c>
      <c r="M4" s="199"/>
      <c r="N4" s="199"/>
      <c r="O4" s="199"/>
      <c r="P4" s="199" t="s">
        <v>63</v>
      </c>
      <c r="Q4" s="177" t="s">
        <v>60</v>
      </c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</row>
    <row r="5" spans="1:43" s="52" customFormat="1" ht="15" x14ac:dyDescent="0.25">
      <c r="A5" s="198"/>
      <c r="B5" s="207"/>
      <c r="C5" s="177"/>
      <c r="D5" s="176"/>
      <c r="E5" s="177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77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</row>
    <row r="6" spans="1:43" s="52" customFormat="1" ht="110.25" customHeight="1" x14ac:dyDescent="0.25">
      <c r="A6" s="198"/>
      <c r="B6" s="207"/>
      <c r="C6" s="177"/>
      <c r="D6" s="176"/>
      <c r="E6" s="177"/>
      <c r="F6" s="199"/>
      <c r="G6" s="199"/>
      <c r="H6" s="108" t="s">
        <v>66</v>
      </c>
      <c r="I6" s="108" t="s">
        <v>67</v>
      </c>
      <c r="J6" s="108" t="s">
        <v>68</v>
      </c>
      <c r="K6" s="108" t="s">
        <v>69</v>
      </c>
      <c r="L6" s="108" t="s">
        <v>70</v>
      </c>
      <c r="M6" s="108" t="s">
        <v>71</v>
      </c>
      <c r="N6" s="108" t="s">
        <v>72</v>
      </c>
      <c r="O6" s="108" t="s">
        <v>73</v>
      </c>
      <c r="P6" s="199"/>
      <c r="Q6" s="177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</row>
    <row r="7" spans="1:43" s="54" customFormat="1" x14ac:dyDescent="0.25">
      <c r="A7" s="95">
        <v>1</v>
      </c>
      <c r="B7" s="95">
        <v>2</v>
      </c>
      <c r="C7" s="95">
        <v>3</v>
      </c>
      <c r="D7" s="95">
        <v>4</v>
      </c>
      <c r="E7" s="95">
        <v>5</v>
      </c>
      <c r="F7" s="116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3</v>
      </c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</row>
    <row r="8" spans="1:43" s="54" customFormat="1" ht="21.75" customHeight="1" x14ac:dyDescent="0.25">
      <c r="A8" s="96" t="s">
        <v>5</v>
      </c>
      <c r="B8" s="107" t="s">
        <v>89</v>
      </c>
      <c r="C8" s="97">
        <v>5</v>
      </c>
      <c r="D8" s="95">
        <f t="shared" ref="D8:G8" si="0">COUNTA(D9:D13)</f>
        <v>0</v>
      </c>
      <c r="E8" s="97">
        <f t="shared" si="0"/>
        <v>2</v>
      </c>
      <c r="F8" s="95"/>
      <c r="G8" s="95">
        <f t="shared" si="0"/>
        <v>0</v>
      </c>
      <c r="H8" s="97">
        <f>COUNTA(H9:H13)</f>
        <v>1</v>
      </c>
      <c r="I8" s="95">
        <f t="shared" ref="I8:P8" si="1">COUNTA(I9:I13)</f>
        <v>0</v>
      </c>
      <c r="J8" s="97">
        <f t="shared" si="1"/>
        <v>1</v>
      </c>
      <c r="K8" s="97">
        <f t="shared" si="1"/>
        <v>3</v>
      </c>
      <c r="L8" s="95">
        <f t="shared" si="1"/>
        <v>0</v>
      </c>
      <c r="M8" s="95">
        <f t="shared" si="1"/>
        <v>0</v>
      </c>
      <c r="N8" s="95">
        <f t="shared" si="1"/>
        <v>0</v>
      </c>
      <c r="O8" s="97">
        <f t="shared" si="1"/>
        <v>5</v>
      </c>
      <c r="P8" s="95">
        <f t="shared" si="1"/>
        <v>0</v>
      </c>
      <c r="Q8" s="97">
        <v>5</v>
      </c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</row>
    <row r="9" spans="1:43" s="31" customFormat="1" ht="47.25" customHeight="1" x14ac:dyDescent="0.25">
      <c r="A9" s="84">
        <v>1</v>
      </c>
      <c r="B9" s="100" t="s">
        <v>122</v>
      </c>
      <c r="C9" s="114">
        <v>21303</v>
      </c>
      <c r="D9" s="84"/>
      <c r="E9" s="84">
        <v>1</v>
      </c>
      <c r="F9" s="117" t="s">
        <v>218</v>
      </c>
      <c r="G9" s="84"/>
      <c r="H9" s="84"/>
      <c r="I9" s="84"/>
      <c r="J9" s="84"/>
      <c r="K9" s="84">
        <v>1</v>
      </c>
      <c r="L9" s="84"/>
      <c r="M9" s="84"/>
      <c r="N9" s="84"/>
      <c r="O9" s="84" t="s">
        <v>277</v>
      </c>
      <c r="P9" s="84"/>
      <c r="Q9" s="84">
        <v>1958</v>
      </c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31">
        <v>2026</v>
      </c>
      <c r="AH9" s="31">
        <f>AG9-Q9</f>
        <v>68</v>
      </c>
      <c r="AI9" s="55"/>
    </row>
    <row r="10" spans="1:43" s="28" customFormat="1" x14ac:dyDescent="0.25">
      <c r="A10" s="84">
        <v>2</v>
      </c>
      <c r="B10" s="100" t="s">
        <v>121</v>
      </c>
      <c r="C10" s="118">
        <v>27616</v>
      </c>
      <c r="D10" s="84"/>
      <c r="E10" s="84"/>
      <c r="F10" s="117" t="s">
        <v>77</v>
      </c>
      <c r="G10" s="84"/>
      <c r="H10" s="84"/>
      <c r="I10" s="84"/>
      <c r="J10" s="84">
        <v>1</v>
      </c>
      <c r="K10" s="84"/>
      <c r="L10" s="84"/>
      <c r="M10" s="84"/>
      <c r="N10" s="84"/>
      <c r="O10" s="84" t="s">
        <v>277</v>
      </c>
      <c r="P10" s="84"/>
      <c r="Q10" s="84">
        <v>1975</v>
      </c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31">
        <v>2026</v>
      </c>
      <c r="AH10" s="31">
        <f t="shared" ref="AH10:AH73" si="2">AG10-Q10</f>
        <v>51</v>
      </c>
    </row>
    <row r="11" spans="1:43" s="31" customFormat="1" ht="29.25" customHeight="1" x14ac:dyDescent="0.25">
      <c r="A11" s="84">
        <v>3</v>
      </c>
      <c r="B11" s="100" t="s">
        <v>142</v>
      </c>
      <c r="C11" s="145" t="s">
        <v>321</v>
      </c>
      <c r="D11" s="84"/>
      <c r="E11" s="84">
        <v>1</v>
      </c>
      <c r="F11" s="117" t="s">
        <v>196</v>
      </c>
      <c r="G11" s="84"/>
      <c r="H11" s="84">
        <v>1</v>
      </c>
      <c r="I11" s="84"/>
      <c r="J11" s="84"/>
      <c r="K11" s="84"/>
      <c r="L11" s="84"/>
      <c r="M11" s="84"/>
      <c r="N11" s="84"/>
      <c r="O11" s="84" t="s">
        <v>277</v>
      </c>
      <c r="P11" s="84"/>
      <c r="Q11" s="84">
        <v>1994</v>
      </c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31">
        <v>2026</v>
      </c>
      <c r="AH11" s="31">
        <f t="shared" si="2"/>
        <v>32</v>
      </c>
    </row>
    <row r="12" spans="1:43" s="28" customFormat="1" ht="28.5" customHeight="1" x14ac:dyDescent="0.25">
      <c r="A12" s="84">
        <v>4</v>
      </c>
      <c r="B12" s="100" t="s">
        <v>143</v>
      </c>
      <c r="C12" s="84">
        <v>1963</v>
      </c>
      <c r="D12" s="84"/>
      <c r="E12" s="84"/>
      <c r="F12" s="117" t="s">
        <v>144</v>
      </c>
      <c r="G12" s="84"/>
      <c r="H12" s="84"/>
      <c r="I12" s="84"/>
      <c r="J12" s="84"/>
      <c r="K12" s="84">
        <v>1</v>
      </c>
      <c r="L12" s="84"/>
      <c r="M12" s="84"/>
      <c r="N12" s="84"/>
      <c r="O12" s="84" t="s">
        <v>277</v>
      </c>
      <c r="P12" s="84"/>
      <c r="Q12" s="84">
        <v>1963</v>
      </c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31">
        <v>2026</v>
      </c>
      <c r="AH12" s="31">
        <f t="shared" si="2"/>
        <v>63</v>
      </c>
    </row>
    <row r="13" spans="1:43" s="28" customFormat="1" ht="31.5" customHeight="1" x14ac:dyDescent="0.25">
      <c r="A13" s="84">
        <v>5</v>
      </c>
      <c r="B13" s="100" t="s">
        <v>145</v>
      </c>
      <c r="C13" s="84">
        <v>1966</v>
      </c>
      <c r="D13" s="84"/>
      <c r="E13" s="84"/>
      <c r="F13" s="117" t="s">
        <v>146</v>
      </c>
      <c r="G13" s="84"/>
      <c r="H13" s="84"/>
      <c r="I13" s="84"/>
      <c r="J13" s="84"/>
      <c r="K13" s="84">
        <v>1</v>
      </c>
      <c r="L13" s="84"/>
      <c r="M13" s="84"/>
      <c r="N13" s="84"/>
      <c r="O13" s="84" t="s">
        <v>277</v>
      </c>
      <c r="P13" s="84"/>
      <c r="Q13" s="84">
        <v>1966</v>
      </c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31">
        <v>2026</v>
      </c>
      <c r="AH13" s="31">
        <f t="shared" si="2"/>
        <v>60</v>
      </c>
    </row>
    <row r="14" spans="1:43" s="28" customFormat="1" ht="18" customHeight="1" x14ac:dyDescent="0.25">
      <c r="A14" s="97" t="s">
        <v>6</v>
      </c>
      <c r="B14" s="107" t="s">
        <v>90</v>
      </c>
      <c r="C14" s="97">
        <v>5</v>
      </c>
      <c r="D14" s="95">
        <f t="shared" ref="D14:E14" si="3">COUNTA(D15:D19)</f>
        <v>2</v>
      </c>
      <c r="E14" s="95">
        <f t="shared" si="3"/>
        <v>2</v>
      </c>
      <c r="F14" s="95"/>
      <c r="G14" s="95">
        <f t="shared" ref="G14" si="4">COUNTA(G15:G19)</f>
        <v>0</v>
      </c>
      <c r="H14" s="95">
        <f>COUNTA(H15:H19)</f>
        <v>0</v>
      </c>
      <c r="I14" s="97">
        <f t="shared" ref="I14:P14" si="5">COUNTA(I15:I19)</f>
        <v>1</v>
      </c>
      <c r="J14" s="95">
        <f t="shared" si="5"/>
        <v>0</v>
      </c>
      <c r="K14" s="97">
        <f t="shared" si="5"/>
        <v>4</v>
      </c>
      <c r="L14" s="95">
        <f t="shared" si="5"/>
        <v>0</v>
      </c>
      <c r="M14" s="97">
        <f t="shared" si="5"/>
        <v>1</v>
      </c>
      <c r="N14" s="95">
        <f t="shared" si="5"/>
        <v>0</v>
      </c>
      <c r="O14" s="97">
        <f t="shared" si="5"/>
        <v>4</v>
      </c>
      <c r="P14" s="95">
        <f t="shared" si="5"/>
        <v>0</v>
      </c>
      <c r="Q14" s="84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31">
        <v>2026</v>
      </c>
      <c r="AH14" s="31">
        <f t="shared" si="2"/>
        <v>2026</v>
      </c>
    </row>
    <row r="15" spans="1:43" s="28" customFormat="1" ht="46.5" customHeight="1" x14ac:dyDescent="0.25">
      <c r="A15" s="84">
        <v>1</v>
      </c>
      <c r="B15" s="100" t="s">
        <v>229</v>
      </c>
      <c r="C15" s="110">
        <v>21116</v>
      </c>
      <c r="D15" s="84"/>
      <c r="E15" s="84"/>
      <c r="F15" s="117" t="s">
        <v>218</v>
      </c>
      <c r="G15" s="84"/>
      <c r="H15" s="84"/>
      <c r="I15" s="84"/>
      <c r="J15" s="84"/>
      <c r="K15" s="84">
        <v>1</v>
      </c>
      <c r="L15" s="84"/>
      <c r="M15" s="84"/>
      <c r="N15" s="84"/>
      <c r="O15" s="84" t="s">
        <v>277</v>
      </c>
      <c r="P15" s="84"/>
      <c r="Q15" s="84">
        <v>1957</v>
      </c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31">
        <v>2026</v>
      </c>
      <c r="AH15" s="31">
        <f t="shared" si="2"/>
        <v>69</v>
      </c>
    </row>
    <row r="16" spans="1:43" s="28" customFormat="1" ht="17.25" customHeight="1" x14ac:dyDescent="0.25">
      <c r="A16" s="84">
        <v>2</v>
      </c>
      <c r="B16" s="101" t="s">
        <v>130</v>
      </c>
      <c r="C16" s="120" t="s">
        <v>131</v>
      </c>
      <c r="D16" s="84"/>
      <c r="E16" s="84"/>
      <c r="F16" s="117" t="s">
        <v>77</v>
      </c>
      <c r="G16" s="84"/>
      <c r="H16" s="84"/>
      <c r="I16" s="84"/>
      <c r="J16" s="84"/>
      <c r="K16" s="84">
        <v>1</v>
      </c>
      <c r="L16" s="84"/>
      <c r="M16" s="84"/>
      <c r="N16" s="84"/>
      <c r="O16" s="84" t="s">
        <v>277</v>
      </c>
      <c r="P16" s="84"/>
      <c r="Q16" s="84">
        <v>1960</v>
      </c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31">
        <v>2026</v>
      </c>
      <c r="AH16" s="31">
        <f t="shared" si="2"/>
        <v>66</v>
      </c>
    </row>
    <row r="17" spans="1:34" s="31" customFormat="1" ht="27.75" customHeight="1" x14ac:dyDescent="0.25">
      <c r="A17" s="84">
        <v>3</v>
      </c>
      <c r="B17" s="101" t="s">
        <v>162</v>
      </c>
      <c r="C17" s="118">
        <v>30732</v>
      </c>
      <c r="D17" s="84">
        <v>1</v>
      </c>
      <c r="E17" s="84">
        <v>1</v>
      </c>
      <c r="F17" s="117" t="s">
        <v>196</v>
      </c>
      <c r="G17" s="84"/>
      <c r="H17" s="84"/>
      <c r="I17" s="84">
        <v>1</v>
      </c>
      <c r="J17" s="84"/>
      <c r="K17" s="84"/>
      <c r="L17" s="84"/>
      <c r="M17" s="84" t="s">
        <v>277</v>
      </c>
      <c r="N17" s="84"/>
      <c r="O17" s="84"/>
      <c r="P17" s="84"/>
      <c r="Q17" s="84">
        <v>1984</v>
      </c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31">
        <v>2026</v>
      </c>
      <c r="AH17" s="31">
        <f t="shared" si="2"/>
        <v>42</v>
      </c>
    </row>
    <row r="18" spans="1:34" s="28" customFormat="1" ht="30" x14ac:dyDescent="0.25">
      <c r="A18" s="84">
        <v>4</v>
      </c>
      <c r="B18" s="113" t="s">
        <v>237</v>
      </c>
      <c r="C18" s="114">
        <v>22657</v>
      </c>
      <c r="D18" s="84"/>
      <c r="E18" s="84"/>
      <c r="F18" s="117" t="s">
        <v>146</v>
      </c>
      <c r="G18" s="84"/>
      <c r="H18" s="84"/>
      <c r="I18" s="84"/>
      <c r="J18" s="84"/>
      <c r="K18" s="84">
        <v>1</v>
      </c>
      <c r="L18" s="84"/>
      <c r="M18" s="84"/>
      <c r="N18" s="84"/>
      <c r="O18" s="84" t="s">
        <v>277</v>
      </c>
      <c r="P18" s="84"/>
      <c r="Q18" s="84">
        <v>1962</v>
      </c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31">
        <v>2026</v>
      </c>
      <c r="AH18" s="31">
        <f t="shared" si="2"/>
        <v>64</v>
      </c>
    </row>
    <row r="19" spans="1:34" s="28" customFormat="1" ht="30" customHeight="1" x14ac:dyDescent="0.25">
      <c r="A19" s="84">
        <v>5</v>
      </c>
      <c r="B19" s="101" t="s">
        <v>238</v>
      </c>
      <c r="C19" s="118">
        <v>22345</v>
      </c>
      <c r="D19" s="84">
        <v>1</v>
      </c>
      <c r="E19" s="84">
        <v>1</v>
      </c>
      <c r="F19" s="117" t="s">
        <v>144</v>
      </c>
      <c r="G19" s="84"/>
      <c r="H19" s="84"/>
      <c r="I19" s="84"/>
      <c r="J19" s="84"/>
      <c r="K19" s="84">
        <v>1</v>
      </c>
      <c r="L19" s="84"/>
      <c r="M19" s="84"/>
      <c r="N19" s="84"/>
      <c r="O19" s="84" t="s">
        <v>277</v>
      </c>
      <c r="P19" s="84"/>
      <c r="Q19" s="84">
        <v>1961</v>
      </c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31">
        <v>2026</v>
      </c>
      <c r="AH19" s="31">
        <f t="shared" si="2"/>
        <v>65</v>
      </c>
    </row>
    <row r="20" spans="1:34" s="28" customFormat="1" x14ac:dyDescent="0.25">
      <c r="A20" s="97" t="s">
        <v>103</v>
      </c>
      <c r="B20" s="107" t="s">
        <v>91</v>
      </c>
      <c r="C20" s="97">
        <v>4</v>
      </c>
      <c r="D20" s="95">
        <f>COUNTA(D21:D24)</f>
        <v>1</v>
      </c>
      <c r="E20" s="95">
        <f t="shared" ref="E20:P20" si="6">COUNTA(E21:E24)</f>
        <v>2</v>
      </c>
      <c r="F20" s="95">
        <f t="shared" si="6"/>
        <v>4</v>
      </c>
      <c r="G20" s="95">
        <f t="shared" si="6"/>
        <v>0</v>
      </c>
      <c r="H20" s="97">
        <f t="shared" si="6"/>
        <v>1</v>
      </c>
      <c r="I20" s="97">
        <f t="shared" si="6"/>
        <v>1</v>
      </c>
      <c r="J20" s="97">
        <f t="shared" si="6"/>
        <v>1</v>
      </c>
      <c r="K20" s="97">
        <f t="shared" si="6"/>
        <v>1</v>
      </c>
      <c r="L20" s="95">
        <f t="shared" si="6"/>
        <v>0</v>
      </c>
      <c r="M20" s="95">
        <f t="shared" si="6"/>
        <v>0</v>
      </c>
      <c r="N20" s="97">
        <f t="shared" si="6"/>
        <v>2</v>
      </c>
      <c r="O20" s="97">
        <f t="shared" si="6"/>
        <v>2</v>
      </c>
      <c r="P20" s="95">
        <f t="shared" si="6"/>
        <v>0</v>
      </c>
      <c r="Q20" s="84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31">
        <v>2026</v>
      </c>
      <c r="AH20" s="31">
        <f t="shared" si="2"/>
        <v>2026</v>
      </c>
    </row>
    <row r="21" spans="1:34" s="28" customFormat="1" ht="42" customHeight="1" x14ac:dyDescent="0.25">
      <c r="A21" s="84">
        <v>1</v>
      </c>
      <c r="B21" s="100" t="s">
        <v>123</v>
      </c>
      <c r="C21" s="124">
        <v>20834</v>
      </c>
      <c r="D21" s="84"/>
      <c r="E21" s="84"/>
      <c r="F21" s="117" t="s">
        <v>212</v>
      </c>
      <c r="G21" s="84"/>
      <c r="H21" s="84"/>
      <c r="I21" s="84"/>
      <c r="J21" s="84">
        <v>1</v>
      </c>
      <c r="K21" s="84"/>
      <c r="L21" s="84"/>
      <c r="M21" s="84"/>
      <c r="N21" s="84"/>
      <c r="O21" s="84" t="s">
        <v>277</v>
      </c>
      <c r="P21" s="84"/>
      <c r="Q21" s="84">
        <v>1975</v>
      </c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31">
        <v>2026</v>
      </c>
      <c r="AH21" s="31">
        <f t="shared" si="2"/>
        <v>51</v>
      </c>
    </row>
    <row r="22" spans="1:34" s="28" customFormat="1" ht="19.5" customHeight="1" x14ac:dyDescent="0.25">
      <c r="A22" s="84">
        <v>2</v>
      </c>
      <c r="B22" s="100" t="s">
        <v>124</v>
      </c>
      <c r="C22" s="124">
        <v>30420</v>
      </c>
      <c r="D22" s="84"/>
      <c r="E22" s="84">
        <v>1</v>
      </c>
      <c r="F22" s="117" t="s">
        <v>77</v>
      </c>
      <c r="G22" s="84"/>
      <c r="H22" s="84"/>
      <c r="I22" s="84">
        <v>1</v>
      </c>
      <c r="J22" s="84"/>
      <c r="K22" s="84"/>
      <c r="L22" s="84"/>
      <c r="M22" s="84"/>
      <c r="N22" s="84" t="s">
        <v>277</v>
      </c>
      <c r="O22" s="84"/>
      <c r="P22" s="84"/>
      <c r="Q22" s="84">
        <v>1983</v>
      </c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31">
        <v>2026</v>
      </c>
      <c r="AH22" s="31">
        <f t="shared" si="2"/>
        <v>43</v>
      </c>
    </row>
    <row r="23" spans="1:34" s="31" customFormat="1" ht="25.5" customHeight="1" x14ac:dyDescent="0.25">
      <c r="A23" s="84">
        <v>3</v>
      </c>
      <c r="B23" s="100" t="s">
        <v>210</v>
      </c>
      <c r="C23" s="87">
        <v>1989</v>
      </c>
      <c r="D23" s="88"/>
      <c r="E23" s="88">
        <v>1</v>
      </c>
      <c r="F23" s="117" t="s">
        <v>196</v>
      </c>
      <c r="G23" s="84"/>
      <c r="H23" s="84">
        <v>1</v>
      </c>
      <c r="I23" s="84"/>
      <c r="J23" s="84"/>
      <c r="K23" s="84"/>
      <c r="L23" s="84"/>
      <c r="M23" s="84"/>
      <c r="N23" s="84" t="s">
        <v>277</v>
      </c>
      <c r="O23" s="84"/>
      <c r="P23" s="84"/>
      <c r="Q23" s="84">
        <v>1989</v>
      </c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31">
        <v>2026</v>
      </c>
      <c r="AH23" s="31">
        <f t="shared" si="2"/>
        <v>37</v>
      </c>
    </row>
    <row r="24" spans="1:34" s="28" customFormat="1" ht="30.75" customHeight="1" x14ac:dyDescent="0.25">
      <c r="A24" s="84">
        <v>4</v>
      </c>
      <c r="B24" s="100" t="s">
        <v>211</v>
      </c>
      <c r="C24" s="37">
        <v>1964</v>
      </c>
      <c r="D24" s="37">
        <v>1</v>
      </c>
      <c r="E24" s="88"/>
      <c r="F24" s="117" t="s">
        <v>144</v>
      </c>
      <c r="G24" s="84"/>
      <c r="H24" s="84"/>
      <c r="I24" s="84"/>
      <c r="J24" s="84"/>
      <c r="K24" s="84">
        <v>1</v>
      </c>
      <c r="L24" s="84"/>
      <c r="M24" s="84"/>
      <c r="N24" s="84"/>
      <c r="O24" s="84" t="s">
        <v>277</v>
      </c>
      <c r="P24" s="84"/>
      <c r="Q24" s="84">
        <v>1964</v>
      </c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31">
        <v>2026</v>
      </c>
      <c r="AH24" s="31">
        <f t="shared" si="2"/>
        <v>62</v>
      </c>
    </row>
    <row r="25" spans="1:34" s="28" customFormat="1" x14ac:dyDescent="0.25">
      <c r="A25" s="97" t="s">
        <v>104</v>
      </c>
      <c r="B25" s="107" t="s">
        <v>92</v>
      </c>
      <c r="C25" s="97">
        <v>4</v>
      </c>
      <c r="D25" s="95">
        <f>COUNTA(D26:D29)</f>
        <v>3</v>
      </c>
      <c r="E25" s="95">
        <f t="shared" ref="E25:P25" si="7">COUNTA(E26:E29)</f>
        <v>4</v>
      </c>
      <c r="F25" s="95">
        <f t="shared" si="7"/>
        <v>4</v>
      </c>
      <c r="G25" s="95">
        <f t="shared" si="7"/>
        <v>0</v>
      </c>
      <c r="H25" s="95">
        <f t="shared" si="7"/>
        <v>0</v>
      </c>
      <c r="I25" s="97">
        <f t="shared" si="7"/>
        <v>1</v>
      </c>
      <c r="J25" s="97">
        <f t="shared" si="7"/>
        <v>1</v>
      </c>
      <c r="K25" s="97">
        <f t="shared" si="7"/>
        <v>2</v>
      </c>
      <c r="L25" s="95">
        <f t="shared" si="7"/>
        <v>0</v>
      </c>
      <c r="M25" s="97">
        <f t="shared" si="7"/>
        <v>1</v>
      </c>
      <c r="N25" s="95">
        <f t="shared" si="7"/>
        <v>0</v>
      </c>
      <c r="O25" s="97">
        <f t="shared" si="7"/>
        <v>3</v>
      </c>
      <c r="P25" s="95">
        <f t="shared" si="7"/>
        <v>0</v>
      </c>
      <c r="Q25" s="84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31">
        <v>2026</v>
      </c>
      <c r="AH25" s="31">
        <f t="shared" si="2"/>
        <v>2026</v>
      </c>
    </row>
    <row r="26" spans="1:34" s="28" customFormat="1" ht="21" customHeight="1" x14ac:dyDescent="0.25">
      <c r="A26" s="84">
        <v>1</v>
      </c>
      <c r="B26" s="101" t="s">
        <v>158</v>
      </c>
      <c r="C26" s="118">
        <v>22090</v>
      </c>
      <c r="D26" s="84"/>
      <c r="E26" s="84">
        <v>1</v>
      </c>
      <c r="F26" s="117" t="s">
        <v>76</v>
      </c>
      <c r="G26" s="84"/>
      <c r="H26" s="84"/>
      <c r="I26" s="84"/>
      <c r="J26" s="84"/>
      <c r="K26" s="84">
        <v>1</v>
      </c>
      <c r="L26" s="84"/>
      <c r="M26" s="84"/>
      <c r="N26" s="84"/>
      <c r="O26" s="84" t="s">
        <v>277</v>
      </c>
      <c r="P26" s="84"/>
      <c r="Q26" s="84">
        <v>1960</v>
      </c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31">
        <v>2026</v>
      </c>
      <c r="AH26" s="31">
        <f t="shared" si="2"/>
        <v>66</v>
      </c>
    </row>
    <row r="27" spans="1:34" s="28" customFormat="1" ht="42" customHeight="1" x14ac:dyDescent="0.25">
      <c r="A27" s="84">
        <v>2</v>
      </c>
      <c r="B27" s="113" t="s">
        <v>132</v>
      </c>
      <c r="C27" s="114">
        <v>30592</v>
      </c>
      <c r="D27" s="84">
        <v>1</v>
      </c>
      <c r="E27" s="84" t="s">
        <v>245</v>
      </c>
      <c r="F27" s="117" t="s">
        <v>161</v>
      </c>
      <c r="G27" s="84"/>
      <c r="H27" s="84"/>
      <c r="I27" s="84">
        <v>1</v>
      </c>
      <c r="J27" s="84"/>
      <c r="K27" s="84"/>
      <c r="L27" s="84"/>
      <c r="M27" s="84"/>
      <c r="N27" s="84"/>
      <c r="O27" s="84" t="s">
        <v>277</v>
      </c>
      <c r="P27" s="84"/>
      <c r="Q27" s="84">
        <v>1983</v>
      </c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31">
        <v>2026</v>
      </c>
      <c r="AH27" s="31">
        <f t="shared" si="2"/>
        <v>43</v>
      </c>
    </row>
    <row r="28" spans="1:34" s="31" customFormat="1" ht="28.5" customHeight="1" x14ac:dyDescent="0.25">
      <c r="A28" s="84">
        <v>3</v>
      </c>
      <c r="B28" s="113" t="s">
        <v>162</v>
      </c>
      <c r="C28" s="114">
        <v>34491</v>
      </c>
      <c r="D28" s="84">
        <v>1</v>
      </c>
      <c r="E28" s="84">
        <v>1</v>
      </c>
      <c r="F28" s="117" t="s">
        <v>196</v>
      </c>
      <c r="G28" s="84"/>
      <c r="H28" s="84"/>
      <c r="I28" s="84"/>
      <c r="J28" s="84">
        <v>1</v>
      </c>
      <c r="K28" s="84"/>
      <c r="L28" s="84"/>
      <c r="M28" s="84" t="s">
        <v>277</v>
      </c>
      <c r="N28" s="84"/>
      <c r="O28" s="84"/>
      <c r="P28" s="84"/>
      <c r="Q28" s="84">
        <v>1994</v>
      </c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31">
        <v>2026</v>
      </c>
      <c r="AH28" s="31">
        <f t="shared" si="2"/>
        <v>32</v>
      </c>
    </row>
    <row r="29" spans="1:34" s="28" customFormat="1" ht="25.5" customHeight="1" x14ac:dyDescent="0.25">
      <c r="A29" s="84">
        <v>4</v>
      </c>
      <c r="B29" s="113" t="s">
        <v>213</v>
      </c>
      <c r="C29" s="145" t="s">
        <v>314</v>
      </c>
      <c r="D29" s="84">
        <v>1</v>
      </c>
      <c r="E29" s="84">
        <v>1</v>
      </c>
      <c r="F29" s="117" t="s">
        <v>146</v>
      </c>
      <c r="G29" s="84"/>
      <c r="H29" s="84"/>
      <c r="I29" s="84"/>
      <c r="J29" s="84"/>
      <c r="K29" s="84">
        <v>1</v>
      </c>
      <c r="L29" s="84"/>
      <c r="M29" s="84"/>
      <c r="N29" s="84"/>
      <c r="O29" s="84" t="s">
        <v>277</v>
      </c>
      <c r="P29" s="84"/>
      <c r="Q29" s="84">
        <v>1960</v>
      </c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31">
        <v>2026</v>
      </c>
      <c r="AH29" s="31">
        <f t="shared" si="2"/>
        <v>66</v>
      </c>
    </row>
    <row r="30" spans="1:34" s="28" customFormat="1" ht="17.25" customHeight="1" x14ac:dyDescent="0.25">
      <c r="A30" s="97" t="s">
        <v>105</v>
      </c>
      <c r="B30" s="107" t="s">
        <v>93</v>
      </c>
      <c r="C30" s="97">
        <v>5</v>
      </c>
      <c r="D30" s="95">
        <f>COUNTA(D31:D35)</f>
        <v>1</v>
      </c>
      <c r="E30" s="95">
        <f t="shared" ref="E30" si="8">COUNTA(E31:E35)</f>
        <v>3</v>
      </c>
      <c r="F30" s="95"/>
      <c r="G30" s="95">
        <f t="shared" ref="G30" si="9">COUNTA(G31:G35)</f>
        <v>0</v>
      </c>
      <c r="H30" s="97">
        <f>COUNTA(H31:H35)</f>
        <v>2</v>
      </c>
      <c r="I30" s="95">
        <f t="shared" ref="I30:P30" si="10">COUNTA(I31:I35)</f>
        <v>0</v>
      </c>
      <c r="J30" s="97">
        <f t="shared" si="10"/>
        <v>2</v>
      </c>
      <c r="K30" s="97">
        <f t="shared" si="10"/>
        <v>1</v>
      </c>
      <c r="L30" s="95">
        <f t="shared" si="10"/>
        <v>0</v>
      </c>
      <c r="M30" s="97">
        <f t="shared" si="10"/>
        <v>1</v>
      </c>
      <c r="N30" s="95">
        <f t="shared" si="10"/>
        <v>0</v>
      </c>
      <c r="O30" s="97">
        <f t="shared" si="10"/>
        <v>4</v>
      </c>
      <c r="P30" s="95">
        <f t="shared" si="10"/>
        <v>0</v>
      </c>
      <c r="Q30" s="84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31">
        <v>2026</v>
      </c>
      <c r="AH30" s="31">
        <f t="shared" si="2"/>
        <v>2026</v>
      </c>
    </row>
    <row r="31" spans="1:34" s="28" customFormat="1" ht="31.5" customHeight="1" x14ac:dyDescent="0.25">
      <c r="A31" s="84">
        <v>1</v>
      </c>
      <c r="B31" s="100" t="s">
        <v>240</v>
      </c>
      <c r="C31" s="114">
        <v>32483</v>
      </c>
      <c r="D31" s="84">
        <v>1</v>
      </c>
      <c r="E31" s="84">
        <v>1</v>
      </c>
      <c r="F31" s="117" t="s">
        <v>241</v>
      </c>
      <c r="G31" s="84"/>
      <c r="H31" s="84">
        <v>1</v>
      </c>
      <c r="I31" s="84"/>
      <c r="J31" s="84"/>
      <c r="K31" s="84"/>
      <c r="L31" s="84"/>
      <c r="M31" s="84" t="s">
        <v>277</v>
      </c>
      <c r="N31" s="84"/>
      <c r="O31" s="84"/>
      <c r="P31" s="84"/>
      <c r="Q31" s="84">
        <v>1988</v>
      </c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31">
        <v>2026</v>
      </c>
      <c r="AH31" s="31">
        <f t="shared" si="2"/>
        <v>38</v>
      </c>
    </row>
    <row r="32" spans="1:34" s="28" customFormat="1" ht="17.25" customHeight="1" x14ac:dyDescent="0.25">
      <c r="A32" s="84">
        <v>2</v>
      </c>
      <c r="B32" s="101" t="s">
        <v>133</v>
      </c>
      <c r="C32" s="118">
        <v>25207</v>
      </c>
      <c r="D32" s="84"/>
      <c r="E32" s="84"/>
      <c r="F32" s="117" t="s">
        <v>77</v>
      </c>
      <c r="G32" s="84"/>
      <c r="H32" s="84"/>
      <c r="I32" s="84"/>
      <c r="J32" s="84">
        <v>1</v>
      </c>
      <c r="K32" s="84"/>
      <c r="L32" s="84"/>
      <c r="M32" s="84"/>
      <c r="N32" s="84"/>
      <c r="O32" s="84" t="s">
        <v>277</v>
      </c>
      <c r="P32" s="84"/>
      <c r="Q32" s="84">
        <v>1969</v>
      </c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31">
        <v>2026</v>
      </c>
      <c r="AH32" s="31">
        <f t="shared" si="2"/>
        <v>57</v>
      </c>
    </row>
    <row r="33" spans="1:34" s="67" customFormat="1" ht="27" customHeight="1" x14ac:dyDescent="0.25">
      <c r="A33" s="84">
        <v>3</v>
      </c>
      <c r="B33" s="101" t="s">
        <v>239</v>
      </c>
      <c r="C33" s="145" t="s">
        <v>320</v>
      </c>
      <c r="D33" s="84"/>
      <c r="E33" s="84">
        <v>1</v>
      </c>
      <c r="F33" s="117" t="s">
        <v>196</v>
      </c>
      <c r="G33" s="84"/>
      <c r="H33" s="84">
        <v>1</v>
      </c>
      <c r="I33" s="84"/>
      <c r="J33" s="84"/>
      <c r="K33" s="84"/>
      <c r="L33" s="84"/>
      <c r="M33" s="84"/>
      <c r="N33" s="84"/>
      <c r="O33" s="84" t="s">
        <v>277</v>
      </c>
      <c r="P33" s="84"/>
      <c r="Q33" s="119">
        <v>2003</v>
      </c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31">
        <v>2026</v>
      </c>
      <c r="AH33" s="31">
        <f t="shared" si="2"/>
        <v>23</v>
      </c>
    </row>
    <row r="34" spans="1:34" s="28" customFormat="1" ht="44.25" customHeight="1" x14ac:dyDescent="0.25">
      <c r="A34" s="84">
        <v>4</v>
      </c>
      <c r="B34" s="113" t="s">
        <v>242</v>
      </c>
      <c r="C34" s="114">
        <v>25619</v>
      </c>
      <c r="D34" s="84"/>
      <c r="E34" s="84">
        <v>1</v>
      </c>
      <c r="F34" s="117" t="s">
        <v>243</v>
      </c>
      <c r="G34" s="84"/>
      <c r="H34" s="84"/>
      <c r="I34" s="84"/>
      <c r="J34" s="84">
        <v>1</v>
      </c>
      <c r="K34" s="84"/>
      <c r="L34" s="84"/>
      <c r="M34" s="84"/>
      <c r="N34" s="84"/>
      <c r="O34" s="84" t="s">
        <v>277</v>
      </c>
      <c r="P34" s="84"/>
      <c r="Q34" s="84">
        <v>1970</v>
      </c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31">
        <v>2026</v>
      </c>
      <c r="AH34" s="31">
        <f t="shared" si="2"/>
        <v>56</v>
      </c>
    </row>
    <row r="35" spans="1:34" s="28" customFormat="1" ht="27.75" customHeight="1" x14ac:dyDescent="0.25">
      <c r="A35" s="84">
        <v>5</v>
      </c>
      <c r="B35" s="101" t="s">
        <v>244</v>
      </c>
      <c r="C35" s="123">
        <v>1965</v>
      </c>
      <c r="D35" s="84"/>
      <c r="E35" s="84"/>
      <c r="F35" s="117" t="s">
        <v>155</v>
      </c>
      <c r="G35" s="84"/>
      <c r="H35" s="84"/>
      <c r="I35" s="84"/>
      <c r="J35" s="84"/>
      <c r="K35" s="84">
        <v>1</v>
      </c>
      <c r="L35" s="84"/>
      <c r="M35" s="84"/>
      <c r="N35" s="84"/>
      <c r="O35" s="84" t="s">
        <v>277</v>
      </c>
      <c r="P35" s="84"/>
      <c r="Q35" s="84">
        <v>1965</v>
      </c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31">
        <v>2026</v>
      </c>
      <c r="AH35" s="31">
        <f t="shared" si="2"/>
        <v>61</v>
      </c>
    </row>
    <row r="36" spans="1:34" s="28" customFormat="1" x14ac:dyDescent="0.25">
      <c r="A36" s="97" t="s">
        <v>106</v>
      </c>
      <c r="B36" s="107" t="s">
        <v>94</v>
      </c>
      <c r="C36" s="97">
        <v>5</v>
      </c>
      <c r="D36" s="95">
        <f>COUNTA(D37:D41)</f>
        <v>0</v>
      </c>
      <c r="E36" s="95">
        <f t="shared" ref="E36" si="11">COUNTA(E37:E41)</f>
        <v>0</v>
      </c>
      <c r="F36" s="95"/>
      <c r="G36" s="95">
        <f t="shared" ref="G36" si="12">COUNTA(G37:G41)</f>
        <v>0</v>
      </c>
      <c r="H36" s="97">
        <f>COUNTA(H37:H41)</f>
        <v>1</v>
      </c>
      <c r="I36" s="95">
        <f t="shared" ref="I36:P36" si="13">COUNTA(I37:I41)</f>
        <v>0</v>
      </c>
      <c r="J36" s="95">
        <f t="shared" si="13"/>
        <v>0</v>
      </c>
      <c r="K36" s="97">
        <f t="shared" si="13"/>
        <v>4</v>
      </c>
      <c r="L36" s="95">
        <f t="shared" si="13"/>
        <v>0</v>
      </c>
      <c r="M36" s="97">
        <f t="shared" si="13"/>
        <v>1</v>
      </c>
      <c r="N36" s="95">
        <f t="shared" si="13"/>
        <v>0</v>
      </c>
      <c r="O36" s="97">
        <f t="shared" si="13"/>
        <v>4</v>
      </c>
      <c r="P36" s="95">
        <f t="shared" si="13"/>
        <v>0</v>
      </c>
      <c r="Q36" s="84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31">
        <v>2026</v>
      </c>
      <c r="AH36" s="31">
        <f t="shared" si="2"/>
        <v>2026</v>
      </c>
    </row>
    <row r="37" spans="1:34" s="28" customFormat="1" x14ac:dyDescent="0.25">
      <c r="A37" s="84">
        <v>1</v>
      </c>
      <c r="B37" s="100" t="s">
        <v>262</v>
      </c>
      <c r="C37" s="118">
        <v>19725</v>
      </c>
      <c r="D37" s="84"/>
      <c r="E37" s="84"/>
      <c r="F37" s="117" t="s">
        <v>76</v>
      </c>
      <c r="G37" s="84"/>
      <c r="H37" s="84"/>
      <c r="I37" s="84"/>
      <c r="J37" s="84"/>
      <c r="K37" s="84">
        <v>1</v>
      </c>
      <c r="L37" s="84"/>
      <c r="M37" s="84"/>
      <c r="N37" s="84"/>
      <c r="O37" s="84" t="s">
        <v>277</v>
      </c>
      <c r="P37" s="84"/>
      <c r="Q37" s="84">
        <v>1954</v>
      </c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31">
        <v>2026</v>
      </c>
      <c r="AH37" s="31">
        <f t="shared" si="2"/>
        <v>72</v>
      </c>
    </row>
    <row r="38" spans="1:34" s="28" customFormat="1" x14ac:dyDescent="0.25">
      <c r="A38" s="84">
        <v>2</v>
      </c>
      <c r="B38" s="101" t="s">
        <v>134</v>
      </c>
      <c r="C38" s="125" t="s">
        <v>135</v>
      </c>
      <c r="D38" s="84"/>
      <c r="E38" s="84"/>
      <c r="F38" s="117" t="s">
        <v>77</v>
      </c>
      <c r="G38" s="84"/>
      <c r="H38" s="84"/>
      <c r="I38" s="84"/>
      <c r="J38" s="84"/>
      <c r="K38" s="84">
        <v>1</v>
      </c>
      <c r="L38" s="84"/>
      <c r="M38" s="84"/>
      <c r="N38" s="84"/>
      <c r="O38" s="84" t="s">
        <v>277</v>
      </c>
      <c r="P38" s="84"/>
      <c r="Q38" s="84">
        <v>1959</v>
      </c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31">
        <v>2026</v>
      </c>
      <c r="AH38" s="31">
        <f t="shared" si="2"/>
        <v>67</v>
      </c>
    </row>
    <row r="39" spans="1:34" s="31" customFormat="1" x14ac:dyDescent="0.25">
      <c r="A39" s="84">
        <v>3</v>
      </c>
      <c r="B39" s="101" t="s">
        <v>224</v>
      </c>
      <c r="C39" s="120">
        <v>2002</v>
      </c>
      <c r="D39" s="84"/>
      <c r="E39" s="84"/>
      <c r="F39" s="117" t="s">
        <v>196</v>
      </c>
      <c r="G39" s="84"/>
      <c r="H39" s="84">
        <v>1</v>
      </c>
      <c r="I39" s="84"/>
      <c r="J39" s="84"/>
      <c r="K39" s="84"/>
      <c r="L39" s="84"/>
      <c r="M39" s="84" t="s">
        <v>277</v>
      </c>
      <c r="N39" s="84"/>
      <c r="O39" s="84"/>
      <c r="P39" s="84"/>
      <c r="Q39" s="84">
        <v>2002</v>
      </c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31">
        <v>2026</v>
      </c>
      <c r="AH39" s="31">
        <f t="shared" si="2"/>
        <v>24</v>
      </c>
    </row>
    <row r="40" spans="1:34" s="28" customFormat="1" ht="43.5" customHeight="1" x14ac:dyDescent="0.25">
      <c r="A40" s="84">
        <v>4</v>
      </c>
      <c r="B40" s="113" t="s">
        <v>270</v>
      </c>
      <c r="C40" s="125">
        <v>1962</v>
      </c>
      <c r="D40" s="84"/>
      <c r="E40" s="84"/>
      <c r="F40" s="117" t="s">
        <v>228</v>
      </c>
      <c r="G40" s="84"/>
      <c r="H40" s="84"/>
      <c r="I40" s="84"/>
      <c r="J40" s="84"/>
      <c r="K40" s="84">
        <v>1</v>
      </c>
      <c r="L40" s="84"/>
      <c r="M40" s="84"/>
      <c r="N40" s="84"/>
      <c r="O40" s="84" t="s">
        <v>277</v>
      </c>
      <c r="P40" s="84"/>
      <c r="Q40" s="84">
        <v>1962</v>
      </c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31">
        <v>2026</v>
      </c>
      <c r="AH40" s="31">
        <f t="shared" si="2"/>
        <v>64</v>
      </c>
    </row>
    <row r="41" spans="1:34" s="28" customFormat="1" x14ac:dyDescent="0.25">
      <c r="A41" s="84">
        <v>5</v>
      </c>
      <c r="B41" s="101" t="s">
        <v>263</v>
      </c>
      <c r="C41" s="120">
        <v>1956</v>
      </c>
      <c r="D41" s="84"/>
      <c r="E41" s="84"/>
      <c r="F41" s="126" t="s">
        <v>75</v>
      </c>
      <c r="G41" s="84"/>
      <c r="H41" s="84"/>
      <c r="I41" s="84"/>
      <c r="J41" s="84"/>
      <c r="K41" s="84">
        <v>1</v>
      </c>
      <c r="L41" s="84"/>
      <c r="M41" s="84"/>
      <c r="N41" s="84"/>
      <c r="O41" s="84" t="s">
        <v>277</v>
      </c>
      <c r="P41" s="84"/>
      <c r="Q41" s="84">
        <v>1956</v>
      </c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31">
        <v>2026</v>
      </c>
      <c r="AH41" s="31">
        <f t="shared" si="2"/>
        <v>70</v>
      </c>
    </row>
    <row r="42" spans="1:34" s="28" customFormat="1" x14ac:dyDescent="0.25">
      <c r="A42" s="97" t="s">
        <v>107</v>
      </c>
      <c r="B42" s="107" t="s">
        <v>95</v>
      </c>
      <c r="C42" s="97">
        <v>5</v>
      </c>
      <c r="D42" s="95">
        <f>COUNTA(D43:D47)</f>
        <v>1</v>
      </c>
      <c r="E42" s="95">
        <f t="shared" ref="E42" si="14">COUNTA(E43:E47)</f>
        <v>1</v>
      </c>
      <c r="F42" s="95"/>
      <c r="G42" s="95">
        <f t="shared" ref="G42" si="15">COUNTA(G43:G47)</f>
        <v>0</v>
      </c>
      <c r="H42" s="97">
        <f>COUNTA(H43:H47)</f>
        <v>1</v>
      </c>
      <c r="I42" s="95">
        <f t="shared" ref="I42:P42" si="16">COUNTA(I43:I47)</f>
        <v>0</v>
      </c>
      <c r="J42" s="97">
        <f t="shared" si="16"/>
        <v>1</v>
      </c>
      <c r="K42" s="97">
        <f t="shared" si="16"/>
        <v>3</v>
      </c>
      <c r="L42" s="95">
        <f t="shared" si="16"/>
        <v>0</v>
      </c>
      <c r="M42" s="95">
        <f t="shared" si="16"/>
        <v>0</v>
      </c>
      <c r="N42" s="95">
        <f t="shared" si="16"/>
        <v>0</v>
      </c>
      <c r="O42" s="97">
        <f t="shared" si="16"/>
        <v>5</v>
      </c>
      <c r="P42" s="95">
        <f t="shared" si="16"/>
        <v>0</v>
      </c>
      <c r="Q42" s="84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31">
        <v>2026</v>
      </c>
      <c r="AH42" s="31">
        <f t="shared" si="2"/>
        <v>2026</v>
      </c>
    </row>
    <row r="43" spans="1:34" s="28" customFormat="1" ht="45" customHeight="1" x14ac:dyDescent="0.25">
      <c r="A43" s="84">
        <v>1</v>
      </c>
      <c r="B43" s="121" t="s">
        <v>230</v>
      </c>
      <c r="C43" s="122">
        <v>27876</v>
      </c>
      <c r="D43" s="84"/>
      <c r="E43" s="84">
        <v>1</v>
      </c>
      <c r="F43" s="117" t="s">
        <v>235</v>
      </c>
      <c r="G43" s="84"/>
      <c r="H43" s="84"/>
      <c r="I43" s="84"/>
      <c r="J43" s="84">
        <v>1</v>
      </c>
      <c r="K43" s="84"/>
      <c r="L43" s="84"/>
      <c r="M43" s="84"/>
      <c r="N43" s="84"/>
      <c r="O43" s="84" t="s">
        <v>277</v>
      </c>
      <c r="P43" s="84"/>
      <c r="Q43" s="84">
        <v>1976</v>
      </c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31">
        <v>2026</v>
      </c>
      <c r="AH43" s="31">
        <f t="shared" si="2"/>
        <v>50</v>
      </c>
    </row>
    <row r="44" spans="1:34" s="31" customFormat="1" ht="17.25" customHeight="1" x14ac:dyDescent="0.25">
      <c r="A44" s="84">
        <v>2</v>
      </c>
      <c r="B44" s="121" t="s">
        <v>223</v>
      </c>
      <c r="C44" s="122">
        <v>37974</v>
      </c>
      <c r="D44" s="84"/>
      <c r="E44" s="84"/>
      <c r="F44" s="117" t="s">
        <v>196</v>
      </c>
      <c r="G44" s="84"/>
      <c r="H44" s="84">
        <v>1</v>
      </c>
      <c r="I44" s="84"/>
      <c r="J44" s="84"/>
      <c r="K44" s="84"/>
      <c r="L44" s="84"/>
      <c r="M44" s="84"/>
      <c r="N44" s="84"/>
      <c r="O44" s="84" t="s">
        <v>277</v>
      </c>
      <c r="P44" s="84"/>
      <c r="Q44" s="84">
        <v>2003</v>
      </c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31">
        <v>2026</v>
      </c>
      <c r="AH44" s="31">
        <f t="shared" si="2"/>
        <v>23</v>
      </c>
    </row>
    <row r="45" spans="1:34" s="28" customFormat="1" ht="32.25" customHeight="1" x14ac:dyDescent="0.25">
      <c r="A45" s="84">
        <v>3</v>
      </c>
      <c r="B45" s="121" t="s">
        <v>231</v>
      </c>
      <c r="C45" s="122">
        <v>21925</v>
      </c>
      <c r="D45" s="84"/>
      <c r="E45" s="84"/>
      <c r="F45" s="117" t="s">
        <v>232</v>
      </c>
      <c r="G45" s="84"/>
      <c r="H45" s="84"/>
      <c r="I45" s="84"/>
      <c r="J45" s="84"/>
      <c r="K45" s="84">
        <v>1</v>
      </c>
      <c r="L45" s="84"/>
      <c r="M45" s="84"/>
      <c r="N45" s="84"/>
      <c r="O45" s="84" t="s">
        <v>277</v>
      </c>
      <c r="P45" s="84"/>
      <c r="Q45" s="84">
        <v>1960</v>
      </c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31">
        <v>2026</v>
      </c>
      <c r="AH45" s="31">
        <f t="shared" si="2"/>
        <v>66</v>
      </c>
    </row>
    <row r="46" spans="1:34" s="28" customFormat="1" ht="28.5" customHeight="1" x14ac:dyDescent="0.25">
      <c r="A46" s="84">
        <v>4</v>
      </c>
      <c r="B46" s="121" t="s">
        <v>225</v>
      </c>
      <c r="C46" s="122">
        <v>22927</v>
      </c>
      <c r="D46" s="84"/>
      <c r="E46" s="84"/>
      <c r="F46" s="117" t="s">
        <v>233</v>
      </c>
      <c r="G46" s="84"/>
      <c r="H46" s="84"/>
      <c r="I46" s="84"/>
      <c r="J46" s="84"/>
      <c r="K46" s="84">
        <v>1</v>
      </c>
      <c r="L46" s="84"/>
      <c r="M46" s="84"/>
      <c r="N46" s="84"/>
      <c r="O46" s="84" t="s">
        <v>277</v>
      </c>
      <c r="P46" s="84"/>
      <c r="Q46" s="84">
        <v>1962</v>
      </c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31">
        <v>2026</v>
      </c>
      <c r="AH46" s="31">
        <f t="shared" si="2"/>
        <v>64</v>
      </c>
    </row>
    <row r="47" spans="1:34" s="28" customFormat="1" ht="26.25" customHeight="1" x14ac:dyDescent="0.25">
      <c r="A47" s="84">
        <v>5</v>
      </c>
      <c r="B47" s="121" t="s">
        <v>234</v>
      </c>
      <c r="C47" s="122">
        <v>22285</v>
      </c>
      <c r="D47" s="84">
        <v>1</v>
      </c>
      <c r="E47" s="84"/>
      <c r="F47" s="117" t="s">
        <v>75</v>
      </c>
      <c r="G47" s="84"/>
      <c r="H47" s="84"/>
      <c r="I47" s="84"/>
      <c r="J47" s="84"/>
      <c r="K47" s="84">
        <v>1</v>
      </c>
      <c r="L47" s="84"/>
      <c r="M47" s="84"/>
      <c r="N47" s="84"/>
      <c r="O47" s="84" t="s">
        <v>277</v>
      </c>
      <c r="P47" s="84"/>
      <c r="Q47" s="84">
        <v>1961</v>
      </c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31">
        <v>2026</v>
      </c>
      <c r="AH47" s="31">
        <f t="shared" si="2"/>
        <v>65</v>
      </c>
    </row>
    <row r="48" spans="1:34" s="28" customFormat="1" x14ac:dyDescent="0.25">
      <c r="A48" s="97" t="s">
        <v>108</v>
      </c>
      <c r="B48" s="107" t="s">
        <v>96</v>
      </c>
      <c r="C48" s="97">
        <v>5</v>
      </c>
      <c r="D48" s="95">
        <f>COUNTA(D49:D53)</f>
        <v>2</v>
      </c>
      <c r="E48" s="95">
        <f t="shared" ref="E48" si="17">COUNTA(E49:E53)</f>
        <v>1</v>
      </c>
      <c r="F48" s="95"/>
      <c r="G48" s="95">
        <f t="shared" ref="G48" si="18">COUNTA(G49:G53)</f>
        <v>0</v>
      </c>
      <c r="H48" s="97">
        <f>COUNTA(H49:H53)</f>
        <v>1</v>
      </c>
      <c r="I48" s="97">
        <f t="shared" ref="I48:P48" si="19">COUNTA(I49:I53)</f>
        <v>1</v>
      </c>
      <c r="J48" s="97">
        <f t="shared" si="19"/>
        <v>1</v>
      </c>
      <c r="K48" s="97">
        <f t="shared" si="19"/>
        <v>2</v>
      </c>
      <c r="L48" s="95">
        <f t="shared" si="19"/>
        <v>0</v>
      </c>
      <c r="M48" s="97">
        <f t="shared" si="19"/>
        <v>1</v>
      </c>
      <c r="N48" s="95">
        <f t="shared" si="19"/>
        <v>0</v>
      </c>
      <c r="O48" s="97">
        <f t="shared" si="19"/>
        <v>4</v>
      </c>
      <c r="P48" s="95">
        <f t="shared" si="19"/>
        <v>0</v>
      </c>
      <c r="Q48" s="84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31">
        <v>2026</v>
      </c>
      <c r="AH48" s="31">
        <f t="shared" si="2"/>
        <v>2026</v>
      </c>
    </row>
    <row r="49" spans="1:34" s="28" customFormat="1" ht="27" customHeight="1" x14ac:dyDescent="0.25">
      <c r="A49" s="84">
        <v>1</v>
      </c>
      <c r="B49" s="100" t="s">
        <v>114</v>
      </c>
      <c r="C49" s="110">
        <v>29181</v>
      </c>
      <c r="D49" s="84"/>
      <c r="E49" s="84">
        <v>1</v>
      </c>
      <c r="F49" s="117" t="s">
        <v>214</v>
      </c>
      <c r="G49" s="84"/>
      <c r="H49" s="84"/>
      <c r="I49" s="84">
        <v>1</v>
      </c>
      <c r="J49" s="84"/>
      <c r="K49" s="84"/>
      <c r="L49" s="84"/>
      <c r="M49" s="84"/>
      <c r="N49" s="84"/>
      <c r="O49" s="84" t="s">
        <v>277</v>
      </c>
      <c r="P49" s="84"/>
      <c r="Q49" s="84">
        <v>1979</v>
      </c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31">
        <v>2026</v>
      </c>
      <c r="AH49" s="31">
        <f t="shared" si="2"/>
        <v>47</v>
      </c>
    </row>
    <row r="50" spans="1:34" s="28" customFormat="1" ht="32.25" customHeight="1" x14ac:dyDescent="0.25">
      <c r="A50" s="84">
        <v>2</v>
      </c>
      <c r="B50" s="100" t="s">
        <v>217</v>
      </c>
      <c r="C50" s="125">
        <v>1973</v>
      </c>
      <c r="D50" s="84"/>
      <c r="E50" s="84"/>
      <c r="F50" s="117" t="s">
        <v>153</v>
      </c>
      <c r="G50" s="84"/>
      <c r="H50" s="84"/>
      <c r="I50" s="84"/>
      <c r="J50" s="84">
        <v>1</v>
      </c>
      <c r="K50" s="84"/>
      <c r="L50" s="84"/>
      <c r="M50" s="84"/>
      <c r="N50" s="84"/>
      <c r="O50" s="84" t="s">
        <v>277</v>
      </c>
      <c r="P50" s="84"/>
      <c r="Q50" s="84">
        <v>1973</v>
      </c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31">
        <v>2026</v>
      </c>
      <c r="AH50" s="31">
        <f t="shared" si="2"/>
        <v>53</v>
      </c>
    </row>
    <row r="51" spans="1:34" s="28" customFormat="1" ht="29.25" customHeight="1" x14ac:dyDescent="0.25">
      <c r="A51" s="84">
        <v>3</v>
      </c>
      <c r="B51" s="100" t="s">
        <v>216</v>
      </c>
      <c r="C51" s="120">
        <v>1964</v>
      </c>
      <c r="D51" s="84">
        <v>1</v>
      </c>
      <c r="E51" s="84"/>
      <c r="F51" s="117" t="s">
        <v>155</v>
      </c>
      <c r="G51" s="84"/>
      <c r="H51" s="84"/>
      <c r="I51" s="84"/>
      <c r="J51" s="84"/>
      <c r="K51" s="84">
        <v>1</v>
      </c>
      <c r="L51" s="84"/>
      <c r="M51" s="84"/>
      <c r="N51" s="84"/>
      <c r="O51" s="84" t="s">
        <v>277</v>
      </c>
      <c r="P51" s="84"/>
      <c r="Q51" s="84">
        <v>1964</v>
      </c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31">
        <v>2026</v>
      </c>
      <c r="AH51" s="31">
        <f t="shared" si="2"/>
        <v>62</v>
      </c>
    </row>
    <row r="52" spans="1:34" s="31" customFormat="1" ht="18.75" customHeight="1" x14ac:dyDescent="0.25">
      <c r="A52" s="84">
        <v>4</v>
      </c>
      <c r="B52" s="100" t="s">
        <v>307</v>
      </c>
      <c r="C52" s="120">
        <v>2005</v>
      </c>
      <c r="D52" s="84">
        <v>1</v>
      </c>
      <c r="E52" s="84"/>
      <c r="F52" s="117" t="s">
        <v>196</v>
      </c>
      <c r="G52" s="84"/>
      <c r="H52" s="84">
        <v>1</v>
      </c>
      <c r="I52" s="84"/>
      <c r="J52" s="84"/>
      <c r="K52" s="84"/>
      <c r="L52" s="84"/>
      <c r="M52" s="84" t="s">
        <v>277</v>
      </c>
      <c r="N52" s="84"/>
      <c r="O52" s="84"/>
      <c r="P52" s="84"/>
      <c r="Q52" s="84">
        <v>2005</v>
      </c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31">
        <v>2026</v>
      </c>
      <c r="AH52" s="31">
        <f t="shared" si="2"/>
        <v>21</v>
      </c>
    </row>
    <row r="53" spans="1:34" s="28" customFormat="1" ht="29.25" customHeight="1" x14ac:dyDescent="0.25">
      <c r="A53" s="84">
        <v>5</v>
      </c>
      <c r="B53" s="64" t="s">
        <v>215</v>
      </c>
      <c r="C53" s="114">
        <v>21978</v>
      </c>
      <c r="D53" s="95"/>
      <c r="E53" s="95"/>
      <c r="F53" s="117" t="s">
        <v>146</v>
      </c>
      <c r="G53" s="84"/>
      <c r="H53" s="84"/>
      <c r="I53" s="84"/>
      <c r="J53" s="84"/>
      <c r="K53" s="84">
        <v>1</v>
      </c>
      <c r="L53" s="84"/>
      <c r="M53" s="84"/>
      <c r="N53" s="84"/>
      <c r="O53" s="84" t="s">
        <v>277</v>
      </c>
      <c r="P53" s="84"/>
      <c r="Q53" s="84">
        <v>1960</v>
      </c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31">
        <v>2026</v>
      </c>
      <c r="AH53" s="31">
        <f t="shared" si="2"/>
        <v>66</v>
      </c>
    </row>
    <row r="54" spans="1:34" s="28" customFormat="1" x14ac:dyDescent="0.25">
      <c r="A54" s="97" t="s">
        <v>109</v>
      </c>
      <c r="B54" s="107" t="s">
        <v>97</v>
      </c>
      <c r="C54" s="97">
        <v>5</v>
      </c>
      <c r="D54" s="95">
        <f>COUNTA(D55:D59)</f>
        <v>1</v>
      </c>
      <c r="E54" s="95">
        <f t="shared" ref="E54" si="20">COUNTA(E55:E59)</f>
        <v>3</v>
      </c>
      <c r="F54" s="95"/>
      <c r="G54" s="95">
        <f t="shared" ref="G54" si="21">COUNTA(G55:G59)</f>
        <v>0</v>
      </c>
      <c r="H54" s="97">
        <f>COUNTA(H55:H59)</f>
        <v>1</v>
      </c>
      <c r="I54" s="95">
        <f t="shared" ref="I54:P54" si="22">COUNTA(I55:I59)</f>
        <v>0</v>
      </c>
      <c r="J54" s="97">
        <f t="shared" si="22"/>
        <v>2</v>
      </c>
      <c r="K54" s="97">
        <f t="shared" si="22"/>
        <v>2</v>
      </c>
      <c r="L54" s="95">
        <f t="shared" si="22"/>
        <v>0</v>
      </c>
      <c r="M54" s="97">
        <f t="shared" si="22"/>
        <v>1</v>
      </c>
      <c r="N54" s="95">
        <f t="shared" si="22"/>
        <v>0</v>
      </c>
      <c r="O54" s="97">
        <f t="shared" si="22"/>
        <v>4</v>
      </c>
      <c r="P54" s="95">
        <f t="shared" si="22"/>
        <v>0</v>
      </c>
      <c r="Q54" s="84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31">
        <v>2026</v>
      </c>
      <c r="AH54" s="31">
        <f t="shared" si="2"/>
        <v>2026</v>
      </c>
    </row>
    <row r="55" spans="1:34" s="28" customFormat="1" ht="27" customHeight="1" x14ac:dyDescent="0.25">
      <c r="A55" s="84">
        <v>1</v>
      </c>
      <c r="B55" s="100" t="s">
        <v>115</v>
      </c>
      <c r="C55" s="98" t="s">
        <v>120</v>
      </c>
      <c r="D55" s="84"/>
      <c r="E55" s="84">
        <v>1</v>
      </c>
      <c r="F55" s="117" t="s">
        <v>170</v>
      </c>
      <c r="G55" s="84"/>
      <c r="H55" s="84"/>
      <c r="I55" s="84"/>
      <c r="J55" s="84">
        <v>1</v>
      </c>
      <c r="K55" s="84"/>
      <c r="L55" s="84"/>
      <c r="M55" s="84"/>
      <c r="N55" s="84"/>
      <c r="O55" s="84" t="s">
        <v>277</v>
      </c>
      <c r="P55" s="84"/>
      <c r="Q55" s="84" t="s">
        <v>274</v>
      </c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31">
        <v>2026</v>
      </c>
      <c r="AH55" s="31">
        <f t="shared" si="2"/>
        <v>54</v>
      </c>
    </row>
    <row r="56" spans="1:34" s="28" customFormat="1" x14ac:dyDescent="0.25">
      <c r="A56" s="84">
        <v>2</v>
      </c>
      <c r="B56" s="100" t="s">
        <v>116</v>
      </c>
      <c r="C56" s="114">
        <v>28014</v>
      </c>
      <c r="D56" s="84"/>
      <c r="E56" s="84">
        <v>1</v>
      </c>
      <c r="F56" s="117" t="s">
        <v>77</v>
      </c>
      <c r="G56" s="84"/>
      <c r="H56" s="84"/>
      <c r="I56" s="84"/>
      <c r="J56" s="84">
        <v>1</v>
      </c>
      <c r="K56" s="84"/>
      <c r="L56" s="84"/>
      <c r="M56" s="84"/>
      <c r="N56" s="84"/>
      <c r="O56" s="84" t="s">
        <v>277</v>
      </c>
      <c r="P56" s="84"/>
      <c r="Q56" s="84">
        <v>1976</v>
      </c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31">
        <v>2026</v>
      </c>
      <c r="AH56" s="31">
        <f t="shared" si="2"/>
        <v>50</v>
      </c>
    </row>
    <row r="57" spans="1:34" s="31" customFormat="1" x14ac:dyDescent="0.25">
      <c r="A57" s="84">
        <v>3</v>
      </c>
      <c r="B57" s="100" t="s">
        <v>165</v>
      </c>
      <c r="C57" s="230">
        <v>37757</v>
      </c>
      <c r="D57" s="84"/>
      <c r="E57" s="84">
        <v>1</v>
      </c>
      <c r="F57" s="117" t="s">
        <v>196</v>
      </c>
      <c r="G57" s="84"/>
      <c r="H57" s="84">
        <v>1</v>
      </c>
      <c r="I57" s="84"/>
      <c r="J57" s="84"/>
      <c r="K57" s="84"/>
      <c r="L57" s="84"/>
      <c r="M57" s="84"/>
      <c r="N57" s="84"/>
      <c r="O57" s="84" t="s">
        <v>277</v>
      </c>
      <c r="P57" s="84"/>
      <c r="Q57" s="84">
        <v>2003</v>
      </c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31">
        <v>2026</v>
      </c>
      <c r="AH57" s="31">
        <f t="shared" si="2"/>
        <v>23</v>
      </c>
    </row>
    <row r="58" spans="1:34" s="28" customFormat="1" ht="30" x14ac:dyDescent="0.25">
      <c r="A58" s="84">
        <v>4</v>
      </c>
      <c r="B58" s="100" t="s">
        <v>166</v>
      </c>
      <c r="C58" s="84">
        <v>1957</v>
      </c>
      <c r="D58" s="84">
        <v>1</v>
      </c>
      <c r="E58" s="84"/>
      <c r="F58" s="117" t="s">
        <v>167</v>
      </c>
      <c r="G58" s="84"/>
      <c r="H58" s="84"/>
      <c r="I58" s="84"/>
      <c r="J58" s="84"/>
      <c r="K58" s="84">
        <v>1</v>
      </c>
      <c r="L58" s="84"/>
      <c r="M58" s="84"/>
      <c r="N58" s="84"/>
      <c r="O58" s="84" t="s">
        <v>277</v>
      </c>
      <c r="P58" s="84"/>
      <c r="Q58" s="84">
        <v>1957</v>
      </c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31">
        <v>2026</v>
      </c>
      <c r="AH58" s="31">
        <f t="shared" si="2"/>
        <v>69</v>
      </c>
    </row>
    <row r="59" spans="1:34" s="28" customFormat="1" ht="30" x14ac:dyDescent="0.25">
      <c r="A59" s="84">
        <v>5</v>
      </c>
      <c r="B59" s="100" t="s">
        <v>168</v>
      </c>
      <c r="C59" s="123">
        <v>1959</v>
      </c>
      <c r="D59" s="84"/>
      <c r="E59" s="84"/>
      <c r="F59" s="117" t="s">
        <v>169</v>
      </c>
      <c r="G59" s="84"/>
      <c r="H59" s="84"/>
      <c r="I59" s="84"/>
      <c r="J59" s="84"/>
      <c r="K59" s="84">
        <v>1</v>
      </c>
      <c r="L59" s="84"/>
      <c r="M59" s="84" t="s">
        <v>277</v>
      </c>
      <c r="N59" s="84"/>
      <c r="O59" s="84"/>
      <c r="P59" s="84"/>
      <c r="Q59" s="84">
        <v>1959</v>
      </c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31">
        <v>2026</v>
      </c>
      <c r="AH59" s="31">
        <f t="shared" si="2"/>
        <v>67</v>
      </c>
    </row>
    <row r="60" spans="1:34" s="28" customFormat="1" x14ac:dyDescent="0.25">
      <c r="A60" s="97" t="s">
        <v>110</v>
      </c>
      <c r="B60" s="107" t="s">
        <v>98</v>
      </c>
      <c r="C60" s="97">
        <v>5</v>
      </c>
      <c r="D60" s="95">
        <f>COUNTA(D61:D65)</f>
        <v>1</v>
      </c>
      <c r="E60" s="95">
        <f t="shared" ref="E60" si="23">COUNTA(E61:E65)</f>
        <v>3</v>
      </c>
      <c r="F60" s="95"/>
      <c r="G60" s="95">
        <f t="shared" ref="G60" si="24">COUNTA(G61:G65)</f>
        <v>0</v>
      </c>
      <c r="H60" s="97">
        <f>COUNTA(H61:H65)</f>
        <v>1</v>
      </c>
      <c r="I60" s="95">
        <f t="shared" ref="I60:P60" si="25">COUNTA(I61:I65)</f>
        <v>0</v>
      </c>
      <c r="J60" s="97">
        <f t="shared" si="25"/>
        <v>2</v>
      </c>
      <c r="K60" s="97">
        <f t="shared" si="25"/>
        <v>2</v>
      </c>
      <c r="L60" s="95">
        <f t="shared" si="25"/>
        <v>0</v>
      </c>
      <c r="M60" s="97">
        <f t="shared" si="25"/>
        <v>1</v>
      </c>
      <c r="N60" s="97">
        <f t="shared" si="25"/>
        <v>1</v>
      </c>
      <c r="O60" s="97">
        <f t="shared" si="25"/>
        <v>3</v>
      </c>
      <c r="P60" s="95">
        <f t="shared" si="25"/>
        <v>0</v>
      </c>
      <c r="Q60" s="84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31">
        <v>2026</v>
      </c>
      <c r="AH60" s="31">
        <f t="shared" si="2"/>
        <v>2026</v>
      </c>
    </row>
    <row r="61" spans="1:34" s="28" customFormat="1" ht="44.25" customHeight="1" x14ac:dyDescent="0.25">
      <c r="A61" s="84">
        <v>1</v>
      </c>
      <c r="B61" s="100" t="s">
        <v>117</v>
      </c>
      <c r="C61" s="98" t="s">
        <v>119</v>
      </c>
      <c r="D61" s="84"/>
      <c r="E61" s="84">
        <v>1</v>
      </c>
      <c r="F61" s="117" t="s">
        <v>218</v>
      </c>
      <c r="G61" s="84"/>
      <c r="H61" s="84"/>
      <c r="I61" s="84"/>
      <c r="J61" s="84">
        <v>1</v>
      </c>
      <c r="K61" s="84"/>
      <c r="L61" s="84"/>
      <c r="M61" s="84"/>
      <c r="N61" s="84"/>
      <c r="O61" s="84" t="s">
        <v>277</v>
      </c>
      <c r="P61" s="84"/>
      <c r="Q61" s="84" t="s">
        <v>275</v>
      </c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31">
        <v>2026</v>
      </c>
      <c r="AH61" s="31">
        <f t="shared" si="2"/>
        <v>59</v>
      </c>
    </row>
    <row r="62" spans="1:34" s="28" customFormat="1" ht="20.25" customHeight="1" x14ac:dyDescent="0.25">
      <c r="A62" s="84">
        <v>2</v>
      </c>
      <c r="B62" s="100" t="s">
        <v>118</v>
      </c>
      <c r="C62" s="110">
        <v>21894</v>
      </c>
      <c r="D62" s="84"/>
      <c r="E62" s="84"/>
      <c r="F62" s="117" t="s">
        <v>77</v>
      </c>
      <c r="G62" s="84"/>
      <c r="H62" s="84"/>
      <c r="I62" s="84"/>
      <c r="J62" s="84"/>
      <c r="K62" s="84">
        <v>1</v>
      </c>
      <c r="L62" s="84"/>
      <c r="M62" s="84"/>
      <c r="N62" s="84" t="s">
        <v>277</v>
      </c>
      <c r="O62" s="84"/>
      <c r="P62" s="84"/>
      <c r="Q62" s="84">
        <v>1959</v>
      </c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31">
        <v>2026</v>
      </c>
      <c r="AH62" s="31">
        <f t="shared" si="2"/>
        <v>67</v>
      </c>
    </row>
    <row r="63" spans="1:34" s="28" customFormat="1" ht="30" x14ac:dyDescent="0.25">
      <c r="A63" s="84">
        <v>3</v>
      </c>
      <c r="B63" s="100" t="s">
        <v>171</v>
      </c>
      <c r="C63" s="84">
        <v>1954</v>
      </c>
      <c r="D63" s="84"/>
      <c r="E63" s="84"/>
      <c r="F63" s="117" t="s">
        <v>169</v>
      </c>
      <c r="G63" s="84"/>
      <c r="H63" s="84"/>
      <c r="I63" s="84"/>
      <c r="J63" s="84"/>
      <c r="K63" s="84">
        <v>1</v>
      </c>
      <c r="L63" s="84"/>
      <c r="M63" s="84"/>
      <c r="N63" s="84"/>
      <c r="O63" s="84" t="s">
        <v>277</v>
      </c>
      <c r="P63" s="84"/>
      <c r="Q63" s="84">
        <v>1954</v>
      </c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31">
        <v>2026</v>
      </c>
      <c r="AH63" s="31">
        <f t="shared" si="2"/>
        <v>72</v>
      </c>
    </row>
    <row r="64" spans="1:34" s="28" customFormat="1" ht="30.75" customHeight="1" x14ac:dyDescent="0.25">
      <c r="A64" s="84">
        <v>4</v>
      </c>
      <c r="B64" s="100" t="s">
        <v>216</v>
      </c>
      <c r="C64" s="110">
        <v>25519</v>
      </c>
      <c r="D64" s="84">
        <v>1</v>
      </c>
      <c r="E64" s="84">
        <v>1</v>
      </c>
      <c r="F64" s="117" t="s">
        <v>155</v>
      </c>
      <c r="G64" s="84"/>
      <c r="H64" s="84"/>
      <c r="I64" s="84"/>
      <c r="J64" s="84">
        <v>1</v>
      </c>
      <c r="K64" s="84"/>
      <c r="L64" s="84"/>
      <c r="M64" s="84"/>
      <c r="N64" s="84"/>
      <c r="O64" s="84" t="s">
        <v>277</v>
      </c>
      <c r="P64" s="84"/>
      <c r="Q64" s="84">
        <v>1969</v>
      </c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31">
        <v>2026</v>
      </c>
      <c r="AH64" s="31">
        <f t="shared" si="2"/>
        <v>57</v>
      </c>
    </row>
    <row r="65" spans="1:34" s="31" customFormat="1" ht="22.5" customHeight="1" x14ac:dyDescent="0.25">
      <c r="A65" s="84">
        <v>5</v>
      </c>
      <c r="B65" s="100" t="s">
        <v>219</v>
      </c>
      <c r="C65" s="110">
        <v>34947</v>
      </c>
      <c r="D65" s="84"/>
      <c r="E65" s="84">
        <v>1</v>
      </c>
      <c r="F65" s="117" t="s">
        <v>196</v>
      </c>
      <c r="G65" s="84"/>
      <c r="H65" s="84">
        <v>1</v>
      </c>
      <c r="I65" s="84"/>
      <c r="J65" s="84"/>
      <c r="K65" s="84"/>
      <c r="L65" s="84"/>
      <c r="M65" s="84" t="s">
        <v>277</v>
      </c>
      <c r="N65" s="84"/>
      <c r="O65" s="84"/>
      <c r="P65" s="84"/>
      <c r="Q65" s="84">
        <v>1995</v>
      </c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31">
        <v>2026</v>
      </c>
      <c r="AH65" s="31">
        <f t="shared" si="2"/>
        <v>31</v>
      </c>
    </row>
    <row r="66" spans="1:34" s="28" customFormat="1" x14ac:dyDescent="0.25">
      <c r="A66" s="97" t="s">
        <v>111</v>
      </c>
      <c r="B66" s="107" t="s">
        <v>99</v>
      </c>
      <c r="C66" s="97">
        <v>5</v>
      </c>
      <c r="D66" s="95">
        <f>COUNTA(D67:D71)</f>
        <v>1</v>
      </c>
      <c r="E66" s="95">
        <f t="shared" ref="E66" si="26">COUNTA(E67:E71)</f>
        <v>3</v>
      </c>
      <c r="F66" s="95"/>
      <c r="G66" s="95">
        <f t="shared" ref="G66" si="27">COUNTA(G67:G71)</f>
        <v>0</v>
      </c>
      <c r="H66" s="97">
        <f>COUNTA(H67:H71)</f>
        <v>1</v>
      </c>
      <c r="I66" s="95">
        <f t="shared" ref="I66:P66" si="28">COUNTA(I67:I71)</f>
        <v>0</v>
      </c>
      <c r="J66" s="97">
        <f t="shared" si="28"/>
        <v>1</v>
      </c>
      <c r="K66" s="97">
        <f t="shared" si="28"/>
        <v>3</v>
      </c>
      <c r="L66" s="95">
        <f t="shared" si="28"/>
        <v>0</v>
      </c>
      <c r="M66" s="95">
        <f t="shared" si="28"/>
        <v>0</v>
      </c>
      <c r="N66" s="95">
        <f t="shared" si="28"/>
        <v>0</v>
      </c>
      <c r="O66" s="97">
        <f t="shared" si="28"/>
        <v>5</v>
      </c>
      <c r="P66" s="95">
        <f t="shared" si="28"/>
        <v>0</v>
      </c>
      <c r="Q66" s="84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31"/>
      <c r="AH66" s="31"/>
    </row>
    <row r="67" spans="1:34" s="28" customFormat="1" ht="30" x14ac:dyDescent="0.25">
      <c r="A67" s="84">
        <v>1</v>
      </c>
      <c r="B67" s="113" t="s">
        <v>128</v>
      </c>
      <c r="C67" s="125" t="s">
        <v>129</v>
      </c>
      <c r="D67" s="84"/>
      <c r="E67" s="84">
        <v>1</v>
      </c>
      <c r="F67" s="117" t="s">
        <v>195</v>
      </c>
      <c r="G67" s="84"/>
      <c r="H67" s="84"/>
      <c r="I67" s="84"/>
      <c r="J67" s="84"/>
      <c r="K67" s="84">
        <v>1</v>
      </c>
      <c r="L67" s="84"/>
      <c r="M67" s="84"/>
      <c r="N67" s="84"/>
      <c r="O67" s="84" t="s">
        <v>277</v>
      </c>
      <c r="P67" s="84"/>
      <c r="Q67" s="84">
        <v>1963</v>
      </c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31">
        <v>2026</v>
      </c>
      <c r="AH67" s="31">
        <f t="shared" si="2"/>
        <v>63</v>
      </c>
    </row>
    <row r="68" spans="1:34" s="28" customFormat="1" ht="28.5" customHeight="1" x14ac:dyDescent="0.25">
      <c r="A68" s="84">
        <v>2</v>
      </c>
      <c r="B68" s="101" t="s">
        <v>264</v>
      </c>
      <c r="C68" s="125">
        <v>1974</v>
      </c>
      <c r="D68" s="84">
        <v>1</v>
      </c>
      <c r="E68" s="84">
        <v>1</v>
      </c>
      <c r="F68" s="117" t="s">
        <v>155</v>
      </c>
      <c r="G68" s="84"/>
      <c r="H68" s="84"/>
      <c r="I68" s="84"/>
      <c r="J68" s="84">
        <v>1</v>
      </c>
      <c r="K68" s="84"/>
      <c r="L68" s="84"/>
      <c r="M68" s="84"/>
      <c r="N68" s="84"/>
      <c r="O68" s="84" t="s">
        <v>277</v>
      </c>
      <c r="P68" s="84"/>
      <c r="Q68" s="84">
        <v>1974</v>
      </c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31">
        <v>2026</v>
      </c>
      <c r="AH68" s="31">
        <f t="shared" si="2"/>
        <v>52</v>
      </c>
    </row>
    <row r="69" spans="1:34" s="28" customFormat="1" ht="27" customHeight="1" x14ac:dyDescent="0.25">
      <c r="A69" s="84">
        <v>3</v>
      </c>
      <c r="B69" s="113" t="s">
        <v>265</v>
      </c>
      <c r="C69" s="114">
        <v>24215</v>
      </c>
      <c r="D69" s="84"/>
      <c r="E69" s="84"/>
      <c r="F69" s="117" t="s">
        <v>146</v>
      </c>
      <c r="G69" s="84"/>
      <c r="H69" s="84"/>
      <c r="I69" s="84"/>
      <c r="J69" s="84"/>
      <c r="K69" s="84">
        <v>1</v>
      </c>
      <c r="L69" s="84"/>
      <c r="M69" s="84"/>
      <c r="N69" s="84"/>
      <c r="O69" s="84" t="s">
        <v>277</v>
      </c>
      <c r="P69" s="84"/>
      <c r="Q69" s="84">
        <v>1966</v>
      </c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31">
        <v>2026</v>
      </c>
      <c r="AH69" s="31">
        <f t="shared" si="2"/>
        <v>60</v>
      </c>
    </row>
    <row r="70" spans="1:34" s="28" customFormat="1" ht="27.75" customHeight="1" x14ac:dyDescent="0.25">
      <c r="A70" s="84">
        <v>4</v>
      </c>
      <c r="B70" s="101" t="s">
        <v>266</v>
      </c>
      <c r="C70" s="114">
        <v>23844</v>
      </c>
      <c r="D70" s="84"/>
      <c r="E70" s="84"/>
      <c r="F70" s="117" t="s">
        <v>153</v>
      </c>
      <c r="G70" s="84"/>
      <c r="H70" s="84"/>
      <c r="I70" s="84"/>
      <c r="J70" s="84"/>
      <c r="K70" s="84">
        <v>1</v>
      </c>
      <c r="L70" s="84"/>
      <c r="M70" s="84"/>
      <c r="N70" s="84"/>
      <c r="O70" s="84" t="s">
        <v>277</v>
      </c>
      <c r="P70" s="84"/>
      <c r="Q70" s="84">
        <v>1965</v>
      </c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31">
        <v>2026</v>
      </c>
      <c r="AH70" s="31">
        <f t="shared" si="2"/>
        <v>61</v>
      </c>
    </row>
    <row r="71" spans="1:34" s="31" customFormat="1" ht="20.25" customHeight="1" x14ac:dyDescent="0.25">
      <c r="A71" s="84">
        <v>5</v>
      </c>
      <c r="B71" s="100" t="s">
        <v>222</v>
      </c>
      <c r="C71" s="114">
        <v>36077</v>
      </c>
      <c r="D71" s="84"/>
      <c r="E71" s="84">
        <v>1</v>
      </c>
      <c r="F71" s="117" t="s">
        <v>196</v>
      </c>
      <c r="G71" s="84"/>
      <c r="H71" s="84">
        <v>1</v>
      </c>
      <c r="I71" s="84"/>
      <c r="J71" s="84"/>
      <c r="K71" s="84"/>
      <c r="L71" s="84"/>
      <c r="M71" s="84"/>
      <c r="N71" s="84"/>
      <c r="O71" s="84" t="s">
        <v>277</v>
      </c>
      <c r="P71" s="84"/>
      <c r="Q71" s="84">
        <v>1998</v>
      </c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31">
        <v>2026</v>
      </c>
      <c r="AH71" s="31">
        <f t="shared" si="2"/>
        <v>28</v>
      </c>
    </row>
    <row r="72" spans="1:34" s="28" customFormat="1" x14ac:dyDescent="0.25">
      <c r="A72" s="97" t="s">
        <v>112</v>
      </c>
      <c r="B72" s="107" t="s">
        <v>100</v>
      </c>
      <c r="C72" s="97">
        <v>5</v>
      </c>
      <c r="D72" s="95">
        <f>COUNTA(D73:D77)</f>
        <v>0</v>
      </c>
      <c r="E72" s="95">
        <f t="shared" ref="E72" si="29">COUNTA(E73:E77)</f>
        <v>2</v>
      </c>
      <c r="F72" s="95"/>
      <c r="G72" s="95">
        <f t="shared" ref="G72" si="30">COUNTA(G73:G77)</f>
        <v>0</v>
      </c>
      <c r="H72" s="97">
        <f>COUNTA(H73:H77)</f>
        <v>1</v>
      </c>
      <c r="I72" s="95">
        <f t="shared" ref="I72:P72" si="31">COUNTA(I73:I77)</f>
        <v>0</v>
      </c>
      <c r="J72" s="97">
        <f t="shared" si="31"/>
        <v>2</v>
      </c>
      <c r="K72" s="97">
        <f t="shared" si="31"/>
        <v>2</v>
      </c>
      <c r="L72" s="95">
        <f t="shared" si="31"/>
        <v>0</v>
      </c>
      <c r="M72" s="97">
        <f t="shared" si="31"/>
        <v>1</v>
      </c>
      <c r="N72" s="95">
        <f t="shared" si="31"/>
        <v>0</v>
      </c>
      <c r="O72" s="97">
        <f t="shared" si="31"/>
        <v>4</v>
      </c>
      <c r="P72" s="95">
        <f t="shared" si="31"/>
        <v>0</v>
      </c>
      <c r="Q72" s="84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31">
        <v>2026</v>
      </c>
      <c r="AH72" s="31">
        <f t="shared" si="2"/>
        <v>2026</v>
      </c>
    </row>
    <row r="73" spans="1:34" s="28" customFormat="1" ht="30.75" customHeight="1" x14ac:dyDescent="0.25">
      <c r="A73" s="84">
        <v>1</v>
      </c>
      <c r="B73" s="100" t="s">
        <v>193</v>
      </c>
      <c r="C73" s="98" t="s">
        <v>267</v>
      </c>
      <c r="D73" s="84"/>
      <c r="E73" s="84">
        <v>1</v>
      </c>
      <c r="F73" s="117" t="s">
        <v>194</v>
      </c>
      <c r="G73" s="84"/>
      <c r="H73" s="84"/>
      <c r="I73" s="84"/>
      <c r="J73" s="84"/>
      <c r="K73" s="84">
        <v>1</v>
      </c>
      <c r="L73" s="84"/>
      <c r="M73" s="84"/>
      <c r="N73" s="84"/>
      <c r="O73" s="84" t="s">
        <v>277</v>
      </c>
      <c r="P73" s="84"/>
      <c r="Q73" s="84" t="s">
        <v>276</v>
      </c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31">
        <v>2026</v>
      </c>
      <c r="AH73" s="31">
        <f t="shared" si="2"/>
        <v>65</v>
      </c>
    </row>
    <row r="74" spans="1:34" s="28" customFormat="1" ht="29.25" customHeight="1" x14ac:dyDescent="0.25">
      <c r="A74" s="84">
        <v>2</v>
      </c>
      <c r="B74" s="113" t="s">
        <v>127</v>
      </c>
      <c r="C74" s="114">
        <v>22197</v>
      </c>
      <c r="D74" s="84"/>
      <c r="E74" s="84"/>
      <c r="F74" s="117" t="s">
        <v>226</v>
      </c>
      <c r="G74" s="84"/>
      <c r="H74" s="84"/>
      <c r="I74" s="84"/>
      <c r="J74" s="84"/>
      <c r="K74" s="84">
        <v>1</v>
      </c>
      <c r="L74" s="84"/>
      <c r="M74" s="84"/>
      <c r="N74" s="84"/>
      <c r="O74" s="84" t="s">
        <v>277</v>
      </c>
      <c r="P74" s="84"/>
      <c r="Q74" s="84">
        <v>1960</v>
      </c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31">
        <v>2026</v>
      </c>
      <c r="AH74" s="31">
        <f t="shared" ref="AH74:AH89" si="32">AG74-Q74</f>
        <v>66</v>
      </c>
    </row>
    <row r="75" spans="1:34" s="28" customFormat="1" ht="21.75" customHeight="1" x14ac:dyDescent="0.25">
      <c r="A75" s="84">
        <v>3</v>
      </c>
      <c r="B75" s="113" t="s">
        <v>227</v>
      </c>
      <c r="C75" s="114">
        <v>26697</v>
      </c>
      <c r="D75" s="84"/>
      <c r="E75" s="84">
        <v>1</v>
      </c>
      <c r="F75" s="117" t="s">
        <v>153</v>
      </c>
      <c r="G75" s="84"/>
      <c r="H75" s="84"/>
      <c r="I75" s="84"/>
      <c r="J75" s="84">
        <v>1</v>
      </c>
      <c r="K75" s="84"/>
      <c r="L75" s="84"/>
      <c r="M75" s="84"/>
      <c r="N75" s="84"/>
      <c r="O75" s="84" t="s">
        <v>277</v>
      </c>
      <c r="P75" s="84"/>
      <c r="Q75" s="84">
        <v>1973</v>
      </c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31">
        <v>2026</v>
      </c>
      <c r="AH75" s="31">
        <f t="shared" si="32"/>
        <v>53</v>
      </c>
    </row>
    <row r="76" spans="1:34" s="28" customFormat="1" ht="26.25" customHeight="1" x14ac:dyDescent="0.25">
      <c r="A76" s="84">
        <v>4</v>
      </c>
      <c r="B76" s="113" t="s">
        <v>268</v>
      </c>
      <c r="C76" s="114">
        <v>26532</v>
      </c>
      <c r="D76" s="84"/>
      <c r="E76" s="84"/>
      <c r="F76" s="117" t="s">
        <v>155</v>
      </c>
      <c r="G76" s="84"/>
      <c r="H76" s="84"/>
      <c r="I76" s="84"/>
      <c r="J76" s="84">
        <v>1</v>
      </c>
      <c r="K76" s="84"/>
      <c r="L76" s="84"/>
      <c r="M76" s="84"/>
      <c r="N76" s="84"/>
      <c r="O76" s="84" t="s">
        <v>277</v>
      </c>
      <c r="P76" s="84"/>
      <c r="Q76" s="84">
        <v>1972</v>
      </c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31">
        <v>2026</v>
      </c>
      <c r="AH76" s="31">
        <f t="shared" si="32"/>
        <v>54</v>
      </c>
    </row>
    <row r="77" spans="1:34" s="31" customFormat="1" x14ac:dyDescent="0.25">
      <c r="A77" s="84">
        <v>5</v>
      </c>
      <c r="B77" s="100" t="s">
        <v>221</v>
      </c>
      <c r="C77" s="110">
        <v>31859</v>
      </c>
      <c r="D77" s="84"/>
      <c r="E77" s="84"/>
      <c r="F77" s="117" t="s">
        <v>196</v>
      </c>
      <c r="G77" s="84"/>
      <c r="H77" s="84">
        <v>1</v>
      </c>
      <c r="I77" s="84"/>
      <c r="J77" s="84"/>
      <c r="K77" s="84"/>
      <c r="L77" s="84"/>
      <c r="M77" s="84" t="s">
        <v>277</v>
      </c>
      <c r="N77" s="84"/>
      <c r="O77" s="84"/>
      <c r="P77" s="84"/>
      <c r="Q77" s="84">
        <v>1987</v>
      </c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31">
        <v>2026</v>
      </c>
      <c r="AH77" s="31">
        <f t="shared" si="32"/>
        <v>39</v>
      </c>
    </row>
    <row r="78" spans="1:34" s="28" customFormat="1" x14ac:dyDescent="0.25">
      <c r="A78" s="97" t="s">
        <v>113</v>
      </c>
      <c r="B78" s="107" t="s">
        <v>101</v>
      </c>
      <c r="C78" s="97">
        <v>5</v>
      </c>
      <c r="D78" s="95">
        <f>COUNTA(D79:D83)</f>
        <v>2</v>
      </c>
      <c r="E78" s="95">
        <f t="shared" ref="E78" si="33">COUNTA(E79:E83)</f>
        <v>4</v>
      </c>
      <c r="F78" s="95"/>
      <c r="G78" s="95">
        <f t="shared" ref="G78" si="34">COUNTA(G79:G83)</f>
        <v>0</v>
      </c>
      <c r="H78" s="97">
        <f>COUNTA(H79:H83)</f>
        <v>1</v>
      </c>
      <c r="I78" s="95">
        <f t="shared" ref="I78:P78" si="35">COUNTA(I79:I83)</f>
        <v>0</v>
      </c>
      <c r="J78" s="97">
        <f t="shared" si="35"/>
        <v>3</v>
      </c>
      <c r="K78" s="97">
        <f t="shared" si="35"/>
        <v>1</v>
      </c>
      <c r="L78" s="95">
        <f t="shared" si="35"/>
        <v>0</v>
      </c>
      <c r="M78" s="95">
        <f t="shared" si="35"/>
        <v>0</v>
      </c>
      <c r="N78" s="95">
        <f t="shared" si="35"/>
        <v>0</v>
      </c>
      <c r="O78" s="97">
        <f t="shared" si="35"/>
        <v>5</v>
      </c>
      <c r="P78" s="95">
        <f t="shared" si="35"/>
        <v>0</v>
      </c>
      <c r="Q78" s="84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31">
        <v>2026</v>
      </c>
      <c r="AH78" s="31">
        <f t="shared" si="32"/>
        <v>2026</v>
      </c>
    </row>
    <row r="79" spans="1:34" s="28" customFormat="1" ht="30" x14ac:dyDescent="0.25">
      <c r="A79" s="84">
        <v>1</v>
      </c>
      <c r="B79" s="100" t="s">
        <v>126</v>
      </c>
      <c r="C79" s="127">
        <v>26207</v>
      </c>
      <c r="D79" s="84"/>
      <c r="E79" s="84"/>
      <c r="F79" s="117" t="s">
        <v>218</v>
      </c>
      <c r="G79" s="84"/>
      <c r="H79" s="84"/>
      <c r="I79" s="84"/>
      <c r="J79" s="84">
        <v>1</v>
      </c>
      <c r="K79" s="84"/>
      <c r="L79" s="84"/>
      <c r="M79" s="84"/>
      <c r="N79" s="84"/>
      <c r="O79" s="84" t="s">
        <v>277</v>
      </c>
      <c r="P79" s="84"/>
      <c r="Q79" s="84">
        <v>1971</v>
      </c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31">
        <v>2026</v>
      </c>
      <c r="AH79" s="31">
        <f t="shared" si="32"/>
        <v>55</v>
      </c>
    </row>
    <row r="80" spans="1:34" s="28" customFormat="1" x14ac:dyDescent="0.25">
      <c r="A80" s="84">
        <v>2</v>
      </c>
      <c r="B80" s="101" t="s">
        <v>125</v>
      </c>
      <c r="C80" s="114">
        <v>26552</v>
      </c>
      <c r="D80" s="84"/>
      <c r="E80" s="84">
        <v>1</v>
      </c>
      <c r="F80" s="117" t="s">
        <v>77</v>
      </c>
      <c r="G80" s="84"/>
      <c r="H80" s="84"/>
      <c r="I80" s="84"/>
      <c r="J80" s="84">
        <v>1</v>
      </c>
      <c r="K80" s="84"/>
      <c r="L80" s="84"/>
      <c r="M80" s="84"/>
      <c r="N80" s="84"/>
      <c r="O80" s="84" t="s">
        <v>277</v>
      </c>
      <c r="P80" s="84"/>
      <c r="Q80" s="84">
        <v>1972</v>
      </c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31">
        <v>2026</v>
      </c>
      <c r="AH80" s="31">
        <f t="shared" si="32"/>
        <v>54</v>
      </c>
    </row>
    <row r="81" spans="1:34" s="28" customFormat="1" ht="30" x14ac:dyDescent="0.25">
      <c r="A81" s="84">
        <v>3</v>
      </c>
      <c r="B81" s="101" t="s">
        <v>152</v>
      </c>
      <c r="C81" s="98" t="s">
        <v>315</v>
      </c>
      <c r="D81" s="84"/>
      <c r="E81" s="84">
        <v>1</v>
      </c>
      <c r="F81" s="117" t="s">
        <v>146</v>
      </c>
      <c r="G81" s="84"/>
      <c r="H81" s="84"/>
      <c r="I81" s="84"/>
      <c r="J81" s="84"/>
      <c r="K81" s="84">
        <v>1</v>
      </c>
      <c r="L81" s="84"/>
      <c r="M81" s="84"/>
      <c r="N81" s="84"/>
      <c r="O81" s="84" t="s">
        <v>277</v>
      </c>
      <c r="P81" s="84"/>
      <c r="Q81" s="84">
        <v>1962</v>
      </c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31">
        <v>2026</v>
      </c>
      <c r="AH81" s="31">
        <f t="shared" si="32"/>
        <v>64</v>
      </c>
    </row>
    <row r="82" spans="1:34" s="31" customFormat="1" x14ac:dyDescent="0.25">
      <c r="A82" s="84">
        <v>4</v>
      </c>
      <c r="B82" s="113" t="s">
        <v>154</v>
      </c>
      <c r="C82" s="145" t="s">
        <v>316</v>
      </c>
      <c r="D82" s="84">
        <v>1</v>
      </c>
      <c r="E82" s="84">
        <v>1</v>
      </c>
      <c r="F82" s="117" t="s">
        <v>196</v>
      </c>
      <c r="G82" s="84"/>
      <c r="H82" s="84">
        <v>1</v>
      </c>
      <c r="I82" s="84"/>
      <c r="J82" s="84"/>
      <c r="K82" s="84"/>
      <c r="L82" s="84"/>
      <c r="M82" s="84"/>
      <c r="N82" s="84"/>
      <c r="O82" s="84" t="s">
        <v>277</v>
      </c>
      <c r="P82" s="84"/>
      <c r="Q82" s="84">
        <v>1990</v>
      </c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31">
        <v>2026</v>
      </c>
      <c r="AH82" s="31">
        <f t="shared" si="32"/>
        <v>36</v>
      </c>
    </row>
    <row r="83" spans="1:34" s="28" customFormat="1" ht="28.5" customHeight="1" x14ac:dyDescent="0.25">
      <c r="A83" s="84">
        <v>5</v>
      </c>
      <c r="B83" s="113" t="s">
        <v>156</v>
      </c>
      <c r="C83" s="145" t="s">
        <v>317</v>
      </c>
      <c r="D83" s="84">
        <v>1</v>
      </c>
      <c r="E83" s="84">
        <v>1</v>
      </c>
      <c r="F83" s="117" t="s">
        <v>155</v>
      </c>
      <c r="G83" s="84"/>
      <c r="H83" s="84"/>
      <c r="I83" s="84"/>
      <c r="J83" s="84">
        <v>1</v>
      </c>
      <c r="K83" s="84"/>
      <c r="L83" s="84"/>
      <c r="M83" s="84"/>
      <c r="N83" s="84"/>
      <c r="O83" s="84" t="s">
        <v>277</v>
      </c>
      <c r="P83" s="84"/>
      <c r="Q83" s="84">
        <v>1973</v>
      </c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31">
        <v>2026</v>
      </c>
      <c r="AH83" s="31">
        <f t="shared" si="32"/>
        <v>53</v>
      </c>
    </row>
    <row r="84" spans="1:34" s="4" customFormat="1" x14ac:dyDescent="0.25">
      <c r="A84" s="97" t="s">
        <v>138</v>
      </c>
      <c r="B84" s="107" t="s">
        <v>102</v>
      </c>
      <c r="C84" s="97">
        <v>3</v>
      </c>
      <c r="D84" s="95">
        <f>COUNTA(D85:D86)</f>
        <v>0</v>
      </c>
      <c r="E84" s="95">
        <f t="shared" ref="E84:P84" si="36">COUNTA(E85:E86)</f>
        <v>2</v>
      </c>
      <c r="F84" s="95">
        <f t="shared" si="36"/>
        <v>2</v>
      </c>
      <c r="G84" s="95">
        <f t="shared" si="36"/>
        <v>0</v>
      </c>
      <c r="H84" s="97">
        <f t="shared" si="36"/>
        <v>1</v>
      </c>
      <c r="I84" s="95">
        <f t="shared" si="36"/>
        <v>0</v>
      </c>
      <c r="J84" s="97">
        <v>1</v>
      </c>
      <c r="K84" s="97">
        <f t="shared" si="36"/>
        <v>1</v>
      </c>
      <c r="L84" s="95">
        <f t="shared" si="36"/>
        <v>0</v>
      </c>
      <c r="M84" s="95">
        <f t="shared" si="36"/>
        <v>0</v>
      </c>
      <c r="N84" s="97">
        <f t="shared" si="36"/>
        <v>2</v>
      </c>
      <c r="O84" s="97">
        <v>1</v>
      </c>
      <c r="P84" s="95">
        <f t="shared" si="36"/>
        <v>0</v>
      </c>
      <c r="Q84" s="84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31">
        <v>2026</v>
      </c>
      <c r="AH84" s="31">
        <f t="shared" si="32"/>
        <v>2026</v>
      </c>
    </row>
    <row r="85" spans="1:34" s="28" customFormat="1" ht="58.5" customHeight="1" x14ac:dyDescent="0.25">
      <c r="A85" s="84">
        <v>1</v>
      </c>
      <c r="B85" s="128" t="s">
        <v>192</v>
      </c>
      <c r="C85" s="114" t="s">
        <v>269</v>
      </c>
      <c r="D85" s="95"/>
      <c r="E85" s="95">
        <f>COUNTA(E86:E87)</f>
        <v>1</v>
      </c>
      <c r="F85" s="117" t="s">
        <v>236</v>
      </c>
      <c r="G85" s="84"/>
      <c r="H85" s="84">
        <v>1</v>
      </c>
      <c r="I85" s="84"/>
      <c r="J85" s="84"/>
      <c r="K85" s="84"/>
      <c r="L85" s="84"/>
      <c r="M85" s="84"/>
      <c r="N85" s="84" t="s">
        <v>277</v>
      </c>
      <c r="O85" s="84"/>
      <c r="P85" s="84"/>
      <c r="Q85" s="84">
        <v>1987</v>
      </c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31">
        <v>2026</v>
      </c>
      <c r="AH85" s="31">
        <f t="shared" si="32"/>
        <v>39</v>
      </c>
    </row>
    <row r="86" spans="1:34" s="28" customFormat="1" ht="46.5" customHeight="1" x14ac:dyDescent="0.25">
      <c r="A86" s="84">
        <v>2</v>
      </c>
      <c r="B86" s="113" t="s">
        <v>136</v>
      </c>
      <c r="C86" s="125" t="s">
        <v>137</v>
      </c>
      <c r="D86" s="84"/>
      <c r="E86" s="84">
        <v>1</v>
      </c>
      <c r="F86" s="117" t="s">
        <v>226</v>
      </c>
      <c r="G86" s="84"/>
      <c r="H86" s="84"/>
      <c r="I86" s="84"/>
      <c r="J86" s="84"/>
      <c r="K86" s="84">
        <v>1</v>
      </c>
      <c r="L86" s="84"/>
      <c r="M86" s="84"/>
      <c r="N86" s="84" t="s">
        <v>277</v>
      </c>
      <c r="O86" s="84"/>
      <c r="P86" s="84"/>
      <c r="Q86" s="84">
        <v>1961</v>
      </c>
      <c r="R86" s="140"/>
      <c r="S86" s="140" t="s">
        <v>255</v>
      </c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31">
        <v>2026</v>
      </c>
      <c r="AH86" s="31">
        <f t="shared" si="32"/>
        <v>65</v>
      </c>
    </row>
    <row r="87" spans="1:34" s="28" customFormat="1" ht="31.5" customHeight="1" x14ac:dyDescent="0.25">
      <c r="A87" s="84">
        <v>3</v>
      </c>
      <c r="B87" s="128" t="s">
        <v>220</v>
      </c>
      <c r="C87" s="110">
        <v>21313</v>
      </c>
      <c r="D87" s="84">
        <v>1</v>
      </c>
      <c r="E87" s="84"/>
      <c r="F87" s="117" t="s">
        <v>155</v>
      </c>
      <c r="G87" s="84"/>
      <c r="H87" s="84"/>
      <c r="I87" s="84"/>
      <c r="J87" s="84">
        <v>1</v>
      </c>
      <c r="K87" s="84"/>
      <c r="L87" s="84"/>
      <c r="M87" s="84"/>
      <c r="N87" s="84"/>
      <c r="O87" s="84" t="s">
        <v>277</v>
      </c>
      <c r="P87" s="84"/>
      <c r="Q87" s="84">
        <v>1958</v>
      </c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31">
        <v>2026</v>
      </c>
      <c r="AH87" s="31">
        <f t="shared" si="32"/>
        <v>68</v>
      </c>
    </row>
    <row r="88" spans="1:34" customFormat="1" ht="24" customHeight="1" x14ac:dyDescent="0.25">
      <c r="A88" s="129"/>
      <c r="B88" s="94" t="s">
        <v>2</v>
      </c>
      <c r="C88" s="129">
        <v>66</v>
      </c>
      <c r="D88" s="129"/>
      <c r="E88" s="129"/>
      <c r="F88" s="130"/>
      <c r="G88" s="129">
        <f t="shared" ref="G88:P88" si="37">G8+G14+G20+G25+G30+G36+G42+G48+G54+G60+G66+G72+G78+G84</f>
        <v>0</v>
      </c>
      <c r="H88" s="129">
        <f t="shared" si="37"/>
        <v>13</v>
      </c>
      <c r="I88" s="129">
        <f t="shared" si="37"/>
        <v>4</v>
      </c>
      <c r="J88" s="129">
        <f t="shared" si="37"/>
        <v>18</v>
      </c>
      <c r="K88" s="129">
        <f t="shared" si="37"/>
        <v>31</v>
      </c>
      <c r="L88" s="129">
        <f t="shared" si="37"/>
        <v>0</v>
      </c>
      <c r="M88" s="129">
        <f t="shared" si="37"/>
        <v>8</v>
      </c>
      <c r="N88" s="129">
        <f t="shared" si="37"/>
        <v>5</v>
      </c>
      <c r="O88" s="129">
        <f t="shared" si="37"/>
        <v>53</v>
      </c>
      <c r="P88" s="129">
        <f t="shared" si="37"/>
        <v>0</v>
      </c>
      <c r="Q88" s="129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31"/>
      <c r="AH88" s="31">
        <f t="shared" si="32"/>
        <v>0</v>
      </c>
    </row>
    <row r="89" spans="1:34" s="29" customFormat="1" ht="27.75" customHeight="1" x14ac:dyDescent="0.25">
      <c r="A89" s="132"/>
      <c r="B89" s="133" t="s">
        <v>308</v>
      </c>
      <c r="C89" s="134"/>
      <c r="D89" s="132"/>
      <c r="E89" s="132"/>
      <c r="F89" s="135"/>
      <c r="G89" s="134"/>
      <c r="H89" s="134"/>
      <c r="I89" s="134"/>
      <c r="J89" s="134"/>
      <c r="K89" s="134">
        <f>H88+I88+J88+K88</f>
        <v>66</v>
      </c>
      <c r="L89" s="134"/>
      <c r="M89" s="134"/>
      <c r="N89" s="134"/>
      <c r="O89" s="134"/>
      <c r="P89" s="134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31">
        <f t="shared" si="32"/>
        <v>0</v>
      </c>
    </row>
    <row r="90" spans="1:34" x14ac:dyDescent="0.25">
      <c r="O90" s="56"/>
    </row>
    <row r="91" spans="1:34" x14ac:dyDescent="0.25">
      <c r="O91" s="56"/>
    </row>
    <row r="92" spans="1:34" x14ac:dyDescent="0.25">
      <c r="O92" s="56"/>
    </row>
    <row r="93" spans="1:34" x14ac:dyDescent="0.25">
      <c r="O93" s="56"/>
    </row>
    <row r="94" spans="1:34" x14ac:dyDescent="0.25">
      <c r="O94" s="56"/>
    </row>
    <row r="95" spans="1:34" x14ac:dyDescent="0.25">
      <c r="O95" s="56"/>
    </row>
    <row r="96" spans="1:34" x14ac:dyDescent="0.25">
      <c r="O96" s="56"/>
    </row>
    <row r="97" spans="15:15" x14ac:dyDescent="0.25">
      <c r="O97" s="56"/>
    </row>
    <row r="98" spans="15:15" x14ac:dyDescent="0.25">
      <c r="O98" s="56"/>
    </row>
    <row r="99" spans="15:15" x14ac:dyDescent="0.25">
      <c r="O99" s="56"/>
    </row>
    <row r="100" spans="15:15" x14ac:dyDescent="0.25">
      <c r="O100" s="56"/>
    </row>
    <row r="101" spans="15:15" x14ac:dyDescent="0.25">
      <c r="O101" s="56"/>
    </row>
    <row r="102" spans="15:15" x14ac:dyDescent="0.25">
      <c r="O102" s="56"/>
    </row>
    <row r="103" spans="15:15" x14ac:dyDescent="0.25">
      <c r="O103" s="56"/>
    </row>
    <row r="104" spans="15:15" x14ac:dyDescent="0.25">
      <c r="O104" s="56"/>
    </row>
    <row r="105" spans="15:15" x14ac:dyDescent="0.25">
      <c r="O105" s="56"/>
    </row>
    <row r="106" spans="15:15" x14ac:dyDescent="0.25">
      <c r="O106" s="56"/>
    </row>
    <row r="107" spans="15:15" x14ac:dyDescent="0.25">
      <c r="O107" s="56"/>
    </row>
    <row r="108" spans="15:15" x14ac:dyDescent="0.25">
      <c r="O108" s="56"/>
    </row>
    <row r="109" spans="15:15" x14ac:dyDescent="0.25">
      <c r="O109" s="56"/>
    </row>
    <row r="110" spans="15:15" x14ac:dyDescent="0.25">
      <c r="O110" s="56"/>
    </row>
    <row r="111" spans="15:15" x14ac:dyDescent="0.25">
      <c r="O111" s="56"/>
    </row>
    <row r="112" spans="15:15" x14ac:dyDescent="0.25">
      <c r="O112" s="56"/>
    </row>
    <row r="113" spans="15:15" x14ac:dyDescent="0.25">
      <c r="O113" s="56"/>
    </row>
    <row r="114" spans="15:15" x14ac:dyDescent="0.25">
      <c r="O114" s="56"/>
    </row>
    <row r="115" spans="15:15" x14ac:dyDescent="0.25">
      <c r="O115" s="56"/>
    </row>
    <row r="116" spans="15:15" x14ac:dyDescent="0.25">
      <c r="O116" s="56"/>
    </row>
    <row r="117" spans="15:15" x14ac:dyDescent="0.25">
      <c r="O117" s="56"/>
    </row>
    <row r="118" spans="15:15" x14ac:dyDescent="0.25">
      <c r="O118" s="56"/>
    </row>
    <row r="119" spans="15:15" x14ac:dyDescent="0.25">
      <c r="O119" s="56"/>
    </row>
    <row r="120" spans="15:15" x14ac:dyDescent="0.25">
      <c r="O120" s="56"/>
    </row>
    <row r="121" spans="15:15" x14ac:dyDescent="0.25">
      <c r="O121" s="56"/>
    </row>
    <row r="122" spans="15:15" x14ac:dyDescent="0.25">
      <c r="O122" s="56"/>
    </row>
    <row r="123" spans="15:15" x14ac:dyDescent="0.25">
      <c r="O123" s="56"/>
    </row>
    <row r="124" spans="15:15" x14ac:dyDescent="0.25">
      <c r="O124" s="56"/>
    </row>
    <row r="125" spans="15:15" x14ac:dyDescent="0.25">
      <c r="O125" s="56"/>
    </row>
    <row r="126" spans="15:15" x14ac:dyDescent="0.25">
      <c r="O126" s="56"/>
    </row>
    <row r="127" spans="15:15" x14ac:dyDescent="0.25">
      <c r="O127" s="56"/>
    </row>
    <row r="128" spans="15:15" x14ac:dyDescent="0.25">
      <c r="O128" s="56"/>
    </row>
    <row r="129" spans="15:15" x14ac:dyDescent="0.25">
      <c r="O129" s="56"/>
    </row>
    <row r="130" spans="15:15" x14ac:dyDescent="0.25">
      <c r="O130" s="56"/>
    </row>
    <row r="131" spans="15:15" x14ac:dyDescent="0.25">
      <c r="O131" s="56"/>
    </row>
    <row r="132" spans="15:15" x14ac:dyDescent="0.25">
      <c r="O132" s="56"/>
    </row>
    <row r="133" spans="15:15" x14ac:dyDescent="0.25">
      <c r="O133" s="56"/>
    </row>
    <row r="134" spans="15:15" x14ac:dyDescent="0.25">
      <c r="O134" s="56"/>
    </row>
    <row r="135" spans="15:15" x14ac:dyDescent="0.25">
      <c r="O135" s="56"/>
    </row>
    <row r="136" spans="15:15" x14ac:dyDescent="0.25">
      <c r="O136" s="56"/>
    </row>
    <row r="137" spans="15:15" x14ac:dyDescent="0.25">
      <c r="O137" s="56"/>
    </row>
    <row r="138" spans="15:15" x14ac:dyDescent="0.25">
      <c r="O138" s="56"/>
    </row>
    <row r="139" spans="15:15" x14ac:dyDescent="0.25">
      <c r="O139" s="56"/>
    </row>
    <row r="140" spans="15:15" x14ac:dyDescent="0.25">
      <c r="O140" s="56"/>
    </row>
    <row r="141" spans="15:15" x14ac:dyDescent="0.25">
      <c r="O141" s="56"/>
    </row>
    <row r="142" spans="15:15" x14ac:dyDescent="0.25">
      <c r="O142" s="56"/>
    </row>
    <row r="143" spans="15:15" x14ac:dyDescent="0.25">
      <c r="O143" s="56"/>
    </row>
    <row r="144" spans="15:15" x14ac:dyDescent="0.25">
      <c r="O144" s="56"/>
    </row>
    <row r="145" spans="15:15" x14ac:dyDescent="0.25">
      <c r="O145" s="56"/>
    </row>
    <row r="146" spans="15:15" x14ac:dyDescent="0.25">
      <c r="O146" s="56"/>
    </row>
    <row r="147" spans="15:15" x14ac:dyDescent="0.25">
      <c r="O147" s="56"/>
    </row>
    <row r="148" spans="15:15" x14ac:dyDescent="0.25">
      <c r="O148" s="56"/>
    </row>
    <row r="149" spans="15:15" x14ac:dyDescent="0.25">
      <c r="O149" s="56"/>
    </row>
    <row r="150" spans="15:15" x14ac:dyDescent="0.25">
      <c r="O150" s="56"/>
    </row>
    <row r="151" spans="15:15" x14ac:dyDescent="0.25">
      <c r="O151" s="56"/>
    </row>
    <row r="152" spans="15:15" x14ac:dyDescent="0.25">
      <c r="O152" s="56"/>
    </row>
    <row r="153" spans="15:15" x14ac:dyDescent="0.25">
      <c r="O153" s="56"/>
    </row>
    <row r="154" spans="15:15" x14ac:dyDescent="0.25">
      <c r="O154" s="56"/>
    </row>
    <row r="155" spans="15:15" x14ac:dyDescent="0.25">
      <c r="O155" s="56"/>
    </row>
    <row r="156" spans="15:15" x14ac:dyDescent="0.25">
      <c r="O156" s="56"/>
    </row>
    <row r="157" spans="15:15" x14ac:dyDescent="0.25">
      <c r="O157" s="56"/>
    </row>
    <row r="158" spans="15:15" x14ac:dyDescent="0.25">
      <c r="O158" s="56"/>
    </row>
    <row r="159" spans="15:15" x14ac:dyDescent="0.25">
      <c r="O159" s="56"/>
    </row>
    <row r="160" spans="15:15" x14ac:dyDescent="0.25">
      <c r="O160" s="56"/>
    </row>
    <row r="161" spans="15:15" x14ac:dyDescent="0.25">
      <c r="O161" s="56"/>
    </row>
    <row r="162" spans="15:15" x14ac:dyDescent="0.25">
      <c r="O162" s="56"/>
    </row>
    <row r="163" spans="15:15" x14ac:dyDescent="0.25">
      <c r="O163" s="56"/>
    </row>
    <row r="164" spans="15:15" x14ac:dyDescent="0.25">
      <c r="O164" s="56"/>
    </row>
    <row r="165" spans="15:15" x14ac:dyDescent="0.25">
      <c r="O165" s="56"/>
    </row>
    <row r="166" spans="15:15" x14ac:dyDescent="0.25">
      <c r="O166" s="56"/>
    </row>
    <row r="167" spans="15:15" x14ac:dyDescent="0.25">
      <c r="O167" s="56"/>
    </row>
    <row r="168" spans="15:15" x14ac:dyDescent="0.25">
      <c r="O168" s="56"/>
    </row>
    <row r="169" spans="15:15" x14ac:dyDescent="0.25">
      <c r="O169" s="56"/>
    </row>
    <row r="170" spans="15:15" x14ac:dyDescent="0.25">
      <c r="O170" s="56"/>
    </row>
    <row r="171" spans="15:15" x14ac:dyDescent="0.25">
      <c r="O171" s="56"/>
    </row>
    <row r="172" spans="15:15" x14ac:dyDescent="0.25">
      <c r="O172" s="56"/>
    </row>
    <row r="173" spans="15:15" x14ac:dyDescent="0.25">
      <c r="O173" s="56"/>
    </row>
    <row r="174" spans="15:15" x14ac:dyDescent="0.25">
      <c r="O174" s="56"/>
    </row>
    <row r="175" spans="15:15" x14ac:dyDescent="0.25">
      <c r="O175" s="56"/>
    </row>
    <row r="176" spans="15:15" x14ac:dyDescent="0.25">
      <c r="O176" s="56"/>
    </row>
    <row r="177" spans="15:15" x14ac:dyDescent="0.25">
      <c r="O177" s="56"/>
    </row>
    <row r="178" spans="15:15" x14ac:dyDescent="0.25">
      <c r="O178" s="56"/>
    </row>
    <row r="179" spans="15:15" x14ac:dyDescent="0.25">
      <c r="O179" s="56"/>
    </row>
    <row r="180" spans="15:15" x14ac:dyDescent="0.25">
      <c r="O180" s="56"/>
    </row>
    <row r="181" spans="15:15" x14ac:dyDescent="0.25">
      <c r="O181" s="56"/>
    </row>
    <row r="182" spans="15:15" x14ac:dyDescent="0.25">
      <c r="O182" s="56"/>
    </row>
    <row r="183" spans="15:15" x14ac:dyDescent="0.25">
      <c r="O183" s="56"/>
    </row>
    <row r="184" spans="15:15" x14ac:dyDescent="0.25">
      <c r="O184" s="56"/>
    </row>
    <row r="185" spans="15:15" x14ac:dyDescent="0.25">
      <c r="O185" s="56"/>
    </row>
    <row r="186" spans="15:15" x14ac:dyDescent="0.25">
      <c r="O186" s="56"/>
    </row>
    <row r="187" spans="15:15" x14ac:dyDescent="0.25">
      <c r="O187" s="56"/>
    </row>
    <row r="188" spans="15:15" x14ac:dyDescent="0.25">
      <c r="O188" s="56"/>
    </row>
    <row r="189" spans="15:15" x14ac:dyDescent="0.25">
      <c r="O189" s="56"/>
    </row>
    <row r="190" spans="15:15" x14ac:dyDescent="0.25">
      <c r="O190" s="56"/>
    </row>
    <row r="191" spans="15:15" x14ac:dyDescent="0.25">
      <c r="O191" s="56"/>
    </row>
    <row r="192" spans="15:15" x14ac:dyDescent="0.25">
      <c r="O192" s="56"/>
    </row>
    <row r="193" spans="15:15" x14ac:dyDescent="0.25">
      <c r="O193" s="56"/>
    </row>
    <row r="194" spans="15:15" x14ac:dyDescent="0.25">
      <c r="O194" s="56"/>
    </row>
    <row r="195" spans="15:15" x14ac:dyDescent="0.25">
      <c r="O195" s="56"/>
    </row>
    <row r="196" spans="15:15" x14ac:dyDescent="0.25">
      <c r="O196" s="56"/>
    </row>
    <row r="197" spans="15:15" x14ac:dyDescent="0.25">
      <c r="O197" s="56"/>
    </row>
    <row r="198" spans="15:15" x14ac:dyDescent="0.25">
      <c r="O198" s="56"/>
    </row>
    <row r="199" spans="15:15" x14ac:dyDescent="0.25">
      <c r="O199" s="56"/>
    </row>
    <row r="200" spans="15:15" x14ac:dyDescent="0.25">
      <c r="O200" s="56"/>
    </row>
    <row r="201" spans="15:15" x14ac:dyDescent="0.25">
      <c r="O201" s="56"/>
    </row>
    <row r="202" spans="15:15" x14ac:dyDescent="0.25">
      <c r="O202" s="56"/>
    </row>
    <row r="203" spans="15:15" x14ac:dyDescent="0.25">
      <c r="O203" s="56"/>
    </row>
    <row r="204" spans="15:15" x14ac:dyDescent="0.25">
      <c r="O204" s="56"/>
    </row>
    <row r="205" spans="15:15" x14ac:dyDescent="0.25">
      <c r="O205" s="56"/>
    </row>
    <row r="206" spans="15:15" x14ac:dyDescent="0.25">
      <c r="O206" s="56"/>
    </row>
    <row r="207" spans="15:15" x14ac:dyDescent="0.25">
      <c r="O207" s="56"/>
    </row>
    <row r="208" spans="15:15" x14ac:dyDescent="0.25">
      <c r="O208" s="56"/>
    </row>
    <row r="209" spans="15:15" x14ac:dyDescent="0.25">
      <c r="O209" s="56"/>
    </row>
    <row r="210" spans="15:15" x14ac:dyDescent="0.25">
      <c r="O210" s="56"/>
    </row>
    <row r="211" spans="15:15" x14ac:dyDescent="0.25">
      <c r="O211" s="56"/>
    </row>
    <row r="212" spans="15:15" x14ac:dyDescent="0.25">
      <c r="O212" s="56"/>
    </row>
    <row r="213" spans="15:15" x14ac:dyDescent="0.25">
      <c r="O213" s="56"/>
    </row>
    <row r="214" spans="15:15" x14ac:dyDescent="0.25">
      <c r="O214" s="56"/>
    </row>
    <row r="215" spans="15:15" x14ac:dyDescent="0.25">
      <c r="O215" s="56"/>
    </row>
    <row r="216" spans="15:15" x14ac:dyDescent="0.25">
      <c r="O216" s="56"/>
    </row>
    <row r="217" spans="15:15" x14ac:dyDescent="0.25">
      <c r="O217" s="56"/>
    </row>
    <row r="218" spans="15:15" x14ac:dyDescent="0.25">
      <c r="O218" s="56"/>
    </row>
    <row r="219" spans="15:15" x14ac:dyDescent="0.25">
      <c r="O219" s="56"/>
    </row>
    <row r="220" spans="15:15" x14ac:dyDescent="0.25">
      <c r="O220" s="56"/>
    </row>
    <row r="221" spans="15:15" x14ac:dyDescent="0.25">
      <c r="O221" s="56"/>
    </row>
    <row r="222" spans="15:15" x14ac:dyDescent="0.25">
      <c r="O222" s="56"/>
    </row>
    <row r="223" spans="15:15" x14ac:dyDescent="0.25">
      <c r="O223" s="56"/>
    </row>
    <row r="224" spans="15:15" x14ac:dyDescent="0.25">
      <c r="O224" s="56"/>
    </row>
    <row r="225" spans="15:15" x14ac:dyDescent="0.25">
      <c r="O225" s="56"/>
    </row>
    <row r="226" spans="15:15" x14ac:dyDescent="0.25">
      <c r="O226" s="56"/>
    </row>
    <row r="227" spans="15:15" x14ac:dyDescent="0.25">
      <c r="O227" s="56"/>
    </row>
    <row r="228" spans="15:15" x14ac:dyDescent="0.25">
      <c r="O228" s="56"/>
    </row>
    <row r="229" spans="15:15" x14ac:dyDescent="0.25">
      <c r="O229" s="56"/>
    </row>
    <row r="230" spans="15:15" x14ac:dyDescent="0.25">
      <c r="O230" s="56"/>
    </row>
    <row r="231" spans="15:15" x14ac:dyDescent="0.25">
      <c r="O231" s="56"/>
    </row>
    <row r="232" spans="15:15" x14ac:dyDescent="0.25">
      <c r="O232" s="56"/>
    </row>
    <row r="233" spans="15:15" x14ac:dyDescent="0.25">
      <c r="O233" s="56"/>
    </row>
    <row r="234" spans="15:15" x14ac:dyDescent="0.25">
      <c r="O234" s="56"/>
    </row>
    <row r="235" spans="15:15" x14ac:dyDescent="0.25">
      <c r="O235" s="56"/>
    </row>
    <row r="236" spans="15:15" x14ac:dyDescent="0.25">
      <c r="O236" s="56"/>
    </row>
    <row r="237" spans="15:15" x14ac:dyDescent="0.25">
      <c r="O237" s="56"/>
    </row>
    <row r="238" spans="15:15" x14ac:dyDescent="0.25">
      <c r="O238" s="56"/>
    </row>
    <row r="239" spans="15:15" x14ac:dyDescent="0.25">
      <c r="O239" s="56"/>
    </row>
    <row r="240" spans="15:15" x14ac:dyDescent="0.25">
      <c r="O240" s="56"/>
    </row>
    <row r="241" spans="15:15" x14ac:dyDescent="0.25">
      <c r="O241" s="56"/>
    </row>
    <row r="242" spans="15:15" x14ac:dyDescent="0.25">
      <c r="O242" s="56"/>
    </row>
    <row r="243" spans="15:15" x14ac:dyDescent="0.25">
      <c r="O243" s="56"/>
    </row>
    <row r="244" spans="15:15" x14ac:dyDescent="0.25">
      <c r="O244" s="56"/>
    </row>
    <row r="245" spans="15:15" x14ac:dyDescent="0.25">
      <c r="O245" s="56"/>
    </row>
    <row r="246" spans="15:15" x14ac:dyDescent="0.25">
      <c r="O246" s="56"/>
    </row>
    <row r="247" spans="15:15" x14ac:dyDescent="0.25">
      <c r="O247" s="56"/>
    </row>
    <row r="248" spans="15:15" x14ac:dyDescent="0.25">
      <c r="O248" s="56"/>
    </row>
    <row r="249" spans="15:15" x14ac:dyDescent="0.25">
      <c r="O249" s="56"/>
    </row>
    <row r="250" spans="15:15" x14ac:dyDescent="0.25">
      <c r="O250" s="56"/>
    </row>
    <row r="251" spans="15:15" x14ac:dyDescent="0.25">
      <c r="O251" s="56"/>
    </row>
    <row r="252" spans="15:15" x14ac:dyDescent="0.25">
      <c r="O252" s="56"/>
    </row>
    <row r="253" spans="15:15" x14ac:dyDescent="0.25">
      <c r="O253" s="56"/>
    </row>
    <row r="254" spans="15:15" x14ac:dyDescent="0.25">
      <c r="O254" s="56"/>
    </row>
    <row r="255" spans="15:15" x14ac:dyDescent="0.25">
      <c r="O255" s="56"/>
    </row>
    <row r="256" spans="15:15" x14ac:dyDescent="0.25">
      <c r="O256" s="56"/>
    </row>
    <row r="257" spans="15:15" x14ac:dyDescent="0.25">
      <c r="O257" s="56"/>
    </row>
    <row r="258" spans="15:15" x14ac:dyDescent="0.25">
      <c r="O258" s="56"/>
    </row>
    <row r="259" spans="15:15" x14ac:dyDescent="0.25">
      <c r="O259" s="56"/>
    </row>
    <row r="260" spans="15:15" x14ac:dyDescent="0.25">
      <c r="O260" s="56"/>
    </row>
    <row r="261" spans="15:15" x14ac:dyDescent="0.25">
      <c r="O261" s="56"/>
    </row>
    <row r="262" spans="15:15" x14ac:dyDescent="0.25">
      <c r="O262" s="56"/>
    </row>
    <row r="263" spans="15:15" x14ac:dyDescent="0.25">
      <c r="O263" s="56"/>
    </row>
    <row r="264" spans="15:15" x14ac:dyDescent="0.25">
      <c r="O264" s="56"/>
    </row>
    <row r="265" spans="15:15" x14ac:dyDescent="0.25">
      <c r="O265" s="56"/>
    </row>
    <row r="266" spans="15:15" x14ac:dyDescent="0.25">
      <c r="O266" s="56"/>
    </row>
    <row r="267" spans="15:15" x14ac:dyDescent="0.25">
      <c r="O267" s="56"/>
    </row>
    <row r="268" spans="15:15" x14ac:dyDescent="0.25">
      <c r="O268" s="56"/>
    </row>
    <row r="269" spans="15:15" x14ac:dyDescent="0.25">
      <c r="O269" s="56"/>
    </row>
    <row r="270" spans="15:15" x14ac:dyDescent="0.25">
      <c r="O270" s="56"/>
    </row>
    <row r="271" spans="15:15" x14ac:dyDescent="0.25">
      <c r="O271" s="56"/>
    </row>
    <row r="272" spans="15:15" x14ac:dyDescent="0.25">
      <c r="O272" s="56"/>
    </row>
    <row r="273" spans="15:15" x14ac:dyDescent="0.25">
      <c r="O273" s="56"/>
    </row>
    <row r="274" spans="15:15" x14ac:dyDescent="0.25">
      <c r="O274" s="56"/>
    </row>
    <row r="275" spans="15:15" x14ac:dyDescent="0.25">
      <c r="O275" s="56"/>
    </row>
    <row r="276" spans="15:15" x14ac:dyDescent="0.25">
      <c r="O276" s="56"/>
    </row>
    <row r="277" spans="15:15" x14ac:dyDescent="0.25">
      <c r="O277" s="56"/>
    </row>
    <row r="278" spans="15:15" x14ac:dyDescent="0.25">
      <c r="O278" s="56"/>
    </row>
    <row r="279" spans="15:15" x14ac:dyDescent="0.25">
      <c r="O279" s="56"/>
    </row>
    <row r="280" spans="15:15" x14ac:dyDescent="0.25">
      <c r="O280" s="56"/>
    </row>
    <row r="281" spans="15:15" x14ac:dyDescent="0.25">
      <c r="O281" s="56"/>
    </row>
    <row r="282" spans="15:15" x14ac:dyDescent="0.25">
      <c r="O282" s="56"/>
    </row>
    <row r="283" spans="15:15" x14ac:dyDescent="0.25">
      <c r="O283" s="56"/>
    </row>
    <row r="284" spans="15:15" x14ac:dyDescent="0.25">
      <c r="O284" s="56"/>
    </row>
    <row r="285" spans="15:15" x14ac:dyDescent="0.25">
      <c r="O285" s="56"/>
    </row>
    <row r="286" spans="15:15" x14ac:dyDescent="0.25">
      <c r="O286" s="56"/>
    </row>
    <row r="287" spans="15:15" x14ac:dyDescent="0.25">
      <c r="O287" s="56"/>
    </row>
    <row r="288" spans="15:15" x14ac:dyDescent="0.25">
      <c r="O288" s="56"/>
    </row>
    <row r="289" spans="15:15" x14ac:dyDescent="0.25">
      <c r="O289" s="56"/>
    </row>
    <row r="290" spans="15:15" x14ac:dyDescent="0.25">
      <c r="O290" s="56"/>
    </row>
    <row r="291" spans="15:15" x14ac:dyDescent="0.25">
      <c r="O291" s="56"/>
    </row>
    <row r="292" spans="15:15" x14ac:dyDescent="0.25">
      <c r="O292" s="56"/>
    </row>
    <row r="293" spans="15:15" x14ac:dyDescent="0.25">
      <c r="O293" s="56"/>
    </row>
    <row r="294" spans="15:15" x14ac:dyDescent="0.25">
      <c r="O294" s="56"/>
    </row>
    <row r="295" spans="15:15" x14ac:dyDescent="0.25">
      <c r="O295" s="56"/>
    </row>
    <row r="296" spans="15:15" x14ac:dyDescent="0.25">
      <c r="O296" s="56"/>
    </row>
    <row r="297" spans="15:15" x14ac:dyDescent="0.25">
      <c r="O297" s="56"/>
    </row>
    <row r="298" spans="15:15" x14ac:dyDescent="0.25">
      <c r="O298" s="56"/>
    </row>
    <row r="299" spans="15:15" x14ac:dyDescent="0.25">
      <c r="O299" s="56"/>
    </row>
    <row r="300" spans="15:15" x14ac:dyDescent="0.25">
      <c r="O300" s="56"/>
    </row>
    <row r="301" spans="15:15" x14ac:dyDescent="0.25">
      <c r="O301" s="56"/>
    </row>
    <row r="302" spans="15:15" x14ac:dyDescent="0.25">
      <c r="O302" s="56"/>
    </row>
    <row r="303" spans="15:15" x14ac:dyDescent="0.25">
      <c r="O303" s="56"/>
    </row>
    <row r="304" spans="15:15" x14ac:dyDescent="0.25">
      <c r="O304" s="56"/>
    </row>
    <row r="305" spans="15:15" x14ac:dyDescent="0.25">
      <c r="O305" s="56"/>
    </row>
    <row r="306" spans="15:15" x14ac:dyDescent="0.25">
      <c r="O306" s="56"/>
    </row>
    <row r="307" spans="15:15" x14ac:dyDescent="0.25">
      <c r="O307" s="56"/>
    </row>
    <row r="308" spans="15:15" x14ac:dyDescent="0.25">
      <c r="O308" s="56"/>
    </row>
    <row r="309" spans="15:15" x14ac:dyDescent="0.25">
      <c r="O309" s="56"/>
    </row>
    <row r="310" spans="15:15" x14ac:dyDescent="0.25">
      <c r="O310" s="56"/>
    </row>
    <row r="311" spans="15:15" x14ac:dyDescent="0.25">
      <c r="O311" s="56"/>
    </row>
    <row r="312" spans="15:15" x14ac:dyDescent="0.25">
      <c r="O312" s="56"/>
    </row>
    <row r="313" spans="15:15" x14ac:dyDescent="0.25">
      <c r="O313" s="56"/>
    </row>
    <row r="314" spans="15:15" x14ac:dyDescent="0.25">
      <c r="O314" s="56"/>
    </row>
    <row r="315" spans="15:15" x14ac:dyDescent="0.25">
      <c r="O315" s="56"/>
    </row>
    <row r="316" spans="15:15" x14ac:dyDescent="0.25">
      <c r="O316" s="56"/>
    </row>
    <row r="317" spans="15:15" x14ac:dyDescent="0.25">
      <c r="O317" s="56"/>
    </row>
    <row r="318" spans="15:15" x14ac:dyDescent="0.25">
      <c r="O318" s="56"/>
    </row>
    <row r="319" spans="15:15" x14ac:dyDescent="0.25">
      <c r="O319" s="56"/>
    </row>
    <row r="320" spans="15:15" x14ac:dyDescent="0.25">
      <c r="O320" s="56"/>
    </row>
    <row r="321" spans="15:15" x14ac:dyDescent="0.25">
      <c r="O321" s="56"/>
    </row>
    <row r="322" spans="15:15" x14ac:dyDescent="0.25">
      <c r="O322" s="56"/>
    </row>
    <row r="323" spans="15:15" x14ac:dyDescent="0.25">
      <c r="O323" s="56"/>
    </row>
    <row r="324" spans="15:15" x14ac:dyDescent="0.25">
      <c r="O324" s="56"/>
    </row>
    <row r="325" spans="15:15" x14ac:dyDescent="0.25">
      <c r="O325" s="56"/>
    </row>
    <row r="326" spans="15:15" x14ac:dyDescent="0.25">
      <c r="O326" s="56"/>
    </row>
    <row r="327" spans="15:15" x14ac:dyDescent="0.25">
      <c r="O327" s="56"/>
    </row>
    <row r="328" spans="15:15" x14ac:dyDescent="0.25">
      <c r="O328" s="56"/>
    </row>
    <row r="329" spans="15:15" x14ac:dyDescent="0.25">
      <c r="O329" s="56"/>
    </row>
    <row r="330" spans="15:15" x14ac:dyDescent="0.25">
      <c r="O330" s="56"/>
    </row>
    <row r="331" spans="15:15" x14ac:dyDescent="0.25">
      <c r="O331" s="56"/>
    </row>
    <row r="332" spans="15:15" x14ac:dyDescent="0.25">
      <c r="O332" s="56"/>
    </row>
    <row r="333" spans="15:15" x14ac:dyDescent="0.25">
      <c r="O333" s="56"/>
    </row>
    <row r="334" spans="15:15" x14ac:dyDescent="0.25">
      <c r="O334" s="56"/>
    </row>
    <row r="335" spans="15:15" x14ac:dyDescent="0.25">
      <c r="O335" s="56"/>
    </row>
    <row r="336" spans="15:15" x14ac:dyDescent="0.25">
      <c r="O336" s="56"/>
    </row>
    <row r="337" spans="15:15" x14ac:dyDescent="0.25">
      <c r="O337" s="56"/>
    </row>
    <row r="338" spans="15:15" x14ac:dyDescent="0.25">
      <c r="O338" s="56"/>
    </row>
    <row r="339" spans="15:15" x14ac:dyDescent="0.25">
      <c r="O339" s="56"/>
    </row>
    <row r="340" spans="15:15" x14ac:dyDescent="0.25">
      <c r="O340" s="56"/>
    </row>
    <row r="341" spans="15:15" x14ac:dyDescent="0.25">
      <c r="O341" s="56"/>
    </row>
    <row r="342" spans="15:15" x14ac:dyDescent="0.25">
      <c r="O342" s="56"/>
    </row>
    <row r="343" spans="15:15" x14ac:dyDescent="0.25">
      <c r="O343" s="56"/>
    </row>
    <row r="344" spans="15:15" x14ac:dyDescent="0.25">
      <c r="O344" s="56"/>
    </row>
    <row r="345" spans="15:15" x14ac:dyDescent="0.25">
      <c r="O345" s="56"/>
    </row>
    <row r="346" spans="15:15" x14ac:dyDescent="0.25">
      <c r="O346" s="56"/>
    </row>
    <row r="347" spans="15:15" x14ac:dyDescent="0.25">
      <c r="O347" s="56"/>
    </row>
    <row r="348" spans="15:15" x14ac:dyDescent="0.25">
      <c r="O348" s="56"/>
    </row>
    <row r="349" spans="15:15" x14ac:dyDescent="0.25">
      <c r="O349" s="56"/>
    </row>
    <row r="350" spans="15:15" x14ac:dyDescent="0.25">
      <c r="O350" s="56"/>
    </row>
    <row r="351" spans="15:15" x14ac:dyDescent="0.25">
      <c r="O351" s="56"/>
    </row>
    <row r="352" spans="15:15" x14ac:dyDescent="0.25">
      <c r="O352" s="56"/>
    </row>
    <row r="353" spans="15:15" x14ac:dyDescent="0.25">
      <c r="O353" s="56"/>
    </row>
    <row r="354" spans="15:15" x14ac:dyDescent="0.25">
      <c r="O354" s="56"/>
    </row>
    <row r="355" spans="15:15" x14ac:dyDescent="0.25">
      <c r="O355" s="56"/>
    </row>
    <row r="356" spans="15:15" x14ac:dyDescent="0.25">
      <c r="O356" s="56"/>
    </row>
    <row r="357" spans="15:15" x14ac:dyDescent="0.25">
      <c r="O357" s="56"/>
    </row>
    <row r="358" spans="15:15" x14ac:dyDescent="0.25">
      <c r="O358" s="56"/>
    </row>
    <row r="359" spans="15:15" x14ac:dyDescent="0.25">
      <c r="O359" s="56"/>
    </row>
    <row r="360" spans="15:15" x14ac:dyDescent="0.25">
      <c r="O360" s="56"/>
    </row>
    <row r="361" spans="15:15" x14ac:dyDescent="0.25">
      <c r="O361" s="56"/>
    </row>
    <row r="362" spans="15:15" x14ac:dyDescent="0.25">
      <c r="O362" s="56"/>
    </row>
    <row r="363" spans="15:15" x14ac:dyDescent="0.25">
      <c r="O363" s="56"/>
    </row>
    <row r="364" spans="15:15" x14ac:dyDescent="0.25">
      <c r="O364" s="56"/>
    </row>
    <row r="365" spans="15:15" x14ac:dyDescent="0.25">
      <c r="O365" s="56"/>
    </row>
    <row r="366" spans="15:15" x14ac:dyDescent="0.25">
      <c r="O366" s="56"/>
    </row>
    <row r="367" spans="15:15" x14ac:dyDescent="0.25">
      <c r="O367" s="56"/>
    </row>
    <row r="368" spans="15:15" x14ac:dyDescent="0.25">
      <c r="O368" s="56"/>
    </row>
    <row r="369" spans="15:15" x14ac:dyDescent="0.25">
      <c r="O369" s="56"/>
    </row>
    <row r="370" spans="15:15" x14ac:dyDescent="0.25">
      <c r="O370" s="56"/>
    </row>
    <row r="371" spans="15:15" x14ac:dyDescent="0.25">
      <c r="O371" s="56"/>
    </row>
    <row r="372" spans="15:15" x14ac:dyDescent="0.25">
      <c r="O372" s="56"/>
    </row>
    <row r="373" spans="15:15" x14ac:dyDescent="0.25">
      <c r="O373" s="56"/>
    </row>
    <row r="374" spans="15:15" x14ac:dyDescent="0.25">
      <c r="O374" s="56"/>
    </row>
    <row r="375" spans="15:15" x14ac:dyDescent="0.25">
      <c r="O375" s="56"/>
    </row>
    <row r="376" spans="15:15" x14ac:dyDescent="0.25">
      <c r="O376" s="56"/>
    </row>
    <row r="377" spans="15:15" x14ac:dyDescent="0.25">
      <c r="O377" s="56"/>
    </row>
    <row r="378" spans="15:15" x14ac:dyDescent="0.25">
      <c r="O378" s="56"/>
    </row>
    <row r="379" spans="15:15" x14ac:dyDescent="0.25">
      <c r="O379" s="56"/>
    </row>
    <row r="380" spans="15:15" x14ac:dyDescent="0.25">
      <c r="O380" s="56"/>
    </row>
    <row r="381" spans="15:15" x14ac:dyDescent="0.25">
      <c r="O381" s="56"/>
    </row>
    <row r="382" spans="15:15" x14ac:dyDescent="0.25">
      <c r="O382" s="56"/>
    </row>
    <row r="383" spans="15:15" x14ac:dyDescent="0.25">
      <c r="O383" s="56"/>
    </row>
    <row r="384" spans="15:15" x14ac:dyDescent="0.25">
      <c r="O384" s="56"/>
    </row>
    <row r="385" spans="15:15" x14ac:dyDescent="0.25">
      <c r="O385" s="56"/>
    </row>
    <row r="386" spans="15:15" x14ac:dyDescent="0.25">
      <c r="O386" s="56"/>
    </row>
    <row r="387" spans="15:15" x14ac:dyDescent="0.25">
      <c r="O387" s="56"/>
    </row>
    <row r="388" spans="15:15" x14ac:dyDescent="0.25">
      <c r="O388" s="56"/>
    </row>
    <row r="389" spans="15:15" x14ac:dyDescent="0.25">
      <c r="O389" s="56"/>
    </row>
    <row r="390" spans="15:15" x14ac:dyDescent="0.25">
      <c r="O390" s="56"/>
    </row>
    <row r="391" spans="15:15" x14ac:dyDescent="0.25">
      <c r="O391" s="56"/>
    </row>
    <row r="392" spans="15:15" x14ac:dyDescent="0.25">
      <c r="O392" s="56"/>
    </row>
    <row r="393" spans="15:15" x14ac:dyDescent="0.25">
      <c r="O393" s="56"/>
    </row>
    <row r="394" spans="15:15" x14ac:dyDescent="0.25">
      <c r="O394" s="56"/>
    </row>
    <row r="395" spans="15:15" x14ac:dyDescent="0.25">
      <c r="O395" s="56"/>
    </row>
    <row r="396" spans="15:15" x14ac:dyDescent="0.25">
      <c r="O396" s="56"/>
    </row>
    <row r="397" spans="15:15" x14ac:dyDescent="0.25">
      <c r="O397" s="56"/>
    </row>
    <row r="398" spans="15:15" x14ac:dyDescent="0.25">
      <c r="O398" s="56"/>
    </row>
    <row r="399" spans="15:15" x14ac:dyDescent="0.25">
      <c r="O399" s="56"/>
    </row>
    <row r="400" spans="15:15" x14ac:dyDescent="0.25">
      <c r="O400" s="56"/>
    </row>
    <row r="401" spans="15:15" x14ac:dyDescent="0.25">
      <c r="O401" s="56"/>
    </row>
    <row r="402" spans="15:15" x14ac:dyDescent="0.25">
      <c r="O402" s="56"/>
    </row>
    <row r="403" spans="15:15" x14ac:dyDescent="0.25">
      <c r="O403" s="56"/>
    </row>
    <row r="404" spans="15:15" x14ac:dyDescent="0.25">
      <c r="O404" s="56"/>
    </row>
    <row r="405" spans="15:15" x14ac:dyDescent="0.25">
      <c r="O405" s="56"/>
    </row>
    <row r="406" spans="15:15" x14ac:dyDescent="0.25">
      <c r="O406" s="56"/>
    </row>
    <row r="407" spans="15:15" x14ac:dyDescent="0.25">
      <c r="O407" s="56"/>
    </row>
    <row r="408" spans="15:15" x14ac:dyDescent="0.25">
      <c r="O408" s="56"/>
    </row>
    <row r="409" spans="15:15" x14ac:dyDescent="0.25">
      <c r="O409" s="56"/>
    </row>
    <row r="410" spans="15:15" x14ac:dyDescent="0.25">
      <c r="O410" s="56"/>
    </row>
    <row r="411" spans="15:15" x14ac:dyDescent="0.25">
      <c r="O411" s="56"/>
    </row>
    <row r="412" spans="15:15" x14ac:dyDescent="0.25">
      <c r="O412" s="56"/>
    </row>
    <row r="413" spans="15:15" x14ac:dyDescent="0.25">
      <c r="O413" s="56"/>
    </row>
    <row r="414" spans="15:15" x14ac:dyDescent="0.25">
      <c r="O414" s="56"/>
    </row>
    <row r="415" spans="15:15" x14ac:dyDescent="0.25">
      <c r="O415" s="56"/>
    </row>
    <row r="416" spans="15:15" x14ac:dyDescent="0.25">
      <c r="O416" s="56"/>
    </row>
    <row r="417" spans="15:15" x14ac:dyDescent="0.25">
      <c r="O417" s="56"/>
    </row>
    <row r="418" spans="15:15" x14ac:dyDescent="0.25">
      <c r="O418" s="56"/>
    </row>
    <row r="419" spans="15:15" x14ac:dyDescent="0.25">
      <c r="O419" s="56"/>
    </row>
    <row r="420" spans="15:15" x14ac:dyDescent="0.25">
      <c r="O420" s="56"/>
    </row>
    <row r="421" spans="15:15" x14ac:dyDescent="0.25">
      <c r="O421" s="56"/>
    </row>
    <row r="422" spans="15:15" x14ac:dyDescent="0.25">
      <c r="O422" s="56"/>
    </row>
    <row r="423" spans="15:15" x14ac:dyDescent="0.25">
      <c r="O423" s="56"/>
    </row>
    <row r="424" spans="15:15" x14ac:dyDescent="0.25">
      <c r="O424" s="56"/>
    </row>
    <row r="425" spans="15:15" x14ac:dyDescent="0.25">
      <c r="O425" s="56"/>
    </row>
    <row r="426" spans="15:15" x14ac:dyDescent="0.25">
      <c r="O426" s="56"/>
    </row>
    <row r="427" spans="15:15" x14ac:dyDescent="0.25">
      <c r="O427" s="56"/>
    </row>
    <row r="428" spans="15:15" x14ac:dyDescent="0.25">
      <c r="O428" s="56"/>
    </row>
    <row r="429" spans="15:15" x14ac:dyDescent="0.25">
      <c r="O429" s="56"/>
    </row>
    <row r="430" spans="15:15" x14ac:dyDescent="0.25">
      <c r="O430" s="56"/>
    </row>
    <row r="431" spans="15:15" x14ac:dyDescent="0.25">
      <c r="O431" s="56"/>
    </row>
    <row r="432" spans="15:15" x14ac:dyDescent="0.25">
      <c r="O432" s="56"/>
    </row>
    <row r="433" spans="15:15" x14ac:dyDescent="0.25">
      <c r="O433" s="56"/>
    </row>
    <row r="434" spans="15:15" x14ac:dyDescent="0.25">
      <c r="O434" s="56"/>
    </row>
    <row r="435" spans="15:15" x14ac:dyDescent="0.25">
      <c r="O435" s="56"/>
    </row>
    <row r="436" spans="15:15" x14ac:dyDescent="0.25">
      <c r="O436" s="56"/>
    </row>
    <row r="437" spans="15:15" x14ac:dyDescent="0.25">
      <c r="O437" s="56"/>
    </row>
    <row r="438" spans="15:15" x14ac:dyDescent="0.25">
      <c r="O438" s="56"/>
    </row>
    <row r="439" spans="15:15" x14ac:dyDescent="0.25">
      <c r="O439" s="56"/>
    </row>
    <row r="440" spans="15:15" x14ac:dyDescent="0.25">
      <c r="O440" s="56"/>
    </row>
    <row r="441" spans="15:15" x14ac:dyDescent="0.25">
      <c r="O441" s="56"/>
    </row>
    <row r="442" spans="15:15" x14ac:dyDescent="0.25">
      <c r="O442" s="56"/>
    </row>
    <row r="443" spans="15:15" x14ac:dyDescent="0.25">
      <c r="O443" s="56"/>
    </row>
    <row r="444" spans="15:15" x14ac:dyDescent="0.25">
      <c r="O444" s="56"/>
    </row>
    <row r="445" spans="15:15" x14ac:dyDescent="0.25">
      <c r="O445" s="56"/>
    </row>
    <row r="446" spans="15:15" x14ac:dyDescent="0.25">
      <c r="O446" s="56"/>
    </row>
    <row r="447" spans="15:15" x14ac:dyDescent="0.25">
      <c r="O447" s="56"/>
    </row>
    <row r="448" spans="15:15" x14ac:dyDescent="0.25">
      <c r="O448" s="56"/>
    </row>
    <row r="449" spans="15:15" x14ac:dyDescent="0.25">
      <c r="O449" s="56"/>
    </row>
    <row r="450" spans="15:15" x14ac:dyDescent="0.25">
      <c r="O450" s="56"/>
    </row>
    <row r="451" spans="15:15" x14ac:dyDescent="0.25">
      <c r="O451" s="56"/>
    </row>
    <row r="452" spans="15:15" x14ac:dyDescent="0.25">
      <c r="O452" s="56"/>
    </row>
    <row r="453" spans="15:15" x14ac:dyDescent="0.25">
      <c r="O453" s="56"/>
    </row>
    <row r="454" spans="15:15" x14ac:dyDescent="0.25">
      <c r="O454" s="56"/>
    </row>
    <row r="455" spans="15:15" x14ac:dyDescent="0.25">
      <c r="O455" s="56"/>
    </row>
    <row r="456" spans="15:15" x14ac:dyDescent="0.25">
      <c r="O456" s="56"/>
    </row>
    <row r="457" spans="15:15" x14ac:dyDescent="0.25">
      <c r="O457" s="56"/>
    </row>
    <row r="458" spans="15:15" x14ac:dyDescent="0.25">
      <c r="O458" s="56"/>
    </row>
    <row r="459" spans="15:15" x14ac:dyDescent="0.25">
      <c r="O459" s="56"/>
    </row>
    <row r="460" spans="15:15" x14ac:dyDescent="0.25">
      <c r="O460" s="56"/>
    </row>
    <row r="461" spans="15:15" x14ac:dyDescent="0.25">
      <c r="O461" s="56"/>
    </row>
    <row r="462" spans="15:15" x14ac:dyDescent="0.25">
      <c r="O462" s="56"/>
    </row>
    <row r="463" spans="15:15" x14ac:dyDescent="0.25">
      <c r="O463" s="56"/>
    </row>
    <row r="464" spans="15:15" x14ac:dyDescent="0.25">
      <c r="O464" s="56"/>
    </row>
    <row r="465" spans="15:15" x14ac:dyDescent="0.25">
      <c r="O465" s="56"/>
    </row>
    <row r="466" spans="15:15" x14ac:dyDescent="0.25">
      <c r="O466" s="56"/>
    </row>
    <row r="467" spans="15:15" x14ac:dyDescent="0.25">
      <c r="O467" s="56"/>
    </row>
    <row r="468" spans="15:15" x14ac:dyDescent="0.25">
      <c r="O468" s="56"/>
    </row>
    <row r="469" spans="15:15" x14ac:dyDescent="0.25">
      <c r="O469" s="56"/>
    </row>
    <row r="470" spans="15:15" x14ac:dyDescent="0.25">
      <c r="O470" s="56"/>
    </row>
    <row r="471" spans="15:15" x14ac:dyDescent="0.25">
      <c r="O471" s="56"/>
    </row>
    <row r="472" spans="15:15" x14ac:dyDescent="0.25">
      <c r="O472" s="56"/>
    </row>
    <row r="473" spans="15:15" x14ac:dyDescent="0.25">
      <c r="O473" s="56"/>
    </row>
    <row r="474" spans="15:15" x14ac:dyDescent="0.25">
      <c r="O474" s="56"/>
    </row>
    <row r="475" spans="15:15" x14ac:dyDescent="0.25">
      <c r="O475" s="56"/>
    </row>
    <row r="476" spans="15:15" x14ac:dyDescent="0.25">
      <c r="O476" s="56"/>
    </row>
    <row r="477" spans="15:15" x14ac:dyDescent="0.25">
      <c r="O477" s="56"/>
    </row>
    <row r="478" spans="15:15" x14ac:dyDescent="0.25">
      <c r="O478" s="56"/>
    </row>
    <row r="479" spans="15:15" x14ac:dyDescent="0.25">
      <c r="O479" s="56"/>
    </row>
    <row r="480" spans="15:15" x14ac:dyDescent="0.25">
      <c r="O480" s="56"/>
    </row>
    <row r="481" spans="15:15" x14ac:dyDescent="0.25">
      <c r="O481" s="56"/>
    </row>
    <row r="482" spans="15:15" x14ac:dyDescent="0.25">
      <c r="O482" s="56"/>
    </row>
    <row r="483" spans="15:15" x14ac:dyDescent="0.25">
      <c r="O483" s="56"/>
    </row>
    <row r="484" spans="15:15" x14ac:dyDescent="0.25">
      <c r="O484" s="56"/>
    </row>
    <row r="485" spans="15:15" x14ac:dyDescent="0.25">
      <c r="O485" s="56"/>
    </row>
    <row r="486" spans="15:15" x14ac:dyDescent="0.25">
      <c r="O486" s="56"/>
    </row>
    <row r="487" spans="15:15" x14ac:dyDescent="0.25">
      <c r="O487" s="56"/>
    </row>
    <row r="488" spans="15:15" x14ac:dyDescent="0.25">
      <c r="O488" s="56"/>
    </row>
    <row r="489" spans="15:15" x14ac:dyDescent="0.25">
      <c r="O489" s="56"/>
    </row>
    <row r="490" spans="15:15" x14ac:dyDescent="0.25">
      <c r="O490" s="56"/>
    </row>
    <row r="491" spans="15:15" x14ac:dyDescent="0.25">
      <c r="O491" s="56"/>
    </row>
    <row r="492" spans="15:15" x14ac:dyDescent="0.25">
      <c r="O492" s="56"/>
    </row>
    <row r="493" spans="15:15" x14ac:dyDescent="0.25">
      <c r="O493" s="56"/>
    </row>
    <row r="494" spans="15:15" x14ac:dyDescent="0.25">
      <c r="O494" s="56"/>
    </row>
    <row r="495" spans="15:15" x14ac:dyDescent="0.25">
      <c r="O495" s="56"/>
    </row>
    <row r="496" spans="15:15" x14ac:dyDescent="0.25">
      <c r="O496" s="56"/>
    </row>
    <row r="497" spans="15:15" x14ac:dyDescent="0.25">
      <c r="O497" s="56"/>
    </row>
    <row r="498" spans="15:15" x14ac:dyDescent="0.25">
      <c r="O498" s="56"/>
    </row>
    <row r="499" spans="15:15" x14ac:dyDescent="0.25">
      <c r="O499" s="56"/>
    </row>
    <row r="500" spans="15:15" x14ac:dyDescent="0.25">
      <c r="O500" s="56"/>
    </row>
    <row r="501" spans="15:15" x14ac:dyDescent="0.25">
      <c r="O501" s="56"/>
    </row>
    <row r="502" spans="15:15" x14ac:dyDescent="0.25">
      <c r="O502" s="56"/>
    </row>
    <row r="503" spans="15:15" x14ac:dyDescent="0.25">
      <c r="O503" s="56"/>
    </row>
    <row r="504" spans="15:15" x14ac:dyDescent="0.25">
      <c r="O504" s="56"/>
    </row>
    <row r="505" spans="15:15" x14ac:dyDescent="0.25">
      <c r="O505" s="56"/>
    </row>
    <row r="506" spans="15:15" x14ac:dyDescent="0.25">
      <c r="O506" s="56"/>
    </row>
    <row r="507" spans="15:15" x14ac:dyDescent="0.25">
      <c r="O507" s="56"/>
    </row>
    <row r="508" spans="15:15" x14ac:dyDescent="0.25">
      <c r="O508" s="56"/>
    </row>
    <row r="509" spans="15:15" x14ac:dyDescent="0.25">
      <c r="O509" s="56"/>
    </row>
    <row r="510" spans="15:15" x14ac:dyDescent="0.25">
      <c r="O510" s="56"/>
    </row>
    <row r="511" spans="15:15" x14ac:dyDescent="0.25">
      <c r="O511" s="56"/>
    </row>
    <row r="512" spans="15:15" x14ac:dyDescent="0.25">
      <c r="O512" s="56"/>
    </row>
    <row r="513" spans="15:15" x14ac:dyDescent="0.25">
      <c r="O513" s="56"/>
    </row>
    <row r="514" spans="15:15" x14ac:dyDescent="0.25">
      <c r="O514" s="56"/>
    </row>
    <row r="515" spans="15:15" x14ac:dyDescent="0.25">
      <c r="O515" s="56"/>
    </row>
    <row r="516" spans="15:15" x14ac:dyDescent="0.25">
      <c r="O516" s="56"/>
    </row>
    <row r="517" spans="15:15" x14ac:dyDescent="0.25">
      <c r="O517" s="56"/>
    </row>
    <row r="518" spans="15:15" x14ac:dyDescent="0.25">
      <c r="O518" s="56"/>
    </row>
    <row r="519" spans="15:15" x14ac:dyDescent="0.25">
      <c r="O519" s="56"/>
    </row>
    <row r="520" spans="15:15" x14ac:dyDescent="0.25">
      <c r="O520" s="56"/>
    </row>
    <row r="521" spans="15:15" x14ac:dyDescent="0.25">
      <c r="O521" s="56"/>
    </row>
    <row r="522" spans="15:15" x14ac:dyDescent="0.25">
      <c r="O522" s="56"/>
    </row>
    <row r="523" spans="15:15" x14ac:dyDescent="0.25">
      <c r="O523" s="56"/>
    </row>
    <row r="524" spans="15:15" x14ac:dyDescent="0.25">
      <c r="O524" s="56"/>
    </row>
    <row r="525" spans="15:15" x14ac:dyDescent="0.25">
      <c r="O525" s="56"/>
    </row>
    <row r="526" spans="15:15" x14ac:dyDescent="0.25">
      <c r="O526" s="56"/>
    </row>
    <row r="527" spans="15:15" x14ac:dyDescent="0.25">
      <c r="O527" s="56"/>
    </row>
    <row r="528" spans="15:15" x14ac:dyDescent="0.25">
      <c r="O528" s="56"/>
    </row>
    <row r="529" spans="15:15" x14ac:dyDescent="0.25">
      <c r="O529" s="56"/>
    </row>
    <row r="530" spans="15:15" x14ac:dyDescent="0.25">
      <c r="O530" s="56"/>
    </row>
    <row r="531" spans="15:15" x14ac:dyDescent="0.25">
      <c r="O531" s="56"/>
    </row>
    <row r="532" spans="15:15" x14ac:dyDescent="0.25">
      <c r="O532" s="56"/>
    </row>
    <row r="533" spans="15:15" x14ac:dyDescent="0.25">
      <c r="O533" s="56"/>
    </row>
    <row r="534" spans="15:15" x14ac:dyDescent="0.25">
      <c r="O534" s="56"/>
    </row>
    <row r="535" spans="15:15" x14ac:dyDescent="0.25">
      <c r="O535" s="56"/>
    </row>
    <row r="536" spans="15:15" x14ac:dyDescent="0.25">
      <c r="O536" s="56"/>
    </row>
    <row r="537" spans="15:15" x14ac:dyDescent="0.25">
      <c r="O537" s="56"/>
    </row>
    <row r="538" spans="15:15" x14ac:dyDescent="0.25">
      <c r="O538" s="56"/>
    </row>
    <row r="539" spans="15:15" x14ac:dyDescent="0.25">
      <c r="O539" s="56"/>
    </row>
    <row r="540" spans="15:15" x14ac:dyDescent="0.25">
      <c r="O540" s="56"/>
    </row>
    <row r="541" spans="15:15" x14ac:dyDescent="0.25">
      <c r="O541" s="56"/>
    </row>
    <row r="542" spans="15:15" x14ac:dyDescent="0.25">
      <c r="O542" s="56"/>
    </row>
    <row r="543" spans="15:15" x14ac:dyDescent="0.25">
      <c r="O543" s="56"/>
    </row>
    <row r="544" spans="15:15" x14ac:dyDescent="0.25">
      <c r="O544" s="56"/>
    </row>
    <row r="545" spans="15:15" x14ac:dyDescent="0.25">
      <c r="O545" s="56"/>
    </row>
    <row r="546" spans="15:15" x14ac:dyDescent="0.25">
      <c r="O546" s="56"/>
    </row>
    <row r="547" spans="15:15" x14ac:dyDescent="0.25">
      <c r="O547" s="56"/>
    </row>
    <row r="548" spans="15:15" x14ac:dyDescent="0.25">
      <c r="O548" s="56"/>
    </row>
    <row r="549" spans="15:15" x14ac:dyDescent="0.25">
      <c r="O549" s="56"/>
    </row>
    <row r="550" spans="15:15" x14ac:dyDescent="0.25">
      <c r="O550" s="56"/>
    </row>
    <row r="551" spans="15:15" x14ac:dyDescent="0.25">
      <c r="O551" s="56"/>
    </row>
    <row r="552" spans="15:15" x14ac:dyDescent="0.25">
      <c r="O552" s="56"/>
    </row>
    <row r="553" spans="15:15" x14ac:dyDescent="0.25">
      <c r="O553" s="56"/>
    </row>
    <row r="554" spans="15:15" x14ac:dyDescent="0.25">
      <c r="O554" s="56"/>
    </row>
    <row r="555" spans="15:15" x14ac:dyDescent="0.25">
      <c r="O555" s="56"/>
    </row>
    <row r="556" spans="15:15" x14ac:dyDescent="0.25">
      <c r="O556" s="56"/>
    </row>
    <row r="557" spans="15:15" x14ac:dyDescent="0.25">
      <c r="O557" s="56"/>
    </row>
    <row r="558" spans="15:15" x14ac:dyDescent="0.25">
      <c r="O558" s="56"/>
    </row>
    <row r="559" spans="15:15" x14ac:dyDescent="0.25">
      <c r="O559" s="56"/>
    </row>
    <row r="560" spans="15:15" x14ac:dyDescent="0.25">
      <c r="O560" s="56"/>
    </row>
    <row r="561" spans="15:15" x14ac:dyDescent="0.25">
      <c r="O561" s="56"/>
    </row>
    <row r="562" spans="15:15" x14ac:dyDescent="0.25">
      <c r="O562" s="56"/>
    </row>
    <row r="563" spans="15:15" x14ac:dyDescent="0.25">
      <c r="O563" s="56"/>
    </row>
    <row r="564" spans="15:15" x14ac:dyDescent="0.25">
      <c r="O564" s="56"/>
    </row>
    <row r="565" spans="15:15" x14ac:dyDescent="0.25">
      <c r="O565" s="56"/>
    </row>
    <row r="566" spans="15:15" x14ac:dyDescent="0.25">
      <c r="O566" s="56"/>
    </row>
    <row r="567" spans="15:15" x14ac:dyDescent="0.25">
      <c r="O567" s="56"/>
    </row>
    <row r="568" spans="15:15" x14ac:dyDescent="0.25">
      <c r="O568" s="56"/>
    </row>
    <row r="569" spans="15:15" x14ac:dyDescent="0.25">
      <c r="O569" s="56"/>
    </row>
    <row r="570" spans="15:15" x14ac:dyDescent="0.25">
      <c r="O570" s="56"/>
    </row>
    <row r="571" spans="15:15" x14ac:dyDescent="0.25">
      <c r="O571" s="56"/>
    </row>
    <row r="572" spans="15:15" x14ac:dyDescent="0.25">
      <c r="O572" s="56"/>
    </row>
    <row r="573" spans="15:15" x14ac:dyDescent="0.25">
      <c r="O573" s="56"/>
    </row>
    <row r="574" spans="15:15" x14ac:dyDescent="0.25">
      <c r="O574" s="56"/>
    </row>
    <row r="575" spans="15:15" x14ac:dyDescent="0.25">
      <c r="O575" s="56"/>
    </row>
    <row r="576" spans="15:15" x14ac:dyDescent="0.25">
      <c r="O576" s="56"/>
    </row>
    <row r="577" spans="15:15" x14ac:dyDescent="0.25">
      <c r="O577" s="56"/>
    </row>
    <row r="578" spans="15:15" x14ac:dyDescent="0.25">
      <c r="O578" s="56"/>
    </row>
    <row r="579" spans="15:15" x14ac:dyDescent="0.25">
      <c r="O579" s="56"/>
    </row>
    <row r="580" spans="15:15" x14ac:dyDescent="0.25">
      <c r="O580" s="56"/>
    </row>
    <row r="581" spans="15:15" x14ac:dyDescent="0.25">
      <c r="O581" s="56"/>
    </row>
    <row r="582" spans="15:15" x14ac:dyDescent="0.25">
      <c r="O582" s="56"/>
    </row>
    <row r="583" spans="15:15" x14ac:dyDescent="0.25">
      <c r="O583" s="56"/>
    </row>
    <row r="584" spans="15:15" x14ac:dyDescent="0.25">
      <c r="O584" s="56"/>
    </row>
    <row r="585" spans="15:15" x14ac:dyDescent="0.25">
      <c r="O585" s="56"/>
    </row>
    <row r="586" spans="15:15" x14ac:dyDescent="0.25">
      <c r="O586" s="56"/>
    </row>
    <row r="587" spans="15:15" x14ac:dyDescent="0.25">
      <c r="O587" s="56"/>
    </row>
    <row r="588" spans="15:15" x14ac:dyDescent="0.25">
      <c r="O588" s="56"/>
    </row>
    <row r="589" spans="15:15" x14ac:dyDescent="0.25">
      <c r="O589" s="56"/>
    </row>
    <row r="590" spans="15:15" x14ac:dyDescent="0.25">
      <c r="O590" s="56"/>
    </row>
    <row r="591" spans="15:15" x14ac:dyDescent="0.25">
      <c r="O591" s="56"/>
    </row>
    <row r="592" spans="15:15" x14ac:dyDescent="0.25">
      <c r="O592" s="56"/>
    </row>
    <row r="593" spans="15:15" x14ac:dyDescent="0.25">
      <c r="O593" s="56"/>
    </row>
    <row r="594" spans="15:15" x14ac:dyDescent="0.25">
      <c r="O594" s="56"/>
    </row>
    <row r="595" spans="15:15" x14ac:dyDescent="0.25">
      <c r="O595" s="56"/>
    </row>
    <row r="596" spans="15:15" x14ac:dyDescent="0.25">
      <c r="O596" s="56"/>
    </row>
    <row r="597" spans="15:15" x14ac:dyDescent="0.25">
      <c r="O597" s="56"/>
    </row>
    <row r="598" spans="15:15" x14ac:dyDescent="0.25">
      <c r="O598" s="56"/>
    </row>
    <row r="599" spans="15:15" x14ac:dyDescent="0.25">
      <c r="O599" s="56"/>
    </row>
    <row r="600" spans="15:15" x14ac:dyDescent="0.25">
      <c r="O600" s="56"/>
    </row>
    <row r="601" spans="15:15" x14ac:dyDescent="0.25">
      <c r="O601" s="56"/>
    </row>
    <row r="602" spans="15:15" x14ac:dyDescent="0.25">
      <c r="O602" s="56"/>
    </row>
    <row r="603" spans="15:15" x14ac:dyDescent="0.25">
      <c r="O603" s="56"/>
    </row>
    <row r="604" spans="15:15" x14ac:dyDescent="0.25">
      <c r="O604" s="56"/>
    </row>
    <row r="605" spans="15:15" x14ac:dyDescent="0.25">
      <c r="O605" s="56"/>
    </row>
    <row r="606" spans="15:15" x14ac:dyDescent="0.25">
      <c r="O606" s="56"/>
    </row>
    <row r="607" spans="15:15" x14ac:dyDescent="0.25">
      <c r="O607" s="56"/>
    </row>
    <row r="608" spans="15:15" x14ac:dyDescent="0.25">
      <c r="O608" s="56"/>
    </row>
    <row r="609" spans="15:15" x14ac:dyDescent="0.25">
      <c r="O609" s="56"/>
    </row>
    <row r="610" spans="15:15" x14ac:dyDescent="0.25">
      <c r="O610" s="56"/>
    </row>
    <row r="611" spans="15:15" x14ac:dyDescent="0.25">
      <c r="O611" s="56"/>
    </row>
    <row r="612" spans="15:15" x14ac:dyDescent="0.25">
      <c r="O612" s="56"/>
    </row>
    <row r="613" spans="15:15" x14ac:dyDescent="0.25">
      <c r="O613" s="56"/>
    </row>
    <row r="614" spans="15:15" x14ac:dyDescent="0.25">
      <c r="O614" s="56"/>
    </row>
    <row r="615" spans="15:15" x14ac:dyDescent="0.25">
      <c r="O615" s="56"/>
    </row>
    <row r="616" spans="15:15" x14ac:dyDescent="0.25">
      <c r="O616" s="56"/>
    </row>
    <row r="617" spans="15:15" x14ac:dyDescent="0.25">
      <c r="O617" s="56"/>
    </row>
    <row r="618" spans="15:15" x14ac:dyDescent="0.25">
      <c r="O618" s="56"/>
    </row>
    <row r="619" spans="15:15" x14ac:dyDescent="0.25">
      <c r="O619" s="56"/>
    </row>
    <row r="620" spans="15:15" x14ac:dyDescent="0.25">
      <c r="O620" s="56"/>
    </row>
    <row r="621" spans="15:15" x14ac:dyDescent="0.25">
      <c r="O621" s="56"/>
    </row>
    <row r="622" spans="15:15" x14ac:dyDescent="0.25">
      <c r="O622" s="56"/>
    </row>
    <row r="623" spans="15:15" x14ac:dyDescent="0.25">
      <c r="O623" s="56"/>
    </row>
    <row r="624" spans="15:15" x14ac:dyDescent="0.25">
      <c r="O624" s="56"/>
    </row>
    <row r="625" spans="15:15" x14ac:dyDescent="0.25">
      <c r="O625" s="56"/>
    </row>
    <row r="626" spans="15:15" x14ac:dyDescent="0.25">
      <c r="O626" s="56"/>
    </row>
    <row r="627" spans="15:15" x14ac:dyDescent="0.25">
      <c r="O627" s="56"/>
    </row>
    <row r="628" spans="15:15" x14ac:dyDescent="0.25">
      <c r="O628" s="56"/>
    </row>
    <row r="629" spans="15:15" x14ac:dyDescent="0.25">
      <c r="O629" s="56"/>
    </row>
    <row r="630" spans="15:15" x14ac:dyDescent="0.25">
      <c r="O630" s="56"/>
    </row>
    <row r="631" spans="15:15" x14ac:dyDescent="0.25">
      <c r="O631" s="56"/>
    </row>
    <row r="632" spans="15:15" x14ac:dyDescent="0.25">
      <c r="O632" s="56"/>
    </row>
    <row r="633" spans="15:15" x14ac:dyDescent="0.25">
      <c r="O633" s="56"/>
    </row>
    <row r="634" spans="15:15" x14ac:dyDescent="0.25">
      <c r="O634" s="56"/>
    </row>
    <row r="635" spans="15:15" x14ac:dyDescent="0.25">
      <c r="O635" s="56"/>
    </row>
    <row r="636" spans="15:15" x14ac:dyDescent="0.25">
      <c r="O636" s="56"/>
    </row>
    <row r="637" spans="15:15" x14ac:dyDescent="0.25">
      <c r="O637" s="56"/>
    </row>
    <row r="638" spans="15:15" x14ac:dyDescent="0.25">
      <c r="O638" s="56"/>
    </row>
    <row r="639" spans="15:15" x14ac:dyDescent="0.25">
      <c r="O639" s="56"/>
    </row>
    <row r="640" spans="15:15" x14ac:dyDescent="0.25">
      <c r="O640" s="56"/>
    </row>
    <row r="641" spans="15:15" x14ac:dyDescent="0.25">
      <c r="O641" s="56"/>
    </row>
    <row r="642" spans="15:15" x14ac:dyDescent="0.25">
      <c r="O642" s="56"/>
    </row>
    <row r="643" spans="15:15" x14ac:dyDescent="0.25">
      <c r="O643" s="56"/>
    </row>
    <row r="644" spans="15:15" x14ac:dyDescent="0.25">
      <c r="O644" s="56"/>
    </row>
    <row r="645" spans="15:15" x14ac:dyDescent="0.25">
      <c r="O645" s="56"/>
    </row>
    <row r="646" spans="15:15" x14ac:dyDescent="0.25">
      <c r="O646" s="56"/>
    </row>
    <row r="647" spans="15:15" x14ac:dyDescent="0.25">
      <c r="O647" s="56"/>
    </row>
    <row r="648" spans="15:15" x14ac:dyDescent="0.25">
      <c r="O648" s="56"/>
    </row>
    <row r="649" spans="15:15" x14ac:dyDescent="0.25">
      <c r="O649" s="56"/>
    </row>
    <row r="650" spans="15:15" x14ac:dyDescent="0.25">
      <c r="O650" s="56"/>
    </row>
    <row r="651" spans="15:15" x14ac:dyDescent="0.25">
      <c r="O651" s="56"/>
    </row>
    <row r="652" spans="15:15" x14ac:dyDescent="0.25">
      <c r="O652" s="56"/>
    </row>
    <row r="653" spans="15:15" x14ac:dyDescent="0.25">
      <c r="O653" s="56"/>
    </row>
    <row r="654" spans="15:15" x14ac:dyDescent="0.25">
      <c r="O654" s="56"/>
    </row>
    <row r="655" spans="15:15" x14ac:dyDescent="0.25">
      <c r="O655" s="56"/>
    </row>
    <row r="656" spans="15:15" x14ac:dyDescent="0.25">
      <c r="O656" s="56"/>
    </row>
    <row r="657" spans="15:15" x14ac:dyDescent="0.25">
      <c r="O657" s="56"/>
    </row>
    <row r="658" spans="15:15" x14ac:dyDescent="0.25">
      <c r="O658" s="56"/>
    </row>
    <row r="659" spans="15:15" x14ac:dyDescent="0.25">
      <c r="O659" s="56"/>
    </row>
    <row r="660" spans="15:15" x14ac:dyDescent="0.25">
      <c r="O660" s="56"/>
    </row>
    <row r="661" spans="15:15" x14ac:dyDescent="0.25">
      <c r="O661" s="56"/>
    </row>
    <row r="662" spans="15:15" x14ac:dyDescent="0.25">
      <c r="O662" s="56"/>
    </row>
    <row r="663" spans="15:15" x14ac:dyDescent="0.25">
      <c r="O663" s="56"/>
    </row>
    <row r="664" spans="15:15" x14ac:dyDescent="0.25">
      <c r="O664" s="56"/>
    </row>
    <row r="665" spans="15:15" x14ac:dyDescent="0.25">
      <c r="O665" s="56"/>
    </row>
    <row r="666" spans="15:15" x14ac:dyDescent="0.25">
      <c r="O666" s="56"/>
    </row>
    <row r="667" spans="15:15" x14ac:dyDescent="0.25">
      <c r="O667" s="56"/>
    </row>
    <row r="668" spans="15:15" x14ac:dyDescent="0.25">
      <c r="O668" s="56"/>
    </row>
    <row r="669" spans="15:15" x14ac:dyDescent="0.25">
      <c r="O669" s="56"/>
    </row>
    <row r="670" spans="15:15" x14ac:dyDescent="0.25">
      <c r="O670" s="56"/>
    </row>
    <row r="671" spans="15:15" x14ac:dyDescent="0.25">
      <c r="O671" s="56"/>
    </row>
    <row r="672" spans="15:15" x14ac:dyDescent="0.25">
      <c r="O672" s="56"/>
    </row>
    <row r="673" spans="15:15" x14ac:dyDescent="0.25">
      <c r="O673" s="56"/>
    </row>
    <row r="674" spans="15:15" x14ac:dyDescent="0.25">
      <c r="O674" s="56"/>
    </row>
    <row r="675" spans="15:15" x14ac:dyDescent="0.25">
      <c r="O675" s="56"/>
    </row>
    <row r="676" spans="15:15" x14ac:dyDescent="0.25">
      <c r="O676" s="56"/>
    </row>
    <row r="677" spans="15:15" x14ac:dyDescent="0.25">
      <c r="O677" s="56"/>
    </row>
    <row r="678" spans="15:15" x14ac:dyDescent="0.25">
      <c r="O678" s="56"/>
    </row>
    <row r="679" spans="15:15" x14ac:dyDescent="0.25">
      <c r="O679" s="56"/>
    </row>
    <row r="680" spans="15:15" x14ac:dyDescent="0.25">
      <c r="O680" s="56"/>
    </row>
    <row r="681" spans="15:15" x14ac:dyDescent="0.25">
      <c r="O681" s="56"/>
    </row>
    <row r="682" spans="15:15" x14ac:dyDescent="0.25">
      <c r="O682" s="56"/>
    </row>
    <row r="683" spans="15:15" x14ac:dyDescent="0.25">
      <c r="O683" s="56"/>
    </row>
    <row r="684" spans="15:15" x14ac:dyDescent="0.25">
      <c r="O684" s="56"/>
    </row>
    <row r="685" spans="15:15" x14ac:dyDescent="0.25">
      <c r="O685" s="56"/>
    </row>
    <row r="686" spans="15:15" x14ac:dyDescent="0.25">
      <c r="O686" s="56"/>
    </row>
    <row r="687" spans="15:15" x14ac:dyDescent="0.25">
      <c r="O687" s="56"/>
    </row>
    <row r="688" spans="15:15" x14ac:dyDescent="0.25">
      <c r="O688" s="56"/>
    </row>
    <row r="689" spans="15:15" x14ac:dyDescent="0.25">
      <c r="O689" s="56"/>
    </row>
    <row r="690" spans="15:15" x14ac:dyDescent="0.25">
      <c r="O690" s="56"/>
    </row>
    <row r="691" spans="15:15" x14ac:dyDescent="0.25">
      <c r="O691" s="56"/>
    </row>
    <row r="692" spans="15:15" x14ac:dyDescent="0.25">
      <c r="O692" s="56"/>
    </row>
    <row r="693" spans="15:15" x14ac:dyDescent="0.25">
      <c r="O693" s="56"/>
    </row>
    <row r="694" spans="15:15" x14ac:dyDescent="0.25">
      <c r="O694" s="56"/>
    </row>
    <row r="695" spans="15:15" x14ac:dyDescent="0.25">
      <c r="O695" s="56"/>
    </row>
    <row r="696" spans="15:15" x14ac:dyDescent="0.25">
      <c r="O696" s="56"/>
    </row>
    <row r="697" spans="15:15" x14ac:dyDescent="0.25">
      <c r="O697" s="56"/>
    </row>
    <row r="698" spans="15:15" x14ac:dyDescent="0.25">
      <c r="O698" s="56"/>
    </row>
    <row r="699" spans="15:15" x14ac:dyDescent="0.25">
      <c r="O699" s="56"/>
    </row>
    <row r="700" spans="15:15" x14ac:dyDescent="0.25">
      <c r="O700" s="56"/>
    </row>
    <row r="701" spans="15:15" x14ac:dyDescent="0.25">
      <c r="O701" s="56"/>
    </row>
    <row r="702" spans="15:15" x14ac:dyDescent="0.25">
      <c r="O702" s="56"/>
    </row>
    <row r="703" spans="15:15" x14ac:dyDescent="0.25">
      <c r="O703" s="56"/>
    </row>
    <row r="704" spans="15:15" x14ac:dyDescent="0.25">
      <c r="O704" s="56"/>
    </row>
    <row r="705" spans="15:15" x14ac:dyDescent="0.25">
      <c r="O705" s="56"/>
    </row>
    <row r="706" spans="15:15" x14ac:dyDescent="0.25">
      <c r="O706" s="56"/>
    </row>
    <row r="707" spans="15:15" x14ac:dyDescent="0.25">
      <c r="O707" s="56"/>
    </row>
    <row r="708" spans="15:15" x14ac:dyDescent="0.25">
      <c r="O708" s="56"/>
    </row>
    <row r="709" spans="15:15" x14ac:dyDescent="0.25">
      <c r="O709" s="56"/>
    </row>
    <row r="710" spans="15:15" x14ac:dyDescent="0.25">
      <c r="O710" s="56"/>
    </row>
    <row r="711" spans="15:15" x14ac:dyDescent="0.25">
      <c r="O711" s="56"/>
    </row>
    <row r="712" spans="15:15" x14ac:dyDescent="0.25">
      <c r="O712" s="56"/>
    </row>
    <row r="713" spans="15:15" x14ac:dyDescent="0.25">
      <c r="O713" s="56"/>
    </row>
    <row r="714" spans="15:15" x14ac:dyDescent="0.25">
      <c r="O714" s="56"/>
    </row>
    <row r="715" spans="15:15" x14ac:dyDescent="0.25">
      <c r="O715" s="56"/>
    </row>
    <row r="716" spans="15:15" x14ac:dyDescent="0.25">
      <c r="O716" s="56"/>
    </row>
    <row r="717" spans="15:15" x14ac:dyDescent="0.25">
      <c r="O717" s="56"/>
    </row>
    <row r="718" spans="15:15" x14ac:dyDescent="0.25">
      <c r="O718" s="56"/>
    </row>
    <row r="719" spans="15:15" x14ac:dyDescent="0.25">
      <c r="O719" s="56"/>
    </row>
    <row r="720" spans="15:15" x14ac:dyDescent="0.25">
      <c r="O720" s="56"/>
    </row>
    <row r="721" spans="15:15" x14ac:dyDescent="0.25">
      <c r="O721" s="56"/>
    </row>
    <row r="722" spans="15:15" x14ac:dyDescent="0.25">
      <c r="O722" s="56"/>
    </row>
    <row r="723" spans="15:15" x14ac:dyDescent="0.25">
      <c r="O723" s="56"/>
    </row>
    <row r="724" spans="15:15" x14ac:dyDescent="0.25">
      <c r="O724" s="56"/>
    </row>
    <row r="725" spans="15:15" x14ac:dyDescent="0.25">
      <c r="O725" s="56"/>
    </row>
    <row r="726" spans="15:15" x14ac:dyDescent="0.25">
      <c r="O726" s="56"/>
    </row>
    <row r="727" spans="15:15" x14ac:dyDescent="0.25">
      <c r="O727" s="56"/>
    </row>
    <row r="728" spans="15:15" x14ac:dyDescent="0.25">
      <c r="O728" s="56"/>
    </row>
    <row r="729" spans="15:15" x14ac:dyDescent="0.25">
      <c r="O729" s="56"/>
    </row>
    <row r="730" spans="15:15" x14ac:dyDescent="0.25">
      <c r="O730" s="56"/>
    </row>
    <row r="731" spans="15:15" x14ac:dyDescent="0.25">
      <c r="O731" s="56"/>
    </row>
    <row r="732" spans="15:15" x14ac:dyDescent="0.25">
      <c r="O732" s="56"/>
    </row>
    <row r="733" spans="15:15" x14ac:dyDescent="0.25">
      <c r="O733" s="56"/>
    </row>
    <row r="734" spans="15:15" x14ac:dyDescent="0.25">
      <c r="O734" s="56"/>
    </row>
    <row r="735" spans="15:15" x14ac:dyDescent="0.25">
      <c r="O735" s="56"/>
    </row>
    <row r="736" spans="15:15" x14ac:dyDescent="0.25">
      <c r="O736" s="56"/>
    </row>
    <row r="737" spans="15:15" x14ac:dyDescent="0.25">
      <c r="O737" s="56"/>
    </row>
    <row r="738" spans="15:15" x14ac:dyDescent="0.25">
      <c r="O738" s="56"/>
    </row>
    <row r="739" spans="15:15" x14ac:dyDescent="0.25">
      <c r="O739" s="56"/>
    </row>
    <row r="740" spans="15:15" x14ac:dyDescent="0.25">
      <c r="O740" s="56"/>
    </row>
    <row r="741" spans="15:15" x14ac:dyDescent="0.25">
      <c r="O741" s="56"/>
    </row>
    <row r="742" spans="15:15" x14ac:dyDescent="0.25">
      <c r="O742" s="56"/>
    </row>
    <row r="743" spans="15:15" x14ac:dyDescent="0.25">
      <c r="O743" s="56"/>
    </row>
    <row r="744" spans="15:15" x14ac:dyDescent="0.25">
      <c r="O744" s="56"/>
    </row>
    <row r="745" spans="15:15" x14ac:dyDescent="0.25">
      <c r="O745" s="56"/>
    </row>
    <row r="746" spans="15:15" x14ac:dyDescent="0.25">
      <c r="O746" s="56"/>
    </row>
    <row r="747" spans="15:15" x14ac:dyDescent="0.25">
      <c r="O747" s="56"/>
    </row>
    <row r="748" spans="15:15" x14ac:dyDescent="0.25">
      <c r="O748" s="56"/>
    </row>
    <row r="749" spans="15:15" x14ac:dyDescent="0.25">
      <c r="O749" s="56"/>
    </row>
    <row r="750" spans="15:15" x14ac:dyDescent="0.25">
      <c r="O750" s="56"/>
    </row>
    <row r="751" spans="15:15" x14ac:dyDescent="0.25">
      <c r="O751" s="56"/>
    </row>
    <row r="752" spans="15:15" x14ac:dyDescent="0.25">
      <c r="O752" s="56"/>
    </row>
    <row r="753" spans="15:15" x14ac:dyDescent="0.25">
      <c r="O753" s="56"/>
    </row>
    <row r="754" spans="15:15" x14ac:dyDescent="0.25">
      <c r="O754" s="56"/>
    </row>
    <row r="755" spans="15:15" x14ac:dyDescent="0.25">
      <c r="O755" s="56"/>
    </row>
    <row r="756" spans="15:15" x14ac:dyDescent="0.25">
      <c r="O756" s="56"/>
    </row>
    <row r="757" spans="15:15" x14ac:dyDescent="0.25">
      <c r="O757" s="56"/>
    </row>
    <row r="758" spans="15:15" x14ac:dyDescent="0.25">
      <c r="O758" s="56"/>
    </row>
    <row r="759" spans="15:15" x14ac:dyDescent="0.25">
      <c r="O759" s="56"/>
    </row>
    <row r="760" spans="15:15" x14ac:dyDescent="0.25">
      <c r="O760" s="56"/>
    </row>
    <row r="761" spans="15:15" x14ac:dyDescent="0.25">
      <c r="O761" s="56"/>
    </row>
    <row r="762" spans="15:15" x14ac:dyDescent="0.25">
      <c r="O762" s="56"/>
    </row>
    <row r="763" spans="15:15" x14ac:dyDescent="0.25">
      <c r="O763" s="56"/>
    </row>
    <row r="764" spans="15:15" x14ac:dyDescent="0.25">
      <c r="O764" s="56"/>
    </row>
    <row r="765" spans="15:15" x14ac:dyDescent="0.25">
      <c r="O765" s="56"/>
    </row>
    <row r="766" spans="15:15" x14ac:dyDescent="0.25">
      <c r="O766" s="56"/>
    </row>
    <row r="767" spans="15:15" x14ac:dyDescent="0.25">
      <c r="O767" s="56"/>
    </row>
    <row r="768" spans="15:15" x14ac:dyDescent="0.25">
      <c r="O768" s="56"/>
    </row>
    <row r="769" spans="15:15" x14ac:dyDescent="0.25">
      <c r="O769" s="56"/>
    </row>
    <row r="770" spans="15:15" x14ac:dyDescent="0.25">
      <c r="O770" s="56"/>
    </row>
    <row r="771" spans="15:15" x14ac:dyDescent="0.25">
      <c r="O771" s="56"/>
    </row>
    <row r="772" spans="15:15" x14ac:dyDescent="0.25">
      <c r="O772" s="56"/>
    </row>
    <row r="773" spans="15:15" x14ac:dyDescent="0.25">
      <c r="O773" s="56"/>
    </row>
    <row r="774" spans="15:15" x14ac:dyDescent="0.25">
      <c r="O774" s="56"/>
    </row>
    <row r="775" spans="15:15" x14ac:dyDescent="0.25">
      <c r="O775" s="56"/>
    </row>
    <row r="776" spans="15:15" x14ac:dyDescent="0.25">
      <c r="O776" s="56"/>
    </row>
    <row r="777" spans="15:15" x14ac:dyDescent="0.25">
      <c r="O777" s="56"/>
    </row>
    <row r="778" spans="15:15" x14ac:dyDescent="0.25">
      <c r="O778" s="56"/>
    </row>
    <row r="779" spans="15:15" x14ac:dyDescent="0.25">
      <c r="O779" s="56"/>
    </row>
    <row r="780" spans="15:15" x14ac:dyDescent="0.25">
      <c r="O780" s="56"/>
    </row>
    <row r="781" spans="15:15" x14ac:dyDescent="0.25">
      <c r="O781" s="56"/>
    </row>
    <row r="782" spans="15:15" x14ac:dyDescent="0.25">
      <c r="O782" s="56"/>
    </row>
    <row r="783" spans="15:15" x14ac:dyDescent="0.25">
      <c r="O783" s="56"/>
    </row>
    <row r="784" spans="15:15" x14ac:dyDescent="0.25">
      <c r="O784" s="56"/>
    </row>
    <row r="785" spans="15:15" x14ac:dyDescent="0.25">
      <c r="O785" s="56"/>
    </row>
    <row r="786" spans="15:15" x14ac:dyDescent="0.25">
      <c r="O786" s="56"/>
    </row>
    <row r="787" spans="15:15" x14ac:dyDescent="0.25">
      <c r="O787" s="56"/>
    </row>
    <row r="788" spans="15:15" x14ac:dyDescent="0.25">
      <c r="O788" s="56"/>
    </row>
    <row r="789" spans="15:15" x14ac:dyDescent="0.25">
      <c r="O789" s="56"/>
    </row>
    <row r="790" spans="15:15" x14ac:dyDescent="0.25">
      <c r="O790" s="56"/>
    </row>
    <row r="791" spans="15:15" x14ac:dyDescent="0.25">
      <c r="O791" s="56"/>
    </row>
    <row r="792" spans="15:15" x14ac:dyDescent="0.25">
      <c r="O792" s="56"/>
    </row>
    <row r="793" spans="15:15" x14ac:dyDescent="0.25">
      <c r="O793" s="56"/>
    </row>
    <row r="794" spans="15:15" x14ac:dyDescent="0.25">
      <c r="O794" s="56"/>
    </row>
    <row r="795" spans="15:15" x14ac:dyDescent="0.25">
      <c r="O795" s="56"/>
    </row>
    <row r="796" spans="15:15" x14ac:dyDescent="0.25">
      <c r="O796" s="56"/>
    </row>
    <row r="797" spans="15:15" x14ac:dyDescent="0.25">
      <c r="O797" s="56"/>
    </row>
    <row r="798" spans="15:15" x14ac:dyDescent="0.25">
      <c r="O798" s="56"/>
    </row>
    <row r="799" spans="15:15" x14ac:dyDescent="0.25">
      <c r="O799" s="56"/>
    </row>
    <row r="800" spans="15:15" x14ac:dyDescent="0.25">
      <c r="O800" s="56"/>
    </row>
    <row r="801" spans="15:15" x14ac:dyDescent="0.25">
      <c r="O801" s="56"/>
    </row>
    <row r="802" spans="15:15" x14ac:dyDescent="0.25">
      <c r="O802" s="56"/>
    </row>
    <row r="803" spans="15:15" x14ac:dyDescent="0.25">
      <c r="O803" s="56"/>
    </row>
    <row r="804" spans="15:15" x14ac:dyDescent="0.25">
      <c r="O804" s="56"/>
    </row>
    <row r="805" spans="15:15" x14ac:dyDescent="0.25">
      <c r="O805" s="56"/>
    </row>
    <row r="806" spans="15:15" x14ac:dyDescent="0.25">
      <c r="O806" s="56"/>
    </row>
    <row r="807" spans="15:15" x14ac:dyDescent="0.25">
      <c r="O807" s="56"/>
    </row>
    <row r="808" spans="15:15" x14ac:dyDescent="0.25">
      <c r="O808" s="56"/>
    </row>
    <row r="809" spans="15:15" x14ac:dyDescent="0.25">
      <c r="O809" s="56"/>
    </row>
    <row r="810" spans="15:15" x14ac:dyDescent="0.25">
      <c r="O810" s="56"/>
    </row>
    <row r="811" spans="15:15" x14ac:dyDescent="0.25">
      <c r="O811" s="56"/>
    </row>
    <row r="812" spans="15:15" x14ac:dyDescent="0.25">
      <c r="O812" s="56"/>
    </row>
    <row r="813" spans="15:15" x14ac:dyDescent="0.25">
      <c r="O813" s="56"/>
    </row>
    <row r="814" spans="15:15" x14ac:dyDescent="0.25">
      <c r="O814" s="56"/>
    </row>
    <row r="815" spans="15:15" x14ac:dyDescent="0.25">
      <c r="O815" s="56"/>
    </row>
    <row r="816" spans="15:15" x14ac:dyDescent="0.25">
      <c r="O816" s="56"/>
    </row>
    <row r="817" spans="15:15" x14ac:dyDescent="0.25">
      <c r="O817" s="56"/>
    </row>
    <row r="818" spans="15:15" x14ac:dyDescent="0.25">
      <c r="O818" s="56"/>
    </row>
    <row r="819" spans="15:15" x14ac:dyDescent="0.25">
      <c r="O819" s="56"/>
    </row>
    <row r="820" spans="15:15" x14ac:dyDescent="0.25">
      <c r="O820" s="56"/>
    </row>
    <row r="821" spans="15:15" x14ac:dyDescent="0.25">
      <c r="O821" s="56"/>
    </row>
    <row r="822" spans="15:15" x14ac:dyDescent="0.25">
      <c r="O822" s="56"/>
    </row>
    <row r="823" spans="15:15" x14ac:dyDescent="0.25">
      <c r="O823" s="56"/>
    </row>
    <row r="824" spans="15:15" x14ac:dyDescent="0.25">
      <c r="O824" s="56"/>
    </row>
    <row r="825" spans="15:15" x14ac:dyDescent="0.25">
      <c r="O825" s="56"/>
    </row>
    <row r="826" spans="15:15" x14ac:dyDescent="0.25">
      <c r="O826" s="56"/>
    </row>
    <row r="827" spans="15:15" x14ac:dyDescent="0.25">
      <c r="O827" s="56"/>
    </row>
    <row r="828" spans="15:15" x14ac:dyDescent="0.25">
      <c r="O828" s="56"/>
    </row>
    <row r="829" spans="15:15" x14ac:dyDescent="0.25">
      <c r="O829" s="56"/>
    </row>
    <row r="830" spans="15:15" x14ac:dyDescent="0.25">
      <c r="O830" s="56"/>
    </row>
    <row r="831" spans="15:15" x14ac:dyDescent="0.25">
      <c r="O831" s="56"/>
    </row>
    <row r="832" spans="15:15" x14ac:dyDescent="0.25">
      <c r="O832" s="56"/>
    </row>
    <row r="833" spans="15:15" x14ac:dyDescent="0.25">
      <c r="O833" s="56"/>
    </row>
    <row r="834" spans="15:15" x14ac:dyDescent="0.25">
      <c r="O834" s="56"/>
    </row>
    <row r="835" spans="15:15" x14ac:dyDescent="0.25">
      <c r="O835" s="56"/>
    </row>
    <row r="836" spans="15:15" x14ac:dyDescent="0.25">
      <c r="O836" s="56"/>
    </row>
    <row r="837" spans="15:15" x14ac:dyDescent="0.25">
      <c r="O837" s="56"/>
    </row>
    <row r="838" spans="15:15" x14ac:dyDescent="0.25">
      <c r="O838" s="56"/>
    </row>
    <row r="839" spans="15:15" x14ac:dyDescent="0.25">
      <c r="O839" s="56"/>
    </row>
    <row r="840" spans="15:15" x14ac:dyDescent="0.25">
      <c r="O840" s="56"/>
    </row>
    <row r="841" spans="15:15" x14ac:dyDescent="0.25">
      <c r="O841" s="56"/>
    </row>
    <row r="842" spans="15:15" x14ac:dyDescent="0.25">
      <c r="O842" s="56"/>
    </row>
    <row r="843" spans="15:15" x14ac:dyDescent="0.25">
      <c r="O843" s="56"/>
    </row>
    <row r="844" spans="15:15" x14ac:dyDescent="0.25">
      <c r="O844" s="56"/>
    </row>
    <row r="845" spans="15:15" x14ac:dyDescent="0.25">
      <c r="O845" s="56"/>
    </row>
    <row r="846" spans="15:15" x14ac:dyDescent="0.25">
      <c r="O846" s="56"/>
    </row>
    <row r="847" spans="15:15" x14ac:dyDescent="0.25">
      <c r="O847" s="56"/>
    </row>
    <row r="848" spans="15:15" x14ac:dyDescent="0.25">
      <c r="O848" s="56"/>
    </row>
    <row r="849" spans="15:15" x14ac:dyDescent="0.25">
      <c r="O849" s="56"/>
    </row>
    <row r="850" spans="15:15" x14ac:dyDescent="0.25">
      <c r="O850" s="56"/>
    </row>
    <row r="851" spans="15:15" x14ac:dyDescent="0.25">
      <c r="O851" s="56"/>
    </row>
    <row r="852" spans="15:15" x14ac:dyDescent="0.25">
      <c r="O852" s="56"/>
    </row>
    <row r="853" spans="15:15" x14ac:dyDescent="0.25">
      <c r="O853" s="56"/>
    </row>
    <row r="854" spans="15:15" x14ac:dyDescent="0.25">
      <c r="O854" s="56"/>
    </row>
    <row r="855" spans="15:15" x14ac:dyDescent="0.25">
      <c r="O855" s="56"/>
    </row>
    <row r="856" spans="15:15" x14ac:dyDescent="0.25">
      <c r="O856" s="56"/>
    </row>
    <row r="857" spans="15:15" x14ac:dyDescent="0.25">
      <c r="O857" s="56"/>
    </row>
    <row r="858" spans="15:15" x14ac:dyDescent="0.25">
      <c r="O858" s="56"/>
    </row>
    <row r="859" spans="15:15" x14ac:dyDescent="0.25">
      <c r="O859" s="56"/>
    </row>
    <row r="860" spans="15:15" x14ac:dyDescent="0.25">
      <c r="O860" s="56"/>
    </row>
    <row r="861" spans="15:15" x14ac:dyDescent="0.25">
      <c r="O861" s="56"/>
    </row>
    <row r="862" spans="15:15" x14ac:dyDescent="0.25">
      <c r="O862" s="56"/>
    </row>
    <row r="863" spans="15:15" x14ac:dyDescent="0.25">
      <c r="O863" s="56"/>
    </row>
    <row r="864" spans="15:15" x14ac:dyDescent="0.25">
      <c r="O864" s="56"/>
    </row>
    <row r="865" spans="15:15" x14ac:dyDescent="0.25">
      <c r="O865" s="56"/>
    </row>
    <row r="866" spans="15:15" x14ac:dyDescent="0.25">
      <c r="O866" s="56"/>
    </row>
    <row r="867" spans="15:15" x14ac:dyDescent="0.25">
      <c r="O867" s="56"/>
    </row>
    <row r="868" spans="15:15" x14ac:dyDescent="0.25">
      <c r="O868" s="56"/>
    </row>
    <row r="869" spans="15:15" x14ac:dyDescent="0.25">
      <c r="O869" s="56"/>
    </row>
    <row r="870" spans="15:15" x14ac:dyDescent="0.25">
      <c r="O870" s="56"/>
    </row>
    <row r="871" spans="15:15" x14ac:dyDescent="0.25">
      <c r="O871" s="56"/>
    </row>
    <row r="872" spans="15:15" x14ac:dyDescent="0.25">
      <c r="O872" s="56"/>
    </row>
    <row r="873" spans="15:15" x14ac:dyDescent="0.25">
      <c r="O873" s="56"/>
    </row>
    <row r="874" spans="15:15" x14ac:dyDescent="0.25">
      <c r="O874" s="56"/>
    </row>
    <row r="875" spans="15:15" x14ac:dyDescent="0.25">
      <c r="O875" s="56"/>
    </row>
    <row r="876" spans="15:15" x14ac:dyDescent="0.25">
      <c r="O876" s="56"/>
    </row>
    <row r="877" spans="15:15" x14ac:dyDescent="0.25">
      <c r="O877" s="56"/>
    </row>
    <row r="878" spans="15:15" x14ac:dyDescent="0.25">
      <c r="O878" s="56"/>
    </row>
    <row r="879" spans="15:15" x14ac:dyDescent="0.25">
      <c r="O879" s="56"/>
    </row>
    <row r="880" spans="15:15" x14ac:dyDescent="0.25">
      <c r="O880" s="56"/>
    </row>
    <row r="881" spans="15:15" x14ac:dyDescent="0.25">
      <c r="O881" s="56"/>
    </row>
    <row r="882" spans="15:15" x14ac:dyDescent="0.25">
      <c r="O882" s="56"/>
    </row>
    <row r="883" spans="15:15" x14ac:dyDescent="0.25">
      <c r="O883" s="56"/>
    </row>
    <row r="884" spans="15:15" x14ac:dyDescent="0.25">
      <c r="O884" s="56"/>
    </row>
    <row r="885" spans="15:15" x14ac:dyDescent="0.25">
      <c r="O885" s="56"/>
    </row>
    <row r="886" spans="15:15" x14ac:dyDescent="0.25">
      <c r="O886" s="56"/>
    </row>
    <row r="887" spans="15:15" x14ac:dyDescent="0.25">
      <c r="O887" s="56"/>
    </row>
    <row r="888" spans="15:15" x14ac:dyDescent="0.25">
      <c r="O888" s="56"/>
    </row>
    <row r="889" spans="15:15" x14ac:dyDescent="0.25">
      <c r="O889" s="56"/>
    </row>
    <row r="890" spans="15:15" x14ac:dyDescent="0.25">
      <c r="O890" s="56"/>
    </row>
    <row r="891" spans="15:15" x14ac:dyDescent="0.25">
      <c r="O891" s="56"/>
    </row>
    <row r="892" spans="15:15" x14ac:dyDescent="0.25">
      <c r="O892" s="56"/>
    </row>
    <row r="893" spans="15:15" x14ac:dyDescent="0.25">
      <c r="O893" s="56"/>
    </row>
    <row r="894" spans="15:15" x14ac:dyDescent="0.25">
      <c r="O894" s="56"/>
    </row>
    <row r="895" spans="15:15" x14ac:dyDescent="0.25">
      <c r="O895" s="56"/>
    </row>
    <row r="896" spans="15:15" x14ac:dyDescent="0.25">
      <c r="O896" s="56"/>
    </row>
    <row r="897" spans="15:15" x14ac:dyDescent="0.25">
      <c r="O897" s="56"/>
    </row>
    <row r="898" spans="15:15" x14ac:dyDescent="0.25">
      <c r="O898" s="56"/>
    </row>
    <row r="899" spans="15:15" x14ac:dyDescent="0.25">
      <c r="O899" s="56"/>
    </row>
    <row r="900" spans="15:15" x14ac:dyDescent="0.25">
      <c r="O900" s="56"/>
    </row>
    <row r="901" spans="15:15" x14ac:dyDescent="0.25">
      <c r="O901" s="56"/>
    </row>
    <row r="902" spans="15:15" x14ac:dyDescent="0.25">
      <c r="O902" s="56"/>
    </row>
    <row r="903" spans="15:15" x14ac:dyDescent="0.25">
      <c r="O903" s="56"/>
    </row>
    <row r="904" spans="15:15" x14ac:dyDescent="0.25">
      <c r="O904" s="56"/>
    </row>
    <row r="905" spans="15:15" x14ac:dyDescent="0.25">
      <c r="O905" s="56"/>
    </row>
    <row r="906" spans="15:15" x14ac:dyDescent="0.25">
      <c r="O906" s="56"/>
    </row>
    <row r="907" spans="15:15" x14ac:dyDescent="0.25">
      <c r="O907" s="56"/>
    </row>
    <row r="908" spans="15:15" x14ac:dyDescent="0.25">
      <c r="O908" s="56"/>
    </row>
    <row r="909" spans="15:15" x14ac:dyDescent="0.25">
      <c r="O909" s="56"/>
    </row>
    <row r="910" spans="15:15" x14ac:dyDescent="0.25">
      <c r="O910" s="56"/>
    </row>
    <row r="911" spans="15:15" x14ac:dyDescent="0.25">
      <c r="O911" s="56"/>
    </row>
    <row r="912" spans="15:15" x14ac:dyDescent="0.25">
      <c r="O912" s="56"/>
    </row>
    <row r="913" spans="15:15" x14ac:dyDescent="0.25">
      <c r="O913" s="56"/>
    </row>
    <row r="914" spans="15:15" x14ac:dyDescent="0.25">
      <c r="O914" s="56"/>
    </row>
    <row r="915" spans="15:15" x14ac:dyDescent="0.25">
      <c r="O915" s="56"/>
    </row>
    <row r="916" spans="15:15" x14ac:dyDescent="0.25">
      <c r="O916" s="56"/>
    </row>
    <row r="917" spans="15:15" x14ac:dyDescent="0.25">
      <c r="O917" s="56"/>
    </row>
    <row r="918" spans="15:15" x14ac:dyDescent="0.25">
      <c r="O918" s="56"/>
    </row>
    <row r="919" spans="15:15" x14ac:dyDescent="0.25">
      <c r="O919" s="56"/>
    </row>
    <row r="920" spans="15:15" x14ac:dyDescent="0.25">
      <c r="O920" s="56"/>
    </row>
    <row r="921" spans="15:15" x14ac:dyDescent="0.25">
      <c r="O921" s="56"/>
    </row>
    <row r="922" spans="15:15" x14ac:dyDescent="0.25">
      <c r="O922" s="56"/>
    </row>
    <row r="923" spans="15:15" x14ac:dyDescent="0.25">
      <c r="O923" s="56"/>
    </row>
    <row r="924" spans="15:15" x14ac:dyDescent="0.25">
      <c r="O924" s="56"/>
    </row>
    <row r="925" spans="15:15" x14ac:dyDescent="0.25">
      <c r="O925" s="56"/>
    </row>
    <row r="926" spans="15:15" x14ac:dyDescent="0.25">
      <c r="O926" s="56"/>
    </row>
    <row r="927" spans="15:15" x14ac:dyDescent="0.25">
      <c r="O927" s="56"/>
    </row>
    <row r="928" spans="15:15" x14ac:dyDescent="0.25">
      <c r="O928" s="56"/>
    </row>
    <row r="929" spans="15:15" x14ac:dyDescent="0.25">
      <c r="O929" s="56"/>
    </row>
    <row r="930" spans="15:15" x14ac:dyDescent="0.25">
      <c r="O930" s="56"/>
    </row>
    <row r="931" spans="15:15" x14ac:dyDescent="0.25">
      <c r="O931" s="56"/>
    </row>
    <row r="932" spans="15:15" x14ac:dyDescent="0.25">
      <c r="O932" s="56"/>
    </row>
    <row r="933" spans="15:15" x14ac:dyDescent="0.25">
      <c r="O933" s="56"/>
    </row>
    <row r="934" spans="15:15" x14ac:dyDescent="0.25">
      <c r="O934" s="56"/>
    </row>
    <row r="935" spans="15:15" x14ac:dyDescent="0.25">
      <c r="O935" s="56"/>
    </row>
    <row r="936" spans="15:15" x14ac:dyDescent="0.25">
      <c r="O936" s="56"/>
    </row>
    <row r="937" spans="15:15" x14ac:dyDescent="0.25">
      <c r="O937" s="56"/>
    </row>
    <row r="938" spans="15:15" x14ac:dyDescent="0.25">
      <c r="O938" s="56"/>
    </row>
    <row r="939" spans="15:15" x14ac:dyDescent="0.25">
      <c r="O939" s="56"/>
    </row>
    <row r="940" spans="15:15" x14ac:dyDescent="0.25">
      <c r="O940" s="56"/>
    </row>
    <row r="941" spans="15:15" x14ac:dyDescent="0.25">
      <c r="O941" s="56"/>
    </row>
    <row r="942" spans="15:15" x14ac:dyDescent="0.25">
      <c r="O942" s="56"/>
    </row>
    <row r="943" spans="15:15" x14ac:dyDescent="0.25">
      <c r="O943" s="56"/>
    </row>
    <row r="944" spans="15:15" x14ac:dyDescent="0.25">
      <c r="O944" s="56"/>
    </row>
    <row r="945" spans="15:15" x14ac:dyDescent="0.25">
      <c r="O945" s="56"/>
    </row>
    <row r="946" spans="15:15" x14ac:dyDescent="0.25">
      <c r="O946" s="56"/>
    </row>
    <row r="947" spans="15:15" x14ac:dyDescent="0.25">
      <c r="O947" s="56"/>
    </row>
    <row r="948" spans="15:15" x14ac:dyDescent="0.25">
      <c r="O948" s="56"/>
    </row>
    <row r="949" spans="15:15" x14ac:dyDescent="0.25">
      <c r="O949" s="56"/>
    </row>
    <row r="950" spans="15:15" x14ac:dyDescent="0.25">
      <c r="O950" s="56"/>
    </row>
    <row r="951" spans="15:15" x14ac:dyDescent="0.25">
      <c r="O951" s="56"/>
    </row>
    <row r="952" spans="15:15" x14ac:dyDescent="0.25">
      <c r="O952" s="56"/>
    </row>
    <row r="953" spans="15:15" x14ac:dyDescent="0.25">
      <c r="O953" s="56"/>
    </row>
    <row r="954" spans="15:15" x14ac:dyDescent="0.25">
      <c r="O954" s="56"/>
    </row>
    <row r="955" spans="15:15" x14ac:dyDescent="0.25">
      <c r="O955" s="56"/>
    </row>
    <row r="956" spans="15:15" x14ac:dyDescent="0.25">
      <c r="O956" s="56"/>
    </row>
    <row r="957" spans="15:15" x14ac:dyDescent="0.25">
      <c r="O957" s="56"/>
    </row>
    <row r="958" spans="15:15" x14ac:dyDescent="0.25">
      <c r="O958" s="56"/>
    </row>
    <row r="959" spans="15:15" x14ac:dyDescent="0.25">
      <c r="O959" s="56"/>
    </row>
    <row r="960" spans="15:15" x14ac:dyDescent="0.25">
      <c r="O960" s="56"/>
    </row>
    <row r="961" spans="15:15" x14ac:dyDescent="0.25">
      <c r="O961" s="56"/>
    </row>
    <row r="962" spans="15:15" x14ac:dyDescent="0.25">
      <c r="O962" s="56"/>
    </row>
    <row r="963" spans="15:15" x14ac:dyDescent="0.25">
      <c r="O963" s="56"/>
    </row>
    <row r="964" spans="15:15" x14ac:dyDescent="0.25">
      <c r="O964" s="56"/>
    </row>
    <row r="965" spans="15:15" x14ac:dyDescent="0.25">
      <c r="O965" s="56"/>
    </row>
    <row r="966" spans="15:15" x14ac:dyDescent="0.25">
      <c r="O966" s="56"/>
    </row>
    <row r="967" spans="15:15" x14ac:dyDescent="0.25">
      <c r="O967" s="56"/>
    </row>
    <row r="968" spans="15:15" x14ac:dyDescent="0.25">
      <c r="O968" s="56"/>
    </row>
    <row r="969" spans="15:15" x14ac:dyDescent="0.25">
      <c r="O969" s="56"/>
    </row>
    <row r="970" spans="15:15" x14ac:dyDescent="0.25">
      <c r="O970" s="56"/>
    </row>
    <row r="971" spans="15:15" x14ac:dyDescent="0.25">
      <c r="O971" s="56"/>
    </row>
    <row r="972" spans="15:15" x14ac:dyDescent="0.25">
      <c r="O972" s="56"/>
    </row>
    <row r="973" spans="15:15" x14ac:dyDescent="0.25">
      <c r="O973" s="56"/>
    </row>
    <row r="974" spans="15:15" x14ac:dyDescent="0.25">
      <c r="O974" s="56"/>
    </row>
    <row r="975" spans="15:15" x14ac:dyDescent="0.25">
      <c r="O975" s="56"/>
    </row>
    <row r="976" spans="15:15" x14ac:dyDescent="0.25">
      <c r="O976" s="56"/>
    </row>
    <row r="977" spans="15:15" x14ac:dyDescent="0.25">
      <c r="O977" s="56"/>
    </row>
    <row r="978" spans="15:15" x14ac:dyDescent="0.25">
      <c r="O978" s="56"/>
    </row>
    <row r="979" spans="15:15" x14ac:dyDescent="0.25">
      <c r="O979" s="56"/>
    </row>
    <row r="980" spans="15:15" x14ac:dyDescent="0.25">
      <c r="O980" s="56"/>
    </row>
    <row r="981" spans="15:15" x14ac:dyDescent="0.25">
      <c r="O981" s="56"/>
    </row>
    <row r="982" spans="15:15" x14ac:dyDescent="0.25">
      <c r="O982" s="56"/>
    </row>
    <row r="983" spans="15:15" x14ac:dyDescent="0.25">
      <c r="O983" s="56"/>
    </row>
    <row r="984" spans="15:15" x14ac:dyDescent="0.25">
      <c r="O984" s="56"/>
    </row>
    <row r="985" spans="15:15" x14ac:dyDescent="0.25">
      <c r="O985" s="56"/>
    </row>
    <row r="986" spans="15:15" x14ac:dyDescent="0.25">
      <c r="O986" s="56"/>
    </row>
    <row r="987" spans="15:15" x14ac:dyDescent="0.25">
      <c r="O987" s="56"/>
    </row>
    <row r="988" spans="15:15" x14ac:dyDescent="0.25">
      <c r="O988" s="56"/>
    </row>
    <row r="989" spans="15:15" x14ac:dyDescent="0.25">
      <c r="O989" s="56"/>
    </row>
    <row r="990" spans="15:15" x14ac:dyDescent="0.25">
      <c r="O990" s="56"/>
    </row>
    <row r="991" spans="15:15" x14ac:dyDescent="0.25">
      <c r="O991" s="56"/>
    </row>
    <row r="992" spans="15:15" x14ac:dyDescent="0.25">
      <c r="O992" s="56"/>
    </row>
    <row r="993" spans="15:15" x14ac:dyDescent="0.25">
      <c r="O993" s="56"/>
    </row>
    <row r="994" spans="15:15" x14ac:dyDescent="0.25">
      <c r="O994" s="56"/>
    </row>
    <row r="995" spans="15:15" x14ac:dyDescent="0.25">
      <c r="O995" s="56"/>
    </row>
    <row r="996" spans="15:15" x14ac:dyDescent="0.25">
      <c r="O996" s="56"/>
    </row>
    <row r="997" spans="15:15" x14ac:dyDescent="0.25">
      <c r="O997" s="56"/>
    </row>
    <row r="998" spans="15:15" x14ac:dyDescent="0.25">
      <c r="O998" s="56"/>
    </row>
    <row r="999" spans="15:15" x14ac:dyDescent="0.25">
      <c r="O999" s="56"/>
    </row>
    <row r="1000" spans="15:15" x14ac:dyDescent="0.25">
      <c r="O1000" s="56"/>
    </row>
    <row r="1001" spans="15:15" x14ac:dyDescent="0.25">
      <c r="O1001" s="56"/>
    </row>
    <row r="1002" spans="15:15" x14ac:dyDescent="0.25">
      <c r="O1002" s="56"/>
    </row>
    <row r="1003" spans="15:15" x14ac:dyDescent="0.25">
      <c r="O1003" s="56"/>
    </row>
    <row r="1004" spans="15:15" x14ac:dyDescent="0.25">
      <c r="O1004" s="56"/>
    </row>
    <row r="1005" spans="15:15" x14ac:dyDescent="0.25">
      <c r="O1005" s="56"/>
    </row>
    <row r="1006" spans="15:15" x14ac:dyDescent="0.25">
      <c r="O1006" s="56"/>
    </row>
    <row r="1007" spans="15:15" x14ac:dyDescent="0.25">
      <c r="O1007" s="56"/>
    </row>
    <row r="1008" spans="15:15" x14ac:dyDescent="0.25">
      <c r="O1008" s="56"/>
    </row>
    <row r="1009" spans="15:15" x14ac:dyDescent="0.25">
      <c r="O1009" s="56"/>
    </row>
    <row r="1010" spans="15:15" x14ac:dyDescent="0.25">
      <c r="O1010" s="56"/>
    </row>
    <row r="1011" spans="15:15" x14ac:dyDescent="0.25">
      <c r="O1011" s="56"/>
    </row>
    <row r="1012" spans="15:15" x14ac:dyDescent="0.25">
      <c r="O1012" s="56"/>
    </row>
    <row r="1013" spans="15:15" x14ac:dyDescent="0.25">
      <c r="O1013" s="56"/>
    </row>
    <row r="1014" spans="15:15" x14ac:dyDescent="0.25">
      <c r="O1014" s="56"/>
    </row>
    <row r="1015" spans="15:15" x14ac:dyDescent="0.25">
      <c r="O1015" s="56"/>
    </row>
    <row r="1016" spans="15:15" x14ac:dyDescent="0.25">
      <c r="O1016" s="56"/>
    </row>
    <row r="1017" spans="15:15" x14ac:dyDescent="0.25">
      <c r="O1017" s="56"/>
    </row>
    <row r="1018" spans="15:15" x14ac:dyDescent="0.25">
      <c r="O1018" s="56"/>
    </row>
    <row r="1019" spans="15:15" x14ac:dyDescent="0.25">
      <c r="O1019" s="56"/>
    </row>
    <row r="1020" spans="15:15" x14ac:dyDescent="0.25">
      <c r="O1020" s="56"/>
    </row>
    <row r="1021" spans="15:15" x14ac:dyDescent="0.25">
      <c r="O1021" s="56"/>
    </row>
    <row r="1022" spans="15:15" x14ac:dyDescent="0.25">
      <c r="O1022" s="56"/>
    </row>
    <row r="1023" spans="15:15" x14ac:dyDescent="0.25">
      <c r="O1023" s="56"/>
    </row>
    <row r="1024" spans="15:15" x14ac:dyDescent="0.25">
      <c r="O1024" s="56"/>
    </row>
    <row r="1025" spans="15:15" x14ac:dyDescent="0.25">
      <c r="O1025" s="56"/>
    </row>
    <row r="1026" spans="15:15" x14ac:dyDescent="0.25">
      <c r="O1026" s="56"/>
    </row>
    <row r="1027" spans="15:15" x14ac:dyDescent="0.25">
      <c r="O1027" s="56"/>
    </row>
    <row r="1028" spans="15:15" x14ac:dyDescent="0.25">
      <c r="O1028" s="56"/>
    </row>
    <row r="1029" spans="15:15" x14ac:dyDescent="0.25">
      <c r="O1029" s="56"/>
    </row>
    <row r="1030" spans="15:15" x14ac:dyDescent="0.25">
      <c r="O1030" s="56"/>
    </row>
    <row r="1031" spans="15:15" x14ac:dyDescent="0.25">
      <c r="O1031" s="56"/>
    </row>
    <row r="1032" spans="15:15" x14ac:dyDescent="0.25">
      <c r="O1032" s="56"/>
    </row>
    <row r="1033" spans="15:15" x14ac:dyDescent="0.25">
      <c r="O1033" s="56"/>
    </row>
    <row r="1034" spans="15:15" x14ac:dyDescent="0.25">
      <c r="O1034" s="56"/>
    </row>
    <row r="1035" spans="15:15" x14ac:dyDescent="0.25">
      <c r="O1035" s="56"/>
    </row>
    <row r="1036" spans="15:15" x14ac:dyDescent="0.25">
      <c r="O1036" s="56"/>
    </row>
    <row r="1037" spans="15:15" x14ac:dyDescent="0.25">
      <c r="O1037" s="56"/>
    </row>
    <row r="1038" spans="15:15" x14ac:dyDescent="0.25">
      <c r="O1038" s="56"/>
    </row>
    <row r="1039" spans="15:15" x14ac:dyDescent="0.25">
      <c r="O1039" s="56"/>
    </row>
    <row r="1040" spans="15:15" x14ac:dyDescent="0.25">
      <c r="O1040" s="56"/>
    </row>
    <row r="1041" spans="15:15" x14ac:dyDescent="0.25">
      <c r="O1041" s="56"/>
    </row>
    <row r="1042" spans="15:15" x14ac:dyDescent="0.25">
      <c r="O1042" s="56"/>
    </row>
    <row r="1043" spans="15:15" x14ac:dyDescent="0.25">
      <c r="O1043" s="56"/>
    </row>
    <row r="1044" spans="15:15" x14ac:dyDescent="0.25">
      <c r="O1044" s="56"/>
    </row>
    <row r="1045" spans="15:15" x14ac:dyDescent="0.25">
      <c r="O1045" s="56"/>
    </row>
    <row r="1046" spans="15:15" x14ac:dyDescent="0.25">
      <c r="O1046" s="56"/>
    </row>
    <row r="1047" spans="15:15" x14ac:dyDescent="0.25">
      <c r="O1047" s="56"/>
    </row>
    <row r="1048" spans="15:15" x14ac:dyDescent="0.25">
      <c r="O1048" s="56"/>
    </row>
    <row r="1049" spans="15:15" x14ac:dyDescent="0.25">
      <c r="O1049" s="56"/>
    </row>
    <row r="1050" spans="15:15" x14ac:dyDescent="0.25">
      <c r="O1050" s="56"/>
    </row>
    <row r="1051" spans="15:15" x14ac:dyDescent="0.25">
      <c r="O1051" s="56"/>
    </row>
    <row r="1052" spans="15:15" x14ac:dyDescent="0.25">
      <c r="O1052" s="56"/>
    </row>
    <row r="1053" spans="15:15" x14ac:dyDescent="0.25">
      <c r="O1053" s="56"/>
    </row>
    <row r="1054" spans="15:15" x14ac:dyDescent="0.25">
      <c r="O1054" s="56"/>
    </row>
    <row r="1055" spans="15:15" x14ac:dyDescent="0.25">
      <c r="O1055" s="56"/>
    </row>
    <row r="1056" spans="15:15" x14ac:dyDescent="0.25">
      <c r="O1056" s="56"/>
    </row>
    <row r="1057" spans="15:15" x14ac:dyDescent="0.25">
      <c r="O1057" s="56"/>
    </row>
    <row r="1058" spans="15:15" x14ac:dyDescent="0.25">
      <c r="O1058" s="56"/>
    </row>
    <row r="1059" spans="15:15" x14ac:dyDescent="0.25">
      <c r="O1059" s="56"/>
    </row>
    <row r="1060" spans="15:15" x14ac:dyDescent="0.25">
      <c r="O1060" s="56"/>
    </row>
    <row r="1061" spans="15:15" x14ac:dyDescent="0.25">
      <c r="O1061" s="56"/>
    </row>
    <row r="1062" spans="15:15" x14ac:dyDescent="0.25">
      <c r="O1062" s="56"/>
    </row>
    <row r="1063" spans="15:15" x14ac:dyDescent="0.25">
      <c r="O1063" s="56"/>
    </row>
    <row r="1064" spans="15:15" x14ac:dyDescent="0.25">
      <c r="O1064" s="56"/>
    </row>
    <row r="1065" spans="15:15" x14ac:dyDescent="0.25">
      <c r="O1065" s="56"/>
    </row>
    <row r="1066" spans="15:15" x14ac:dyDescent="0.25">
      <c r="O1066" s="56"/>
    </row>
    <row r="1067" spans="15:15" x14ac:dyDescent="0.25">
      <c r="O1067" s="56"/>
    </row>
    <row r="1068" spans="15:15" x14ac:dyDescent="0.25">
      <c r="O1068" s="56"/>
    </row>
    <row r="1069" spans="15:15" x14ac:dyDescent="0.25">
      <c r="O1069" s="56"/>
    </row>
    <row r="1070" spans="15:15" x14ac:dyDescent="0.25">
      <c r="O1070" s="56"/>
    </row>
    <row r="1071" spans="15:15" x14ac:dyDescent="0.25">
      <c r="O1071" s="56"/>
    </row>
    <row r="1072" spans="15:15" x14ac:dyDescent="0.25">
      <c r="O1072" s="56"/>
    </row>
    <row r="1073" spans="15:15" x14ac:dyDescent="0.25">
      <c r="O1073" s="56"/>
    </row>
    <row r="1074" spans="15:15" x14ac:dyDescent="0.25">
      <c r="O1074" s="56"/>
    </row>
    <row r="1075" spans="15:15" x14ac:dyDescent="0.25">
      <c r="O1075" s="56"/>
    </row>
    <row r="1076" spans="15:15" x14ac:dyDescent="0.25">
      <c r="O1076" s="56"/>
    </row>
    <row r="1077" spans="15:15" x14ac:dyDescent="0.25">
      <c r="O1077" s="56"/>
    </row>
    <row r="1078" spans="15:15" x14ac:dyDescent="0.25">
      <c r="O1078" s="56"/>
    </row>
    <row r="1079" spans="15:15" x14ac:dyDescent="0.25">
      <c r="O1079" s="56"/>
    </row>
    <row r="1080" spans="15:15" x14ac:dyDescent="0.25">
      <c r="O1080" s="56"/>
    </row>
    <row r="1081" spans="15:15" x14ac:dyDescent="0.25">
      <c r="O1081" s="56"/>
    </row>
    <row r="1082" spans="15:15" x14ac:dyDescent="0.25">
      <c r="O1082" s="56"/>
    </row>
    <row r="1083" spans="15:15" x14ac:dyDescent="0.25">
      <c r="O1083" s="56"/>
    </row>
    <row r="1084" spans="15:15" x14ac:dyDescent="0.25">
      <c r="O1084" s="56"/>
    </row>
    <row r="1085" spans="15:15" x14ac:dyDescent="0.25">
      <c r="O1085" s="56"/>
    </row>
    <row r="1086" spans="15:15" x14ac:dyDescent="0.25">
      <c r="O1086" s="56"/>
    </row>
    <row r="1087" spans="15:15" x14ac:dyDescent="0.25">
      <c r="O1087" s="56"/>
    </row>
    <row r="1088" spans="15:15" x14ac:dyDescent="0.25">
      <c r="O1088" s="56"/>
    </row>
    <row r="1089" spans="15:15" x14ac:dyDescent="0.25">
      <c r="O1089" s="56"/>
    </row>
    <row r="1090" spans="15:15" x14ac:dyDescent="0.25">
      <c r="O1090" s="56"/>
    </row>
    <row r="1091" spans="15:15" x14ac:dyDescent="0.25">
      <c r="O1091" s="56"/>
    </row>
    <row r="1092" spans="15:15" x14ac:dyDescent="0.25">
      <c r="O1092" s="56"/>
    </row>
    <row r="1093" spans="15:15" x14ac:dyDescent="0.25">
      <c r="O1093" s="56"/>
    </row>
    <row r="1094" spans="15:15" x14ac:dyDescent="0.25">
      <c r="O1094" s="56"/>
    </row>
    <row r="1095" spans="15:15" x14ac:dyDescent="0.25">
      <c r="O1095" s="56"/>
    </row>
    <row r="1096" spans="15:15" x14ac:dyDescent="0.25">
      <c r="O1096" s="56"/>
    </row>
    <row r="1097" spans="15:15" x14ac:dyDescent="0.25">
      <c r="O1097" s="56"/>
    </row>
    <row r="1098" spans="15:15" x14ac:dyDescent="0.25">
      <c r="O1098" s="56"/>
    </row>
    <row r="1099" spans="15:15" x14ac:dyDescent="0.25">
      <c r="O1099" s="56"/>
    </row>
    <row r="1100" spans="15:15" x14ac:dyDescent="0.25">
      <c r="O1100" s="56"/>
    </row>
    <row r="1101" spans="15:15" x14ac:dyDescent="0.25">
      <c r="O1101" s="56"/>
    </row>
    <row r="1102" spans="15:15" x14ac:dyDescent="0.25">
      <c r="O1102" s="56"/>
    </row>
    <row r="1103" spans="15:15" x14ac:dyDescent="0.25">
      <c r="O1103" s="56"/>
    </row>
    <row r="1104" spans="15:15" x14ac:dyDescent="0.25">
      <c r="O1104" s="56"/>
    </row>
    <row r="1105" spans="15:15" x14ac:dyDescent="0.25">
      <c r="O1105" s="56"/>
    </row>
    <row r="1106" spans="15:15" x14ac:dyDescent="0.25">
      <c r="O1106" s="56"/>
    </row>
    <row r="1107" spans="15:15" x14ac:dyDescent="0.25">
      <c r="O1107" s="56"/>
    </row>
    <row r="1108" spans="15:15" x14ac:dyDescent="0.25">
      <c r="O1108" s="56"/>
    </row>
    <row r="1109" spans="15:15" x14ac:dyDescent="0.25">
      <c r="O1109" s="56"/>
    </row>
    <row r="1110" spans="15:15" x14ac:dyDescent="0.25">
      <c r="O1110" s="56"/>
    </row>
    <row r="1111" spans="15:15" x14ac:dyDescent="0.25">
      <c r="O1111" s="56"/>
    </row>
    <row r="1112" spans="15:15" x14ac:dyDescent="0.25">
      <c r="O1112" s="56"/>
    </row>
    <row r="1113" spans="15:15" x14ac:dyDescent="0.25">
      <c r="O1113" s="56"/>
    </row>
    <row r="1114" spans="15:15" x14ac:dyDescent="0.25">
      <c r="O1114" s="56"/>
    </row>
    <row r="1115" spans="15:15" x14ac:dyDescent="0.25">
      <c r="O1115" s="56"/>
    </row>
    <row r="1116" spans="15:15" x14ac:dyDescent="0.25">
      <c r="O1116" s="56"/>
    </row>
    <row r="1117" spans="15:15" x14ac:dyDescent="0.25">
      <c r="O1117" s="56"/>
    </row>
    <row r="1118" spans="15:15" x14ac:dyDescent="0.25">
      <c r="O1118" s="56"/>
    </row>
    <row r="1119" spans="15:15" x14ac:dyDescent="0.25">
      <c r="O1119" s="56"/>
    </row>
    <row r="1120" spans="15:15" x14ac:dyDescent="0.25">
      <c r="O1120" s="56"/>
    </row>
    <row r="1121" spans="15:15" x14ac:dyDescent="0.25">
      <c r="O1121" s="56"/>
    </row>
    <row r="1122" spans="15:15" x14ac:dyDescent="0.25">
      <c r="O1122" s="56"/>
    </row>
    <row r="1123" spans="15:15" x14ac:dyDescent="0.25">
      <c r="O1123" s="56"/>
    </row>
    <row r="1124" spans="15:15" x14ac:dyDescent="0.25">
      <c r="O1124" s="56"/>
    </row>
    <row r="1125" spans="15:15" x14ac:dyDescent="0.25">
      <c r="O1125" s="56"/>
    </row>
    <row r="1126" spans="15:15" x14ac:dyDescent="0.25">
      <c r="O1126" s="56"/>
    </row>
    <row r="1127" spans="15:15" x14ac:dyDescent="0.25">
      <c r="O1127" s="56"/>
    </row>
    <row r="1128" spans="15:15" x14ac:dyDescent="0.25">
      <c r="O1128" s="56"/>
    </row>
    <row r="1129" spans="15:15" x14ac:dyDescent="0.25">
      <c r="O1129" s="56"/>
    </row>
    <row r="1130" spans="15:15" x14ac:dyDescent="0.25">
      <c r="O1130" s="56"/>
    </row>
    <row r="1131" spans="15:15" x14ac:dyDescent="0.25">
      <c r="O1131" s="56"/>
    </row>
    <row r="1132" spans="15:15" x14ac:dyDescent="0.25">
      <c r="O1132" s="56"/>
    </row>
    <row r="1133" spans="15:15" x14ac:dyDescent="0.25">
      <c r="O1133" s="56"/>
    </row>
    <row r="1134" spans="15:15" x14ac:dyDescent="0.25">
      <c r="O1134" s="56"/>
    </row>
    <row r="1135" spans="15:15" x14ac:dyDescent="0.25">
      <c r="O1135" s="56"/>
    </row>
    <row r="1136" spans="15:15" x14ac:dyDescent="0.25">
      <c r="O1136" s="56"/>
    </row>
    <row r="1137" spans="15:15" x14ac:dyDescent="0.25">
      <c r="O1137" s="56"/>
    </row>
    <row r="1138" spans="15:15" x14ac:dyDescent="0.25">
      <c r="O1138" s="56"/>
    </row>
    <row r="1139" spans="15:15" x14ac:dyDescent="0.25">
      <c r="O1139" s="56"/>
    </row>
    <row r="1140" spans="15:15" x14ac:dyDescent="0.25">
      <c r="O1140" s="56"/>
    </row>
    <row r="1141" spans="15:15" x14ac:dyDescent="0.25">
      <c r="O1141" s="56"/>
    </row>
    <row r="1142" spans="15:15" x14ac:dyDescent="0.25">
      <c r="O1142" s="56"/>
    </row>
    <row r="1143" spans="15:15" x14ac:dyDescent="0.25">
      <c r="O1143" s="56"/>
    </row>
    <row r="1144" spans="15:15" x14ac:dyDescent="0.25">
      <c r="O1144" s="56"/>
    </row>
    <row r="1145" spans="15:15" x14ac:dyDescent="0.25">
      <c r="O1145" s="56"/>
    </row>
    <row r="1146" spans="15:15" x14ac:dyDescent="0.25">
      <c r="O1146" s="56"/>
    </row>
    <row r="1147" spans="15:15" x14ac:dyDescent="0.25">
      <c r="O1147" s="56"/>
    </row>
    <row r="1148" spans="15:15" x14ac:dyDescent="0.25">
      <c r="O1148" s="56"/>
    </row>
    <row r="1149" spans="15:15" x14ac:dyDescent="0.25">
      <c r="O1149" s="56"/>
    </row>
    <row r="1150" spans="15:15" x14ac:dyDescent="0.25">
      <c r="O1150" s="56"/>
    </row>
    <row r="1151" spans="15:15" x14ac:dyDescent="0.25">
      <c r="O1151" s="56"/>
    </row>
    <row r="1152" spans="15:15" x14ac:dyDescent="0.25">
      <c r="O1152" s="56"/>
    </row>
    <row r="1153" spans="15:15" x14ac:dyDescent="0.25">
      <c r="O1153" s="56"/>
    </row>
    <row r="1154" spans="15:15" x14ac:dyDescent="0.25">
      <c r="O1154" s="56"/>
    </row>
    <row r="1155" spans="15:15" x14ac:dyDescent="0.25">
      <c r="O1155" s="56"/>
    </row>
    <row r="1156" spans="15:15" x14ac:dyDescent="0.25">
      <c r="O1156" s="56"/>
    </row>
    <row r="1157" spans="15:15" x14ac:dyDescent="0.25">
      <c r="O1157" s="56"/>
    </row>
    <row r="1158" spans="15:15" x14ac:dyDescent="0.25">
      <c r="O1158" s="56"/>
    </row>
    <row r="1159" spans="15:15" x14ac:dyDescent="0.25">
      <c r="O1159" s="56"/>
    </row>
    <row r="1160" spans="15:15" x14ac:dyDescent="0.25">
      <c r="O1160" s="56"/>
    </row>
    <row r="1161" spans="15:15" x14ac:dyDescent="0.25">
      <c r="O1161" s="56"/>
    </row>
    <row r="1162" spans="15:15" x14ac:dyDescent="0.25">
      <c r="O1162" s="56"/>
    </row>
    <row r="1163" spans="15:15" x14ac:dyDescent="0.25">
      <c r="O1163" s="56"/>
    </row>
    <row r="1164" spans="15:15" x14ac:dyDescent="0.25">
      <c r="O1164" s="56"/>
    </row>
    <row r="1165" spans="15:15" x14ac:dyDescent="0.25">
      <c r="O1165" s="56"/>
    </row>
    <row r="1166" spans="15:15" x14ac:dyDescent="0.25">
      <c r="O1166" s="56"/>
    </row>
    <row r="1167" spans="15:15" x14ac:dyDescent="0.25">
      <c r="O1167" s="56"/>
    </row>
    <row r="1168" spans="15:15" x14ac:dyDescent="0.25">
      <c r="O1168" s="56"/>
    </row>
    <row r="1169" spans="15:15" x14ac:dyDescent="0.25">
      <c r="O1169" s="56"/>
    </row>
    <row r="1170" spans="15:15" x14ac:dyDescent="0.25">
      <c r="O1170" s="56"/>
    </row>
    <row r="1171" spans="15:15" x14ac:dyDescent="0.25">
      <c r="O1171" s="56"/>
    </row>
    <row r="1172" spans="15:15" x14ac:dyDescent="0.25">
      <c r="O1172" s="56"/>
    </row>
    <row r="1173" spans="15:15" x14ac:dyDescent="0.25">
      <c r="O1173" s="56"/>
    </row>
    <row r="1174" spans="15:15" x14ac:dyDescent="0.25">
      <c r="O1174" s="56"/>
    </row>
    <row r="1175" spans="15:15" x14ac:dyDescent="0.25">
      <c r="O1175" s="56"/>
    </row>
    <row r="1176" spans="15:15" x14ac:dyDescent="0.25">
      <c r="O1176" s="56"/>
    </row>
    <row r="1177" spans="15:15" x14ac:dyDescent="0.25">
      <c r="O1177" s="56"/>
    </row>
    <row r="1178" spans="15:15" x14ac:dyDescent="0.25">
      <c r="O1178" s="56"/>
    </row>
    <row r="1179" spans="15:15" x14ac:dyDescent="0.25">
      <c r="O1179" s="56"/>
    </row>
    <row r="1180" spans="15:15" x14ac:dyDescent="0.25">
      <c r="O1180" s="56"/>
    </row>
    <row r="1181" spans="15:15" x14ac:dyDescent="0.25">
      <c r="O1181" s="56"/>
    </row>
    <row r="1182" spans="15:15" x14ac:dyDescent="0.25">
      <c r="O1182" s="56"/>
    </row>
    <row r="1183" spans="15:15" x14ac:dyDescent="0.25">
      <c r="O1183" s="56"/>
    </row>
    <row r="1184" spans="15:15" x14ac:dyDescent="0.25">
      <c r="O1184" s="56"/>
    </row>
    <row r="1185" spans="15:15" x14ac:dyDescent="0.25">
      <c r="O1185" s="56"/>
    </row>
    <row r="1186" spans="15:15" x14ac:dyDescent="0.25">
      <c r="O1186" s="56"/>
    </row>
    <row r="1187" spans="15:15" x14ac:dyDescent="0.25">
      <c r="O1187" s="56"/>
    </row>
    <row r="1188" spans="15:15" x14ac:dyDescent="0.25">
      <c r="O1188" s="56"/>
    </row>
    <row r="1189" spans="15:15" x14ac:dyDescent="0.25">
      <c r="O1189" s="56"/>
    </row>
    <row r="1190" spans="15:15" x14ac:dyDescent="0.25">
      <c r="O1190" s="56"/>
    </row>
    <row r="1191" spans="15:15" x14ac:dyDescent="0.25">
      <c r="O1191" s="56"/>
    </row>
    <row r="1192" spans="15:15" x14ac:dyDescent="0.25">
      <c r="O1192" s="56"/>
    </row>
    <row r="1193" spans="15:15" x14ac:dyDescent="0.25">
      <c r="O1193" s="56"/>
    </row>
    <row r="1194" spans="15:15" x14ac:dyDescent="0.25">
      <c r="O1194" s="56"/>
    </row>
    <row r="1195" spans="15:15" x14ac:dyDescent="0.25">
      <c r="O1195" s="56"/>
    </row>
    <row r="1196" spans="15:15" x14ac:dyDescent="0.25">
      <c r="O1196" s="56"/>
    </row>
    <row r="1197" spans="15:15" x14ac:dyDescent="0.25">
      <c r="O1197" s="56"/>
    </row>
    <row r="1198" spans="15:15" x14ac:dyDescent="0.25">
      <c r="O1198" s="56"/>
    </row>
    <row r="1199" spans="15:15" x14ac:dyDescent="0.25">
      <c r="O1199" s="56"/>
    </row>
    <row r="1200" spans="15:15" x14ac:dyDescent="0.25">
      <c r="O1200" s="56"/>
    </row>
    <row r="1201" spans="15:15" x14ac:dyDescent="0.25">
      <c r="O1201" s="56"/>
    </row>
    <row r="1202" spans="15:15" x14ac:dyDescent="0.25">
      <c r="O1202" s="56"/>
    </row>
    <row r="1203" spans="15:15" x14ac:dyDescent="0.25">
      <c r="O1203" s="56"/>
    </row>
    <row r="1204" spans="15:15" x14ac:dyDescent="0.25">
      <c r="O1204" s="56"/>
    </row>
    <row r="1205" spans="15:15" x14ac:dyDescent="0.25">
      <c r="O1205" s="56"/>
    </row>
    <row r="1206" spans="15:15" x14ac:dyDescent="0.25">
      <c r="O1206" s="56"/>
    </row>
    <row r="1207" spans="15:15" x14ac:dyDescent="0.25">
      <c r="O1207" s="56"/>
    </row>
    <row r="1208" spans="15:15" x14ac:dyDescent="0.25">
      <c r="O1208" s="56"/>
    </row>
    <row r="1209" spans="15:15" x14ac:dyDescent="0.25">
      <c r="O1209" s="56"/>
    </row>
    <row r="1210" spans="15:15" x14ac:dyDescent="0.25">
      <c r="O1210" s="56"/>
    </row>
    <row r="1211" spans="15:15" x14ac:dyDescent="0.25">
      <c r="O1211" s="56"/>
    </row>
    <row r="1212" spans="15:15" x14ac:dyDescent="0.25">
      <c r="O1212" s="56"/>
    </row>
    <row r="1213" spans="15:15" x14ac:dyDescent="0.25">
      <c r="O1213" s="56"/>
    </row>
    <row r="1214" spans="15:15" x14ac:dyDescent="0.25">
      <c r="O1214" s="56"/>
    </row>
    <row r="1215" spans="15:15" x14ac:dyDescent="0.25">
      <c r="O1215" s="56"/>
    </row>
    <row r="1216" spans="15:15" x14ac:dyDescent="0.25">
      <c r="O1216" s="56"/>
    </row>
    <row r="1217" spans="15:15" x14ac:dyDescent="0.25">
      <c r="O1217" s="56"/>
    </row>
    <row r="1218" spans="15:15" x14ac:dyDescent="0.25">
      <c r="O1218" s="56"/>
    </row>
    <row r="1219" spans="15:15" x14ac:dyDescent="0.25">
      <c r="O1219" s="56"/>
    </row>
    <row r="1220" spans="15:15" x14ac:dyDescent="0.25">
      <c r="O1220" s="56"/>
    </row>
    <row r="1221" spans="15:15" x14ac:dyDescent="0.25">
      <c r="O1221" s="56"/>
    </row>
    <row r="1222" spans="15:15" x14ac:dyDescent="0.25">
      <c r="O1222" s="56"/>
    </row>
    <row r="1223" spans="15:15" x14ac:dyDescent="0.25">
      <c r="O1223" s="56"/>
    </row>
    <row r="1224" spans="15:15" x14ac:dyDescent="0.25">
      <c r="O1224" s="56"/>
    </row>
    <row r="1225" spans="15:15" x14ac:dyDescent="0.25">
      <c r="O1225" s="56"/>
    </row>
    <row r="1226" spans="15:15" x14ac:dyDescent="0.25">
      <c r="O1226" s="56"/>
    </row>
    <row r="1227" spans="15:15" x14ac:dyDescent="0.25">
      <c r="O1227" s="56"/>
    </row>
    <row r="1228" spans="15:15" x14ac:dyDescent="0.25">
      <c r="O1228" s="56"/>
    </row>
    <row r="1229" spans="15:15" x14ac:dyDescent="0.25">
      <c r="O1229" s="56"/>
    </row>
    <row r="1230" spans="15:15" x14ac:dyDescent="0.25">
      <c r="O1230" s="56"/>
    </row>
    <row r="1231" spans="15:15" x14ac:dyDescent="0.25">
      <c r="O1231" s="56"/>
    </row>
    <row r="1232" spans="15:15" x14ac:dyDescent="0.25">
      <c r="O1232" s="56"/>
    </row>
    <row r="1233" spans="15:15" x14ac:dyDescent="0.25">
      <c r="O1233" s="56"/>
    </row>
    <row r="1234" spans="15:15" x14ac:dyDescent="0.25">
      <c r="O1234" s="56"/>
    </row>
    <row r="1235" spans="15:15" x14ac:dyDescent="0.25">
      <c r="O1235" s="56"/>
    </row>
    <row r="1236" spans="15:15" x14ac:dyDescent="0.25">
      <c r="O1236" s="56"/>
    </row>
    <row r="1237" spans="15:15" x14ac:dyDescent="0.25">
      <c r="O1237" s="56"/>
    </row>
    <row r="1238" spans="15:15" x14ac:dyDescent="0.25">
      <c r="O1238" s="56"/>
    </row>
    <row r="1239" spans="15:15" x14ac:dyDescent="0.25">
      <c r="O1239" s="56"/>
    </row>
    <row r="1240" spans="15:15" x14ac:dyDescent="0.25">
      <c r="O1240" s="56"/>
    </row>
    <row r="1241" spans="15:15" x14ac:dyDescent="0.25">
      <c r="O1241" s="56"/>
    </row>
    <row r="1242" spans="15:15" x14ac:dyDescent="0.25">
      <c r="O1242" s="56"/>
    </row>
    <row r="1243" spans="15:15" x14ac:dyDescent="0.25">
      <c r="O1243" s="56"/>
    </row>
    <row r="1244" spans="15:15" x14ac:dyDescent="0.25">
      <c r="O1244" s="56"/>
    </row>
    <row r="1245" spans="15:15" x14ac:dyDescent="0.25">
      <c r="O1245" s="56"/>
    </row>
    <row r="1246" spans="15:15" x14ac:dyDescent="0.25">
      <c r="O1246" s="56"/>
    </row>
    <row r="1247" spans="15:15" x14ac:dyDescent="0.25">
      <c r="O1247" s="56"/>
    </row>
    <row r="1248" spans="15:15" x14ac:dyDescent="0.25">
      <c r="O1248" s="56"/>
    </row>
    <row r="1249" spans="15:15" x14ac:dyDescent="0.25">
      <c r="O1249" s="56"/>
    </row>
    <row r="1250" spans="15:15" x14ac:dyDescent="0.25">
      <c r="O1250" s="56"/>
    </row>
    <row r="1251" spans="15:15" x14ac:dyDescent="0.25">
      <c r="O1251" s="56"/>
    </row>
    <row r="1252" spans="15:15" x14ac:dyDescent="0.25">
      <c r="O1252" s="56"/>
    </row>
    <row r="1253" spans="15:15" x14ac:dyDescent="0.25">
      <c r="O1253" s="56"/>
    </row>
    <row r="1254" spans="15:15" x14ac:dyDescent="0.25">
      <c r="O1254" s="56"/>
    </row>
    <row r="1255" spans="15:15" x14ac:dyDescent="0.25">
      <c r="O1255" s="56"/>
    </row>
    <row r="1256" spans="15:15" x14ac:dyDescent="0.25">
      <c r="O1256" s="56"/>
    </row>
    <row r="1257" spans="15:15" x14ac:dyDescent="0.25">
      <c r="O1257" s="56"/>
    </row>
    <row r="1258" spans="15:15" x14ac:dyDescent="0.25">
      <c r="O1258" s="56"/>
    </row>
    <row r="1259" spans="15:15" x14ac:dyDescent="0.25">
      <c r="O1259" s="56"/>
    </row>
    <row r="1260" spans="15:15" x14ac:dyDescent="0.25">
      <c r="O1260" s="56"/>
    </row>
    <row r="1261" spans="15:15" x14ac:dyDescent="0.25">
      <c r="O1261" s="56"/>
    </row>
    <row r="1262" spans="15:15" x14ac:dyDescent="0.25">
      <c r="O1262" s="56"/>
    </row>
    <row r="1263" spans="15:15" x14ac:dyDescent="0.25">
      <c r="O1263" s="56"/>
    </row>
    <row r="1264" spans="15:15" x14ac:dyDescent="0.25">
      <c r="O1264" s="56"/>
    </row>
    <row r="1265" spans="15:15" x14ac:dyDescent="0.25">
      <c r="O1265" s="56"/>
    </row>
    <row r="1266" spans="15:15" x14ac:dyDescent="0.25">
      <c r="O1266" s="56"/>
    </row>
    <row r="1267" spans="15:15" x14ac:dyDescent="0.25">
      <c r="O1267" s="56"/>
    </row>
    <row r="1268" spans="15:15" x14ac:dyDescent="0.25">
      <c r="O1268" s="56"/>
    </row>
    <row r="1269" spans="15:15" x14ac:dyDescent="0.25">
      <c r="O1269" s="56"/>
    </row>
    <row r="1270" spans="15:15" x14ac:dyDescent="0.25">
      <c r="O1270" s="56"/>
    </row>
    <row r="1271" spans="15:15" x14ac:dyDescent="0.25">
      <c r="O1271" s="56"/>
    </row>
    <row r="1272" spans="15:15" x14ac:dyDescent="0.25">
      <c r="O1272" s="56"/>
    </row>
    <row r="1273" spans="15:15" x14ac:dyDescent="0.25">
      <c r="O1273" s="56"/>
    </row>
    <row r="1274" spans="15:15" x14ac:dyDescent="0.25">
      <c r="O1274" s="56"/>
    </row>
    <row r="1275" spans="15:15" x14ac:dyDescent="0.25">
      <c r="O1275" s="56"/>
    </row>
    <row r="1276" spans="15:15" x14ac:dyDescent="0.25">
      <c r="O1276" s="56"/>
    </row>
    <row r="1277" spans="15:15" x14ac:dyDescent="0.25">
      <c r="O1277" s="56"/>
    </row>
    <row r="1278" spans="15:15" x14ac:dyDescent="0.25">
      <c r="O1278" s="56"/>
    </row>
    <row r="1279" spans="15:15" x14ac:dyDescent="0.25">
      <c r="O1279" s="56"/>
    </row>
    <row r="1280" spans="15:15" x14ac:dyDescent="0.25">
      <c r="O1280" s="56"/>
    </row>
    <row r="1281" spans="15:15" x14ac:dyDescent="0.25">
      <c r="O1281" s="56"/>
    </row>
    <row r="1282" spans="15:15" x14ac:dyDescent="0.25">
      <c r="O1282" s="56"/>
    </row>
    <row r="1283" spans="15:15" x14ac:dyDescent="0.25">
      <c r="O1283" s="56"/>
    </row>
    <row r="1284" spans="15:15" x14ac:dyDescent="0.25">
      <c r="O1284" s="56"/>
    </row>
    <row r="1285" spans="15:15" x14ac:dyDescent="0.25">
      <c r="O1285" s="56"/>
    </row>
    <row r="1286" spans="15:15" x14ac:dyDescent="0.25">
      <c r="O1286" s="56"/>
    </row>
    <row r="1287" spans="15:15" x14ac:dyDescent="0.25">
      <c r="O1287" s="56"/>
    </row>
    <row r="1288" spans="15:15" x14ac:dyDescent="0.25">
      <c r="O1288" s="56"/>
    </row>
    <row r="1289" spans="15:15" x14ac:dyDescent="0.25">
      <c r="O1289" s="56"/>
    </row>
    <row r="1290" spans="15:15" x14ac:dyDescent="0.25">
      <c r="O1290" s="56"/>
    </row>
    <row r="1291" spans="15:15" x14ac:dyDescent="0.25">
      <c r="O1291" s="56"/>
    </row>
    <row r="1292" spans="15:15" x14ac:dyDescent="0.25">
      <c r="O1292" s="56"/>
    </row>
    <row r="1293" spans="15:15" x14ac:dyDescent="0.25">
      <c r="O1293" s="56"/>
    </row>
    <row r="1294" spans="15:15" x14ac:dyDescent="0.25">
      <c r="O1294" s="56"/>
    </row>
    <row r="1295" spans="15:15" x14ac:dyDescent="0.25">
      <c r="O1295" s="56"/>
    </row>
    <row r="1296" spans="15:15" x14ac:dyDescent="0.25">
      <c r="O1296" s="56"/>
    </row>
    <row r="1297" spans="15:15" x14ac:dyDescent="0.25">
      <c r="O1297" s="56"/>
    </row>
    <row r="1298" spans="15:15" x14ac:dyDescent="0.25">
      <c r="O1298" s="56"/>
    </row>
    <row r="1299" spans="15:15" x14ac:dyDescent="0.25">
      <c r="O1299" s="56"/>
    </row>
    <row r="1300" spans="15:15" x14ac:dyDescent="0.25">
      <c r="O1300" s="56"/>
    </row>
    <row r="1301" spans="15:15" x14ac:dyDescent="0.25">
      <c r="O1301" s="56"/>
    </row>
    <row r="1302" spans="15:15" x14ac:dyDescent="0.25">
      <c r="O1302" s="56"/>
    </row>
    <row r="1303" spans="15:15" x14ac:dyDescent="0.25">
      <c r="O1303" s="56"/>
    </row>
    <row r="1304" spans="15:15" x14ac:dyDescent="0.25">
      <c r="O1304" s="56"/>
    </row>
    <row r="1305" spans="15:15" x14ac:dyDescent="0.25">
      <c r="O1305" s="56"/>
    </row>
    <row r="1306" spans="15:15" x14ac:dyDescent="0.25">
      <c r="O1306" s="56"/>
    </row>
    <row r="1307" spans="15:15" x14ac:dyDescent="0.25">
      <c r="O1307" s="56"/>
    </row>
    <row r="1308" spans="15:15" x14ac:dyDescent="0.25">
      <c r="O1308" s="56"/>
    </row>
    <row r="1309" spans="15:15" x14ac:dyDescent="0.25">
      <c r="O1309" s="56"/>
    </row>
    <row r="1310" spans="15:15" x14ac:dyDescent="0.25">
      <c r="O1310" s="56"/>
    </row>
    <row r="1311" spans="15:15" x14ac:dyDescent="0.25">
      <c r="O1311" s="56"/>
    </row>
    <row r="1312" spans="15:15" x14ac:dyDescent="0.25">
      <c r="O1312" s="56"/>
    </row>
    <row r="1313" spans="15:15" x14ac:dyDescent="0.25">
      <c r="O1313" s="56"/>
    </row>
    <row r="1314" spans="15:15" x14ac:dyDescent="0.25">
      <c r="O1314" s="56"/>
    </row>
    <row r="1315" spans="15:15" x14ac:dyDescent="0.25">
      <c r="O1315" s="56"/>
    </row>
    <row r="1316" spans="15:15" x14ac:dyDescent="0.25">
      <c r="O1316" s="56"/>
    </row>
    <row r="1317" spans="15:15" x14ac:dyDescent="0.25">
      <c r="O1317" s="56"/>
    </row>
    <row r="1318" spans="15:15" x14ac:dyDescent="0.25">
      <c r="O1318" s="56"/>
    </row>
    <row r="1319" spans="15:15" x14ac:dyDescent="0.25">
      <c r="O1319" s="56"/>
    </row>
    <row r="1320" spans="15:15" x14ac:dyDescent="0.25">
      <c r="O1320" s="56"/>
    </row>
    <row r="1321" spans="15:15" x14ac:dyDescent="0.25">
      <c r="O1321" s="56"/>
    </row>
    <row r="1322" spans="15:15" x14ac:dyDescent="0.25">
      <c r="O1322" s="56"/>
    </row>
    <row r="1323" spans="15:15" x14ac:dyDescent="0.25">
      <c r="O1323" s="56"/>
    </row>
    <row r="1324" spans="15:15" x14ac:dyDescent="0.25">
      <c r="O1324" s="56"/>
    </row>
    <row r="1325" spans="15:15" x14ac:dyDescent="0.25">
      <c r="O1325" s="56"/>
    </row>
    <row r="1326" spans="15:15" x14ac:dyDescent="0.25">
      <c r="O1326" s="56"/>
    </row>
    <row r="1327" spans="15:15" x14ac:dyDescent="0.25">
      <c r="O1327" s="56"/>
    </row>
    <row r="1328" spans="15:15" x14ac:dyDescent="0.25">
      <c r="O1328" s="56"/>
    </row>
    <row r="1329" spans="15:15" x14ac:dyDescent="0.25">
      <c r="O1329" s="56"/>
    </row>
    <row r="1330" spans="15:15" x14ac:dyDescent="0.25">
      <c r="O1330" s="56"/>
    </row>
    <row r="1331" spans="15:15" x14ac:dyDescent="0.25">
      <c r="O1331" s="56"/>
    </row>
    <row r="1332" spans="15:15" x14ac:dyDescent="0.25">
      <c r="O1332" s="56"/>
    </row>
    <row r="1333" spans="15:15" x14ac:dyDescent="0.25">
      <c r="O1333" s="56"/>
    </row>
    <row r="1334" spans="15:15" x14ac:dyDescent="0.25">
      <c r="O1334" s="56"/>
    </row>
    <row r="1335" spans="15:15" x14ac:dyDescent="0.25">
      <c r="O1335" s="56"/>
    </row>
    <row r="1336" spans="15:15" x14ac:dyDescent="0.25">
      <c r="O1336" s="56"/>
    </row>
    <row r="1337" spans="15:15" x14ac:dyDescent="0.25">
      <c r="O1337" s="56"/>
    </row>
    <row r="1338" spans="15:15" x14ac:dyDescent="0.25">
      <c r="O1338" s="56"/>
    </row>
    <row r="1339" spans="15:15" x14ac:dyDescent="0.25">
      <c r="O1339" s="56"/>
    </row>
    <row r="1340" spans="15:15" x14ac:dyDescent="0.25">
      <c r="O1340" s="56"/>
    </row>
    <row r="1341" spans="15:15" x14ac:dyDescent="0.25">
      <c r="O1341" s="56"/>
    </row>
    <row r="1342" spans="15:15" x14ac:dyDescent="0.25">
      <c r="O1342" s="56"/>
    </row>
    <row r="1343" spans="15:15" x14ac:dyDescent="0.25">
      <c r="O1343" s="56"/>
    </row>
    <row r="1344" spans="15:15" x14ac:dyDescent="0.25">
      <c r="O1344" s="56"/>
    </row>
    <row r="1345" spans="15:15" x14ac:dyDescent="0.25">
      <c r="O1345" s="56"/>
    </row>
    <row r="1346" spans="15:15" x14ac:dyDescent="0.25">
      <c r="O1346" s="56"/>
    </row>
    <row r="1347" spans="15:15" x14ac:dyDescent="0.25">
      <c r="O1347" s="56"/>
    </row>
    <row r="1348" spans="15:15" x14ac:dyDescent="0.25">
      <c r="O1348" s="56"/>
    </row>
    <row r="1349" spans="15:15" x14ac:dyDescent="0.25">
      <c r="O1349" s="56"/>
    </row>
    <row r="1350" spans="15:15" x14ac:dyDescent="0.25">
      <c r="O1350" s="56"/>
    </row>
    <row r="1351" spans="15:15" x14ac:dyDescent="0.25">
      <c r="O1351" s="56"/>
    </row>
    <row r="1352" spans="15:15" x14ac:dyDescent="0.25">
      <c r="O1352" s="56"/>
    </row>
    <row r="1353" spans="15:15" x14ac:dyDescent="0.25">
      <c r="O1353" s="56"/>
    </row>
    <row r="1354" spans="15:15" x14ac:dyDescent="0.25">
      <c r="O1354" s="56"/>
    </row>
    <row r="1355" spans="15:15" x14ac:dyDescent="0.25">
      <c r="O1355" s="56"/>
    </row>
    <row r="1356" spans="15:15" x14ac:dyDescent="0.25">
      <c r="O1356" s="56"/>
    </row>
    <row r="1357" spans="15:15" x14ac:dyDescent="0.25">
      <c r="O1357" s="56"/>
    </row>
    <row r="1358" spans="15:15" x14ac:dyDescent="0.25">
      <c r="O1358" s="56"/>
    </row>
    <row r="1359" spans="15:15" x14ac:dyDescent="0.25">
      <c r="O1359" s="56"/>
    </row>
    <row r="1360" spans="15:15" x14ac:dyDescent="0.25">
      <c r="O1360" s="56"/>
    </row>
    <row r="1361" spans="15:15" x14ac:dyDescent="0.25">
      <c r="O1361" s="56"/>
    </row>
    <row r="1362" spans="15:15" x14ac:dyDescent="0.25">
      <c r="O1362" s="56"/>
    </row>
    <row r="1363" spans="15:15" x14ac:dyDescent="0.25">
      <c r="O1363" s="56"/>
    </row>
    <row r="1364" spans="15:15" x14ac:dyDescent="0.25">
      <c r="O1364" s="56"/>
    </row>
    <row r="1365" spans="15:15" x14ac:dyDescent="0.25">
      <c r="O1365" s="56"/>
    </row>
    <row r="1366" spans="15:15" x14ac:dyDescent="0.25">
      <c r="O1366" s="56"/>
    </row>
    <row r="1367" spans="15:15" x14ac:dyDescent="0.25">
      <c r="O1367" s="56"/>
    </row>
    <row r="1368" spans="15:15" x14ac:dyDescent="0.25">
      <c r="O1368" s="56"/>
    </row>
    <row r="1369" spans="15:15" x14ac:dyDescent="0.25">
      <c r="O1369" s="56"/>
    </row>
    <row r="1370" spans="15:15" x14ac:dyDescent="0.25">
      <c r="O1370" s="56"/>
    </row>
    <row r="1371" spans="15:15" x14ac:dyDescent="0.25">
      <c r="O1371" s="56"/>
    </row>
    <row r="1372" spans="15:15" x14ac:dyDescent="0.25">
      <c r="O1372" s="56"/>
    </row>
    <row r="1373" spans="15:15" x14ac:dyDescent="0.25">
      <c r="O1373" s="56"/>
    </row>
    <row r="1374" spans="15:15" x14ac:dyDescent="0.25">
      <c r="O1374" s="56"/>
    </row>
    <row r="1375" spans="15:15" x14ac:dyDescent="0.25">
      <c r="O1375" s="56"/>
    </row>
    <row r="1376" spans="15:15" x14ac:dyDescent="0.25">
      <c r="O1376" s="56"/>
    </row>
    <row r="1377" spans="15:15" x14ac:dyDescent="0.25">
      <c r="O1377" s="56"/>
    </row>
    <row r="1378" spans="15:15" x14ac:dyDescent="0.25">
      <c r="O1378" s="56"/>
    </row>
    <row r="1379" spans="15:15" x14ac:dyDescent="0.25">
      <c r="O1379" s="56"/>
    </row>
    <row r="1380" spans="15:15" x14ac:dyDescent="0.25">
      <c r="O1380" s="56"/>
    </row>
    <row r="1381" spans="15:15" x14ac:dyDescent="0.25">
      <c r="O1381" s="56"/>
    </row>
    <row r="1382" spans="15:15" x14ac:dyDescent="0.25">
      <c r="O1382" s="56"/>
    </row>
    <row r="1383" spans="15:15" x14ac:dyDescent="0.25">
      <c r="O1383" s="56"/>
    </row>
    <row r="1384" spans="15:15" x14ac:dyDescent="0.25">
      <c r="O1384" s="56"/>
    </row>
    <row r="1385" spans="15:15" x14ac:dyDescent="0.25">
      <c r="O1385" s="56"/>
    </row>
    <row r="1386" spans="15:15" x14ac:dyDescent="0.25">
      <c r="O1386" s="56"/>
    </row>
    <row r="1387" spans="15:15" x14ac:dyDescent="0.25">
      <c r="O1387" s="56"/>
    </row>
    <row r="1388" spans="15:15" x14ac:dyDescent="0.25">
      <c r="O1388" s="56"/>
    </row>
    <row r="1389" spans="15:15" x14ac:dyDescent="0.25">
      <c r="O1389" s="56"/>
    </row>
    <row r="1390" spans="15:15" x14ac:dyDescent="0.25">
      <c r="O1390" s="56"/>
    </row>
    <row r="1391" spans="15:15" x14ac:dyDescent="0.25">
      <c r="O1391" s="56"/>
    </row>
    <row r="1392" spans="15:15" x14ac:dyDescent="0.25">
      <c r="O1392" s="56"/>
    </row>
    <row r="1393" spans="15:15" x14ac:dyDescent="0.25">
      <c r="O1393" s="56"/>
    </row>
    <row r="1394" spans="15:15" x14ac:dyDescent="0.25">
      <c r="O1394" s="56"/>
    </row>
    <row r="1395" spans="15:15" x14ac:dyDescent="0.25">
      <c r="O1395" s="56"/>
    </row>
    <row r="1396" spans="15:15" x14ac:dyDescent="0.25">
      <c r="O1396" s="56"/>
    </row>
    <row r="1397" spans="15:15" x14ac:dyDescent="0.25">
      <c r="O1397" s="56"/>
    </row>
    <row r="1398" spans="15:15" x14ac:dyDescent="0.25">
      <c r="O1398" s="56"/>
    </row>
    <row r="1399" spans="15:15" x14ac:dyDescent="0.25">
      <c r="O1399" s="56"/>
    </row>
    <row r="1400" spans="15:15" x14ac:dyDescent="0.25">
      <c r="O1400" s="56"/>
    </row>
    <row r="1401" spans="15:15" x14ac:dyDescent="0.25">
      <c r="O1401" s="56"/>
    </row>
    <row r="1402" spans="15:15" x14ac:dyDescent="0.25">
      <c r="O1402" s="56"/>
    </row>
    <row r="1403" spans="15:15" x14ac:dyDescent="0.25">
      <c r="O1403" s="56"/>
    </row>
    <row r="1404" spans="15:15" x14ac:dyDescent="0.25">
      <c r="O1404" s="56"/>
    </row>
    <row r="1405" spans="15:15" x14ac:dyDescent="0.25">
      <c r="O1405" s="56"/>
    </row>
    <row r="1406" spans="15:15" x14ac:dyDescent="0.25">
      <c r="O1406" s="56"/>
    </row>
    <row r="1407" spans="15:15" x14ac:dyDescent="0.25">
      <c r="O1407" s="56"/>
    </row>
    <row r="1408" spans="15:15" x14ac:dyDescent="0.25">
      <c r="O1408" s="56"/>
    </row>
    <row r="1409" spans="15:15" x14ac:dyDescent="0.25">
      <c r="O1409" s="56"/>
    </row>
    <row r="1410" spans="15:15" x14ac:dyDescent="0.25">
      <c r="O1410" s="56"/>
    </row>
    <row r="1411" spans="15:15" x14ac:dyDescent="0.25">
      <c r="O1411" s="56"/>
    </row>
    <row r="1412" spans="15:15" x14ac:dyDescent="0.25">
      <c r="O1412" s="56"/>
    </row>
    <row r="1413" spans="15:15" x14ac:dyDescent="0.25">
      <c r="O1413" s="56"/>
    </row>
    <row r="1414" spans="15:15" x14ac:dyDescent="0.25">
      <c r="O1414" s="56"/>
    </row>
    <row r="1415" spans="15:15" x14ac:dyDescent="0.25">
      <c r="O1415" s="56"/>
    </row>
    <row r="1416" spans="15:15" x14ac:dyDescent="0.25">
      <c r="O1416" s="56"/>
    </row>
    <row r="1417" spans="15:15" x14ac:dyDescent="0.25">
      <c r="O1417" s="56"/>
    </row>
    <row r="1418" spans="15:15" x14ac:dyDescent="0.25">
      <c r="O1418" s="56"/>
    </row>
    <row r="1419" spans="15:15" x14ac:dyDescent="0.25">
      <c r="O1419" s="56"/>
    </row>
    <row r="1420" spans="15:15" x14ac:dyDescent="0.25">
      <c r="O1420" s="56"/>
    </row>
    <row r="1421" spans="15:15" x14ac:dyDescent="0.25">
      <c r="O1421" s="56"/>
    </row>
    <row r="1422" spans="15:15" x14ac:dyDescent="0.25">
      <c r="O1422" s="56"/>
    </row>
    <row r="1423" spans="15:15" x14ac:dyDescent="0.25">
      <c r="O1423" s="56"/>
    </row>
    <row r="1424" spans="15:15" x14ac:dyDescent="0.25">
      <c r="O1424" s="56"/>
    </row>
    <row r="1425" spans="15:15" x14ac:dyDescent="0.25">
      <c r="O1425" s="56"/>
    </row>
    <row r="1426" spans="15:15" x14ac:dyDescent="0.25">
      <c r="O1426" s="56"/>
    </row>
    <row r="1427" spans="15:15" x14ac:dyDescent="0.25">
      <c r="O1427" s="56"/>
    </row>
    <row r="1428" spans="15:15" x14ac:dyDescent="0.25">
      <c r="O1428" s="56"/>
    </row>
    <row r="1429" spans="15:15" x14ac:dyDescent="0.25">
      <c r="O1429" s="56"/>
    </row>
    <row r="1430" spans="15:15" x14ac:dyDescent="0.25">
      <c r="O1430" s="56"/>
    </row>
    <row r="1431" spans="15:15" x14ac:dyDescent="0.25">
      <c r="O1431" s="56"/>
    </row>
    <row r="1432" spans="15:15" x14ac:dyDescent="0.25">
      <c r="O1432" s="56"/>
    </row>
    <row r="1433" spans="15:15" x14ac:dyDescent="0.25">
      <c r="O1433" s="56"/>
    </row>
    <row r="1434" spans="15:15" x14ac:dyDescent="0.25">
      <c r="O1434" s="56"/>
    </row>
    <row r="1435" spans="15:15" x14ac:dyDescent="0.25">
      <c r="O1435" s="56"/>
    </row>
    <row r="1436" spans="15:15" x14ac:dyDescent="0.25">
      <c r="O1436" s="56"/>
    </row>
    <row r="1437" spans="15:15" x14ac:dyDescent="0.25">
      <c r="O1437" s="56"/>
    </row>
    <row r="1438" spans="15:15" x14ac:dyDescent="0.25">
      <c r="O1438" s="56"/>
    </row>
    <row r="1439" spans="15:15" x14ac:dyDescent="0.25">
      <c r="O1439" s="56"/>
    </row>
    <row r="1440" spans="15:15" x14ac:dyDescent="0.25">
      <c r="O1440" s="56"/>
    </row>
    <row r="1441" spans="15:15" x14ac:dyDescent="0.25">
      <c r="O1441" s="56"/>
    </row>
    <row r="1442" spans="15:15" x14ac:dyDescent="0.25">
      <c r="O1442" s="56"/>
    </row>
    <row r="1443" spans="15:15" x14ac:dyDescent="0.25">
      <c r="O1443" s="56"/>
    </row>
    <row r="1444" spans="15:15" x14ac:dyDescent="0.25">
      <c r="O1444" s="56"/>
    </row>
    <row r="1445" spans="15:15" x14ac:dyDescent="0.25">
      <c r="O1445" s="56"/>
    </row>
    <row r="1446" spans="15:15" x14ac:dyDescent="0.25">
      <c r="O1446" s="56"/>
    </row>
    <row r="1447" spans="15:15" x14ac:dyDescent="0.25">
      <c r="O1447" s="56"/>
    </row>
    <row r="1448" spans="15:15" x14ac:dyDescent="0.25">
      <c r="O1448" s="56"/>
    </row>
    <row r="1449" spans="15:15" x14ac:dyDescent="0.25">
      <c r="O1449" s="56"/>
    </row>
    <row r="1450" spans="15:15" x14ac:dyDescent="0.25">
      <c r="O1450" s="56"/>
    </row>
    <row r="1451" spans="15:15" x14ac:dyDescent="0.25">
      <c r="O1451" s="56"/>
    </row>
    <row r="1452" spans="15:15" x14ac:dyDescent="0.25">
      <c r="O1452" s="56"/>
    </row>
    <row r="1453" spans="15:15" x14ac:dyDescent="0.25">
      <c r="O1453" s="56"/>
    </row>
    <row r="1454" spans="15:15" x14ac:dyDescent="0.25">
      <c r="O1454" s="56"/>
    </row>
    <row r="1455" spans="15:15" x14ac:dyDescent="0.25">
      <c r="O1455" s="56"/>
    </row>
    <row r="1456" spans="15:15" x14ac:dyDescent="0.25">
      <c r="O1456" s="56"/>
    </row>
    <row r="1457" spans="15:15" x14ac:dyDescent="0.25">
      <c r="O1457" s="56"/>
    </row>
    <row r="1458" spans="15:15" x14ac:dyDescent="0.25">
      <c r="O1458" s="56"/>
    </row>
    <row r="1459" spans="15:15" x14ac:dyDescent="0.25">
      <c r="O1459" s="56"/>
    </row>
    <row r="1460" spans="15:15" x14ac:dyDescent="0.25">
      <c r="O1460" s="56"/>
    </row>
    <row r="1461" spans="15:15" x14ac:dyDescent="0.25">
      <c r="O1461" s="56"/>
    </row>
    <row r="1462" spans="15:15" x14ac:dyDescent="0.25">
      <c r="O1462" s="56"/>
    </row>
    <row r="1463" spans="15:15" x14ac:dyDescent="0.25">
      <c r="O1463" s="56"/>
    </row>
    <row r="1464" spans="15:15" x14ac:dyDescent="0.25">
      <c r="O1464" s="56"/>
    </row>
    <row r="1465" spans="15:15" x14ac:dyDescent="0.25">
      <c r="O1465" s="56"/>
    </row>
    <row r="1466" spans="15:15" x14ac:dyDescent="0.25">
      <c r="O1466" s="56"/>
    </row>
    <row r="1467" spans="15:15" x14ac:dyDescent="0.25">
      <c r="O1467" s="56"/>
    </row>
    <row r="1468" spans="15:15" x14ac:dyDescent="0.25">
      <c r="O1468" s="56"/>
    </row>
    <row r="1469" spans="15:15" x14ac:dyDescent="0.25">
      <c r="O1469" s="56"/>
    </row>
    <row r="1470" spans="15:15" x14ac:dyDescent="0.25">
      <c r="O1470" s="56"/>
    </row>
    <row r="1471" spans="15:15" x14ac:dyDescent="0.25">
      <c r="O1471" s="56"/>
    </row>
    <row r="1472" spans="15:15" x14ac:dyDescent="0.25">
      <c r="O1472" s="56"/>
    </row>
    <row r="1473" spans="15:15" x14ac:dyDescent="0.25">
      <c r="O1473" s="56"/>
    </row>
    <row r="1474" spans="15:15" x14ac:dyDescent="0.25">
      <c r="O1474" s="56"/>
    </row>
    <row r="1475" spans="15:15" x14ac:dyDescent="0.25">
      <c r="O1475" s="56"/>
    </row>
    <row r="1476" spans="15:15" x14ac:dyDescent="0.25">
      <c r="O1476" s="56"/>
    </row>
    <row r="1477" spans="15:15" x14ac:dyDescent="0.25">
      <c r="O1477" s="56"/>
    </row>
    <row r="1478" spans="15:15" x14ac:dyDescent="0.25">
      <c r="O1478" s="56"/>
    </row>
    <row r="1479" spans="15:15" x14ac:dyDescent="0.25">
      <c r="O1479" s="56"/>
    </row>
    <row r="1480" spans="15:15" x14ac:dyDescent="0.25">
      <c r="O1480" s="56"/>
    </row>
    <row r="1481" spans="15:15" x14ac:dyDescent="0.25">
      <c r="O1481" s="56"/>
    </row>
    <row r="1482" spans="15:15" x14ac:dyDescent="0.25">
      <c r="O1482" s="56"/>
    </row>
    <row r="1483" spans="15:15" x14ac:dyDescent="0.25">
      <c r="O1483" s="56"/>
    </row>
    <row r="1484" spans="15:15" x14ac:dyDescent="0.25">
      <c r="O1484" s="56"/>
    </row>
    <row r="1485" spans="15:15" x14ac:dyDescent="0.25">
      <c r="O1485" s="56"/>
    </row>
    <row r="1486" spans="15:15" x14ac:dyDescent="0.25">
      <c r="O1486" s="56"/>
    </row>
    <row r="1487" spans="15:15" x14ac:dyDescent="0.25">
      <c r="O1487" s="56"/>
    </row>
    <row r="1488" spans="15:15" x14ac:dyDescent="0.25">
      <c r="O1488" s="56"/>
    </row>
    <row r="1489" spans="15:15" x14ac:dyDescent="0.25">
      <c r="O1489" s="56"/>
    </row>
    <row r="1490" spans="15:15" x14ac:dyDescent="0.25">
      <c r="O1490" s="56"/>
    </row>
    <row r="1491" spans="15:15" x14ac:dyDescent="0.25">
      <c r="O1491" s="56"/>
    </row>
    <row r="1492" spans="15:15" x14ac:dyDescent="0.25">
      <c r="O1492" s="56"/>
    </row>
    <row r="1493" spans="15:15" x14ac:dyDescent="0.25">
      <c r="O1493" s="56"/>
    </row>
    <row r="1494" spans="15:15" x14ac:dyDescent="0.25">
      <c r="O1494" s="56"/>
    </row>
    <row r="1495" spans="15:15" x14ac:dyDescent="0.25">
      <c r="O1495" s="56"/>
    </row>
    <row r="1496" spans="15:15" x14ac:dyDescent="0.25">
      <c r="O1496" s="56"/>
    </row>
    <row r="1497" spans="15:15" x14ac:dyDescent="0.25">
      <c r="O1497" s="56"/>
    </row>
    <row r="1498" spans="15:15" x14ac:dyDescent="0.25">
      <c r="O1498" s="56"/>
    </row>
    <row r="1499" spans="15:15" x14ac:dyDescent="0.25">
      <c r="O1499" s="56"/>
    </row>
    <row r="1500" spans="15:15" x14ac:dyDescent="0.25">
      <c r="O1500" s="56"/>
    </row>
    <row r="1501" spans="15:15" x14ac:dyDescent="0.25">
      <c r="O1501" s="56"/>
    </row>
  </sheetData>
  <mergeCells count="14">
    <mergeCell ref="Q4:Q6"/>
    <mergeCell ref="L4:O5"/>
    <mergeCell ref="P4:P6"/>
    <mergeCell ref="A1:D1"/>
    <mergeCell ref="A2:P2"/>
    <mergeCell ref="A3:P3"/>
    <mergeCell ref="A4:A6"/>
    <mergeCell ref="B4:B6"/>
    <mergeCell ref="C4:C6"/>
    <mergeCell ref="D4:D6"/>
    <mergeCell ref="F4:F6"/>
    <mergeCell ref="G4:G6"/>
    <mergeCell ref="H4:K5"/>
    <mergeCell ref="E4:E6"/>
  </mergeCells>
  <dataValidations count="1">
    <dataValidation allowBlank="1" showInputMessage="1" showErrorMessage="1" promptTitle="Nhập ngày sinh" prompt="Ngày sinh theo định dạng dd/mm/yyyy, ví dụ: 01/10/1978" sqref="C61 C55 C73 Q61:AF61 Q55:AF55 Q73:AF73 C29 C81:C83 C33 C11" xr:uid="{00000000-0002-0000-0500-000000000000}"/>
  </dataValidations>
  <pageMargins left="0.5" right="7.8740157480315001E-2" top="0.47244094488188998" bottom="0.6" header="0.31496062992126" footer="0.53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10"/>
  <sheetViews>
    <sheetView zoomScaleNormal="100" workbookViewId="0">
      <selection activeCell="A2" sqref="A2:L2"/>
    </sheetView>
  </sheetViews>
  <sheetFormatPr defaultColWidth="9.140625" defaultRowHeight="18.75" x14ac:dyDescent="0.3"/>
  <cols>
    <col min="1" max="1" width="6.28515625" style="2" customWidth="1"/>
    <col min="2" max="2" width="22" style="2" customWidth="1"/>
    <col min="3" max="4" width="8" style="2" customWidth="1"/>
    <col min="5" max="5" width="8.85546875" style="2" customWidth="1"/>
    <col min="6" max="6" width="18.85546875" style="2" customWidth="1"/>
    <col min="7" max="7" width="7.28515625" style="2" customWidth="1"/>
    <col min="8" max="8" width="8.5703125" style="2" customWidth="1"/>
    <col min="9" max="9" width="7.28515625" style="2" customWidth="1"/>
    <col min="10" max="10" width="14.42578125" style="2" customWidth="1"/>
    <col min="11" max="11" width="30.140625" style="2" customWidth="1"/>
    <col min="12" max="12" width="16.140625" style="2" customWidth="1"/>
    <col min="13" max="16384" width="9.140625" style="2"/>
  </cols>
  <sheetData>
    <row r="1" spans="1:12" ht="32.25" customHeight="1" x14ac:dyDescent="0.3">
      <c r="A1" s="150" t="s">
        <v>280</v>
      </c>
      <c r="B1" s="151"/>
      <c r="C1" s="151"/>
      <c r="D1" s="151"/>
      <c r="E1" s="151"/>
      <c r="F1" s="151"/>
    </row>
    <row r="2" spans="1:12" ht="58.5" customHeight="1" x14ac:dyDescent="0.3">
      <c r="A2" s="214" t="s">
        <v>326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ht="21.75" customHeight="1" x14ac:dyDescent="0.3">
      <c r="A3" s="215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</row>
    <row r="4" spans="1:12" ht="8.25" customHeight="1" x14ac:dyDescent="0.3"/>
    <row r="5" spans="1:12" s="3" customFormat="1" ht="25.5" customHeight="1" x14ac:dyDescent="0.25">
      <c r="A5" s="216" t="s">
        <v>3</v>
      </c>
      <c r="B5" s="187" t="s">
        <v>302</v>
      </c>
      <c r="C5" s="164" t="s">
        <v>25</v>
      </c>
      <c r="D5" s="164" t="s">
        <v>26</v>
      </c>
      <c r="E5" s="164" t="s">
        <v>22</v>
      </c>
      <c r="F5" s="187" t="s">
        <v>36</v>
      </c>
      <c r="G5" s="187"/>
      <c r="H5" s="187"/>
      <c r="I5" s="187"/>
      <c r="J5" s="187"/>
      <c r="K5" s="187"/>
      <c r="L5" s="187" t="s">
        <v>34</v>
      </c>
    </row>
    <row r="6" spans="1:12" s="3" customFormat="1" ht="24.75" customHeight="1" x14ac:dyDescent="0.25">
      <c r="A6" s="216"/>
      <c r="B6" s="187"/>
      <c r="C6" s="164"/>
      <c r="D6" s="164" t="s">
        <v>21</v>
      </c>
      <c r="E6" s="164" t="s">
        <v>22</v>
      </c>
      <c r="F6" s="187" t="s">
        <v>35</v>
      </c>
      <c r="G6" s="187" t="s">
        <v>27</v>
      </c>
      <c r="H6" s="187" t="s">
        <v>28</v>
      </c>
      <c r="I6" s="187" t="s">
        <v>29</v>
      </c>
      <c r="J6" s="187" t="s">
        <v>10</v>
      </c>
      <c r="K6" s="187" t="s">
        <v>9</v>
      </c>
      <c r="L6" s="187"/>
    </row>
    <row r="7" spans="1:12" s="6" customFormat="1" ht="54" customHeight="1" x14ac:dyDescent="0.25">
      <c r="A7" s="216"/>
      <c r="B7" s="187"/>
      <c r="C7" s="164"/>
      <c r="D7" s="164" t="s">
        <v>21</v>
      </c>
      <c r="E7" s="164" t="s">
        <v>22</v>
      </c>
      <c r="F7" s="187"/>
      <c r="G7" s="187"/>
      <c r="H7" s="187"/>
      <c r="I7" s="187"/>
      <c r="J7" s="187"/>
      <c r="K7" s="187"/>
      <c r="L7" s="187"/>
    </row>
    <row r="8" spans="1:12" s="4" customFormat="1" ht="15" customHeight="1" x14ac:dyDescent="0.25">
      <c r="A8" s="136">
        <v>1</v>
      </c>
      <c r="B8" s="136">
        <v>2</v>
      </c>
      <c r="C8" s="136">
        <v>3</v>
      </c>
      <c r="D8" s="136"/>
      <c r="E8" s="136">
        <v>4</v>
      </c>
      <c r="F8" s="136">
        <v>6</v>
      </c>
      <c r="G8" s="136">
        <v>7</v>
      </c>
      <c r="H8" s="136">
        <v>8</v>
      </c>
      <c r="I8" s="136">
        <v>9</v>
      </c>
      <c r="J8" s="136">
        <v>10</v>
      </c>
      <c r="K8" s="136">
        <v>11</v>
      </c>
      <c r="L8" s="136">
        <v>12</v>
      </c>
    </row>
    <row r="9" spans="1:12" s="4" customFormat="1" ht="39" customHeight="1" x14ac:dyDescent="0.25">
      <c r="A9" s="212" t="s">
        <v>287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</row>
    <row r="10" spans="1:12" s="4" customFormat="1" ht="66" customHeight="1" x14ac:dyDescent="0.25">
      <c r="A10" s="208">
        <v>1</v>
      </c>
      <c r="B10" s="64" t="s">
        <v>89</v>
      </c>
      <c r="C10" s="46">
        <v>371</v>
      </c>
      <c r="D10" s="9">
        <v>1263</v>
      </c>
      <c r="E10" s="11">
        <v>83.96</v>
      </c>
      <c r="F10" s="209" t="s">
        <v>319</v>
      </c>
      <c r="G10" s="210">
        <f>C10+C11</f>
        <v>796</v>
      </c>
      <c r="H10" s="211">
        <f>D10+D11</f>
        <v>2636</v>
      </c>
      <c r="I10" s="213">
        <f>E10+E11</f>
        <v>204.48</v>
      </c>
      <c r="J10" s="209" t="s">
        <v>33</v>
      </c>
      <c r="K10" s="209" t="s">
        <v>285</v>
      </c>
      <c r="L10" s="209">
        <f>G10/400*100</f>
        <v>199</v>
      </c>
    </row>
    <row r="11" spans="1:12" s="4" customFormat="1" ht="66" customHeight="1" x14ac:dyDescent="0.25">
      <c r="A11" s="208"/>
      <c r="B11" s="64" t="s">
        <v>91</v>
      </c>
      <c r="C11" s="46">
        <v>425</v>
      </c>
      <c r="D11" s="9">
        <v>1373</v>
      </c>
      <c r="E11" s="11">
        <v>120.52</v>
      </c>
      <c r="F11" s="209"/>
      <c r="G11" s="210"/>
      <c r="H11" s="211"/>
      <c r="I11" s="209"/>
      <c r="J11" s="209"/>
      <c r="K11" s="209"/>
      <c r="L11" s="209"/>
    </row>
    <row r="12" spans="1:12" s="4" customFormat="1" ht="21.75" customHeight="1" x14ac:dyDescent="0.25">
      <c r="A12" s="125">
        <v>2</v>
      </c>
      <c r="B12" s="64" t="s">
        <v>90</v>
      </c>
      <c r="C12" s="46">
        <v>400</v>
      </c>
      <c r="D12" s="9">
        <v>1380</v>
      </c>
      <c r="E12" s="11">
        <v>135.24</v>
      </c>
      <c r="F12" s="11" t="s">
        <v>41</v>
      </c>
      <c r="G12" s="46">
        <v>400</v>
      </c>
      <c r="H12" s="9">
        <v>1380</v>
      </c>
      <c r="I12" s="11">
        <v>135.24</v>
      </c>
      <c r="J12" s="46" t="s">
        <v>79</v>
      </c>
      <c r="K12" s="46" t="s">
        <v>286</v>
      </c>
      <c r="L12" s="46">
        <v>100</v>
      </c>
    </row>
    <row r="13" spans="1:12" s="4" customFormat="1" ht="21.75" customHeight="1" x14ac:dyDescent="0.25">
      <c r="A13" s="125">
        <v>3</v>
      </c>
      <c r="B13" s="64" t="s">
        <v>92</v>
      </c>
      <c r="C13" s="46">
        <v>485</v>
      </c>
      <c r="D13" s="9">
        <v>1538</v>
      </c>
      <c r="E13" s="11">
        <v>128.68</v>
      </c>
      <c r="F13" s="11" t="s">
        <v>41</v>
      </c>
      <c r="G13" s="46">
        <v>425</v>
      </c>
      <c r="H13" s="9">
        <v>1373</v>
      </c>
      <c r="I13" s="11">
        <v>120.52</v>
      </c>
      <c r="J13" s="46" t="s">
        <v>79</v>
      </c>
      <c r="K13" s="46" t="s">
        <v>286</v>
      </c>
      <c r="L13" s="46">
        <v>106.25</v>
      </c>
    </row>
    <row r="14" spans="1:12" s="4" customFormat="1" ht="21.75" customHeight="1" x14ac:dyDescent="0.25">
      <c r="A14" s="125">
        <v>4</v>
      </c>
      <c r="B14" s="64" t="s">
        <v>93</v>
      </c>
      <c r="C14" s="46">
        <v>489</v>
      </c>
      <c r="D14" s="9">
        <v>1590</v>
      </c>
      <c r="E14" s="11">
        <v>66.282000000000153</v>
      </c>
      <c r="F14" s="11" t="s">
        <v>41</v>
      </c>
      <c r="G14" s="46">
        <v>489</v>
      </c>
      <c r="H14" s="9">
        <v>1590</v>
      </c>
      <c r="I14" s="11">
        <v>66.282000000000153</v>
      </c>
      <c r="J14" s="46" t="s">
        <v>79</v>
      </c>
      <c r="K14" s="46" t="s">
        <v>286</v>
      </c>
      <c r="L14" s="46">
        <v>122.24999999999999</v>
      </c>
    </row>
    <row r="15" spans="1:12" s="4" customFormat="1" ht="21.75" customHeight="1" x14ac:dyDescent="0.25">
      <c r="A15" s="125">
        <v>5</v>
      </c>
      <c r="B15" s="64" t="s">
        <v>94</v>
      </c>
      <c r="C15" s="46">
        <v>500</v>
      </c>
      <c r="D15" s="9">
        <v>1421</v>
      </c>
      <c r="E15" s="74">
        <v>88.02</v>
      </c>
      <c r="F15" s="11" t="s">
        <v>41</v>
      </c>
      <c r="G15" s="46">
        <v>500</v>
      </c>
      <c r="H15" s="9">
        <v>1421</v>
      </c>
      <c r="I15" s="74">
        <v>88.02</v>
      </c>
      <c r="J15" s="46" t="s">
        <v>79</v>
      </c>
      <c r="K15" s="46" t="s">
        <v>286</v>
      </c>
      <c r="L15" s="46">
        <v>125</v>
      </c>
    </row>
    <row r="16" spans="1:12" s="4" customFormat="1" ht="21.75" customHeight="1" x14ac:dyDescent="0.25">
      <c r="A16" s="125">
        <v>6</v>
      </c>
      <c r="B16" s="64" t="s">
        <v>95</v>
      </c>
      <c r="C16" s="46">
        <v>525</v>
      </c>
      <c r="D16" s="9">
        <v>1847</v>
      </c>
      <c r="E16" s="74">
        <v>127.02</v>
      </c>
      <c r="F16" s="11" t="s">
        <v>41</v>
      </c>
      <c r="G16" s="46">
        <v>525</v>
      </c>
      <c r="H16" s="9">
        <v>1847</v>
      </c>
      <c r="I16" s="74">
        <v>127.02</v>
      </c>
      <c r="J16" s="46" t="s">
        <v>79</v>
      </c>
      <c r="K16" s="46" t="s">
        <v>286</v>
      </c>
      <c r="L16" s="46">
        <v>131.25</v>
      </c>
    </row>
    <row r="17" spans="1:12" s="4" customFormat="1" ht="21.75" customHeight="1" x14ac:dyDescent="0.25">
      <c r="A17" s="125">
        <v>7</v>
      </c>
      <c r="B17" s="64" t="s">
        <v>96</v>
      </c>
      <c r="C17" s="46">
        <v>621</v>
      </c>
      <c r="D17" s="9">
        <v>2009</v>
      </c>
      <c r="E17" s="74">
        <v>114.31</v>
      </c>
      <c r="F17" s="11" t="s">
        <v>41</v>
      </c>
      <c r="G17" s="46">
        <v>621</v>
      </c>
      <c r="H17" s="9">
        <v>2009</v>
      </c>
      <c r="I17" s="74">
        <v>114.31</v>
      </c>
      <c r="J17" s="46" t="s">
        <v>79</v>
      </c>
      <c r="K17" s="46" t="s">
        <v>286</v>
      </c>
      <c r="L17" s="46">
        <v>155.25</v>
      </c>
    </row>
    <row r="18" spans="1:12" s="4" customFormat="1" ht="21.75" customHeight="1" x14ac:dyDescent="0.25">
      <c r="A18" s="125">
        <v>8</v>
      </c>
      <c r="B18" s="64" t="s">
        <v>97</v>
      </c>
      <c r="C18" s="46">
        <v>622</v>
      </c>
      <c r="D18" s="9">
        <v>2181</v>
      </c>
      <c r="E18" s="74">
        <v>204.81</v>
      </c>
      <c r="F18" s="11" t="s">
        <v>41</v>
      </c>
      <c r="G18" s="46">
        <v>622</v>
      </c>
      <c r="H18" s="9">
        <v>2181</v>
      </c>
      <c r="I18" s="74">
        <v>204.81</v>
      </c>
      <c r="J18" s="46" t="s">
        <v>79</v>
      </c>
      <c r="K18" s="46" t="s">
        <v>286</v>
      </c>
      <c r="L18" s="46">
        <v>155.5</v>
      </c>
    </row>
    <row r="19" spans="1:12" s="4" customFormat="1" ht="21.75" customHeight="1" x14ac:dyDescent="0.25">
      <c r="A19" s="125">
        <v>9</v>
      </c>
      <c r="B19" s="64" t="s">
        <v>98</v>
      </c>
      <c r="C19" s="46">
        <v>802</v>
      </c>
      <c r="D19" s="9">
        <v>2624</v>
      </c>
      <c r="E19" s="74">
        <v>182.63</v>
      </c>
      <c r="F19" s="11" t="s">
        <v>41</v>
      </c>
      <c r="G19" s="46">
        <v>802</v>
      </c>
      <c r="H19" s="9">
        <v>2624</v>
      </c>
      <c r="I19" s="74">
        <v>182.63</v>
      </c>
      <c r="J19" s="46" t="s">
        <v>79</v>
      </c>
      <c r="K19" s="46" t="s">
        <v>286</v>
      </c>
      <c r="L19" s="46">
        <v>200.5</v>
      </c>
    </row>
    <row r="20" spans="1:12" s="4" customFormat="1" ht="21.75" customHeight="1" x14ac:dyDescent="0.25">
      <c r="A20" s="125">
        <v>10</v>
      </c>
      <c r="B20" s="64" t="s">
        <v>99</v>
      </c>
      <c r="C20" s="46">
        <v>846</v>
      </c>
      <c r="D20" s="9">
        <v>3280</v>
      </c>
      <c r="E20" s="74">
        <v>163.04</v>
      </c>
      <c r="F20" s="11" t="s">
        <v>41</v>
      </c>
      <c r="G20" s="46">
        <v>846</v>
      </c>
      <c r="H20" s="9">
        <v>3280</v>
      </c>
      <c r="I20" s="74">
        <v>163.04</v>
      </c>
      <c r="J20" s="46" t="s">
        <v>79</v>
      </c>
      <c r="K20" s="46" t="s">
        <v>286</v>
      </c>
      <c r="L20" s="46">
        <v>211.50000000000003</v>
      </c>
    </row>
    <row r="21" spans="1:12" s="4" customFormat="1" ht="21.75" customHeight="1" x14ac:dyDescent="0.25">
      <c r="A21" s="125">
        <v>11</v>
      </c>
      <c r="B21" s="64" t="s">
        <v>100</v>
      </c>
      <c r="C21" s="46">
        <v>1124</v>
      </c>
      <c r="D21" s="9">
        <v>4395</v>
      </c>
      <c r="E21" s="74">
        <v>213.5</v>
      </c>
      <c r="F21" s="11" t="s">
        <v>41</v>
      </c>
      <c r="G21" s="46">
        <v>1124</v>
      </c>
      <c r="H21" s="9">
        <v>4395</v>
      </c>
      <c r="I21" s="74">
        <v>213.5</v>
      </c>
      <c r="J21" s="46" t="s">
        <v>79</v>
      </c>
      <c r="K21" s="46" t="s">
        <v>286</v>
      </c>
      <c r="L21" s="46">
        <v>281</v>
      </c>
    </row>
    <row r="22" spans="1:12" s="4" customFormat="1" ht="21.75" customHeight="1" x14ac:dyDescent="0.25">
      <c r="A22" s="125">
        <v>12</v>
      </c>
      <c r="B22" s="64" t="s">
        <v>101</v>
      </c>
      <c r="C22" s="46">
        <v>1165</v>
      </c>
      <c r="D22" s="9">
        <v>4145</v>
      </c>
      <c r="E22" s="74">
        <v>284.38</v>
      </c>
      <c r="F22" s="11" t="s">
        <v>41</v>
      </c>
      <c r="G22" s="46">
        <v>1165</v>
      </c>
      <c r="H22" s="9">
        <v>4145</v>
      </c>
      <c r="I22" s="74">
        <v>284.38</v>
      </c>
      <c r="J22" s="46" t="s">
        <v>79</v>
      </c>
      <c r="K22" s="46" t="s">
        <v>286</v>
      </c>
      <c r="L22" s="46">
        <v>291.25</v>
      </c>
    </row>
    <row r="23" spans="1:12" s="4" customFormat="1" ht="21.75" customHeight="1" x14ac:dyDescent="0.25">
      <c r="A23" s="125">
        <v>13</v>
      </c>
      <c r="B23" s="64" t="s">
        <v>102</v>
      </c>
      <c r="C23" s="46">
        <v>1449</v>
      </c>
      <c r="D23" s="9">
        <v>4922</v>
      </c>
      <c r="E23" s="37">
        <v>266.35000000000002</v>
      </c>
      <c r="F23" s="11" t="s">
        <v>41</v>
      </c>
      <c r="G23" s="46">
        <v>1449</v>
      </c>
      <c r="H23" s="9">
        <v>4922</v>
      </c>
      <c r="I23" s="37">
        <v>266.35000000000002</v>
      </c>
      <c r="J23" s="46" t="s">
        <v>79</v>
      </c>
      <c r="K23" s="46" t="s">
        <v>286</v>
      </c>
      <c r="L23" s="46">
        <v>362.25</v>
      </c>
    </row>
    <row r="24" spans="1:12" ht="31.5" customHeight="1" x14ac:dyDescent="0.35">
      <c r="A24" s="137"/>
      <c r="B24" s="137" t="s">
        <v>309</v>
      </c>
      <c r="C24" s="137"/>
      <c r="D24" s="137"/>
      <c r="E24" s="137"/>
      <c r="F24" s="137"/>
      <c r="G24" s="137"/>
      <c r="H24" s="137"/>
      <c r="I24" s="137"/>
      <c r="J24" s="137"/>
      <c r="K24" s="137"/>
      <c r="L24" s="137"/>
    </row>
    <row r="25" spans="1:12" ht="45" customHeight="1" x14ac:dyDescent="0.3"/>
    <row r="26" spans="1:12" ht="45" customHeight="1" x14ac:dyDescent="0.3"/>
    <row r="27" spans="1:12" ht="45" customHeight="1" x14ac:dyDescent="0.3"/>
    <row r="28" spans="1:12" ht="45" customHeight="1" x14ac:dyDescent="0.3"/>
    <row r="29" spans="1:12" ht="45" customHeight="1" x14ac:dyDescent="0.3"/>
    <row r="30" spans="1:12" ht="45" customHeight="1" x14ac:dyDescent="0.3"/>
    <row r="31" spans="1:12" ht="45" customHeight="1" x14ac:dyDescent="0.3"/>
    <row r="32" spans="1:12" ht="45" customHeight="1" x14ac:dyDescent="0.3"/>
    <row r="33" ht="45" customHeight="1" x14ac:dyDescent="0.3"/>
    <row r="34" ht="45" customHeight="1" x14ac:dyDescent="0.3"/>
    <row r="35" ht="45" customHeight="1" x14ac:dyDescent="0.3"/>
    <row r="36" ht="45" customHeight="1" x14ac:dyDescent="0.3"/>
    <row r="37" ht="45" customHeight="1" x14ac:dyDescent="0.3"/>
    <row r="38" ht="45" customHeight="1" x14ac:dyDescent="0.3"/>
    <row r="39" ht="45" customHeight="1" x14ac:dyDescent="0.3"/>
    <row r="40" ht="45" customHeight="1" x14ac:dyDescent="0.3"/>
    <row r="41" ht="45" customHeight="1" x14ac:dyDescent="0.3"/>
    <row r="42" ht="45" customHeight="1" x14ac:dyDescent="0.3"/>
    <row r="43" ht="45" customHeight="1" x14ac:dyDescent="0.3"/>
    <row r="44" ht="45" customHeight="1" x14ac:dyDescent="0.3"/>
    <row r="45" ht="45" customHeight="1" x14ac:dyDescent="0.3"/>
    <row r="46" ht="45" customHeight="1" x14ac:dyDescent="0.3"/>
    <row r="47" ht="45" customHeight="1" x14ac:dyDescent="0.3"/>
    <row r="48" ht="45" customHeight="1" x14ac:dyDescent="0.3"/>
    <row r="49" ht="45" customHeight="1" x14ac:dyDescent="0.3"/>
    <row r="50" ht="45" customHeight="1" x14ac:dyDescent="0.3"/>
    <row r="51" ht="45" customHeight="1" x14ac:dyDescent="0.3"/>
    <row r="52" ht="45" customHeight="1" x14ac:dyDescent="0.3"/>
    <row r="53" ht="45" customHeight="1" x14ac:dyDescent="0.3"/>
    <row r="54" ht="45" customHeight="1" x14ac:dyDescent="0.3"/>
    <row r="55" ht="45" customHeight="1" x14ac:dyDescent="0.3"/>
    <row r="56" ht="45" customHeight="1" x14ac:dyDescent="0.3"/>
    <row r="57" ht="45" customHeight="1" x14ac:dyDescent="0.3"/>
    <row r="58" ht="45" customHeight="1" x14ac:dyDescent="0.3"/>
    <row r="59" ht="45" customHeight="1" x14ac:dyDescent="0.3"/>
    <row r="60" ht="45" customHeight="1" x14ac:dyDescent="0.3"/>
    <row r="61" ht="45" customHeight="1" x14ac:dyDescent="0.3"/>
    <row r="62" ht="45" customHeight="1" x14ac:dyDescent="0.3"/>
    <row r="63" ht="45" customHeight="1" x14ac:dyDescent="0.3"/>
    <row r="64" ht="45" customHeight="1" x14ac:dyDescent="0.3"/>
    <row r="65" ht="45" customHeight="1" x14ac:dyDescent="0.3"/>
    <row r="66" ht="45" customHeight="1" x14ac:dyDescent="0.3"/>
    <row r="67" ht="45" customHeight="1" x14ac:dyDescent="0.3"/>
    <row r="68" ht="45" customHeight="1" x14ac:dyDescent="0.3"/>
    <row r="69" ht="45" customHeight="1" x14ac:dyDescent="0.3"/>
    <row r="70" ht="45" customHeight="1" x14ac:dyDescent="0.3"/>
    <row r="71" ht="45" customHeight="1" x14ac:dyDescent="0.3"/>
    <row r="72" ht="45" customHeight="1" x14ac:dyDescent="0.3"/>
    <row r="73" ht="45" customHeight="1" x14ac:dyDescent="0.3"/>
    <row r="74" ht="45" customHeight="1" x14ac:dyDescent="0.3"/>
    <row r="75" ht="45" customHeight="1" x14ac:dyDescent="0.3"/>
    <row r="76" ht="45" customHeight="1" x14ac:dyDescent="0.3"/>
    <row r="77" ht="45" customHeight="1" x14ac:dyDescent="0.3"/>
    <row r="78" ht="45" customHeight="1" x14ac:dyDescent="0.3"/>
    <row r="79" ht="45" customHeight="1" x14ac:dyDescent="0.3"/>
    <row r="80" ht="45" customHeight="1" x14ac:dyDescent="0.3"/>
    <row r="81" ht="45" customHeight="1" x14ac:dyDescent="0.3"/>
    <row r="82" ht="45" customHeight="1" x14ac:dyDescent="0.3"/>
    <row r="83" ht="45" customHeight="1" x14ac:dyDescent="0.3"/>
    <row r="84" ht="45" customHeight="1" x14ac:dyDescent="0.3"/>
    <row r="85" ht="45" customHeight="1" x14ac:dyDescent="0.3"/>
    <row r="86" ht="45" customHeight="1" x14ac:dyDescent="0.3"/>
    <row r="87" ht="45" customHeight="1" x14ac:dyDescent="0.3"/>
    <row r="88" ht="45" customHeight="1" x14ac:dyDescent="0.3"/>
    <row r="89" ht="45" customHeight="1" x14ac:dyDescent="0.3"/>
    <row r="90" ht="45" customHeight="1" x14ac:dyDescent="0.3"/>
    <row r="91" ht="45" customHeight="1" x14ac:dyDescent="0.3"/>
    <row r="92" ht="45" customHeight="1" x14ac:dyDescent="0.3"/>
    <row r="93" ht="45" customHeight="1" x14ac:dyDescent="0.3"/>
    <row r="94" ht="45" customHeight="1" x14ac:dyDescent="0.3"/>
    <row r="95" ht="45" customHeight="1" x14ac:dyDescent="0.3"/>
    <row r="96" ht="45" customHeight="1" x14ac:dyDescent="0.3"/>
    <row r="97" ht="45" customHeight="1" x14ac:dyDescent="0.3"/>
    <row r="98" ht="45" customHeight="1" x14ac:dyDescent="0.3"/>
    <row r="99" ht="45" customHeight="1" x14ac:dyDescent="0.3"/>
    <row r="100" ht="45" customHeight="1" x14ac:dyDescent="0.3"/>
    <row r="101" ht="45" customHeight="1" x14ac:dyDescent="0.3"/>
    <row r="102" ht="45" customHeight="1" x14ac:dyDescent="0.3"/>
    <row r="103" ht="45" customHeight="1" x14ac:dyDescent="0.3"/>
    <row r="104" ht="45" customHeight="1" x14ac:dyDescent="0.3"/>
    <row r="105" ht="45" customHeight="1" x14ac:dyDescent="0.3"/>
    <row r="106" ht="45" customHeight="1" x14ac:dyDescent="0.3"/>
    <row r="107" ht="45" customHeight="1" x14ac:dyDescent="0.3"/>
    <row r="108" ht="45" customHeight="1" x14ac:dyDescent="0.3"/>
    <row r="109" ht="45" customHeight="1" x14ac:dyDescent="0.3"/>
    <row r="110" ht="45" customHeight="1" x14ac:dyDescent="0.3"/>
    <row r="111" ht="45" customHeight="1" x14ac:dyDescent="0.3"/>
    <row r="112" ht="45" customHeight="1" x14ac:dyDescent="0.3"/>
    <row r="113" ht="45" customHeight="1" x14ac:dyDescent="0.3"/>
    <row r="114" ht="45" customHeight="1" x14ac:dyDescent="0.3"/>
    <row r="115" ht="45" customHeight="1" x14ac:dyDescent="0.3"/>
    <row r="116" ht="45" customHeight="1" x14ac:dyDescent="0.3"/>
    <row r="117" ht="45" customHeight="1" x14ac:dyDescent="0.3"/>
    <row r="118" ht="45" customHeight="1" x14ac:dyDescent="0.3"/>
    <row r="119" ht="45" customHeight="1" x14ac:dyDescent="0.3"/>
    <row r="120" ht="45" customHeight="1" x14ac:dyDescent="0.3"/>
    <row r="121" ht="45" customHeight="1" x14ac:dyDescent="0.3"/>
    <row r="122" ht="45" customHeight="1" x14ac:dyDescent="0.3"/>
    <row r="123" ht="45" customHeight="1" x14ac:dyDescent="0.3"/>
    <row r="124" ht="45" customHeight="1" x14ac:dyDescent="0.3"/>
    <row r="125" ht="45" customHeight="1" x14ac:dyDescent="0.3"/>
    <row r="126" ht="45" customHeight="1" x14ac:dyDescent="0.3"/>
    <row r="127" ht="45" customHeight="1" x14ac:dyDescent="0.3"/>
    <row r="128" ht="45" customHeight="1" x14ac:dyDescent="0.3"/>
    <row r="129" ht="45" customHeight="1" x14ac:dyDescent="0.3"/>
    <row r="130" ht="45" customHeight="1" x14ac:dyDescent="0.3"/>
    <row r="131" ht="45" customHeight="1" x14ac:dyDescent="0.3"/>
    <row r="132" ht="45" customHeight="1" x14ac:dyDescent="0.3"/>
    <row r="133" ht="45" customHeight="1" x14ac:dyDescent="0.3"/>
    <row r="134" ht="45" customHeight="1" x14ac:dyDescent="0.3"/>
    <row r="135" ht="45" customHeight="1" x14ac:dyDescent="0.3"/>
    <row r="136" ht="45" customHeight="1" x14ac:dyDescent="0.3"/>
    <row r="137" ht="45" customHeight="1" x14ac:dyDescent="0.3"/>
    <row r="138" ht="45" customHeight="1" x14ac:dyDescent="0.3"/>
    <row r="139" ht="45" customHeight="1" x14ac:dyDescent="0.3"/>
    <row r="140" ht="45" customHeight="1" x14ac:dyDescent="0.3"/>
    <row r="141" ht="45" customHeight="1" x14ac:dyDescent="0.3"/>
    <row r="142" ht="45" customHeight="1" x14ac:dyDescent="0.3"/>
    <row r="143" ht="45" customHeight="1" x14ac:dyDescent="0.3"/>
    <row r="144" ht="45" customHeight="1" x14ac:dyDescent="0.3"/>
    <row r="145" ht="45" customHeight="1" x14ac:dyDescent="0.3"/>
    <row r="146" ht="45" customHeight="1" x14ac:dyDescent="0.3"/>
    <row r="147" ht="45" customHeight="1" x14ac:dyDescent="0.3"/>
    <row r="148" ht="45" customHeight="1" x14ac:dyDescent="0.3"/>
    <row r="149" ht="45" customHeight="1" x14ac:dyDescent="0.3"/>
    <row r="150" ht="45" customHeight="1" x14ac:dyDescent="0.3"/>
    <row r="151" ht="45" customHeight="1" x14ac:dyDescent="0.3"/>
    <row r="152" ht="45" customHeight="1" x14ac:dyDescent="0.3"/>
    <row r="153" ht="45" customHeight="1" x14ac:dyDescent="0.3"/>
    <row r="154" ht="45" customHeight="1" x14ac:dyDescent="0.3"/>
    <row r="155" ht="45" customHeight="1" x14ac:dyDescent="0.3"/>
    <row r="156" ht="45" customHeight="1" x14ac:dyDescent="0.3"/>
    <row r="157" ht="45" customHeight="1" x14ac:dyDescent="0.3"/>
    <row r="158" ht="45" customHeight="1" x14ac:dyDescent="0.3"/>
    <row r="159" ht="45" customHeight="1" x14ac:dyDescent="0.3"/>
    <row r="160" ht="45" customHeight="1" x14ac:dyDescent="0.3"/>
    <row r="161" ht="45" customHeight="1" x14ac:dyDescent="0.3"/>
    <row r="162" ht="45" customHeight="1" x14ac:dyDescent="0.3"/>
    <row r="163" ht="45" customHeight="1" x14ac:dyDescent="0.3"/>
    <row r="164" ht="45" customHeight="1" x14ac:dyDescent="0.3"/>
    <row r="165" ht="45" customHeight="1" x14ac:dyDescent="0.3"/>
    <row r="166" ht="45" customHeight="1" x14ac:dyDescent="0.3"/>
    <row r="167" ht="45" customHeight="1" x14ac:dyDescent="0.3"/>
    <row r="168" ht="45" customHeight="1" x14ac:dyDescent="0.3"/>
    <row r="169" ht="45" customHeight="1" x14ac:dyDescent="0.3"/>
    <row r="170" ht="45" customHeight="1" x14ac:dyDescent="0.3"/>
    <row r="171" ht="45" customHeight="1" x14ac:dyDescent="0.3"/>
    <row r="172" ht="45" customHeight="1" x14ac:dyDescent="0.3"/>
    <row r="173" ht="45" customHeight="1" x14ac:dyDescent="0.3"/>
    <row r="174" ht="45" customHeight="1" x14ac:dyDescent="0.3"/>
    <row r="175" ht="45" customHeight="1" x14ac:dyDescent="0.3"/>
    <row r="176" ht="45" customHeight="1" x14ac:dyDescent="0.3"/>
    <row r="177" ht="45" customHeight="1" x14ac:dyDescent="0.3"/>
    <row r="178" ht="45" customHeight="1" x14ac:dyDescent="0.3"/>
    <row r="179" ht="45" customHeight="1" x14ac:dyDescent="0.3"/>
    <row r="180" ht="45" customHeight="1" x14ac:dyDescent="0.3"/>
    <row r="181" ht="45" customHeight="1" x14ac:dyDescent="0.3"/>
    <row r="182" ht="45" customHeight="1" x14ac:dyDescent="0.3"/>
    <row r="183" ht="45" customHeight="1" x14ac:dyDescent="0.3"/>
    <row r="184" ht="45" customHeight="1" x14ac:dyDescent="0.3"/>
    <row r="185" ht="45" customHeight="1" x14ac:dyDescent="0.3"/>
    <row r="186" ht="45" customHeight="1" x14ac:dyDescent="0.3"/>
    <row r="187" ht="45" customHeight="1" x14ac:dyDescent="0.3"/>
    <row r="188" ht="45" customHeight="1" x14ac:dyDescent="0.3"/>
    <row r="189" ht="45" customHeight="1" x14ac:dyDescent="0.3"/>
    <row r="190" ht="45" customHeight="1" x14ac:dyDescent="0.3"/>
    <row r="191" ht="45" customHeight="1" x14ac:dyDescent="0.3"/>
    <row r="192" ht="45" customHeight="1" x14ac:dyDescent="0.3"/>
    <row r="193" ht="45" customHeight="1" x14ac:dyDescent="0.3"/>
    <row r="194" ht="45" customHeight="1" x14ac:dyDescent="0.3"/>
    <row r="195" ht="45" customHeight="1" x14ac:dyDescent="0.3"/>
    <row r="196" ht="45" customHeight="1" x14ac:dyDescent="0.3"/>
    <row r="197" ht="45" customHeight="1" x14ac:dyDescent="0.3"/>
    <row r="198" ht="45" customHeight="1" x14ac:dyDescent="0.3"/>
    <row r="199" ht="45" customHeight="1" x14ac:dyDescent="0.3"/>
    <row r="200" ht="45" customHeight="1" x14ac:dyDescent="0.3"/>
    <row r="201" ht="45" customHeight="1" x14ac:dyDescent="0.3"/>
    <row r="202" ht="45" customHeight="1" x14ac:dyDescent="0.3"/>
    <row r="203" ht="45" customHeight="1" x14ac:dyDescent="0.3"/>
    <row r="204" ht="45" customHeight="1" x14ac:dyDescent="0.3"/>
    <row r="205" ht="45" customHeight="1" x14ac:dyDescent="0.3"/>
    <row r="206" ht="45" customHeight="1" x14ac:dyDescent="0.3"/>
    <row r="207" ht="45" customHeight="1" x14ac:dyDescent="0.3"/>
    <row r="208" ht="45" customHeight="1" x14ac:dyDescent="0.3"/>
    <row r="209" ht="45" customHeight="1" x14ac:dyDescent="0.3"/>
    <row r="210" ht="45" customHeight="1" x14ac:dyDescent="0.3"/>
    <row r="211" ht="45" customHeight="1" x14ac:dyDescent="0.3"/>
    <row r="212" ht="45" customHeight="1" x14ac:dyDescent="0.3"/>
    <row r="213" ht="45" customHeight="1" x14ac:dyDescent="0.3"/>
    <row r="214" ht="45" customHeight="1" x14ac:dyDescent="0.3"/>
    <row r="215" ht="45" customHeight="1" x14ac:dyDescent="0.3"/>
    <row r="216" ht="45" customHeight="1" x14ac:dyDescent="0.3"/>
    <row r="217" ht="45" customHeight="1" x14ac:dyDescent="0.3"/>
    <row r="218" ht="45" customHeight="1" x14ac:dyDescent="0.3"/>
    <row r="219" ht="45" customHeight="1" x14ac:dyDescent="0.3"/>
    <row r="220" ht="45" customHeight="1" x14ac:dyDescent="0.3"/>
    <row r="221" ht="45" customHeight="1" x14ac:dyDescent="0.3"/>
    <row r="222" ht="45" customHeight="1" x14ac:dyDescent="0.3"/>
    <row r="223" ht="45" customHeight="1" x14ac:dyDescent="0.3"/>
    <row r="224" ht="45" customHeight="1" x14ac:dyDescent="0.3"/>
    <row r="225" ht="45" customHeight="1" x14ac:dyDescent="0.3"/>
    <row r="226" ht="45" customHeight="1" x14ac:dyDescent="0.3"/>
    <row r="227" ht="45" customHeight="1" x14ac:dyDescent="0.3"/>
    <row r="228" ht="45" customHeight="1" x14ac:dyDescent="0.3"/>
    <row r="229" ht="45" customHeight="1" x14ac:dyDescent="0.3"/>
    <row r="230" ht="45" customHeight="1" x14ac:dyDescent="0.3"/>
    <row r="231" ht="45" customHeight="1" x14ac:dyDescent="0.3"/>
    <row r="232" ht="45" customHeight="1" x14ac:dyDescent="0.3"/>
    <row r="233" ht="45" customHeight="1" x14ac:dyDescent="0.3"/>
    <row r="234" ht="45" customHeight="1" x14ac:dyDescent="0.3"/>
    <row r="235" ht="45" customHeight="1" x14ac:dyDescent="0.3"/>
    <row r="236" ht="45" customHeight="1" x14ac:dyDescent="0.3"/>
    <row r="237" ht="45" customHeight="1" x14ac:dyDescent="0.3"/>
    <row r="238" ht="45" customHeight="1" x14ac:dyDescent="0.3"/>
    <row r="239" ht="45" customHeight="1" x14ac:dyDescent="0.3"/>
    <row r="240" ht="45" customHeight="1" x14ac:dyDescent="0.3"/>
    <row r="241" ht="45" customHeight="1" x14ac:dyDescent="0.3"/>
    <row r="242" ht="45" customHeight="1" x14ac:dyDescent="0.3"/>
    <row r="243" ht="45" customHeight="1" x14ac:dyDescent="0.3"/>
    <row r="244" ht="45" customHeight="1" x14ac:dyDescent="0.3"/>
    <row r="245" ht="45" customHeight="1" x14ac:dyDescent="0.3"/>
    <row r="246" ht="45" customHeight="1" x14ac:dyDescent="0.3"/>
    <row r="247" ht="45" customHeight="1" x14ac:dyDescent="0.3"/>
    <row r="248" ht="45" customHeight="1" x14ac:dyDescent="0.3"/>
    <row r="249" ht="45" customHeight="1" x14ac:dyDescent="0.3"/>
    <row r="250" ht="45" customHeight="1" x14ac:dyDescent="0.3"/>
    <row r="251" ht="45" customHeight="1" x14ac:dyDescent="0.3"/>
    <row r="252" ht="45" customHeight="1" x14ac:dyDescent="0.3"/>
    <row r="253" ht="45" customHeight="1" x14ac:dyDescent="0.3"/>
    <row r="254" ht="45" customHeight="1" x14ac:dyDescent="0.3"/>
    <row r="255" ht="45" customHeight="1" x14ac:dyDescent="0.3"/>
    <row r="256" ht="45" customHeight="1" x14ac:dyDescent="0.3"/>
    <row r="257" ht="45" customHeight="1" x14ac:dyDescent="0.3"/>
    <row r="258" ht="45" customHeight="1" x14ac:dyDescent="0.3"/>
    <row r="259" ht="45" customHeight="1" x14ac:dyDescent="0.3"/>
    <row r="260" ht="45" customHeight="1" x14ac:dyDescent="0.3"/>
    <row r="261" ht="45" customHeight="1" x14ac:dyDescent="0.3"/>
    <row r="262" ht="45" customHeight="1" x14ac:dyDescent="0.3"/>
    <row r="263" ht="45" customHeight="1" x14ac:dyDescent="0.3"/>
    <row r="264" ht="45" customHeight="1" x14ac:dyDescent="0.3"/>
    <row r="265" ht="45" customHeight="1" x14ac:dyDescent="0.3"/>
    <row r="266" ht="45" customHeight="1" x14ac:dyDescent="0.3"/>
    <row r="267" ht="45" customHeight="1" x14ac:dyDescent="0.3"/>
    <row r="268" ht="45" customHeight="1" x14ac:dyDescent="0.3"/>
    <row r="269" ht="45" customHeight="1" x14ac:dyDescent="0.3"/>
    <row r="270" ht="45" customHeight="1" x14ac:dyDescent="0.3"/>
    <row r="271" ht="45" customHeight="1" x14ac:dyDescent="0.3"/>
    <row r="272" ht="45" customHeight="1" x14ac:dyDescent="0.3"/>
    <row r="273" ht="45" customHeight="1" x14ac:dyDescent="0.3"/>
    <row r="274" ht="45" customHeight="1" x14ac:dyDescent="0.3"/>
    <row r="275" ht="45" customHeight="1" x14ac:dyDescent="0.3"/>
    <row r="276" ht="45" customHeight="1" x14ac:dyDescent="0.3"/>
    <row r="277" ht="45" customHeight="1" x14ac:dyDescent="0.3"/>
    <row r="278" ht="45" customHeight="1" x14ac:dyDescent="0.3"/>
    <row r="279" ht="45" customHeight="1" x14ac:dyDescent="0.3"/>
    <row r="280" ht="45" customHeight="1" x14ac:dyDescent="0.3"/>
    <row r="281" ht="45" customHeight="1" x14ac:dyDescent="0.3"/>
    <row r="282" ht="45" customHeight="1" x14ac:dyDescent="0.3"/>
    <row r="283" ht="45" customHeight="1" x14ac:dyDescent="0.3"/>
    <row r="284" ht="45" customHeight="1" x14ac:dyDescent="0.3"/>
    <row r="285" ht="45" customHeight="1" x14ac:dyDescent="0.3"/>
    <row r="286" ht="45" customHeight="1" x14ac:dyDescent="0.3"/>
    <row r="287" ht="45" customHeight="1" x14ac:dyDescent="0.3"/>
    <row r="288" ht="45" customHeight="1" x14ac:dyDescent="0.3"/>
    <row r="289" ht="45" customHeight="1" x14ac:dyDescent="0.3"/>
    <row r="290" ht="45" customHeight="1" x14ac:dyDescent="0.3"/>
    <row r="291" ht="45" customHeight="1" x14ac:dyDescent="0.3"/>
    <row r="292" ht="45" customHeight="1" x14ac:dyDescent="0.3"/>
    <row r="293" ht="45" customHeight="1" x14ac:dyDescent="0.3"/>
    <row r="294" ht="45" customHeight="1" x14ac:dyDescent="0.3"/>
    <row r="295" ht="45" customHeight="1" x14ac:dyDescent="0.3"/>
    <row r="296" ht="45" customHeight="1" x14ac:dyDescent="0.3"/>
    <row r="297" ht="45" customHeight="1" x14ac:dyDescent="0.3"/>
    <row r="298" ht="45" customHeight="1" x14ac:dyDescent="0.3"/>
    <row r="299" ht="45" customHeight="1" x14ac:dyDescent="0.3"/>
    <row r="300" ht="45" customHeight="1" x14ac:dyDescent="0.3"/>
    <row r="301" ht="45" customHeight="1" x14ac:dyDescent="0.3"/>
    <row r="302" ht="45" customHeight="1" x14ac:dyDescent="0.3"/>
    <row r="303" ht="45" customHeight="1" x14ac:dyDescent="0.3"/>
    <row r="304" ht="45" customHeight="1" x14ac:dyDescent="0.3"/>
    <row r="305" ht="45" customHeight="1" x14ac:dyDescent="0.3"/>
    <row r="306" ht="45" customHeight="1" x14ac:dyDescent="0.3"/>
    <row r="307" ht="45" customHeight="1" x14ac:dyDescent="0.3"/>
    <row r="308" ht="45" customHeight="1" x14ac:dyDescent="0.3"/>
    <row r="309" ht="45" customHeight="1" x14ac:dyDescent="0.3"/>
    <row r="310" ht="45" customHeight="1" x14ac:dyDescent="0.3"/>
    <row r="311" ht="45" customHeight="1" x14ac:dyDescent="0.3"/>
    <row r="312" ht="45" customHeight="1" x14ac:dyDescent="0.3"/>
    <row r="313" ht="45" customHeight="1" x14ac:dyDescent="0.3"/>
    <row r="314" ht="45" customHeight="1" x14ac:dyDescent="0.3"/>
    <row r="315" ht="45" customHeight="1" x14ac:dyDescent="0.3"/>
    <row r="316" ht="45" customHeight="1" x14ac:dyDescent="0.3"/>
    <row r="317" ht="45" customHeight="1" x14ac:dyDescent="0.3"/>
    <row r="318" ht="45" customHeight="1" x14ac:dyDescent="0.3"/>
    <row r="319" ht="45" customHeight="1" x14ac:dyDescent="0.3"/>
    <row r="320" ht="45" customHeight="1" x14ac:dyDescent="0.3"/>
    <row r="321" ht="45" customHeight="1" x14ac:dyDescent="0.3"/>
    <row r="322" ht="45" customHeight="1" x14ac:dyDescent="0.3"/>
    <row r="323" ht="45" customHeight="1" x14ac:dyDescent="0.3"/>
    <row r="324" ht="45" customHeight="1" x14ac:dyDescent="0.3"/>
    <row r="325" ht="45" customHeight="1" x14ac:dyDescent="0.3"/>
    <row r="326" ht="45" customHeight="1" x14ac:dyDescent="0.3"/>
    <row r="327" ht="45" customHeight="1" x14ac:dyDescent="0.3"/>
    <row r="328" ht="45" customHeight="1" x14ac:dyDescent="0.3"/>
    <row r="329" ht="45" customHeight="1" x14ac:dyDescent="0.3"/>
    <row r="330" ht="45" customHeight="1" x14ac:dyDescent="0.3"/>
    <row r="331" ht="45" customHeight="1" x14ac:dyDescent="0.3"/>
    <row r="332" ht="45" customHeight="1" x14ac:dyDescent="0.3"/>
    <row r="333" ht="45" customHeight="1" x14ac:dyDescent="0.3"/>
    <row r="334" ht="45" customHeight="1" x14ac:dyDescent="0.3"/>
    <row r="335" ht="45" customHeight="1" x14ac:dyDescent="0.3"/>
    <row r="336" ht="45" customHeight="1" x14ac:dyDescent="0.3"/>
    <row r="337" ht="45" customHeight="1" x14ac:dyDescent="0.3"/>
    <row r="338" ht="45" customHeight="1" x14ac:dyDescent="0.3"/>
    <row r="339" ht="45" customHeight="1" x14ac:dyDescent="0.3"/>
    <row r="340" ht="45" customHeight="1" x14ac:dyDescent="0.3"/>
    <row r="341" ht="45" customHeight="1" x14ac:dyDescent="0.3"/>
    <row r="342" ht="45" customHeight="1" x14ac:dyDescent="0.3"/>
    <row r="343" ht="45" customHeight="1" x14ac:dyDescent="0.3"/>
    <row r="344" ht="45" customHeight="1" x14ac:dyDescent="0.3"/>
    <row r="345" ht="45" customHeight="1" x14ac:dyDescent="0.3"/>
    <row r="346" ht="45" customHeight="1" x14ac:dyDescent="0.3"/>
    <row r="347" ht="45" customHeight="1" x14ac:dyDescent="0.3"/>
    <row r="348" ht="45" customHeight="1" x14ac:dyDescent="0.3"/>
    <row r="349" ht="45" customHeight="1" x14ac:dyDescent="0.3"/>
    <row r="350" ht="45" customHeight="1" x14ac:dyDescent="0.3"/>
    <row r="351" ht="45" customHeight="1" x14ac:dyDescent="0.3"/>
    <row r="352" ht="45" customHeight="1" x14ac:dyDescent="0.3"/>
    <row r="353" ht="45" customHeight="1" x14ac:dyDescent="0.3"/>
    <row r="354" ht="45" customHeight="1" x14ac:dyDescent="0.3"/>
    <row r="355" ht="45" customHeight="1" x14ac:dyDescent="0.3"/>
    <row r="356" ht="45" customHeight="1" x14ac:dyDescent="0.3"/>
    <row r="357" ht="45" customHeight="1" x14ac:dyDescent="0.3"/>
    <row r="358" ht="45" customHeight="1" x14ac:dyDescent="0.3"/>
    <row r="359" ht="45" customHeight="1" x14ac:dyDescent="0.3"/>
    <row r="360" ht="45" customHeight="1" x14ac:dyDescent="0.3"/>
    <row r="361" ht="45" customHeight="1" x14ac:dyDescent="0.3"/>
    <row r="362" ht="45" customHeight="1" x14ac:dyDescent="0.3"/>
    <row r="363" ht="45" customHeight="1" x14ac:dyDescent="0.3"/>
    <row r="364" ht="45" customHeight="1" x14ac:dyDescent="0.3"/>
    <row r="365" ht="45" customHeight="1" x14ac:dyDescent="0.3"/>
    <row r="366" ht="45" customHeight="1" x14ac:dyDescent="0.3"/>
    <row r="367" ht="45" customHeight="1" x14ac:dyDescent="0.3"/>
    <row r="368" ht="45" customHeight="1" x14ac:dyDescent="0.3"/>
    <row r="369" ht="45" customHeight="1" x14ac:dyDescent="0.3"/>
    <row r="370" ht="45" customHeight="1" x14ac:dyDescent="0.3"/>
    <row r="371" ht="45" customHeight="1" x14ac:dyDescent="0.3"/>
    <row r="372" ht="45" customHeight="1" x14ac:dyDescent="0.3"/>
    <row r="373" ht="45" customHeight="1" x14ac:dyDescent="0.3"/>
    <row r="374" ht="45" customHeight="1" x14ac:dyDescent="0.3"/>
    <row r="375" ht="45" customHeight="1" x14ac:dyDescent="0.3"/>
    <row r="376" ht="45" customHeight="1" x14ac:dyDescent="0.3"/>
    <row r="377" ht="45" customHeight="1" x14ac:dyDescent="0.3"/>
    <row r="378" ht="45" customHeight="1" x14ac:dyDescent="0.3"/>
    <row r="379" ht="45" customHeight="1" x14ac:dyDescent="0.3"/>
    <row r="380" ht="45" customHeight="1" x14ac:dyDescent="0.3"/>
    <row r="381" ht="45" customHeight="1" x14ac:dyDescent="0.3"/>
    <row r="382" ht="45" customHeight="1" x14ac:dyDescent="0.3"/>
    <row r="383" ht="45" customHeight="1" x14ac:dyDescent="0.3"/>
    <row r="384" ht="45" customHeight="1" x14ac:dyDescent="0.3"/>
    <row r="385" ht="45" customHeight="1" x14ac:dyDescent="0.3"/>
    <row r="386" ht="45" customHeight="1" x14ac:dyDescent="0.3"/>
    <row r="387" ht="45" customHeight="1" x14ac:dyDescent="0.3"/>
    <row r="388" ht="45" customHeight="1" x14ac:dyDescent="0.3"/>
    <row r="389" ht="45" customHeight="1" x14ac:dyDescent="0.3"/>
    <row r="390" ht="45" customHeight="1" x14ac:dyDescent="0.3"/>
    <row r="391" ht="45" customHeight="1" x14ac:dyDescent="0.3"/>
    <row r="392" ht="45" customHeight="1" x14ac:dyDescent="0.3"/>
    <row r="393" ht="45" customHeight="1" x14ac:dyDescent="0.3"/>
    <row r="394" ht="45" customHeight="1" x14ac:dyDescent="0.3"/>
    <row r="395" ht="45" customHeight="1" x14ac:dyDescent="0.3"/>
    <row r="396" ht="45" customHeight="1" x14ac:dyDescent="0.3"/>
    <row r="397" ht="45" customHeight="1" x14ac:dyDescent="0.3"/>
    <row r="398" ht="45" customHeight="1" x14ac:dyDescent="0.3"/>
    <row r="399" ht="45" customHeight="1" x14ac:dyDescent="0.3"/>
    <row r="400" ht="45" customHeight="1" x14ac:dyDescent="0.3"/>
    <row r="401" ht="45" customHeight="1" x14ac:dyDescent="0.3"/>
    <row r="402" ht="45" customHeight="1" x14ac:dyDescent="0.3"/>
    <row r="403" ht="45" customHeight="1" x14ac:dyDescent="0.3"/>
    <row r="404" ht="45" customHeight="1" x14ac:dyDescent="0.3"/>
    <row r="405" ht="45" customHeight="1" x14ac:dyDescent="0.3"/>
    <row r="406" ht="45" customHeight="1" x14ac:dyDescent="0.3"/>
    <row r="407" ht="45" customHeight="1" x14ac:dyDescent="0.3"/>
    <row r="408" ht="45" customHeight="1" x14ac:dyDescent="0.3"/>
    <row r="409" ht="45" customHeight="1" x14ac:dyDescent="0.3"/>
    <row r="410" ht="45" customHeight="1" x14ac:dyDescent="0.3"/>
    <row r="411" ht="45" customHeight="1" x14ac:dyDescent="0.3"/>
    <row r="412" ht="45" customHeight="1" x14ac:dyDescent="0.3"/>
    <row r="413" ht="45" customHeight="1" x14ac:dyDescent="0.3"/>
    <row r="414" ht="45" customHeight="1" x14ac:dyDescent="0.3"/>
    <row r="415" ht="45" customHeight="1" x14ac:dyDescent="0.3"/>
    <row r="416" ht="45" customHeight="1" x14ac:dyDescent="0.3"/>
    <row r="417" ht="45" customHeight="1" x14ac:dyDescent="0.3"/>
    <row r="418" ht="45" customHeight="1" x14ac:dyDescent="0.3"/>
    <row r="419" ht="45" customHeight="1" x14ac:dyDescent="0.3"/>
    <row r="420" ht="45" customHeight="1" x14ac:dyDescent="0.3"/>
    <row r="421" ht="45" customHeight="1" x14ac:dyDescent="0.3"/>
    <row r="422" ht="45" customHeight="1" x14ac:dyDescent="0.3"/>
    <row r="423" ht="45" customHeight="1" x14ac:dyDescent="0.3"/>
    <row r="424" ht="45" customHeight="1" x14ac:dyDescent="0.3"/>
    <row r="425" ht="45" customHeight="1" x14ac:dyDescent="0.3"/>
    <row r="426" ht="45" customHeight="1" x14ac:dyDescent="0.3"/>
    <row r="427" ht="45" customHeight="1" x14ac:dyDescent="0.3"/>
    <row r="428" ht="45" customHeight="1" x14ac:dyDescent="0.3"/>
    <row r="429" ht="45" customHeight="1" x14ac:dyDescent="0.3"/>
    <row r="430" ht="45" customHeight="1" x14ac:dyDescent="0.3"/>
    <row r="431" ht="45" customHeight="1" x14ac:dyDescent="0.3"/>
    <row r="432" ht="45" customHeight="1" x14ac:dyDescent="0.3"/>
    <row r="433" ht="45" customHeight="1" x14ac:dyDescent="0.3"/>
    <row r="434" ht="45" customHeight="1" x14ac:dyDescent="0.3"/>
    <row r="435" ht="45" customHeight="1" x14ac:dyDescent="0.3"/>
    <row r="436" ht="45" customHeight="1" x14ac:dyDescent="0.3"/>
    <row r="437" ht="45" customHeight="1" x14ac:dyDescent="0.3"/>
    <row r="438" ht="45" customHeight="1" x14ac:dyDescent="0.3"/>
    <row r="439" ht="45" customHeight="1" x14ac:dyDescent="0.3"/>
    <row r="440" ht="45" customHeight="1" x14ac:dyDescent="0.3"/>
    <row r="441" ht="45" customHeight="1" x14ac:dyDescent="0.3"/>
    <row r="442" ht="45" customHeight="1" x14ac:dyDescent="0.3"/>
    <row r="443" ht="45" customHeight="1" x14ac:dyDescent="0.3"/>
    <row r="444" ht="45" customHeight="1" x14ac:dyDescent="0.3"/>
    <row r="445" ht="45" customHeight="1" x14ac:dyDescent="0.3"/>
    <row r="446" ht="45" customHeight="1" x14ac:dyDescent="0.3"/>
    <row r="447" ht="45" customHeight="1" x14ac:dyDescent="0.3"/>
    <row r="448" ht="45" customHeight="1" x14ac:dyDescent="0.3"/>
    <row r="449" ht="45" customHeight="1" x14ac:dyDescent="0.3"/>
    <row r="450" ht="45" customHeight="1" x14ac:dyDescent="0.3"/>
    <row r="451" ht="45" customHeight="1" x14ac:dyDescent="0.3"/>
    <row r="452" ht="45" customHeight="1" x14ac:dyDescent="0.3"/>
    <row r="453" ht="45" customHeight="1" x14ac:dyDescent="0.3"/>
    <row r="454" ht="45" customHeight="1" x14ac:dyDescent="0.3"/>
    <row r="455" ht="45" customHeight="1" x14ac:dyDescent="0.3"/>
    <row r="456" ht="45" customHeight="1" x14ac:dyDescent="0.3"/>
    <row r="457" ht="45" customHeight="1" x14ac:dyDescent="0.3"/>
    <row r="458" ht="45" customHeight="1" x14ac:dyDescent="0.3"/>
    <row r="459" ht="45" customHeight="1" x14ac:dyDescent="0.3"/>
    <row r="460" ht="45" customHeight="1" x14ac:dyDescent="0.3"/>
    <row r="461" ht="45" customHeight="1" x14ac:dyDescent="0.3"/>
    <row r="462" ht="45" customHeight="1" x14ac:dyDescent="0.3"/>
    <row r="463" ht="45" customHeight="1" x14ac:dyDescent="0.3"/>
    <row r="464" ht="45" customHeight="1" x14ac:dyDescent="0.3"/>
    <row r="465" ht="45" customHeight="1" x14ac:dyDescent="0.3"/>
    <row r="466" ht="45" customHeight="1" x14ac:dyDescent="0.3"/>
    <row r="467" ht="45" customHeight="1" x14ac:dyDescent="0.3"/>
    <row r="468" ht="45" customHeight="1" x14ac:dyDescent="0.3"/>
    <row r="469" ht="45" customHeight="1" x14ac:dyDescent="0.3"/>
    <row r="470" ht="45" customHeight="1" x14ac:dyDescent="0.3"/>
    <row r="471" ht="45" customHeight="1" x14ac:dyDescent="0.3"/>
    <row r="472" ht="45" customHeight="1" x14ac:dyDescent="0.3"/>
    <row r="473" ht="45" customHeight="1" x14ac:dyDescent="0.3"/>
    <row r="474" ht="45" customHeight="1" x14ac:dyDescent="0.3"/>
    <row r="475" ht="45" customHeight="1" x14ac:dyDescent="0.3"/>
    <row r="476" ht="45" customHeight="1" x14ac:dyDescent="0.3"/>
    <row r="477" ht="45" customHeight="1" x14ac:dyDescent="0.3"/>
    <row r="478" ht="45" customHeight="1" x14ac:dyDescent="0.3"/>
    <row r="479" ht="45" customHeight="1" x14ac:dyDescent="0.3"/>
    <row r="480" ht="45" customHeight="1" x14ac:dyDescent="0.3"/>
    <row r="481" ht="45" customHeight="1" x14ac:dyDescent="0.3"/>
    <row r="482" ht="45" customHeight="1" x14ac:dyDescent="0.3"/>
    <row r="483" ht="45" customHeight="1" x14ac:dyDescent="0.3"/>
    <row r="484" ht="45" customHeight="1" x14ac:dyDescent="0.3"/>
    <row r="485" ht="45" customHeight="1" x14ac:dyDescent="0.3"/>
    <row r="486" ht="45" customHeight="1" x14ac:dyDescent="0.3"/>
    <row r="487" ht="45" customHeight="1" x14ac:dyDescent="0.3"/>
    <row r="488" ht="45" customHeight="1" x14ac:dyDescent="0.3"/>
    <row r="489" ht="45" customHeight="1" x14ac:dyDescent="0.3"/>
    <row r="490" ht="45" customHeight="1" x14ac:dyDescent="0.3"/>
    <row r="491" ht="45" customHeight="1" x14ac:dyDescent="0.3"/>
    <row r="492" ht="45" customHeight="1" x14ac:dyDescent="0.3"/>
    <row r="493" ht="45" customHeight="1" x14ac:dyDescent="0.3"/>
    <row r="494" ht="45" customHeight="1" x14ac:dyDescent="0.3"/>
    <row r="495" ht="45" customHeight="1" x14ac:dyDescent="0.3"/>
    <row r="496" ht="45" customHeight="1" x14ac:dyDescent="0.3"/>
    <row r="497" ht="45" customHeight="1" x14ac:dyDescent="0.3"/>
    <row r="498" ht="45" customHeight="1" x14ac:dyDescent="0.3"/>
    <row r="499" ht="45" customHeight="1" x14ac:dyDescent="0.3"/>
    <row r="500" ht="45" customHeight="1" x14ac:dyDescent="0.3"/>
    <row r="501" ht="45" customHeight="1" x14ac:dyDescent="0.3"/>
    <row r="502" ht="45" customHeight="1" x14ac:dyDescent="0.3"/>
    <row r="503" ht="45" customHeight="1" x14ac:dyDescent="0.3"/>
    <row r="504" ht="45" customHeight="1" x14ac:dyDescent="0.3"/>
    <row r="505" ht="45" customHeight="1" x14ac:dyDescent="0.3"/>
    <row r="506" ht="45" customHeight="1" x14ac:dyDescent="0.3"/>
    <row r="507" ht="45" customHeight="1" x14ac:dyDescent="0.3"/>
    <row r="508" ht="45" customHeight="1" x14ac:dyDescent="0.3"/>
    <row r="509" ht="45" customHeight="1" x14ac:dyDescent="0.3"/>
    <row r="510" ht="45" customHeight="1" x14ac:dyDescent="0.3"/>
    <row r="511" ht="45" customHeight="1" x14ac:dyDescent="0.3"/>
    <row r="512" ht="45" customHeight="1" x14ac:dyDescent="0.3"/>
    <row r="513" ht="45" customHeight="1" x14ac:dyDescent="0.3"/>
    <row r="514" ht="45" customHeight="1" x14ac:dyDescent="0.3"/>
    <row r="515" ht="45" customHeight="1" x14ac:dyDescent="0.3"/>
    <row r="516" ht="45" customHeight="1" x14ac:dyDescent="0.3"/>
    <row r="517" ht="45" customHeight="1" x14ac:dyDescent="0.3"/>
    <row r="518" ht="45" customHeight="1" x14ac:dyDescent="0.3"/>
    <row r="519" ht="45" customHeight="1" x14ac:dyDescent="0.3"/>
    <row r="520" ht="45" customHeight="1" x14ac:dyDescent="0.3"/>
    <row r="521" ht="45" customHeight="1" x14ac:dyDescent="0.3"/>
    <row r="522" ht="45" customHeight="1" x14ac:dyDescent="0.3"/>
    <row r="523" ht="45" customHeight="1" x14ac:dyDescent="0.3"/>
    <row r="524" ht="45" customHeight="1" x14ac:dyDescent="0.3"/>
    <row r="525" ht="45" customHeight="1" x14ac:dyDescent="0.3"/>
    <row r="526" ht="45" customHeight="1" x14ac:dyDescent="0.3"/>
    <row r="527" ht="45" customHeight="1" x14ac:dyDescent="0.3"/>
    <row r="528" ht="45" customHeight="1" x14ac:dyDescent="0.3"/>
    <row r="529" ht="45" customHeight="1" x14ac:dyDescent="0.3"/>
    <row r="530" ht="45" customHeight="1" x14ac:dyDescent="0.3"/>
    <row r="531" ht="45" customHeight="1" x14ac:dyDescent="0.3"/>
    <row r="532" ht="45" customHeight="1" x14ac:dyDescent="0.3"/>
    <row r="533" ht="45" customHeight="1" x14ac:dyDescent="0.3"/>
    <row r="534" ht="45" customHeight="1" x14ac:dyDescent="0.3"/>
    <row r="535" ht="45" customHeight="1" x14ac:dyDescent="0.3"/>
    <row r="536" ht="45" customHeight="1" x14ac:dyDescent="0.3"/>
    <row r="537" ht="45" customHeight="1" x14ac:dyDescent="0.3"/>
    <row r="538" ht="45" customHeight="1" x14ac:dyDescent="0.3"/>
    <row r="539" ht="45" customHeight="1" x14ac:dyDescent="0.3"/>
    <row r="540" ht="45" customHeight="1" x14ac:dyDescent="0.3"/>
    <row r="541" ht="45" customHeight="1" x14ac:dyDescent="0.3"/>
    <row r="542" ht="45" customHeight="1" x14ac:dyDescent="0.3"/>
    <row r="543" ht="45" customHeight="1" x14ac:dyDescent="0.3"/>
    <row r="544" ht="45" customHeight="1" x14ac:dyDescent="0.3"/>
    <row r="545" ht="45" customHeight="1" x14ac:dyDescent="0.3"/>
    <row r="546" ht="45" customHeight="1" x14ac:dyDescent="0.3"/>
    <row r="547" ht="45" customHeight="1" x14ac:dyDescent="0.3"/>
    <row r="548" ht="45" customHeight="1" x14ac:dyDescent="0.3"/>
    <row r="549" ht="45" customHeight="1" x14ac:dyDescent="0.3"/>
    <row r="550" ht="45" customHeight="1" x14ac:dyDescent="0.3"/>
    <row r="551" ht="45" customHeight="1" x14ac:dyDescent="0.3"/>
    <row r="552" ht="45" customHeight="1" x14ac:dyDescent="0.3"/>
    <row r="553" ht="45" customHeight="1" x14ac:dyDescent="0.3"/>
    <row r="554" ht="45" customHeight="1" x14ac:dyDescent="0.3"/>
    <row r="555" ht="45" customHeight="1" x14ac:dyDescent="0.3"/>
    <row r="556" ht="45" customHeight="1" x14ac:dyDescent="0.3"/>
    <row r="557" ht="45" customHeight="1" x14ac:dyDescent="0.3"/>
    <row r="558" ht="45" customHeight="1" x14ac:dyDescent="0.3"/>
    <row r="559" ht="45" customHeight="1" x14ac:dyDescent="0.3"/>
    <row r="560" ht="45" customHeight="1" x14ac:dyDescent="0.3"/>
    <row r="561" ht="45" customHeight="1" x14ac:dyDescent="0.3"/>
    <row r="562" ht="45" customHeight="1" x14ac:dyDescent="0.3"/>
    <row r="563" ht="45" customHeight="1" x14ac:dyDescent="0.3"/>
    <row r="564" ht="45" customHeight="1" x14ac:dyDescent="0.3"/>
    <row r="565" ht="45" customHeight="1" x14ac:dyDescent="0.3"/>
    <row r="566" ht="45" customHeight="1" x14ac:dyDescent="0.3"/>
    <row r="567" ht="45" customHeight="1" x14ac:dyDescent="0.3"/>
    <row r="568" ht="45" customHeight="1" x14ac:dyDescent="0.3"/>
    <row r="569" ht="45" customHeight="1" x14ac:dyDescent="0.3"/>
    <row r="570" ht="45" customHeight="1" x14ac:dyDescent="0.3"/>
    <row r="571" ht="45" customHeight="1" x14ac:dyDescent="0.3"/>
    <row r="572" ht="45" customHeight="1" x14ac:dyDescent="0.3"/>
    <row r="573" ht="45" customHeight="1" x14ac:dyDescent="0.3"/>
    <row r="574" ht="45" customHeight="1" x14ac:dyDescent="0.3"/>
    <row r="575" ht="45" customHeight="1" x14ac:dyDescent="0.3"/>
    <row r="576" ht="45" customHeight="1" x14ac:dyDescent="0.3"/>
    <row r="577" ht="45" customHeight="1" x14ac:dyDescent="0.3"/>
    <row r="578" ht="45" customHeight="1" x14ac:dyDescent="0.3"/>
    <row r="579" ht="45" customHeight="1" x14ac:dyDescent="0.3"/>
    <row r="580" ht="45" customHeight="1" x14ac:dyDescent="0.3"/>
    <row r="581" ht="45" customHeight="1" x14ac:dyDescent="0.3"/>
    <row r="582" ht="45" customHeight="1" x14ac:dyDescent="0.3"/>
    <row r="583" ht="45" customHeight="1" x14ac:dyDescent="0.3"/>
    <row r="584" ht="45" customHeight="1" x14ac:dyDescent="0.3"/>
    <row r="585" ht="45" customHeight="1" x14ac:dyDescent="0.3"/>
    <row r="586" ht="45" customHeight="1" x14ac:dyDescent="0.3"/>
    <row r="587" ht="45" customHeight="1" x14ac:dyDescent="0.3"/>
    <row r="588" ht="45" customHeight="1" x14ac:dyDescent="0.3"/>
    <row r="589" ht="45" customHeight="1" x14ac:dyDescent="0.3"/>
    <row r="590" ht="45" customHeight="1" x14ac:dyDescent="0.3"/>
    <row r="591" ht="45" customHeight="1" x14ac:dyDescent="0.3"/>
    <row r="592" ht="45" customHeight="1" x14ac:dyDescent="0.3"/>
    <row r="593" ht="45" customHeight="1" x14ac:dyDescent="0.3"/>
    <row r="594" ht="45" customHeight="1" x14ac:dyDescent="0.3"/>
    <row r="595" ht="45" customHeight="1" x14ac:dyDescent="0.3"/>
    <row r="596" ht="45" customHeight="1" x14ac:dyDescent="0.3"/>
    <row r="597" ht="45" customHeight="1" x14ac:dyDescent="0.3"/>
    <row r="598" ht="45" customHeight="1" x14ac:dyDescent="0.3"/>
    <row r="599" ht="45" customHeight="1" x14ac:dyDescent="0.3"/>
    <row r="600" ht="45" customHeight="1" x14ac:dyDescent="0.3"/>
    <row r="601" ht="45" customHeight="1" x14ac:dyDescent="0.3"/>
    <row r="602" ht="45" customHeight="1" x14ac:dyDescent="0.3"/>
    <row r="603" ht="45" customHeight="1" x14ac:dyDescent="0.3"/>
    <row r="604" ht="45" customHeight="1" x14ac:dyDescent="0.3"/>
    <row r="605" ht="45" customHeight="1" x14ac:dyDescent="0.3"/>
    <row r="606" ht="45" customHeight="1" x14ac:dyDescent="0.3"/>
    <row r="607" ht="45" customHeight="1" x14ac:dyDescent="0.3"/>
    <row r="608" s="5" customFormat="1" ht="45" customHeight="1" x14ac:dyDescent="0.3"/>
    <row r="609" ht="45" customHeight="1" x14ac:dyDescent="0.3"/>
    <row r="610" ht="45" customHeight="1" x14ac:dyDescent="0.3"/>
  </sheetData>
  <mergeCells count="25">
    <mergeCell ref="K6:K7"/>
    <mergeCell ref="A3:L3"/>
    <mergeCell ref="F5:K5"/>
    <mergeCell ref="L5:L7"/>
    <mergeCell ref="A5:A7"/>
    <mergeCell ref="B5:B7"/>
    <mergeCell ref="C5:C7"/>
    <mergeCell ref="E5:E7"/>
    <mergeCell ref="D5:D7"/>
    <mergeCell ref="A1:F1"/>
    <mergeCell ref="A10:A11"/>
    <mergeCell ref="F10:F11"/>
    <mergeCell ref="G10:G11"/>
    <mergeCell ref="H10:H11"/>
    <mergeCell ref="A9:L9"/>
    <mergeCell ref="I10:I11"/>
    <mergeCell ref="J10:J11"/>
    <mergeCell ref="K10:K11"/>
    <mergeCell ref="L10:L11"/>
    <mergeCell ref="A2:L2"/>
    <mergeCell ref="F6:F7"/>
    <mergeCell ref="G6:G7"/>
    <mergeCell ref="H6:H7"/>
    <mergeCell ref="I6:I7"/>
    <mergeCell ref="J6:J7"/>
  </mergeCells>
  <phoneticPr fontId="20" type="noConversion"/>
  <printOptions horizontalCentered="1"/>
  <pageMargins left="0" right="0" top="0.35433070866141703" bottom="0.15748031496063" header="0.31496062992126" footer="0.31496062992126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"/>
  <sheetViews>
    <sheetView workbookViewId="0">
      <selection activeCell="G11" sqref="G11"/>
    </sheetView>
  </sheetViews>
  <sheetFormatPr defaultColWidth="9.140625" defaultRowHeight="33" customHeight="1" x14ac:dyDescent="0.25"/>
  <cols>
    <col min="1" max="1" width="6.28515625" style="33" customWidth="1"/>
    <col min="2" max="2" width="23.85546875" style="33" customWidth="1"/>
    <col min="3" max="4" width="10.85546875" style="33" customWidth="1"/>
    <col min="5" max="5" width="9" style="33" customWidth="1"/>
    <col min="6" max="6" width="10" style="33" customWidth="1"/>
    <col min="7" max="7" width="21.140625" style="32" customWidth="1"/>
    <col min="8" max="8" width="47.140625" style="33" customWidth="1"/>
    <col min="9" max="16384" width="9.140625" style="33"/>
  </cols>
  <sheetData>
    <row r="1" spans="1:9" ht="44.25" customHeight="1" x14ac:dyDescent="0.25">
      <c r="A1" s="150" t="s">
        <v>280</v>
      </c>
      <c r="B1" s="151"/>
      <c r="C1" s="151"/>
      <c r="D1" s="151"/>
      <c r="E1" s="151"/>
      <c r="F1" s="151"/>
    </row>
    <row r="2" spans="1:9" ht="81.75" customHeight="1" x14ac:dyDescent="0.25">
      <c r="A2" s="163" t="s">
        <v>327</v>
      </c>
      <c r="B2" s="162"/>
      <c r="C2" s="162"/>
      <c r="D2" s="162"/>
      <c r="E2" s="162"/>
      <c r="F2" s="162"/>
      <c r="G2" s="162"/>
      <c r="H2" s="162"/>
      <c r="I2" s="30"/>
    </row>
    <row r="3" spans="1:9" ht="33" customHeight="1" x14ac:dyDescent="0.25">
      <c r="A3" s="164" t="s">
        <v>20</v>
      </c>
      <c r="B3" s="164" t="s">
        <v>302</v>
      </c>
      <c r="C3" s="164" t="s">
        <v>306</v>
      </c>
      <c r="D3" s="164"/>
      <c r="E3" s="164"/>
      <c r="F3" s="164"/>
      <c r="G3" s="164"/>
      <c r="H3" s="164" t="s">
        <v>78</v>
      </c>
    </row>
    <row r="4" spans="1:9" ht="54" customHeight="1" x14ac:dyDescent="0.25">
      <c r="A4" s="164"/>
      <c r="B4" s="164"/>
      <c r="C4" s="34" t="s">
        <v>8</v>
      </c>
      <c r="D4" s="34" t="s">
        <v>31</v>
      </c>
      <c r="E4" s="34" t="s">
        <v>21</v>
      </c>
      <c r="F4" s="34" t="s">
        <v>22</v>
      </c>
      <c r="G4" s="34" t="s">
        <v>23</v>
      </c>
      <c r="H4" s="164"/>
    </row>
    <row r="5" spans="1:9" ht="33" customHeight="1" x14ac:dyDescent="0.25">
      <c r="A5" s="35" t="s">
        <v>4</v>
      </c>
      <c r="B5" s="35">
        <v>1</v>
      </c>
      <c r="C5" s="35">
        <v>2</v>
      </c>
      <c r="D5" s="35">
        <v>3</v>
      </c>
      <c r="E5" s="35">
        <v>4</v>
      </c>
      <c r="F5" s="35">
        <v>5</v>
      </c>
      <c r="G5" s="35">
        <v>6</v>
      </c>
      <c r="H5" s="35">
        <v>9</v>
      </c>
    </row>
    <row r="6" spans="1:9" ht="33" customHeight="1" x14ac:dyDescent="0.25">
      <c r="A6" s="37">
        <v>1</v>
      </c>
      <c r="B6" s="38"/>
      <c r="C6" s="25"/>
      <c r="D6" s="23"/>
      <c r="E6" s="39"/>
      <c r="F6" s="40"/>
      <c r="G6" s="40"/>
      <c r="H6" s="41"/>
    </row>
    <row r="7" spans="1:9" s="36" customFormat="1" ht="33" customHeight="1" x14ac:dyDescent="0.25">
      <c r="A7" s="37">
        <v>2</v>
      </c>
      <c r="B7" s="38"/>
      <c r="C7" s="25"/>
      <c r="D7" s="23"/>
      <c r="E7" s="39"/>
      <c r="F7" s="40"/>
      <c r="G7" s="40"/>
      <c r="H7" s="41"/>
    </row>
    <row r="8" spans="1:9" ht="33" customHeight="1" x14ac:dyDescent="0.25">
      <c r="A8" s="37">
        <v>3</v>
      </c>
      <c r="B8" s="38"/>
      <c r="C8" s="39"/>
      <c r="D8" s="23"/>
      <c r="E8" s="39"/>
      <c r="F8" s="40"/>
      <c r="G8" s="40"/>
      <c r="H8" s="41"/>
    </row>
    <row r="9" spans="1:9" s="42" customFormat="1" ht="33" customHeight="1" x14ac:dyDescent="0.25">
      <c r="G9" s="43"/>
    </row>
  </sheetData>
  <mergeCells count="6">
    <mergeCell ref="A1:F1"/>
    <mergeCell ref="A2:H2"/>
    <mergeCell ref="A3:A4"/>
    <mergeCell ref="B3:B4"/>
    <mergeCell ref="C3:G3"/>
    <mergeCell ref="H3:H4"/>
  </mergeCells>
  <pageMargins left="0.7" right="0.37" top="0.5" bottom="0.75" header="0.3" footer="0.3"/>
  <pageSetup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"/>
  <sheetViews>
    <sheetView zoomScaleNormal="100" workbookViewId="0">
      <selection activeCell="Q14" sqref="Q14"/>
    </sheetView>
  </sheetViews>
  <sheetFormatPr defaultRowHeight="15" x14ac:dyDescent="0.25"/>
  <cols>
    <col min="1" max="1" width="4.85546875" customWidth="1"/>
    <col min="2" max="2" width="22.5703125" customWidth="1"/>
    <col min="3" max="3" width="7.28515625" style="18" customWidth="1"/>
    <col min="4" max="4" width="6.7109375" customWidth="1"/>
    <col min="5" max="5" width="6.5703125" customWidth="1"/>
    <col min="6" max="6" width="6.42578125" customWidth="1"/>
    <col min="7" max="7" width="6.7109375" customWidth="1"/>
    <col min="8" max="8" width="6.140625" customWidth="1"/>
    <col min="9" max="10" width="6.5703125" customWidth="1"/>
    <col min="11" max="11" width="7.140625" customWidth="1"/>
    <col min="12" max="12" width="6.5703125" customWidth="1"/>
    <col min="13" max="13" width="5.7109375" customWidth="1"/>
    <col min="14" max="14" width="8" customWidth="1"/>
    <col min="15" max="15" width="8.42578125" customWidth="1"/>
    <col min="16" max="16" width="10" customWidth="1"/>
    <col min="17" max="17" width="11.42578125" customWidth="1"/>
    <col min="21" max="21" width="15.42578125" customWidth="1"/>
    <col min="22" max="22" width="10.28515625" customWidth="1"/>
  </cols>
  <sheetData>
    <row r="1" spans="1:22" ht="43.5" customHeight="1" x14ac:dyDescent="0.3">
      <c r="A1" s="231" t="s">
        <v>280</v>
      </c>
      <c r="B1" s="232"/>
      <c r="C1" s="232"/>
      <c r="D1" s="232"/>
      <c r="E1" s="232"/>
      <c r="F1" s="232"/>
    </row>
    <row r="2" spans="1:22" ht="54" customHeight="1" x14ac:dyDescent="0.25">
      <c r="A2" s="159" t="s">
        <v>328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</row>
    <row r="3" spans="1:22" ht="18.75" x14ac:dyDescent="0.25">
      <c r="A3" s="1"/>
      <c r="B3" s="1"/>
      <c r="C3" s="1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36" customHeight="1" x14ac:dyDescent="0.25">
      <c r="A4" s="160" t="s">
        <v>3</v>
      </c>
      <c r="B4" s="158" t="s">
        <v>30</v>
      </c>
      <c r="C4" s="156" t="s">
        <v>278</v>
      </c>
      <c r="D4" s="224" t="s">
        <v>288</v>
      </c>
      <c r="E4" s="225"/>
      <c r="F4" s="225"/>
      <c r="G4" s="225"/>
      <c r="H4" s="226"/>
      <c r="I4" s="160" t="s">
        <v>289</v>
      </c>
      <c r="J4" s="160"/>
      <c r="K4" s="160"/>
      <c r="L4" s="160"/>
      <c r="M4" s="160"/>
      <c r="N4" s="218" t="s">
        <v>39</v>
      </c>
      <c r="O4" s="219"/>
      <c r="P4" s="220"/>
      <c r="Q4" s="156" t="s">
        <v>291</v>
      </c>
      <c r="R4" s="158" t="s">
        <v>292</v>
      </c>
      <c r="S4" s="158" t="s">
        <v>12</v>
      </c>
      <c r="T4" s="156" t="s">
        <v>32</v>
      </c>
      <c r="U4" s="156" t="s">
        <v>37</v>
      </c>
      <c r="V4" s="160" t="s">
        <v>0</v>
      </c>
    </row>
    <row r="5" spans="1:22" ht="21" customHeight="1" x14ac:dyDescent="0.25">
      <c r="A5" s="160"/>
      <c r="B5" s="160"/>
      <c r="C5" s="157"/>
      <c r="D5" s="156" t="s">
        <v>2</v>
      </c>
      <c r="E5" s="158" t="s">
        <v>11</v>
      </c>
      <c r="F5" s="158"/>
      <c r="G5" s="158"/>
      <c r="H5" s="158"/>
      <c r="I5" s="158" t="s">
        <v>1</v>
      </c>
      <c r="J5" s="158" t="s">
        <v>11</v>
      </c>
      <c r="K5" s="158"/>
      <c r="L5" s="158"/>
      <c r="M5" s="158"/>
      <c r="N5" s="221"/>
      <c r="O5" s="222"/>
      <c r="P5" s="223"/>
      <c r="Q5" s="157"/>
      <c r="R5" s="158"/>
      <c r="S5" s="158"/>
      <c r="T5" s="157"/>
      <c r="U5" s="157"/>
      <c r="V5" s="160"/>
    </row>
    <row r="6" spans="1:22" ht="82.5" customHeight="1" x14ac:dyDescent="0.25">
      <c r="A6" s="160"/>
      <c r="B6" s="160"/>
      <c r="C6" s="217"/>
      <c r="D6" s="217"/>
      <c r="E6" s="17" t="s">
        <v>13</v>
      </c>
      <c r="F6" s="17" t="s">
        <v>14</v>
      </c>
      <c r="G6" s="17" t="s">
        <v>15</v>
      </c>
      <c r="H6" s="17" t="s">
        <v>16</v>
      </c>
      <c r="I6" s="160"/>
      <c r="J6" s="17" t="s">
        <v>17</v>
      </c>
      <c r="K6" s="17" t="s">
        <v>18</v>
      </c>
      <c r="L6" s="17" t="s">
        <v>19</v>
      </c>
      <c r="M6" s="17" t="s">
        <v>40</v>
      </c>
      <c r="N6" s="17" t="s">
        <v>290</v>
      </c>
      <c r="O6" s="17" t="s">
        <v>303</v>
      </c>
      <c r="P6" s="17" t="s">
        <v>304</v>
      </c>
      <c r="Q6" s="217"/>
      <c r="R6" s="158"/>
      <c r="S6" s="158"/>
      <c r="T6" s="217"/>
      <c r="U6" s="217"/>
      <c r="V6" s="160"/>
    </row>
    <row r="7" spans="1:22" x14ac:dyDescent="0.25">
      <c r="A7" s="7" t="s">
        <v>4</v>
      </c>
      <c r="B7" s="7" t="s">
        <v>7</v>
      </c>
      <c r="C7" s="17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J7" s="7">
        <v>8</v>
      </c>
      <c r="K7" s="7">
        <v>9</v>
      </c>
      <c r="L7" s="7">
        <v>10</v>
      </c>
      <c r="M7" s="7">
        <v>11</v>
      </c>
      <c r="N7" s="7">
        <v>12</v>
      </c>
      <c r="O7" s="7">
        <v>13</v>
      </c>
      <c r="P7" s="7">
        <v>14</v>
      </c>
      <c r="Q7" s="7">
        <v>15</v>
      </c>
      <c r="R7" s="7">
        <v>16</v>
      </c>
      <c r="S7" s="7">
        <v>17</v>
      </c>
      <c r="T7" s="7">
        <v>18</v>
      </c>
      <c r="U7" s="7">
        <v>19</v>
      </c>
      <c r="V7" s="7">
        <v>20</v>
      </c>
    </row>
    <row r="8" spans="1:22" ht="90" customHeight="1" x14ac:dyDescent="0.25">
      <c r="A8" s="13">
        <v>1</v>
      </c>
      <c r="B8" s="144" t="s">
        <v>261</v>
      </c>
      <c r="C8" s="15">
        <v>14</v>
      </c>
      <c r="D8" s="20">
        <v>2</v>
      </c>
      <c r="E8" s="14">
        <v>0</v>
      </c>
      <c r="F8" s="14">
        <v>0</v>
      </c>
      <c r="G8" s="14">
        <v>1</v>
      </c>
      <c r="H8" s="14">
        <v>1</v>
      </c>
      <c r="I8" s="10">
        <v>13</v>
      </c>
      <c r="J8" s="13">
        <v>0</v>
      </c>
      <c r="K8" s="13">
        <v>0</v>
      </c>
      <c r="L8" s="13">
        <v>0</v>
      </c>
      <c r="M8" s="13">
        <v>13</v>
      </c>
      <c r="N8" s="13">
        <v>1</v>
      </c>
      <c r="O8" s="13">
        <v>0</v>
      </c>
      <c r="P8" s="13">
        <v>0</v>
      </c>
      <c r="Q8" s="13">
        <v>0</v>
      </c>
      <c r="R8" s="14">
        <v>1</v>
      </c>
      <c r="S8" s="14">
        <v>2</v>
      </c>
      <c r="T8" s="14">
        <v>4</v>
      </c>
      <c r="U8" s="19" t="s">
        <v>38</v>
      </c>
      <c r="V8" s="12"/>
    </row>
  </sheetData>
  <mergeCells count="18">
    <mergeCell ref="S4:S6"/>
    <mergeCell ref="T4:T6"/>
    <mergeCell ref="Q4:Q6"/>
    <mergeCell ref="U4:U6"/>
    <mergeCell ref="A1:F1"/>
    <mergeCell ref="N4:P5"/>
    <mergeCell ref="A2:V2"/>
    <mergeCell ref="A4:A6"/>
    <mergeCell ref="B4:B6"/>
    <mergeCell ref="C4:C6"/>
    <mergeCell ref="D4:H4"/>
    <mergeCell ref="I4:M4"/>
    <mergeCell ref="V4:V6"/>
    <mergeCell ref="D5:D6"/>
    <mergeCell ref="E5:H5"/>
    <mergeCell ref="I5:I6"/>
    <mergeCell ref="J5:M5"/>
    <mergeCell ref="R4:R6"/>
  </mergeCells>
  <printOptions horizontalCentered="1"/>
  <pageMargins left="0" right="0" top="0.5" bottom="0.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1a</vt:lpstr>
      <vt:lpstr>1b</vt:lpstr>
      <vt:lpstr>2</vt:lpstr>
      <vt:lpstr>3A</vt:lpstr>
      <vt:lpstr>3B</vt:lpstr>
      <vt:lpstr>4</vt:lpstr>
      <vt:lpstr>5</vt:lpstr>
      <vt:lpstr>6A</vt:lpstr>
      <vt:lpstr>6B</vt:lpstr>
      <vt:lpstr>7</vt:lpstr>
      <vt:lpstr>'1a'!Print_Titles</vt:lpstr>
      <vt:lpstr>'1b'!Print_Titles</vt:lpstr>
      <vt:lpstr>'4'!Print_Titles</vt:lpstr>
    </vt:vector>
  </TitlesOfParts>
  <Company>QuangNam IT Forum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Administrator</cp:lastModifiedBy>
  <cp:lastPrinted>2026-05-31T01:00:57Z</cp:lastPrinted>
  <dcterms:created xsi:type="dcterms:W3CDTF">2010-09-10T02:37:28Z</dcterms:created>
  <dcterms:modified xsi:type="dcterms:W3CDTF">2026-05-31T01:01:23Z</dcterms:modified>
</cp:coreProperties>
</file>