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-120" yWindow="-120" windowWidth="20730" windowHeight="11160" firstSheet="11" activeTab="11"/>
  </bookViews>
  <sheets>
    <sheet name="SGV" sheetId="86" state="veryHidden" r:id="rId1"/>
    <sheet name="1a" sheetId="82" r:id="rId2"/>
    <sheet name="1b" sheetId="88" r:id="rId3"/>
    <sheet name="2" sheetId="103" r:id="rId4"/>
    <sheet name="3A" sheetId="101" r:id="rId5"/>
    <sheet name="3B" sheetId="102" r:id="rId6"/>
    <sheet name="4" sheetId="52" r:id="rId7"/>
    <sheet name="6A" sheetId="83" r:id="rId8"/>
    <sheet name="7" sheetId="95" r:id="rId9"/>
    <sheet name="Bảng tổng hợp" sheetId="96" r:id="rId10"/>
    <sheet name="Kết quả thực hiện PA" sheetId="97" r:id="rId11"/>
    <sheet name="Trước và sau khi sắp xếp" sheetId="98" r:id="rId12"/>
    <sheet name="Bảng tổng hợp các thôn sáp nhâp" sheetId="99" r:id="rId13"/>
    <sheet name="Bảng TH các thôn giữ ổn định" sheetId="100" r:id="rId14"/>
  </sheets>
  <definedNames>
    <definedName name="_xlnm.Print_Titles" localSheetId="1">'1a'!$4:$6</definedName>
    <definedName name="_xlnm.Print_Titles" localSheetId="2">'1b'!$2:$4</definedName>
    <definedName name="_xlnm.Print_Titles" localSheetId="6">'4'!$5:$8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03" l="1"/>
  <c r="D10" i="103"/>
  <c r="V10" i="103" s="1"/>
  <c r="D13" i="101" l="1"/>
  <c r="E13" i="101"/>
  <c r="C13" i="101"/>
  <c r="D13" i="102"/>
  <c r="E13" i="102"/>
  <c r="C13" i="102"/>
  <c r="E13" i="100"/>
  <c r="D13" i="100"/>
  <c r="E13" i="99"/>
  <c r="F13" i="99"/>
  <c r="D13" i="99"/>
  <c r="F15" i="96" l="1"/>
  <c r="G15" i="96"/>
  <c r="E15" i="96"/>
  <c r="G23" i="96"/>
  <c r="G24" i="96" s="1"/>
  <c r="E23" i="96"/>
  <c r="E24" i="96" s="1"/>
  <c r="F23" i="96"/>
  <c r="F24" i="96" s="1"/>
  <c r="L28" i="52" l="1"/>
  <c r="L27" i="52"/>
  <c r="L26" i="52"/>
  <c r="L25" i="52"/>
  <c r="L24" i="52"/>
  <c r="L23" i="52"/>
  <c r="G18" i="95" l="1"/>
  <c r="D18" i="95"/>
  <c r="G13" i="95"/>
  <c r="D13" i="95"/>
  <c r="G11" i="95"/>
  <c r="D11" i="95"/>
  <c r="G9" i="95"/>
  <c r="D9" i="95"/>
  <c r="G7" i="95"/>
  <c r="D7" i="95"/>
  <c r="I8" i="83"/>
  <c r="H8" i="83"/>
  <c r="G8" i="83"/>
  <c r="F8" i="83"/>
  <c r="E8" i="83"/>
  <c r="D8" i="83" l="1"/>
  <c r="I21" i="52"/>
  <c r="H21" i="52"/>
  <c r="G21" i="52"/>
  <c r="L21" i="52" s="1"/>
  <c r="I18" i="52"/>
  <c r="H18" i="52"/>
  <c r="G18" i="52"/>
  <c r="L18" i="52" s="1"/>
  <c r="I16" i="52"/>
  <c r="H16" i="52"/>
  <c r="G16" i="52"/>
  <c r="L16" i="52" s="1"/>
  <c r="I14" i="52"/>
  <c r="H14" i="52"/>
  <c r="G14" i="52"/>
  <c r="L14" i="52" s="1"/>
  <c r="I12" i="52"/>
  <c r="H12" i="52"/>
  <c r="G12" i="52"/>
  <c r="L12" i="52" s="1"/>
  <c r="I10" i="52"/>
  <c r="H10" i="52"/>
  <c r="G10" i="52"/>
  <c r="L10" i="52" s="1"/>
  <c r="J9" i="88" l="1"/>
  <c r="I9" i="88"/>
  <c r="H9" i="88"/>
  <c r="G9" i="88"/>
  <c r="F9" i="88" s="1"/>
  <c r="E7" i="82"/>
  <c r="F7" i="82"/>
  <c r="H7" i="82"/>
  <c r="I7" i="82"/>
  <c r="C7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</calcChain>
</file>

<file path=xl/sharedStrings.xml><?xml version="1.0" encoding="utf-8"?>
<sst xmlns="http://schemas.openxmlformats.org/spreadsheetml/2006/main" count="419" uniqueCount="227">
  <si>
    <t>Ghi chú</t>
  </si>
  <si>
    <t>Tổng 
số</t>
  </si>
  <si>
    <t>Tổng số</t>
  </si>
  <si>
    <t>TT</t>
  </si>
  <si>
    <t>A</t>
  </si>
  <si>
    <t>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</si>
  <si>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</si>
  <si>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</si>
  <si>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</si>
  <si>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</si>
  <si>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</si>
  <si>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</si>
  <si>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</si>
  <si>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</si>
  <si>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</si>
  <si>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</si>
  <si>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</si>
  <si>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</si>
  <si>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</si>
  <si>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</si>
  <si>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</si>
  <si>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</si>
  <si>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</si>
  <si>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Tổng</t>
  </si>
  <si>
    <t>Quy mô thôn/tổ dân phố</t>
  </si>
  <si>
    <t>Đạt tỷ lệ so với quy định</t>
  </si>
  <si>
    <t>Số người tham gia hoạt động trực tiếp dự kiến giảm</t>
  </si>
  <si>
    <t>02 Nhà văn hóa</t>
  </si>
  <si>
    <t>Phương án sắp xếp, tổ chức lại</t>
  </si>
  <si>
    <t>Trụ sở nhà văn hóa dôi dư</t>
  </si>
  <si>
    <t>Số lượng phương án sắp xếp</t>
  </si>
  <si>
    <t>Sắp xếp 02 thôn/ TDP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</si>
  <si>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</si>
  <si>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</si>
  <si>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</si>
  <si>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</si>
  <si>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</si>
  <si>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</si>
  <si>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</si>
  <si>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Từ 100%  trở lên</t>
  </si>
  <si>
    <t>Trong đó quy mô số hộ gia đình</t>
  </si>
  <si>
    <t>Thôn 1</t>
  </si>
  <si>
    <t>Thôn 2</t>
  </si>
  <si>
    <t>01 Nhà văn hóa</t>
  </si>
  <si>
    <t>Khu thể thao</t>
  </si>
  <si>
    <t>Phương án xử lý, bố trí</t>
  </si>
  <si>
    <t>Nhà văn hóa</t>
  </si>
  <si>
    <t>Phương án khác</t>
  </si>
  <si>
    <t>Tiếp tục sử dụng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</si>
  <si>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</si>
  <si>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</si>
  <si>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</si>
  <si>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</si>
  <si>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ỦY BAN NHÂN DÂN
XÃ NGHI DƯƠNG</t>
  </si>
  <si>
    <t>ĐỐI VỚI XÃ</t>
  </si>
  <si>
    <t xml:space="preserve">Thôn 2 </t>
  </si>
  <si>
    <t xml:space="preserve">Thôn 3 </t>
  </si>
  <si>
    <t>chưa có nhà VH</t>
  </si>
  <si>
    <t xml:space="preserve">Thôn 4 </t>
  </si>
  <si>
    <t xml:space="preserve">Thôn 5 </t>
  </si>
  <si>
    <t xml:space="preserve">Thôn 6 </t>
  </si>
  <si>
    <t xml:space="preserve">Thôn 7 </t>
  </si>
  <si>
    <t xml:space="preserve">Thôn 8 </t>
  </si>
  <si>
    <t xml:space="preserve">Thôn 9 </t>
  </si>
  <si>
    <t>Thôn 1 Du Lễ</t>
  </si>
  <si>
    <t>Thôn 2 Du Lễ</t>
  </si>
  <si>
    <t>Thôn 3 Du Lễ</t>
  </si>
  <si>
    <t>Thôn 4 Du Lễ</t>
  </si>
  <si>
    <t>Thôn 5 Du Lễ</t>
  </si>
  <si>
    <t>Thôn Nghi Dương</t>
  </si>
  <si>
    <t>Thôn Xuân Đông</t>
  </si>
  <si>
    <t>Thôn Xuân Đoài</t>
  </si>
  <si>
    <t>Thôn Xuân Chiếng</t>
  </si>
  <si>
    <t>Thôn Mai Dương</t>
  </si>
  <si>
    <t>Tên thôn/</t>
  </si>
  <si>
    <t>Số người hoạt động không chuyên trách ở thôn</t>
  </si>
  <si>
    <t>Số người tham gia hoạt động trực tiếp ở thôn</t>
  </si>
  <si>
    <t>Xã Nghi Dương</t>
  </si>
  <si>
    <t>Số thôn hiện có</t>
  </si>
  <si>
    <t>Thôn 3</t>
  </si>
  <si>
    <t>Thôn 4</t>
  </si>
  <si>
    <t>Thôn 5</t>
  </si>
  <si>
    <t>Thôn 6</t>
  </si>
  <si>
    <t>Thôn 7</t>
  </si>
  <si>
    <t>Thôn 8</t>
  </si>
  <si>
    <t>Thôn 9</t>
  </si>
  <si>
    <t>Tên thôn</t>
  </si>
  <si>
    <r>
      <t xml:space="preserve">Số hộ gia đình </t>
    </r>
    <r>
      <rPr>
        <sz val="9"/>
        <rFont val="Times New Roman"/>
        <family val="1"/>
      </rPr>
      <t>(hộ)</t>
    </r>
    <r>
      <rPr>
        <b/>
        <sz val="9"/>
        <rFont val="Times New Roman"/>
        <family val="1"/>
      </rPr>
      <t xml:space="preserve"> </t>
    </r>
  </si>
  <si>
    <r>
      <t xml:space="preserve">Tổng số dân </t>
    </r>
    <r>
      <rPr>
        <sz val="9"/>
        <rFont val="Times New Roman"/>
        <family val="1"/>
      </rPr>
      <t>(người)</t>
    </r>
  </si>
  <si>
    <r>
      <t xml:space="preserve">Diện tích
</t>
    </r>
    <r>
      <rPr>
        <sz val="9"/>
        <rFont val="Times New Roman"/>
        <family val="1"/>
      </rPr>
      <t>(ha)</t>
    </r>
  </si>
  <si>
    <t>Tỷ lệ % số hộ của Thôn sau sắp xếp so với quy mô số hộ gia đình theo quy định</t>
  </si>
  <si>
    <t>Phương án, tên thôn mới</t>
  </si>
  <si>
    <r>
      <t xml:space="preserve">Số hộ gia đình </t>
    </r>
    <r>
      <rPr>
        <sz val="9"/>
        <rFont val="Times New Roman"/>
        <family val="1"/>
      </rPr>
      <t xml:space="preserve">(hộ) </t>
    </r>
  </si>
  <si>
    <t>ĐỐI VỚI XÃ NGHI DƯƠNG: Thực hiện sắp xếp, sáp nhập 13 thôn thành 06 thôn mới đảm bảo quy mô số hộ gia đình; giảm 07 thôn</t>
  </si>
  <si>
    <t>02 thôn liền kề nhau; phong tục tập quán, các yếu tố văn hóa không bị ảnh hưởng, thuận lợi cho việc sinh hoạt của Nhân dân</t>
  </si>
  <si>
    <t>Thực hiện sắp xếp, tổ chức lại thôn 3 với thôn 4 để thành lập Thôn Tú Đôi 2</t>
  </si>
  <si>
    <t>Thực hiện sắp xếp, tổ chức lại thôn 5 với thôn 6 để thành lập Thôn Tú Đôi 3</t>
  </si>
  <si>
    <t>Thực hiện sắp xếp, tổ chức lại thôn 8 với thôn 9 để thành lập Thôn Tú Đôi 5</t>
  </si>
  <si>
    <t>03 thôn liền kề nhau; phong tục tập quán, các yếu tố văn hóa không bị ảnh hưởng, thuận lợi cho việc sinh hoạt của Nhân dân</t>
  </si>
  <si>
    <r>
      <t>PHỤ LỤC 1A
Thực trạng số lượng, quy mô số hộ gia đình tại các thôn
trên địa bàn xã Nghi Dương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tính đến ngày 20/5/2026
</t>
    </r>
    <r>
      <rPr>
        <i/>
        <sz val="14"/>
        <rFont val="Times New Roman"/>
        <family val="1"/>
      </rPr>
      <t>(Kèm theo Đề án số:         /ĐA-UBND ngày      /05/2026 của UBND xã)</t>
    </r>
  </si>
  <si>
    <t>(Kèm theo Đề án số         /ĐA-UBND ngày      /05/2026 của UBND xã)</t>
  </si>
  <si>
    <r>
      <t xml:space="preserve">PHỤ LỤC 6A
Tổng hợp số lượng, quy mô thôn sau khi sắp xếp trên địa bàn xã Nghi Dương
</t>
    </r>
    <r>
      <rPr>
        <i/>
        <sz val="12"/>
        <color theme="1"/>
        <rFont val="Times New Roman"/>
        <family val="1"/>
      </rPr>
      <t>(Kèm theo Đề án số         /ĐA-UBND ngày      /05/2026 của UBND xã)</t>
    </r>
  </si>
  <si>
    <t>XÃ NGHI DƯƠNG</t>
  </si>
  <si>
    <t>Đề nghị tiếp tục sử dụng để làm các điểm sinh hoạt văn hóa cộng động</t>
  </si>
  <si>
    <t>Tên xã</t>
  </si>
  <si>
    <t>Số thôn tiến hành sắp xếp</t>
  </si>
  <si>
    <t>Số thôn sau sắp xếp</t>
  </si>
  <si>
    <t>Số thôn chưa đảm bảo quy mô nhưng không thực hiện sắp xếp</t>
  </si>
  <si>
    <t>Số thôn giảm sau khi sắp xếp</t>
  </si>
  <si>
    <t>Thuộc phương án sắp xếp thôn</t>
  </si>
  <si>
    <t>Thực hiện sắp xếp, tổ chức lại thôn 01 với thôn 02 để thành lập thôn Tú Đôi 1</t>
  </si>
  <si>
    <t>Thực hiện sắp xếp, tổ chức lại thôn 1 Du lễ, thôn 2 Du Lễ và thôn 3 Du Lễ để thành lập Thôn Du Lễ 1</t>
  </si>
  <si>
    <t>Thực hiện sắp xếp, tổ chức lại thôn Đoài với thôn Mai Dương để thành lập Thôn Xuân Mai</t>
  </si>
  <si>
    <t>Đề nghị tiếp tục sử dụng 01 nhà văn hóa dôi dư để làm các điểm sinh hoạt văn hóa cộng động</t>
  </si>
  <si>
    <r>
      <t xml:space="preserve">PHỤ LỤC 7
Tổng hợp thực trạng, phương án xử lý, bố trí trụ sở nhà văn khóa, khu thể thao sau sắp xếp thôn trên địa bàn xã Nghi Dương
</t>
    </r>
    <r>
      <rPr>
        <i/>
        <sz val="12"/>
        <color theme="1"/>
        <rFont val="Times New Roman"/>
        <family val="1"/>
      </rPr>
      <t>(Kèm theo Đề án số         /ĐA-UBND ngày      /05/2026 của UBND xã)</t>
    </r>
  </si>
  <si>
    <t>Giữ nguyên</t>
  </si>
  <si>
    <t>Giữ nguyên do đảm bảo quy mô số hộ gia đình theo quy định</t>
  </si>
  <si>
    <r>
      <t xml:space="preserve">Thực hiện sắp xếp, tổ chức lại thôn 1 với thôn 2 để thành lập </t>
    </r>
    <r>
      <rPr>
        <b/>
        <sz val="9"/>
        <color indexed="8"/>
        <rFont val="Times New Roman"/>
        <family val="1"/>
      </rPr>
      <t>Thôn Tú Đôi 1</t>
    </r>
  </si>
  <si>
    <r>
      <t xml:space="preserve">Thực hiện sắp xếp, tổ chức lại thôn 3 với thôn 4 để thành lập </t>
    </r>
    <r>
      <rPr>
        <b/>
        <sz val="9"/>
        <color indexed="8"/>
        <rFont val="Times New Roman"/>
        <family val="1"/>
      </rPr>
      <t>Thôn Tú Đôi 2</t>
    </r>
  </si>
  <si>
    <r>
      <t xml:space="preserve">Thực hiện sắp xếp, tổ chức lại thôn 5 với thôn 6 để thành lập </t>
    </r>
    <r>
      <rPr>
        <b/>
        <sz val="9"/>
        <color indexed="8"/>
        <rFont val="Times New Roman"/>
        <family val="1"/>
      </rPr>
      <t>Thôn Tú Đôi 3</t>
    </r>
  </si>
  <si>
    <r>
      <t xml:space="preserve">Thực hiện sắp xếp, tổ chức lại thôn 8 với thôn 9 để thành lập </t>
    </r>
    <r>
      <rPr>
        <b/>
        <sz val="9"/>
        <color indexed="8"/>
        <rFont val="Times New Roman"/>
        <family val="1"/>
      </rPr>
      <t>Thôn Tú Đôi 5</t>
    </r>
  </si>
  <si>
    <r>
      <t xml:space="preserve">Thực hiện sắp xếp, tổ chức lại thôn 1 Du Lễ,  thôn 2 Du Lễ và thôn 3 Du Lễ để thành lập </t>
    </r>
    <r>
      <rPr>
        <b/>
        <sz val="9"/>
        <color indexed="8"/>
        <rFont val="Times New Roman"/>
        <family val="1"/>
      </rPr>
      <t>Thôn Du Lễ 1</t>
    </r>
  </si>
  <si>
    <r>
      <t xml:space="preserve">Thực hiện sắp xếp, tổ chức lại thôn Xuân Đoài với thôn Mai Dương để thành lập </t>
    </r>
    <r>
      <rPr>
        <b/>
        <sz val="9"/>
        <color indexed="8"/>
        <rFont val="Times New Roman"/>
        <family val="1"/>
      </rPr>
      <t>Thôn Xuân Mai</t>
    </r>
  </si>
  <si>
    <t>BẢNG TỔNG HỢP SỐ LIỆU SẮP XẾP, TỔ CHỨC LẠI THÔN</t>
  </si>
  <si>
    <t>TRÊN ĐỊA BÀN XÃ NGHI DƯƠNG NĂM 2026</t>
  </si>
  <si>
    <t>Tên thôn hiện nay</t>
  </si>
  <si>
    <t>Phương án sau sắp xếp</t>
  </si>
  <si>
    <t>Tên thôn mới</t>
  </si>
  <si>
    <t>Nhân khẩu</t>
  </si>
  <si>
    <t>Đảng viên</t>
  </si>
  <si>
    <t>Các thôn thực hiện sắp xếp</t>
  </si>
  <si>
    <t>Thôn 1 + Thôn 2</t>
  </si>
  <si>
    <t>Sáp nhập</t>
  </si>
  <si>
    <t>Tú Đôi 1</t>
  </si>
  <si>
    <t>Thôn 3 + Thôn 4</t>
  </si>
  <si>
    <t>Tú Đôi 2</t>
  </si>
  <si>
    <t>Thôn 5 + Thôn 6</t>
  </si>
  <si>
    <t>Tú Đôi 3</t>
  </si>
  <si>
    <t>Thôn 8 + Thôn 9</t>
  </si>
  <si>
    <t>Tú Đôi 5</t>
  </si>
  <si>
    <t>Thôn 1 Du Lễ + Thôn 2 Du Lễ + Thôn 3 Du Lễ</t>
  </si>
  <si>
    <t>Du Lễ 1</t>
  </si>
  <si>
    <t>Thôn Xuân Đoài + Thôn Mai Dương</t>
  </si>
  <si>
    <t>Xuân Mai</t>
  </si>
  <si>
    <t>Cộng 06 thôn mới</t>
  </si>
  <si>
    <t>II</t>
  </si>
  <si>
    <t>Các thôn giữ ổn định</t>
  </si>
  <si>
    <t>Đổi tên</t>
  </si>
  <si>
    <t>Tú Đôi 4</t>
  </si>
  <si>
    <t>Du Lễ 2</t>
  </si>
  <si>
    <t>Du Lễ 3</t>
  </si>
  <si>
    <t>Nghi Dương</t>
  </si>
  <si>
    <t>Xuân Đông</t>
  </si>
  <si>
    <t>Xuân Chiếng</t>
  </si>
  <si>
    <t>Cộng 06 thôn giữ ổn định</t>
  </si>
  <si>
    <t>TỔNG CỘNG SAU SẮP XẾP</t>
  </si>
  <si>
    <t>12 thôn</t>
  </si>
  <si>
    <t>ỦY BAN NHÂN DÂN</t>
  </si>
  <si>
    <t>Nội dung</t>
  </si>
  <si>
    <t>Trước sắp xếp</t>
  </si>
  <si>
    <t>Sau sắp xếp</t>
  </si>
  <si>
    <t>Giảm</t>
  </si>
  <si>
    <t>Số thôn</t>
  </si>
  <si>
    <t>07 thôn</t>
  </si>
  <si>
    <t>Tỷ lệ giảm số thôn</t>
  </si>
  <si>
    <t>Người hoạt động không chuyên trách ở thôn</t>
  </si>
  <si>
    <t>50 người</t>
  </si>
  <si>
    <t>36 người</t>
  </si>
  <si>
    <t>14 người</t>
  </si>
  <si>
    <t>Tỷ lệ giảm người hoạt động không chuyên trách</t>
  </si>
  <si>
    <t>Chức danh Bí thư chi bộ, Trưởng thôn, Trưởng ban CTMT</t>
  </si>
  <si>
    <t>57 chức danh</t>
  </si>
  <si>
    <t>36 chức danh</t>
  </si>
  <si>
    <t>21 chức danh</t>
  </si>
  <si>
    <t>Tỷ lệ giảm chức danh</t>
  </si>
  <si>
    <t>Thôn đạt chuẩn quy mô hộ gia đình</t>
  </si>
  <si>
    <t>11/19 thôn</t>
  </si>
  <si>
    <t>12/12 thôn</t>
  </si>
  <si>
    <t>Đạt 100%</t>
  </si>
  <si>
    <t>* Ghi chú:</t>
  </si>
  <si>
    <t>- Thực hiện sắp xếp 13 thôn hiện có thành 06 thôn mới.</t>
  </si>
  <si>
    <t>- Giữ ổn định 06 thôn đủ điều kiện theo quy định.</t>
  </si>
  <si>
    <t>- Sau sắp xếp toàn xã còn 12 thôn, bảo đảm tiêu chuẩn quy mô số hộ gia đình theo Nghị định số 185/2026/NĐ-CP.</t>
  </si>
  <si>
    <t>Tăng/Giảm</t>
  </si>
  <si>
    <t>Không đổi</t>
  </si>
  <si>
    <t>Dân số</t>
  </si>
  <si>
    <t>Người HĐKCT ở thôn</t>
  </si>
  <si>
    <t>Chức danh Bí thư, Trưởng thôn, Trưởng ban CTMT</t>
  </si>
  <si>
    <t>Tỷ lệ giảm người HĐKCT</t>
  </si>
  <si>
    <t>KẾT QUẢ THỰC HIỆN PHƯƠNG ÁN</t>
  </si>
  <si>
    <t>BIỂU TỔNG HỢP TRƯỚC VÀ SAU SẮP XẾP</t>
  </si>
  <si>
    <t>Các thôn trước sắp xếp</t>
  </si>
  <si>
    <t>Số hộ</t>
  </si>
  <si>
    <t>Xuân Đoài + Mai Dương</t>
  </si>
  <si>
    <t>BIỂU TỔNG HỢP CÁC THÔN SÁP NHẬP</t>
  </si>
  <si>
    <t>Tổng cộng</t>
  </si>
  <si>
    <t>Tên hiện nay</t>
  </si>
  <si>
    <t>Tên sau rà soát</t>
  </si>
  <si>
    <t>Hộ</t>
  </si>
  <si>
    <t>BIỂU TỔNG HỢP CÁC THÔN GIỮ ỔN ĐỊNH</t>
  </si>
  <si>
    <t>Thôn mới</t>
  </si>
  <si>
    <t>Bố trí lại</t>
  </si>
  <si>
    <t>Dôi dư</t>
  </si>
  <si>
    <t>Người hoạt động không chuyên trách ở cấp thôn hiện có</t>
  </si>
  <si>
    <t>BIỂU TỔNG HỢP NHỮNG NGƯỜI HOẠT ĐỘNG KHÔNG CHUYÊN TRÁCH Ở CẤP THÔN DÔI DƯ</t>
  </si>
  <si>
    <t>Hiện có</t>
  </si>
  <si>
    <t>BIỂU TỔNG HỢP NHỮNG NGƯỜI TRỰC TIẾP THAM GIA CÔNG VIỆC CỦA THÔN DÔI DƯ</t>
  </si>
  <si>
    <t>PHỤ LỤC SỐ 2
Tổng hợp số lượng các tổ chức của thôn trên địa bàn xã Nghi Dương</t>
  </si>
  <si>
    <t>(Kèm theo Đề án số         /ĐA-UBND ngày      /05/2026 của UBND Nghi Dương)</t>
  </si>
  <si>
    <t>Số lượng thôn</t>
  </si>
  <si>
    <t>Các tổ chức tại thôn</t>
  </si>
  <si>
    <t>Trước khi sắp xếp thôn</t>
  </si>
  <si>
    <t>Sau khi sắp xếp thôn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</si>
  <si>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</si>
  <si>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</si>
  <si>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</si>
  <si>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</si>
  <si>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</si>
  <si>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</si>
  <si>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</si>
  <si>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</si>
  <si>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Ban Giám sát đầu tư của cộng đồng</t>
  </si>
  <si>
    <t>Khác (Chữ thập đỏ, người cao tuổi...)</t>
  </si>
  <si>
    <t>22=13-4</t>
  </si>
  <si>
    <t>02 thôn liền kề nhau, có quy mô từ 50% đến dưới 70%; từ 70% đến dưới 100% số hộ gia đình theo quy định; phong tục tập quán, các yếu tố văn hóa không bị ảnh hưởng, thuận lợi cho việc sinh hoạt của Nhân dân</t>
  </si>
  <si>
    <t>PHỤ LỤC 1B
Tổng hợp thực trạng quy mô số hộ gia đình của thôn
trên địa bàn xã Nghi Dương</t>
  </si>
  <si>
    <r>
      <t xml:space="preserve">PHỤ LỤC 04
Phương án sắp xếp, tổ chức lại thôn trên địa bàn xã Nghi Dương
</t>
    </r>
    <r>
      <rPr>
        <i/>
        <sz val="14"/>
        <color theme="1"/>
        <rFont val="Times New Roman"/>
        <family val="1"/>
      </rPr>
      <t>(Kèm theo Đề án số:       /ĐA-UBND ngày      /05/2025 của UBND xã)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</si>
</sst>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3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.5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3" fillId="0" borderId="0"/>
    <xf numFmtId="0" fontId="2" fillId="0" borderId="0"/>
    <xf numFmtId="0" fontId="1" fillId="0" borderId="0"/>
  </cellStyleXfs>
  <cellXfs count="247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2" borderId="0" xfId="0" applyFont="1" applyFill="1" applyAlignment="1">
      <alignment vertical="center"/>
    </xf>
    <xf numFmtId="0" fontId="4" fillId="2" borderId="0" xfId="1" applyFont="1" applyFill="1"/>
    <xf numFmtId="0" fontId="20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0" fontId="20" fillId="2" borderId="0" xfId="1" applyFont="1" applyFill="1"/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/>
    <xf numFmtId="0" fontId="20" fillId="2" borderId="1" xfId="1" applyFont="1" applyFill="1" applyBorder="1"/>
    <xf numFmtId="3" fontId="20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3" fontId="3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/>
    </xf>
    <xf numFmtId="3" fontId="20" fillId="0" borderId="1" xfId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8" fillId="2" borderId="0" xfId="0" applyFont="1" applyFill="1"/>
    <xf numFmtId="0" fontId="32" fillId="2" borderId="1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4" fillId="2" borderId="1" xfId="0" applyFont="1" applyFill="1" applyBorder="1" applyAlignment="1">
      <alignment horizontal="left" vertical="center"/>
    </xf>
    <xf numFmtId="3" fontId="30" fillId="2" borderId="1" xfId="1" applyNumberFormat="1" applyFont="1" applyFill="1" applyBorder="1" applyAlignment="1">
      <alignment horizontal="center" vertical="center" wrapText="1"/>
    </xf>
    <xf numFmtId="3" fontId="30" fillId="2" borderId="1" xfId="1" applyNumberFormat="1" applyFont="1" applyFill="1" applyBorder="1" applyAlignment="1">
      <alignment horizontal="center" vertical="center"/>
    </xf>
    <xf numFmtId="4" fontId="30" fillId="2" borderId="1" xfId="1" applyNumberFormat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/>
    </xf>
    <xf numFmtId="4" fontId="30" fillId="0" borderId="1" xfId="1" applyNumberFormat="1" applyFont="1" applyBorder="1" applyAlignment="1">
      <alignment horizontal="center" vertical="center" wrapText="1"/>
    </xf>
    <xf numFmtId="0" fontId="37" fillId="0" borderId="7" xfId="0" applyFont="1" applyBorder="1" applyAlignment="1"/>
    <xf numFmtId="0" fontId="37" fillId="0" borderId="2" xfId="0" applyFont="1" applyBorder="1" applyAlignment="1"/>
    <xf numFmtId="0" fontId="30" fillId="2" borderId="1" xfId="1" applyFont="1" applyFill="1" applyBorder="1" applyAlignment="1">
      <alignment horizontal="center" vertical="center" wrapText="1"/>
    </xf>
    <xf numFmtId="4" fontId="30" fillId="0" borderId="1" xfId="1" applyNumberFormat="1" applyFont="1" applyBorder="1" applyAlignment="1">
      <alignment horizontal="center" vertical="center"/>
    </xf>
    <xf numFmtId="0" fontId="10" fillId="2" borderId="0" xfId="0" applyFont="1" applyFill="1"/>
    <xf numFmtId="0" fontId="33" fillId="0" borderId="1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center"/>
    </xf>
    <xf numFmtId="0" fontId="33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4" fontId="20" fillId="2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0" xfId="0" applyFont="1" applyAlignment="1"/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12" fillId="0" borderId="0" xfId="0" applyFont="1" applyBorder="1"/>
    <xf numFmtId="0" fontId="12" fillId="0" borderId="1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44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5" fillId="0" borderId="1" xfId="0" applyFont="1" applyBorder="1"/>
    <xf numFmtId="0" fontId="43" fillId="0" borderId="0" xfId="0" applyFont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5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2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29" fillId="2" borderId="7" xfId="1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2" fontId="30" fillId="0" borderId="9" xfId="0" applyNumberFormat="1" applyFont="1" applyBorder="1" applyAlignment="1">
      <alignment horizontal="center" vertical="center" wrapText="1"/>
    </xf>
    <xf numFmtId="2" fontId="30" fillId="0" borderId="14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" fontId="34" fillId="0" borderId="1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/>
    </xf>
    <xf numFmtId="1" fontId="38" fillId="0" borderId="7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3" fontId="34" fillId="0" borderId="3" xfId="0" applyNumberFormat="1" applyFont="1" applyBorder="1" applyAlignment="1">
      <alignment horizontal="center"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0</xdr:row>
      <xdr:rowOff>485775</xdr:rowOff>
    </xdr:from>
    <xdr:to>
      <xdr:col>1</xdr:col>
      <xdr:colOff>1562100</xdr:colOff>
      <xdr:row>0</xdr:row>
      <xdr:rowOff>485775</xdr:rowOff>
    </xdr:to>
    <xdr:cxnSp macro="">
      <xdr:nvCxnSpPr>
        <xdr:cNvPr id="3" name="Straight Connector 2"/>
        <xdr:cNvCxnSpPr/>
      </xdr:nvCxnSpPr>
      <xdr:spPr>
        <a:xfrm>
          <a:off x="1428750" y="485775"/>
          <a:ext cx="552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</xdr:row>
      <xdr:rowOff>1000125</xdr:rowOff>
    </xdr:from>
    <xdr:to>
      <xdr:col>7</xdr:col>
      <xdr:colOff>304800</xdr:colOff>
      <xdr:row>1</xdr:row>
      <xdr:rowOff>1000125</xdr:rowOff>
    </xdr:to>
    <xdr:cxnSp macro="">
      <xdr:nvCxnSpPr>
        <xdr:cNvPr id="5" name="Straight Connector 4"/>
        <xdr:cNvCxnSpPr/>
      </xdr:nvCxnSpPr>
      <xdr:spPr>
        <a:xfrm>
          <a:off x="3390900" y="15621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</xdr:row>
      <xdr:rowOff>9525</xdr:rowOff>
    </xdr:from>
    <xdr:to>
      <xdr:col>1</xdr:col>
      <xdr:colOff>1428750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304925" y="390525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2009775</xdr:colOff>
      <xdr:row>4</xdr:row>
      <xdr:rowOff>0</xdr:rowOff>
    </xdr:from>
    <xdr:to>
      <xdr:col>2</xdr:col>
      <xdr:colOff>390525</xdr:colOff>
      <xdr:row>4</xdr:row>
      <xdr:rowOff>0</xdr:rowOff>
    </xdr:to>
    <xdr:cxnSp macro="">
      <xdr:nvCxnSpPr>
        <xdr:cNvPr id="4" name="Straight Connector 3"/>
        <xdr:cNvCxnSpPr/>
      </xdr:nvCxnSpPr>
      <xdr:spPr>
        <a:xfrm>
          <a:off x="2400300" y="84772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4</xdr:row>
      <xdr:rowOff>9525</xdr:rowOff>
    </xdr:from>
    <xdr:to>
      <xdr:col>3</xdr:col>
      <xdr:colOff>638175</xdr:colOff>
      <xdr:row>4</xdr:row>
      <xdr:rowOff>9525</xdr:rowOff>
    </xdr:to>
    <xdr:cxnSp macro="">
      <xdr:nvCxnSpPr>
        <xdr:cNvPr id="5" name="Straight Connector 4"/>
        <xdr:cNvCxnSpPr/>
      </xdr:nvCxnSpPr>
      <xdr:spPr>
        <a:xfrm>
          <a:off x="2028825" y="895350"/>
          <a:ext cx="1504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981075</xdr:colOff>
      <xdr:row>2</xdr:row>
      <xdr:rowOff>0</xdr:rowOff>
    </xdr:from>
    <xdr:to>
      <xdr:col>2</xdr:col>
      <xdr:colOff>57150</xdr:colOff>
      <xdr:row>2</xdr:row>
      <xdr:rowOff>0</xdr:rowOff>
    </xdr:to>
    <xdr:cxnSp macro="">
      <xdr:nvCxnSpPr>
        <xdr:cNvPr id="7" name="Straight Connector 6"/>
        <xdr:cNvCxnSpPr/>
      </xdr:nvCxnSpPr>
      <xdr:spPr>
        <a:xfrm>
          <a:off x="1371600" y="38100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2</xdr:row>
      <xdr:rowOff>0</xdr:rowOff>
    </xdr:from>
    <xdr:to>
      <xdr:col>1</xdr:col>
      <xdr:colOff>1466850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228725" y="381000"/>
          <a:ext cx="53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1666875</xdr:colOff>
      <xdr:row>4</xdr:row>
      <xdr:rowOff>9525</xdr:rowOff>
    </xdr:from>
    <xdr:to>
      <xdr:col>2</xdr:col>
      <xdr:colOff>247650</xdr:colOff>
      <xdr:row>4</xdr:row>
      <xdr:rowOff>9525</xdr:rowOff>
    </xdr:to>
    <xdr:cxnSp macro="">
      <xdr:nvCxnSpPr>
        <xdr:cNvPr id="5" name="Straight Connector 4"/>
        <xdr:cNvCxnSpPr/>
      </xdr:nvCxnSpPr>
      <xdr:spPr>
        <a:xfrm>
          <a:off x="1962150" y="800100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180975</xdr:rowOff>
    </xdr:from>
    <xdr:to>
      <xdr:col>1</xdr:col>
      <xdr:colOff>885825</xdr:colOff>
      <xdr:row>1</xdr:row>
      <xdr:rowOff>180975</xdr:rowOff>
    </xdr:to>
    <xdr:cxnSp macro="">
      <xdr:nvCxnSpPr>
        <xdr:cNvPr id="3" name="Straight Connector 2"/>
        <xdr:cNvCxnSpPr/>
      </xdr:nvCxnSpPr>
      <xdr:spPr>
        <a:xfrm>
          <a:off x="609600" y="371475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4</xdr:row>
      <xdr:rowOff>9525</xdr:rowOff>
    </xdr:from>
    <xdr:to>
      <xdr:col>2</xdr:col>
      <xdr:colOff>1114425</xdr:colOff>
      <xdr:row>4</xdr:row>
      <xdr:rowOff>9525</xdr:rowOff>
    </xdr:to>
    <xdr:cxnSp macro="">
      <xdr:nvCxnSpPr>
        <xdr:cNvPr id="5" name="Straight Connector 4"/>
        <xdr:cNvCxnSpPr/>
      </xdr:nvCxnSpPr>
      <xdr:spPr>
        <a:xfrm>
          <a:off x="1800225" y="800100"/>
          <a:ext cx="1076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285246</xdr:colOff>
      <xdr:row>2</xdr:row>
      <xdr:rowOff>234385</xdr:rowOff>
    </xdr:from>
    <xdr:to>
      <xdr:col>6</xdr:col>
      <xdr:colOff>76200</xdr:colOff>
      <xdr:row>2</xdr:row>
      <xdr:rowOff>234385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3D374F-E476-45AB-B1E0-A47A28845550}"/>
            </a:ext>
          </a:extLst>
        </xdr:cNvPr>
        <xdr:cNvCxnSpPr/>
      </xdr:nvCxnSpPr>
      <xdr:spPr>
        <a:xfrm>
          <a:off x="2323596" y="1463110"/>
          <a:ext cx="14483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757401</xdr:colOff>
      <xdr:row>0</xdr:row>
      <xdr:rowOff>479534</xdr:rowOff>
    </xdr:from>
    <xdr:to>
      <xdr:col>2</xdr:col>
      <xdr:colOff>212178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36AFB9-EECC-E686-1FA9-78DD3FD77269}"/>
            </a:ext>
          </a:extLst>
        </xdr:cNvPr>
        <xdr:cNvCxnSpPr/>
      </xdr:nvCxnSpPr>
      <xdr:spPr>
        <a:xfrm>
          <a:off x="102410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C49380E-E503-4F8F-8FDF-AC4B15A94270}"/>
            </a:ext>
          </a:extLst>
        </xdr:cNvPr>
        <xdr:cNvCxnSpPr/>
      </xdr:nvCxnSpPr>
      <xdr:spPr>
        <a:xfrm>
          <a:off x="890751" y="479534"/>
          <a:ext cx="4834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995E03-C445-4FA6-AFE1-E7A124A85ED9}"/>
            </a:ext>
          </a:extLst>
        </xdr:cNvPr>
        <xdr:cNvCxnSpPr/>
      </xdr:nvCxnSpPr>
      <xdr:spPr>
        <a:xfrm>
          <a:off x="4748834" y="1525243"/>
          <a:ext cx="1781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</xdr:row>
      <xdr:rowOff>0</xdr:rowOff>
    </xdr:from>
    <xdr:to>
      <xdr:col>1</xdr:col>
      <xdr:colOff>1095375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52450" y="381000"/>
          <a:ext cx="542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1390650</xdr:colOff>
      <xdr:row>3</xdr:row>
      <xdr:rowOff>447675</xdr:rowOff>
    </xdr:from>
    <xdr:to>
      <xdr:col>2</xdr:col>
      <xdr:colOff>885825</xdr:colOff>
      <xdr:row>3</xdr:row>
      <xdr:rowOff>447675</xdr:rowOff>
    </xdr:to>
    <xdr:cxnSp macro="">
      <xdr:nvCxnSpPr>
        <xdr:cNvPr id="5" name="Straight Connector 4"/>
        <xdr:cNvCxnSpPr/>
      </xdr:nvCxnSpPr>
      <xdr:spPr>
        <a:xfrm>
          <a:off x="1838325" y="1019175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0</xdr:rowOff>
    </xdr:from>
    <xdr:to>
      <xdr:col>1</xdr:col>
      <xdr:colOff>790575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09600" y="381000"/>
          <a:ext cx="657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</xdr:row>
      <xdr:rowOff>476250</xdr:rowOff>
    </xdr:from>
    <xdr:to>
      <xdr:col>3</xdr:col>
      <xdr:colOff>447675</xdr:colOff>
      <xdr:row>3</xdr:row>
      <xdr:rowOff>476250</xdr:rowOff>
    </xdr:to>
    <xdr:cxnSp macro="">
      <xdr:nvCxnSpPr>
        <xdr:cNvPr id="5" name="Straight Connector 4"/>
        <xdr:cNvCxnSpPr/>
      </xdr:nvCxnSpPr>
      <xdr:spPr>
        <a:xfrm>
          <a:off x="2038350" y="1047750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2</xdr:row>
      <xdr:rowOff>16248</xdr:rowOff>
    </xdr:from>
    <xdr:to>
      <xdr:col>9</xdr:col>
      <xdr:colOff>142875</xdr:colOff>
      <xdr:row>2</xdr:row>
      <xdr:rowOff>16248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466975" y="1168773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19580</xdr:colOff>
      <xdr:row>0</xdr:row>
      <xdr:rowOff>400050</xdr:rowOff>
    </xdr:from>
    <xdr:to>
      <xdr:col>4</xdr:col>
      <xdr:colOff>61212</xdr:colOff>
      <xdr:row>0</xdr:row>
      <xdr:rowOff>400050</xdr:rowOff>
    </xdr:to>
    <xdr:cxnSp macro="">
      <xdr:nvCxnSpPr>
        <xdr:cNvPr id="7" name="Straight Connector 6"/>
        <xdr:cNvCxnSpPr/>
      </xdr:nvCxnSpPr>
      <xdr:spPr>
        <a:xfrm>
          <a:off x="2053007" y="400050"/>
          <a:ext cx="651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98543-008C-FBF2-3330-8C11CE192478}"/>
            </a:ext>
          </a:extLst>
        </xdr:cNvPr>
        <xdr:cNvCxnSpPr/>
      </xdr:nvCxnSpPr>
      <xdr:spPr>
        <a:xfrm>
          <a:off x="1181100" y="43815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</xdr:row>
      <xdr:rowOff>0</xdr:rowOff>
    </xdr:from>
    <xdr:to>
      <xdr:col>2</xdr:col>
      <xdr:colOff>476250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1371600" y="400050"/>
          <a:ext cx="581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180975</xdr:rowOff>
    </xdr:from>
    <xdr:to>
      <xdr:col>1</xdr:col>
      <xdr:colOff>1533525</xdr:colOff>
      <xdr:row>1</xdr:row>
      <xdr:rowOff>180975</xdr:rowOff>
    </xdr:to>
    <xdr:cxnSp macro="">
      <xdr:nvCxnSpPr>
        <xdr:cNvPr id="3" name="Straight Connector 2"/>
        <xdr:cNvCxnSpPr/>
      </xdr:nvCxnSpPr>
      <xdr:spPr>
        <a:xfrm>
          <a:off x="1428750" y="371475"/>
          <a:ext cx="542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5</xdr:row>
      <xdr:rowOff>9525</xdr:rowOff>
    </xdr:from>
    <xdr:to>
      <xdr:col>3</xdr:col>
      <xdr:colOff>590550</xdr:colOff>
      <xdr:row>5</xdr:row>
      <xdr:rowOff>9525</xdr:rowOff>
    </xdr:to>
    <xdr:cxnSp macro="">
      <xdr:nvCxnSpPr>
        <xdr:cNvPr id="5" name="Straight Connector 4"/>
        <xdr:cNvCxnSpPr/>
      </xdr:nvCxnSpPr>
      <xdr:spPr>
        <a:xfrm>
          <a:off x="3600450" y="1000125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17" sqref="C17"/>
    </sheetView>
  </sheetViews>
  <sheetFormatPr defaultRowHeight="15" x14ac:dyDescent="0.25"/>
  <cols>
    <col min="1" max="1" width="6.5703125" customWidth="1"/>
    <col min="2" max="2" width="44" customWidth="1"/>
    <col min="3" max="3" width="15.5703125" customWidth="1"/>
    <col min="4" max="4" width="15.140625" customWidth="1"/>
    <col min="5" max="5" width="12.85546875" customWidth="1"/>
    <col min="6" max="6" width="13" customWidth="1"/>
    <col min="7" max="7" width="11.140625" customWidth="1"/>
  </cols>
  <sheetData>
    <row r="1" spans="1:8" x14ac:dyDescent="0.25">
      <c r="A1" s="152" t="s">
        <v>157</v>
      </c>
      <c r="B1" s="152"/>
      <c r="G1" s="239"/>
      <c r="H1" s="239"/>
    </row>
    <row r="2" spans="1:8" x14ac:dyDescent="0.25">
      <c r="A2" s="152" t="s">
        <v>102</v>
      </c>
      <c r="B2" s="152"/>
    </row>
    <row r="3" spans="1:8" x14ac:dyDescent="0.25">
      <c r="G3" s="239"/>
      <c r="H3" s="239"/>
    </row>
    <row r="4" spans="1:8" ht="16.5" x14ac:dyDescent="0.25">
      <c r="A4" s="238" t="s">
        <v>123</v>
      </c>
      <c r="B4" s="238"/>
      <c r="C4" s="238"/>
      <c r="D4" s="238"/>
      <c r="E4" s="238"/>
      <c r="F4" s="238"/>
      <c r="G4" s="238"/>
      <c r="H4" s="238"/>
    </row>
    <row r="5" spans="1:8" ht="16.5" x14ac:dyDescent="0.25">
      <c r="A5" s="238" t="s">
        <v>124</v>
      </c>
      <c r="B5" s="238"/>
      <c r="C5" s="238"/>
      <c r="D5" s="238"/>
      <c r="E5" s="238"/>
      <c r="F5" s="238"/>
      <c r="G5" s="238"/>
      <c r="H5" s="238"/>
    </row>
    <row r="6" spans="1:8" ht="21.75" customHeight="1" x14ac:dyDescent="0.25"/>
    <row r="7" spans="1:8" ht="39" customHeight="1" x14ac:dyDescent="0.25">
      <c r="A7" s="80" t="s">
        <v>19</v>
      </c>
      <c r="B7" s="80" t="s">
        <v>125</v>
      </c>
      <c r="C7" s="80" t="s">
        <v>126</v>
      </c>
      <c r="D7" s="80" t="s">
        <v>127</v>
      </c>
      <c r="E7" s="80" t="s">
        <v>7</v>
      </c>
      <c r="F7" s="80" t="s">
        <v>128</v>
      </c>
      <c r="G7" s="80" t="s">
        <v>129</v>
      </c>
    </row>
    <row r="8" spans="1:8" ht="28.5" customHeight="1" x14ac:dyDescent="0.25">
      <c r="A8" s="80" t="s">
        <v>5</v>
      </c>
      <c r="B8" s="235" t="s">
        <v>130</v>
      </c>
      <c r="C8" s="236"/>
      <c r="D8" s="236"/>
      <c r="E8" s="236"/>
      <c r="F8" s="236"/>
      <c r="G8" s="237"/>
    </row>
    <row r="9" spans="1:8" ht="30" customHeight="1" x14ac:dyDescent="0.25">
      <c r="A9" s="43">
        <v>1</v>
      </c>
      <c r="B9" s="43" t="s">
        <v>131</v>
      </c>
      <c r="C9" s="43" t="s">
        <v>132</v>
      </c>
      <c r="D9" s="43" t="s">
        <v>133</v>
      </c>
      <c r="E9" s="43">
        <v>703</v>
      </c>
      <c r="F9" s="84">
        <v>2305</v>
      </c>
      <c r="G9" s="43">
        <v>53</v>
      </c>
    </row>
    <row r="10" spans="1:8" ht="30" customHeight="1" x14ac:dyDescent="0.25">
      <c r="A10" s="43">
        <v>2</v>
      </c>
      <c r="B10" s="43" t="s">
        <v>134</v>
      </c>
      <c r="C10" s="43" t="s">
        <v>132</v>
      </c>
      <c r="D10" s="43" t="s">
        <v>135</v>
      </c>
      <c r="E10" s="43">
        <v>791</v>
      </c>
      <c r="F10" s="84">
        <v>2505</v>
      </c>
      <c r="G10" s="43">
        <v>79</v>
      </c>
    </row>
    <row r="11" spans="1:8" ht="30" customHeight="1" x14ac:dyDescent="0.25">
      <c r="A11" s="43">
        <v>3</v>
      </c>
      <c r="B11" s="43" t="s">
        <v>136</v>
      </c>
      <c r="C11" s="43" t="s">
        <v>132</v>
      </c>
      <c r="D11" s="43" t="s">
        <v>137</v>
      </c>
      <c r="E11" s="43">
        <v>824</v>
      </c>
      <c r="F11" s="84">
        <v>2592</v>
      </c>
      <c r="G11" s="43">
        <v>60</v>
      </c>
    </row>
    <row r="12" spans="1:8" ht="30" customHeight="1" x14ac:dyDescent="0.25">
      <c r="A12" s="43">
        <v>4</v>
      </c>
      <c r="B12" s="43" t="s">
        <v>138</v>
      </c>
      <c r="C12" s="43" t="s">
        <v>132</v>
      </c>
      <c r="D12" s="43" t="s">
        <v>139</v>
      </c>
      <c r="E12" s="43">
        <v>588</v>
      </c>
      <c r="F12" s="84">
        <v>1877</v>
      </c>
      <c r="G12" s="43">
        <v>37</v>
      </c>
    </row>
    <row r="13" spans="1:8" ht="30" customHeight="1" x14ac:dyDescent="0.25">
      <c r="A13" s="43">
        <v>5</v>
      </c>
      <c r="B13" s="43" t="s">
        <v>140</v>
      </c>
      <c r="C13" s="43" t="s">
        <v>132</v>
      </c>
      <c r="D13" s="43" t="s">
        <v>141</v>
      </c>
      <c r="E13" s="43">
        <v>822</v>
      </c>
      <c r="F13" s="84">
        <v>2857</v>
      </c>
      <c r="G13" s="43">
        <v>66</v>
      </c>
    </row>
    <row r="14" spans="1:8" ht="30" customHeight="1" x14ac:dyDescent="0.25">
      <c r="A14" s="43">
        <v>6</v>
      </c>
      <c r="B14" s="43" t="s">
        <v>142</v>
      </c>
      <c r="C14" s="43" t="s">
        <v>132</v>
      </c>
      <c r="D14" s="43" t="s">
        <v>143</v>
      </c>
      <c r="E14" s="43">
        <v>762</v>
      </c>
      <c r="F14" s="84">
        <v>2267</v>
      </c>
      <c r="G14" s="43">
        <v>75</v>
      </c>
    </row>
    <row r="15" spans="1:8" ht="30" customHeight="1" x14ac:dyDescent="0.25">
      <c r="A15" s="150" t="s">
        <v>144</v>
      </c>
      <c r="B15" s="151"/>
      <c r="C15" s="43"/>
      <c r="D15" s="43"/>
      <c r="E15" s="85">
        <f>SUM(E9:E14)</f>
        <v>4490</v>
      </c>
      <c r="F15" s="85">
        <f t="shared" ref="F15:G15" si="0">SUM(F9:F14)</f>
        <v>14403</v>
      </c>
      <c r="G15" s="85">
        <f t="shared" si="0"/>
        <v>370</v>
      </c>
    </row>
    <row r="16" spans="1:8" ht="30" customHeight="1" x14ac:dyDescent="0.25">
      <c r="A16" s="80" t="s">
        <v>145</v>
      </c>
      <c r="B16" s="235" t="s">
        <v>146</v>
      </c>
      <c r="C16" s="236"/>
      <c r="D16" s="236"/>
      <c r="E16" s="236"/>
      <c r="F16" s="236"/>
      <c r="G16" s="237"/>
    </row>
    <row r="17" spans="1:7" ht="30" customHeight="1" x14ac:dyDescent="0.25">
      <c r="A17" s="43">
        <v>7</v>
      </c>
      <c r="B17" s="43" t="s">
        <v>83</v>
      </c>
      <c r="C17" s="43" t="s">
        <v>147</v>
      </c>
      <c r="D17" s="43" t="s">
        <v>148</v>
      </c>
      <c r="E17" s="43">
        <v>715</v>
      </c>
      <c r="F17" s="84">
        <v>2277</v>
      </c>
      <c r="G17" s="43">
        <v>43</v>
      </c>
    </row>
    <row r="18" spans="1:7" ht="30" customHeight="1" x14ac:dyDescent="0.25">
      <c r="A18" s="43">
        <v>8</v>
      </c>
      <c r="B18" s="43" t="s">
        <v>67</v>
      </c>
      <c r="C18" s="43" t="s">
        <v>147</v>
      </c>
      <c r="D18" s="43" t="s">
        <v>149</v>
      </c>
      <c r="E18" s="43">
        <v>471</v>
      </c>
      <c r="F18" s="84">
        <v>1598</v>
      </c>
      <c r="G18" s="43">
        <v>41</v>
      </c>
    </row>
    <row r="19" spans="1:7" ht="30" customHeight="1" x14ac:dyDescent="0.25">
      <c r="A19" s="43">
        <v>9</v>
      </c>
      <c r="B19" s="43" t="s">
        <v>68</v>
      </c>
      <c r="C19" s="43" t="s">
        <v>147</v>
      </c>
      <c r="D19" s="43" t="s">
        <v>150</v>
      </c>
      <c r="E19" s="43">
        <v>459</v>
      </c>
      <c r="F19" s="84">
        <v>1624</v>
      </c>
      <c r="G19" s="43">
        <v>46</v>
      </c>
    </row>
    <row r="20" spans="1:7" ht="30" customHeight="1" x14ac:dyDescent="0.25">
      <c r="A20" s="43">
        <v>10</v>
      </c>
      <c r="B20" s="43" t="s">
        <v>69</v>
      </c>
      <c r="C20" s="43" t="s">
        <v>115</v>
      </c>
      <c r="D20" s="43" t="s">
        <v>151</v>
      </c>
      <c r="E20" s="43">
        <v>487</v>
      </c>
      <c r="F20" s="84">
        <v>1560</v>
      </c>
      <c r="G20" s="43">
        <v>39</v>
      </c>
    </row>
    <row r="21" spans="1:7" ht="30" customHeight="1" x14ac:dyDescent="0.25">
      <c r="A21" s="43">
        <v>11</v>
      </c>
      <c r="B21" s="43" t="s">
        <v>70</v>
      </c>
      <c r="C21" s="43" t="s">
        <v>115</v>
      </c>
      <c r="D21" s="43" t="s">
        <v>152</v>
      </c>
      <c r="E21" s="43">
        <v>780</v>
      </c>
      <c r="F21" s="84">
        <v>2348</v>
      </c>
      <c r="G21" s="43">
        <v>70</v>
      </c>
    </row>
    <row r="22" spans="1:7" ht="30" customHeight="1" x14ac:dyDescent="0.25">
      <c r="A22" s="43">
        <v>12</v>
      </c>
      <c r="B22" s="43" t="s">
        <v>72</v>
      </c>
      <c r="C22" s="43" t="s">
        <v>115</v>
      </c>
      <c r="D22" s="43" t="s">
        <v>153</v>
      </c>
      <c r="E22" s="43">
        <v>583</v>
      </c>
      <c r="F22" s="84">
        <v>1855</v>
      </c>
      <c r="G22" s="43">
        <v>63</v>
      </c>
    </row>
    <row r="23" spans="1:7" ht="30" customHeight="1" x14ac:dyDescent="0.25">
      <c r="A23" s="150" t="s">
        <v>154</v>
      </c>
      <c r="B23" s="151"/>
      <c r="C23" s="43"/>
      <c r="D23" s="43"/>
      <c r="E23" s="85">
        <f>SUM(E17:E22)</f>
        <v>3495</v>
      </c>
      <c r="F23" s="85">
        <f>SUM(F17:F22)</f>
        <v>11262</v>
      </c>
      <c r="G23" s="85">
        <f>SUM(G17:G22)</f>
        <v>302</v>
      </c>
    </row>
    <row r="24" spans="1:7" ht="36.75" customHeight="1" x14ac:dyDescent="0.25">
      <c r="A24" s="150" t="s">
        <v>155</v>
      </c>
      <c r="B24" s="151"/>
      <c r="C24" s="80" t="s">
        <v>156</v>
      </c>
      <c r="D24" s="43"/>
      <c r="E24" s="85">
        <f>E23+E15</f>
        <v>7985</v>
      </c>
      <c r="F24" s="85">
        <f t="shared" ref="F24:G24" si="1">F23+F15</f>
        <v>25665</v>
      </c>
      <c r="G24" s="85">
        <f t="shared" si="1"/>
        <v>672</v>
      </c>
    </row>
  </sheetData>
  <mergeCells count="11">
    <mergeCell ref="A4:H4"/>
    <mergeCell ref="A5:H5"/>
    <mergeCell ref="G3:H3"/>
    <mergeCell ref="A1:B1"/>
    <mergeCell ref="A2:B2"/>
    <mergeCell ref="G1:H1"/>
    <mergeCell ref="B8:G8"/>
    <mergeCell ref="A15:B15"/>
    <mergeCell ref="B16:G16"/>
    <mergeCell ref="A23:B23"/>
    <mergeCell ref="A24:B24"/>
  </mergeCells>
  <pageMargins left="1.06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13" sqref="E13"/>
    </sheetView>
  </sheetViews>
  <sheetFormatPr defaultRowHeight="15" x14ac:dyDescent="0.25"/>
  <cols>
    <col min="1" max="1" width="5.85546875" customWidth="1"/>
    <col min="2" max="2" width="43.7109375" customWidth="1"/>
    <col min="3" max="4" width="13.5703125" customWidth="1"/>
    <col min="5" max="5" width="14" customWidth="1"/>
  </cols>
  <sheetData>
    <row r="1" spans="1:5" x14ac:dyDescent="0.25">
      <c r="A1" s="152" t="s">
        <v>157</v>
      </c>
      <c r="B1" s="152"/>
    </row>
    <row r="2" spans="1:5" x14ac:dyDescent="0.25">
      <c r="A2" s="152" t="s">
        <v>102</v>
      </c>
      <c r="B2" s="152"/>
    </row>
    <row r="4" spans="1:5" ht="21.75" customHeight="1" x14ac:dyDescent="0.25">
      <c r="A4" s="242" t="s">
        <v>189</v>
      </c>
      <c r="B4" s="242"/>
      <c r="C4" s="242"/>
      <c r="D4" s="242"/>
      <c r="E4" s="242"/>
    </row>
    <row r="5" spans="1:5" ht="24.75" customHeight="1" x14ac:dyDescent="0.25">
      <c r="B5" s="3"/>
      <c r="C5" s="3"/>
      <c r="D5" s="3"/>
      <c r="E5" s="3"/>
    </row>
    <row r="6" spans="1:5" ht="36.75" customHeight="1" x14ac:dyDescent="0.25">
      <c r="A6" s="83" t="s">
        <v>19</v>
      </c>
      <c r="B6" s="80" t="s">
        <v>158</v>
      </c>
      <c r="C6" s="80" t="s">
        <v>159</v>
      </c>
      <c r="D6" s="80" t="s">
        <v>160</v>
      </c>
      <c r="E6" s="80" t="s">
        <v>161</v>
      </c>
    </row>
    <row r="7" spans="1:5" ht="30" customHeight="1" x14ac:dyDescent="0.25">
      <c r="A7" s="99">
        <v>1</v>
      </c>
      <c r="B7" s="87" t="s">
        <v>162</v>
      </c>
      <c r="C7" s="43">
        <v>19</v>
      </c>
      <c r="D7" s="43">
        <v>12</v>
      </c>
      <c r="E7" s="43" t="s">
        <v>163</v>
      </c>
    </row>
    <row r="8" spans="1:5" ht="30" customHeight="1" x14ac:dyDescent="0.25">
      <c r="A8" s="99">
        <v>2</v>
      </c>
      <c r="B8" s="87" t="s">
        <v>164</v>
      </c>
      <c r="C8" s="43"/>
      <c r="D8" s="43"/>
      <c r="E8" s="86">
        <v>0.36840000000000001</v>
      </c>
    </row>
    <row r="9" spans="1:5" ht="39.75" customHeight="1" x14ac:dyDescent="0.25">
      <c r="A9" s="99">
        <v>3</v>
      </c>
      <c r="B9" s="87" t="s">
        <v>165</v>
      </c>
      <c r="C9" s="43" t="s">
        <v>166</v>
      </c>
      <c r="D9" s="43" t="s">
        <v>167</v>
      </c>
      <c r="E9" s="43" t="s">
        <v>168</v>
      </c>
    </row>
    <row r="10" spans="1:5" ht="36" customHeight="1" x14ac:dyDescent="0.25">
      <c r="A10" s="99">
        <v>4</v>
      </c>
      <c r="B10" s="87" t="s">
        <v>169</v>
      </c>
      <c r="C10" s="43"/>
      <c r="D10" s="43"/>
      <c r="E10" s="86">
        <v>0.28000000000000003</v>
      </c>
    </row>
    <row r="11" spans="1:5" ht="36.75" customHeight="1" x14ac:dyDescent="0.25">
      <c r="A11" s="99">
        <v>5</v>
      </c>
      <c r="B11" s="87" t="s">
        <v>170</v>
      </c>
      <c r="C11" s="43" t="s">
        <v>171</v>
      </c>
      <c r="D11" s="43" t="s">
        <v>172</v>
      </c>
      <c r="E11" s="43" t="s">
        <v>173</v>
      </c>
    </row>
    <row r="12" spans="1:5" ht="30" customHeight="1" x14ac:dyDescent="0.25">
      <c r="A12" s="99">
        <v>6</v>
      </c>
      <c r="B12" s="87" t="s">
        <v>174</v>
      </c>
      <c r="C12" s="43"/>
      <c r="D12" s="43"/>
      <c r="E12" s="86">
        <v>0.36840000000000001</v>
      </c>
    </row>
    <row r="13" spans="1:5" ht="30" customHeight="1" x14ac:dyDescent="0.25">
      <c r="A13" s="99">
        <v>7</v>
      </c>
      <c r="B13" s="87" t="s">
        <v>175</v>
      </c>
      <c r="C13" s="43" t="s">
        <v>176</v>
      </c>
      <c r="D13" s="43" t="s">
        <v>177</v>
      </c>
      <c r="E13" s="43" t="s">
        <v>178</v>
      </c>
    </row>
    <row r="15" spans="1:5" x14ac:dyDescent="0.25">
      <c r="B15" s="88" t="s">
        <v>179</v>
      </c>
      <c r="C15" s="88"/>
      <c r="D15" s="88"/>
      <c r="E15" s="88"/>
    </row>
    <row r="16" spans="1:5" ht="8.25" customHeight="1" x14ac:dyDescent="0.25">
      <c r="B16" s="89"/>
      <c r="C16" s="88"/>
      <c r="D16" s="88"/>
      <c r="E16" s="88"/>
    </row>
    <row r="17" spans="2:5" x14ac:dyDescent="0.25">
      <c r="B17" s="90" t="s">
        <v>180</v>
      </c>
      <c r="C17" s="88"/>
      <c r="D17" s="88"/>
      <c r="E17" s="88"/>
    </row>
    <row r="18" spans="2:5" x14ac:dyDescent="0.25">
      <c r="B18" s="90" t="s">
        <v>181</v>
      </c>
      <c r="C18" s="88"/>
      <c r="D18" s="88"/>
      <c r="E18" s="88"/>
    </row>
    <row r="19" spans="2:5" ht="35.25" customHeight="1" x14ac:dyDescent="0.25">
      <c r="B19" s="240" t="s">
        <v>182</v>
      </c>
      <c r="C19" s="241"/>
      <c r="D19" s="241"/>
      <c r="E19" s="241"/>
    </row>
  </sheetData>
  <mergeCells count="4">
    <mergeCell ref="B19:E19"/>
    <mergeCell ref="A4:E4"/>
    <mergeCell ref="A2:B2"/>
    <mergeCell ref="A1:B1"/>
  </mergeCells>
  <pageMargins left="0.54" right="0.56000000000000005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4" sqref="B4:E4"/>
    </sheetView>
  </sheetViews>
  <sheetFormatPr defaultRowHeight="15" x14ac:dyDescent="0.25"/>
  <cols>
    <col min="1" max="1" width="5.85546875" customWidth="1"/>
    <col min="2" max="2" width="23.5703125" customWidth="1"/>
    <col min="3" max="3" width="18.140625" customWidth="1"/>
    <col min="4" max="4" width="18.42578125" customWidth="1"/>
    <col min="5" max="5" width="17.42578125" customWidth="1"/>
  </cols>
  <sheetData>
    <row r="1" spans="1:5" x14ac:dyDescent="0.25">
      <c r="A1" s="152" t="s">
        <v>157</v>
      </c>
      <c r="B1" s="152"/>
      <c r="C1" s="152"/>
    </row>
    <row r="2" spans="1:5" x14ac:dyDescent="0.25">
      <c r="A2" s="152" t="s">
        <v>102</v>
      </c>
      <c r="B2" s="152"/>
      <c r="C2" s="152"/>
    </row>
    <row r="3" spans="1:5" ht="22.5" customHeight="1" x14ac:dyDescent="0.25"/>
    <row r="4" spans="1:5" ht="17.25" x14ac:dyDescent="0.25">
      <c r="B4" s="243" t="s">
        <v>190</v>
      </c>
      <c r="C4" s="243"/>
      <c r="D4" s="243"/>
      <c r="E4" s="243"/>
    </row>
    <row r="5" spans="1:5" ht="25.5" customHeight="1" x14ac:dyDescent="0.25">
      <c r="B5" s="91"/>
      <c r="C5" s="92"/>
      <c r="D5" s="92"/>
      <c r="E5" s="92"/>
    </row>
    <row r="6" spans="1:5" ht="30" customHeight="1" x14ac:dyDescent="0.25">
      <c r="A6" s="83" t="s">
        <v>19</v>
      </c>
      <c r="B6" s="81" t="s">
        <v>158</v>
      </c>
      <c r="C6" s="81" t="s">
        <v>159</v>
      </c>
      <c r="D6" s="81" t="s">
        <v>160</v>
      </c>
      <c r="E6" s="81" t="s">
        <v>183</v>
      </c>
    </row>
    <row r="7" spans="1:5" ht="30" customHeight="1" x14ac:dyDescent="0.25">
      <c r="A7" s="99">
        <v>1</v>
      </c>
      <c r="B7" s="93" t="s">
        <v>162</v>
      </c>
      <c r="C7" s="43">
        <v>19</v>
      </c>
      <c r="D7" s="43">
        <v>12</v>
      </c>
      <c r="E7" s="43">
        <v>-7</v>
      </c>
    </row>
    <row r="8" spans="1:5" ht="30" customHeight="1" x14ac:dyDescent="0.25">
      <c r="A8" s="99">
        <v>2</v>
      </c>
      <c r="B8" s="93" t="s">
        <v>7</v>
      </c>
      <c r="C8" s="84">
        <v>7985</v>
      </c>
      <c r="D8" s="84">
        <v>7985</v>
      </c>
      <c r="E8" s="43" t="s">
        <v>184</v>
      </c>
    </row>
    <row r="9" spans="1:5" ht="30" customHeight="1" x14ac:dyDescent="0.25">
      <c r="A9" s="99">
        <v>3</v>
      </c>
      <c r="B9" s="93" t="s">
        <v>185</v>
      </c>
      <c r="C9" s="84">
        <v>25665</v>
      </c>
      <c r="D9" s="84">
        <v>25665</v>
      </c>
      <c r="E9" s="43" t="s">
        <v>184</v>
      </c>
    </row>
    <row r="10" spans="1:5" ht="30" customHeight="1" x14ac:dyDescent="0.25">
      <c r="A10" s="99">
        <v>4</v>
      </c>
      <c r="B10" s="93" t="s">
        <v>186</v>
      </c>
      <c r="C10" s="43">
        <v>50</v>
      </c>
      <c r="D10" s="43">
        <v>36</v>
      </c>
      <c r="E10" s="43">
        <v>-14</v>
      </c>
    </row>
    <row r="11" spans="1:5" ht="30" customHeight="1" x14ac:dyDescent="0.25">
      <c r="A11" s="99">
        <v>5</v>
      </c>
      <c r="B11" s="93" t="s">
        <v>187</v>
      </c>
      <c r="C11" s="43">
        <v>57</v>
      </c>
      <c r="D11" s="43">
        <v>36</v>
      </c>
      <c r="E11" s="43">
        <v>-21</v>
      </c>
    </row>
    <row r="12" spans="1:5" ht="30" customHeight="1" x14ac:dyDescent="0.25">
      <c r="A12" s="99">
        <v>6</v>
      </c>
      <c r="B12" s="93" t="s">
        <v>164</v>
      </c>
      <c r="C12" s="43"/>
      <c r="D12" s="43"/>
      <c r="E12" s="86">
        <v>0.36840000000000001</v>
      </c>
    </row>
    <row r="13" spans="1:5" ht="30" customHeight="1" x14ac:dyDescent="0.25">
      <c r="A13" s="99">
        <v>7</v>
      </c>
      <c r="B13" s="93" t="s">
        <v>188</v>
      </c>
      <c r="C13" s="43"/>
      <c r="D13" s="43"/>
      <c r="E13" s="86">
        <v>0.28000000000000003</v>
      </c>
    </row>
  </sheetData>
  <mergeCells count="3">
    <mergeCell ref="B4:E4"/>
    <mergeCell ref="A1:C1"/>
    <mergeCell ref="A2:C2"/>
  </mergeCells>
  <pageMargins left="0.85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7" sqref="H7"/>
    </sheetView>
  </sheetViews>
  <sheetFormatPr defaultRowHeight="15" x14ac:dyDescent="0.25"/>
  <cols>
    <col min="1" max="1" width="4.42578125" customWidth="1"/>
    <col min="2" max="2" width="40.42578125" customWidth="1"/>
    <col min="3" max="3" width="11.5703125" customWidth="1"/>
    <col min="4" max="4" width="10.5703125" customWidth="1"/>
    <col min="5" max="5" width="11.28515625" customWidth="1"/>
  </cols>
  <sheetData>
    <row r="1" spans="1:6" x14ac:dyDescent="0.25">
      <c r="A1" s="152" t="s">
        <v>157</v>
      </c>
      <c r="B1" s="152"/>
    </row>
    <row r="2" spans="1:6" x14ac:dyDescent="0.25">
      <c r="A2" s="152" t="s">
        <v>102</v>
      </c>
      <c r="B2" s="152"/>
    </row>
    <row r="4" spans="1:6" ht="17.25" x14ac:dyDescent="0.25">
      <c r="A4" s="243" t="s">
        <v>194</v>
      </c>
      <c r="B4" s="243"/>
      <c r="C4" s="243"/>
      <c r="D4" s="243"/>
      <c r="E4" s="243"/>
      <c r="F4" s="243"/>
    </row>
    <row r="5" spans="1:6" ht="28.5" customHeight="1" x14ac:dyDescent="0.25">
      <c r="A5" s="94"/>
      <c r="B5" s="95"/>
      <c r="C5" s="95"/>
      <c r="D5" s="95"/>
      <c r="E5" s="95"/>
      <c r="F5" s="95"/>
    </row>
    <row r="6" spans="1:6" ht="41.25" customHeight="1" x14ac:dyDescent="0.25">
      <c r="A6" s="81" t="s">
        <v>19</v>
      </c>
      <c r="B6" s="81" t="s">
        <v>191</v>
      </c>
      <c r="C6" s="81" t="s">
        <v>127</v>
      </c>
      <c r="D6" s="81" t="s">
        <v>192</v>
      </c>
      <c r="E6" s="81" t="s">
        <v>128</v>
      </c>
      <c r="F6" s="81" t="s">
        <v>129</v>
      </c>
    </row>
    <row r="7" spans="1:6" ht="30" customHeight="1" x14ac:dyDescent="0.25">
      <c r="A7" s="43">
        <v>1</v>
      </c>
      <c r="B7" s="87" t="s">
        <v>131</v>
      </c>
      <c r="C7" s="43" t="s">
        <v>133</v>
      </c>
      <c r="D7" s="43">
        <v>703</v>
      </c>
      <c r="E7" s="84">
        <v>2305</v>
      </c>
      <c r="F7" s="43">
        <v>53</v>
      </c>
    </row>
    <row r="8" spans="1:6" ht="30" customHeight="1" x14ac:dyDescent="0.25">
      <c r="A8" s="43">
        <v>2</v>
      </c>
      <c r="B8" s="87" t="s">
        <v>134</v>
      </c>
      <c r="C8" s="43" t="s">
        <v>135</v>
      </c>
      <c r="D8" s="43">
        <v>791</v>
      </c>
      <c r="E8" s="84">
        <v>2505</v>
      </c>
      <c r="F8" s="43">
        <v>79</v>
      </c>
    </row>
    <row r="9" spans="1:6" ht="30" customHeight="1" x14ac:dyDescent="0.25">
      <c r="A9" s="43">
        <v>3</v>
      </c>
      <c r="B9" s="87" t="s">
        <v>136</v>
      </c>
      <c r="C9" s="43" t="s">
        <v>137</v>
      </c>
      <c r="D9" s="43">
        <v>824</v>
      </c>
      <c r="E9" s="84">
        <v>2592</v>
      </c>
      <c r="F9" s="43">
        <v>60</v>
      </c>
    </row>
    <row r="10" spans="1:6" ht="30" customHeight="1" x14ac:dyDescent="0.25">
      <c r="A10" s="43">
        <v>4</v>
      </c>
      <c r="B10" s="87" t="s">
        <v>138</v>
      </c>
      <c r="C10" s="43" t="s">
        <v>139</v>
      </c>
      <c r="D10" s="43">
        <v>588</v>
      </c>
      <c r="E10" s="84">
        <v>1877</v>
      </c>
      <c r="F10" s="43">
        <v>37</v>
      </c>
    </row>
    <row r="11" spans="1:6" ht="30" customHeight="1" x14ac:dyDescent="0.25">
      <c r="A11" s="43">
        <v>5</v>
      </c>
      <c r="B11" s="87" t="s">
        <v>140</v>
      </c>
      <c r="C11" s="43" t="s">
        <v>141</v>
      </c>
      <c r="D11" s="43">
        <v>822</v>
      </c>
      <c r="E11" s="84">
        <v>2857</v>
      </c>
      <c r="F11" s="43">
        <v>66</v>
      </c>
    </row>
    <row r="12" spans="1:6" ht="30" customHeight="1" x14ac:dyDescent="0.25">
      <c r="A12" s="43">
        <v>6</v>
      </c>
      <c r="B12" s="87" t="s">
        <v>193</v>
      </c>
      <c r="C12" s="43" t="s">
        <v>143</v>
      </c>
      <c r="D12" s="43">
        <v>762</v>
      </c>
      <c r="E12" s="84">
        <v>2267</v>
      </c>
      <c r="F12" s="43">
        <v>75</v>
      </c>
    </row>
    <row r="13" spans="1:6" ht="23.25" customHeight="1" x14ac:dyDescent="0.25">
      <c r="A13" s="244" t="s">
        <v>195</v>
      </c>
      <c r="B13" s="245"/>
      <c r="C13" s="97"/>
      <c r="D13" s="98">
        <f>SUM(D7:D12)</f>
        <v>4490</v>
      </c>
      <c r="E13" s="98">
        <f t="shared" ref="E13:F13" si="0">SUM(E7:E12)</f>
        <v>14403</v>
      </c>
      <c r="F13" s="98">
        <f t="shared" si="0"/>
        <v>370</v>
      </c>
    </row>
  </sheetData>
  <mergeCells count="4">
    <mergeCell ref="A4:F4"/>
    <mergeCell ref="A1:B1"/>
    <mergeCell ref="A2:B2"/>
    <mergeCell ref="A13:B1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J7" sqref="J7"/>
    </sheetView>
  </sheetViews>
  <sheetFormatPr defaultRowHeight="15" x14ac:dyDescent="0.25"/>
  <cols>
    <col min="1" max="1" width="3.7109375" customWidth="1"/>
    <col min="2" max="2" width="22.7109375" customWidth="1"/>
    <col min="3" max="3" width="19.28515625" customWidth="1"/>
    <col min="4" max="4" width="13.28515625" customWidth="1"/>
    <col min="5" max="5" width="14.140625" customWidth="1"/>
  </cols>
  <sheetData>
    <row r="1" spans="1:5" x14ac:dyDescent="0.25">
      <c r="A1" s="152" t="s">
        <v>157</v>
      </c>
      <c r="B1" s="152"/>
    </row>
    <row r="2" spans="1:5" x14ac:dyDescent="0.25">
      <c r="A2" s="152" t="s">
        <v>102</v>
      </c>
      <c r="B2" s="152"/>
    </row>
    <row r="4" spans="1:5" ht="17.25" x14ac:dyDescent="0.25">
      <c r="A4" s="242" t="s">
        <v>199</v>
      </c>
      <c r="B4" s="242"/>
      <c r="C4" s="242"/>
      <c r="D4" s="242"/>
      <c r="E4" s="242"/>
    </row>
    <row r="5" spans="1:5" ht="21" customHeight="1" x14ac:dyDescent="0.25">
      <c r="A5" s="3"/>
      <c r="B5" s="3"/>
      <c r="C5" s="3"/>
      <c r="D5" s="3"/>
      <c r="E5" s="3"/>
    </row>
    <row r="6" spans="1:5" ht="28.5" x14ac:dyDescent="0.25">
      <c r="A6" s="81" t="s">
        <v>19</v>
      </c>
      <c r="B6" s="81" t="s">
        <v>196</v>
      </c>
      <c r="C6" s="81" t="s">
        <v>197</v>
      </c>
      <c r="D6" s="81" t="s">
        <v>198</v>
      </c>
      <c r="E6" s="81" t="s">
        <v>128</v>
      </c>
    </row>
    <row r="7" spans="1:5" ht="30" customHeight="1" x14ac:dyDescent="0.25">
      <c r="A7" s="43">
        <v>1</v>
      </c>
      <c r="B7" s="43" t="s">
        <v>83</v>
      </c>
      <c r="C7" s="43" t="s">
        <v>148</v>
      </c>
      <c r="D7" s="43">
        <v>715</v>
      </c>
      <c r="E7" s="84">
        <v>2277</v>
      </c>
    </row>
    <row r="8" spans="1:5" ht="30" customHeight="1" x14ac:dyDescent="0.25">
      <c r="A8" s="43">
        <v>2</v>
      </c>
      <c r="B8" s="43" t="s">
        <v>67</v>
      </c>
      <c r="C8" s="43" t="s">
        <v>149</v>
      </c>
      <c r="D8" s="43">
        <v>471</v>
      </c>
      <c r="E8" s="84">
        <v>1598</v>
      </c>
    </row>
    <row r="9" spans="1:5" ht="30" customHeight="1" x14ac:dyDescent="0.25">
      <c r="A9" s="43">
        <v>3</v>
      </c>
      <c r="B9" s="43" t="s">
        <v>68</v>
      </c>
      <c r="C9" s="43" t="s">
        <v>150</v>
      </c>
      <c r="D9" s="43">
        <v>459</v>
      </c>
      <c r="E9" s="84">
        <v>1624</v>
      </c>
    </row>
    <row r="10" spans="1:5" ht="30" customHeight="1" x14ac:dyDescent="0.25">
      <c r="A10" s="43">
        <v>4</v>
      </c>
      <c r="B10" s="43" t="s">
        <v>151</v>
      </c>
      <c r="C10" s="43" t="s">
        <v>151</v>
      </c>
      <c r="D10" s="43">
        <v>487</v>
      </c>
      <c r="E10" s="84">
        <v>1560</v>
      </c>
    </row>
    <row r="11" spans="1:5" ht="30" customHeight="1" x14ac:dyDescent="0.25">
      <c r="A11" s="43">
        <v>5</v>
      </c>
      <c r="B11" s="43" t="s">
        <v>152</v>
      </c>
      <c r="C11" s="43" t="s">
        <v>152</v>
      </c>
      <c r="D11" s="43">
        <v>780</v>
      </c>
      <c r="E11" s="84">
        <v>2348</v>
      </c>
    </row>
    <row r="12" spans="1:5" ht="30" customHeight="1" x14ac:dyDescent="0.25">
      <c r="A12" s="43">
        <v>6</v>
      </c>
      <c r="B12" s="43" t="s">
        <v>153</v>
      </c>
      <c r="C12" s="43" t="s">
        <v>153</v>
      </c>
      <c r="D12" s="43">
        <v>583</v>
      </c>
      <c r="E12" s="84">
        <v>1855</v>
      </c>
    </row>
    <row r="13" spans="1:5" ht="27" customHeight="1" x14ac:dyDescent="0.25">
      <c r="A13" s="244" t="s">
        <v>195</v>
      </c>
      <c r="B13" s="246"/>
      <c r="C13" s="100"/>
      <c r="D13" s="98">
        <f>SUM(D7:D12)</f>
        <v>3495</v>
      </c>
      <c r="E13" s="98">
        <f>SUM(E7:E12)</f>
        <v>11262</v>
      </c>
    </row>
  </sheetData>
  <mergeCells count="4">
    <mergeCell ref="A13:B13"/>
    <mergeCell ref="A1:B1"/>
    <mergeCell ref="A2:B2"/>
    <mergeCell ref="A4:E4"/>
  </mergeCells>
  <pageMargins left="1.1399999999999999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A2" sqref="A2:J2"/>
    </sheetView>
  </sheetViews>
  <sheetFormatPr defaultColWidth="9.140625" defaultRowHeight="15.75" x14ac:dyDescent="0.25"/>
  <cols>
    <col min="1" max="1" width="6.28515625" style="15" customWidth="1"/>
    <col min="2" max="2" width="20.42578125" style="15" customWidth="1"/>
    <col min="3" max="4" width="10.85546875" style="15" customWidth="1"/>
    <col min="5" max="5" width="9" style="15" customWidth="1"/>
    <col min="6" max="6" width="10" style="15" customWidth="1"/>
    <col min="7" max="7" width="7.140625" style="15" customWidth="1"/>
    <col min="8" max="8" width="10.28515625" style="15" customWidth="1"/>
    <col min="9" max="9" width="9" style="15" customWidth="1"/>
    <col min="10" max="10" width="17.28515625" style="15" customWidth="1"/>
    <col min="11" max="16384" width="9.140625" style="15"/>
  </cols>
  <sheetData>
    <row r="1" spans="1:11" ht="44.25" customHeight="1" x14ac:dyDescent="0.25">
      <c r="A1" s="112" t="s">
        <v>53</v>
      </c>
      <c r="B1" s="112"/>
      <c r="C1" s="112"/>
      <c r="D1" s="112"/>
      <c r="E1" s="14"/>
      <c r="F1" s="14"/>
    </row>
    <row r="2" spans="1:11" ht="81.75" customHeight="1" x14ac:dyDescent="0.25">
      <c r="A2" s="113" t="s">
        <v>99</v>
      </c>
      <c r="B2" s="114"/>
      <c r="C2" s="114"/>
      <c r="D2" s="114"/>
      <c r="E2" s="114"/>
      <c r="F2" s="114"/>
      <c r="G2" s="114"/>
      <c r="H2" s="114"/>
      <c r="I2" s="114"/>
      <c r="J2" s="114"/>
      <c r="K2" s="16"/>
    </row>
    <row r="3" spans="1:11" ht="26.2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1" ht="21" customHeight="1" x14ac:dyDescent="0.25">
      <c r="A4" s="116" t="s">
        <v>19</v>
      </c>
      <c r="B4" s="116" t="s">
        <v>74</v>
      </c>
      <c r="C4" s="117" t="s">
        <v>24</v>
      </c>
      <c r="D4" s="118"/>
      <c r="E4" s="118"/>
      <c r="F4" s="118"/>
      <c r="G4" s="119"/>
      <c r="H4" s="120" t="s">
        <v>75</v>
      </c>
      <c r="I4" s="120" t="s">
        <v>76</v>
      </c>
      <c r="J4" s="116" t="s">
        <v>0</v>
      </c>
    </row>
    <row r="5" spans="1:11" ht="84.75" customHeight="1" x14ac:dyDescent="0.25">
      <c r="A5" s="116"/>
      <c r="B5" s="116"/>
      <c r="C5" s="17" t="s">
        <v>7</v>
      </c>
      <c r="D5" s="17" t="s">
        <v>25</v>
      </c>
      <c r="E5" s="17" t="s">
        <v>20</v>
      </c>
      <c r="F5" s="17" t="s">
        <v>21</v>
      </c>
      <c r="G5" s="18" t="s">
        <v>22</v>
      </c>
      <c r="H5" s="121"/>
      <c r="I5" s="121"/>
      <c r="J5" s="116"/>
    </row>
    <row r="6" spans="1:11" ht="19.5" customHeight="1" x14ac:dyDescent="0.25">
      <c r="A6" s="19" t="s">
        <v>4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</row>
    <row r="7" spans="1:11" ht="19.5" customHeight="1" x14ac:dyDescent="0.25">
      <c r="A7" s="20"/>
      <c r="B7" s="21" t="s">
        <v>23</v>
      </c>
      <c r="C7" s="22">
        <f>SUM(C9:C27)</f>
        <v>7985</v>
      </c>
      <c r="D7" s="22"/>
      <c r="E7" s="22">
        <f t="shared" ref="E7:I7" si="0">SUM(E9:E27)</f>
        <v>25665</v>
      </c>
      <c r="F7" s="79">
        <f t="shared" si="0"/>
        <v>372.48</v>
      </c>
      <c r="G7" s="22"/>
      <c r="H7" s="22">
        <f t="shared" si="0"/>
        <v>50</v>
      </c>
      <c r="I7" s="22">
        <f t="shared" si="0"/>
        <v>103</v>
      </c>
      <c r="J7" s="22"/>
    </row>
    <row r="8" spans="1:11" s="23" customFormat="1" ht="19.5" customHeight="1" x14ac:dyDescent="0.25">
      <c r="A8" s="46" t="s">
        <v>5</v>
      </c>
      <c r="B8" s="47" t="s">
        <v>54</v>
      </c>
      <c r="C8" s="48"/>
      <c r="D8" s="48"/>
      <c r="E8" s="48"/>
      <c r="F8" s="48"/>
      <c r="G8" s="48"/>
      <c r="H8" s="48"/>
      <c r="I8" s="48"/>
      <c r="J8" s="48"/>
    </row>
    <row r="9" spans="1:11" ht="17.25" customHeight="1" x14ac:dyDescent="0.25">
      <c r="A9" s="24">
        <v>1</v>
      </c>
      <c r="B9" s="49" t="s">
        <v>41</v>
      </c>
      <c r="C9" s="25">
        <v>443</v>
      </c>
      <c r="D9" s="26">
        <f t="shared" ref="D9:D27" si="1">C9/400*100</f>
        <v>110.75</v>
      </c>
      <c r="E9" s="25">
        <v>1483</v>
      </c>
      <c r="F9" s="27">
        <v>14.48</v>
      </c>
      <c r="G9" s="28"/>
      <c r="H9" s="25">
        <v>3</v>
      </c>
      <c r="I9" s="25">
        <v>3</v>
      </c>
      <c r="J9" s="29"/>
    </row>
    <row r="10" spans="1:11" s="23" customFormat="1" ht="17.25" customHeight="1" x14ac:dyDescent="0.25">
      <c r="A10" s="24">
        <v>2</v>
      </c>
      <c r="B10" s="49" t="s">
        <v>55</v>
      </c>
      <c r="C10" s="25">
        <v>260</v>
      </c>
      <c r="D10" s="26">
        <f t="shared" si="1"/>
        <v>65</v>
      </c>
      <c r="E10" s="25">
        <v>822</v>
      </c>
      <c r="F10" s="27">
        <v>13</v>
      </c>
      <c r="G10" s="110"/>
      <c r="H10" s="25">
        <v>2</v>
      </c>
      <c r="I10" s="25">
        <v>5</v>
      </c>
      <c r="J10" s="30"/>
    </row>
    <row r="11" spans="1:11" ht="17.25" customHeight="1" x14ac:dyDescent="0.25">
      <c r="A11" s="24">
        <v>3</v>
      </c>
      <c r="B11" s="49" t="s">
        <v>56</v>
      </c>
      <c r="C11" s="25">
        <v>344</v>
      </c>
      <c r="D11" s="26">
        <f t="shared" si="1"/>
        <v>86</v>
      </c>
      <c r="E11" s="25">
        <v>1103</v>
      </c>
      <c r="F11" s="27">
        <v>19</v>
      </c>
      <c r="G11" s="28"/>
      <c r="H11" s="25">
        <v>2</v>
      </c>
      <c r="I11" s="25">
        <v>5</v>
      </c>
      <c r="J11" s="111" t="s">
        <v>57</v>
      </c>
    </row>
    <row r="12" spans="1:11" x14ac:dyDescent="0.25">
      <c r="A12" s="24">
        <v>4</v>
      </c>
      <c r="B12" s="49" t="s">
        <v>58</v>
      </c>
      <c r="C12" s="25">
        <v>447</v>
      </c>
      <c r="D12" s="26">
        <f t="shared" si="1"/>
        <v>111.75</v>
      </c>
      <c r="E12" s="25">
        <v>1402</v>
      </c>
      <c r="F12" s="27">
        <v>21.63</v>
      </c>
      <c r="G12" s="27"/>
      <c r="H12" s="25">
        <v>2</v>
      </c>
      <c r="I12" s="25">
        <v>5</v>
      </c>
      <c r="J12" s="29"/>
    </row>
    <row r="13" spans="1:11" x14ac:dyDescent="0.25">
      <c r="A13" s="24">
        <v>5</v>
      </c>
      <c r="B13" s="49" t="s">
        <v>59</v>
      </c>
      <c r="C13" s="25">
        <v>455</v>
      </c>
      <c r="D13" s="26">
        <f t="shared" si="1"/>
        <v>113.75</v>
      </c>
      <c r="E13" s="25">
        <v>1394</v>
      </c>
      <c r="F13" s="27">
        <v>17</v>
      </c>
      <c r="G13" s="31"/>
      <c r="H13" s="25">
        <v>2</v>
      </c>
      <c r="I13" s="25">
        <v>5</v>
      </c>
      <c r="J13" s="29"/>
    </row>
    <row r="14" spans="1:11" s="23" customFormat="1" x14ac:dyDescent="0.25">
      <c r="A14" s="24">
        <v>6</v>
      </c>
      <c r="B14" s="49" t="s">
        <v>60</v>
      </c>
      <c r="C14" s="32">
        <v>369</v>
      </c>
      <c r="D14" s="26">
        <f t="shared" si="1"/>
        <v>92.25</v>
      </c>
      <c r="E14" s="33">
        <v>1198</v>
      </c>
      <c r="F14" s="26">
        <v>16.399999999999999</v>
      </c>
      <c r="G14" s="28"/>
      <c r="H14" s="25">
        <v>3</v>
      </c>
      <c r="I14" s="25">
        <v>6</v>
      </c>
      <c r="J14" s="30"/>
    </row>
    <row r="15" spans="1:11" x14ac:dyDescent="0.25">
      <c r="A15" s="24">
        <v>7</v>
      </c>
      <c r="B15" s="49" t="s">
        <v>61</v>
      </c>
      <c r="C15" s="32">
        <v>715</v>
      </c>
      <c r="D15" s="26">
        <f t="shared" si="1"/>
        <v>178.75</v>
      </c>
      <c r="E15" s="33">
        <v>2277</v>
      </c>
      <c r="F15" s="26">
        <v>27</v>
      </c>
      <c r="G15" s="28"/>
      <c r="H15" s="25">
        <v>3</v>
      </c>
      <c r="I15" s="25">
        <v>6</v>
      </c>
      <c r="J15" s="29"/>
    </row>
    <row r="16" spans="1:11" x14ac:dyDescent="0.25">
      <c r="A16" s="24">
        <v>8</v>
      </c>
      <c r="B16" s="49" t="s">
        <v>62</v>
      </c>
      <c r="C16" s="32">
        <v>352</v>
      </c>
      <c r="D16" s="26">
        <f t="shared" si="1"/>
        <v>88</v>
      </c>
      <c r="E16" s="33">
        <v>1073</v>
      </c>
      <c r="F16" s="26">
        <v>15</v>
      </c>
      <c r="G16" s="28"/>
      <c r="H16" s="25">
        <v>2</v>
      </c>
      <c r="I16" s="25">
        <v>5</v>
      </c>
      <c r="J16" s="29"/>
    </row>
    <row r="17" spans="1:10" x14ac:dyDescent="0.25">
      <c r="A17" s="24">
        <v>9</v>
      </c>
      <c r="B17" s="49" t="s">
        <v>63</v>
      </c>
      <c r="C17" s="32">
        <v>236</v>
      </c>
      <c r="D17" s="26">
        <f t="shared" si="1"/>
        <v>59</v>
      </c>
      <c r="E17" s="33">
        <v>804</v>
      </c>
      <c r="F17" s="26">
        <v>20.2</v>
      </c>
      <c r="G17" s="33"/>
      <c r="H17" s="25">
        <v>3</v>
      </c>
      <c r="I17" s="25">
        <v>4</v>
      </c>
      <c r="J17" s="29"/>
    </row>
    <row r="18" spans="1:10" x14ac:dyDescent="0.25">
      <c r="A18" s="24">
        <v>10</v>
      </c>
      <c r="B18" s="49" t="s">
        <v>64</v>
      </c>
      <c r="C18" s="25">
        <v>143</v>
      </c>
      <c r="D18" s="26">
        <f t="shared" si="1"/>
        <v>35.75</v>
      </c>
      <c r="E18" s="25">
        <v>516</v>
      </c>
      <c r="F18" s="26">
        <v>4.2300000000000004</v>
      </c>
      <c r="G18" s="31"/>
      <c r="H18" s="25">
        <v>2</v>
      </c>
      <c r="I18" s="25">
        <v>7</v>
      </c>
      <c r="J18" s="111" t="s">
        <v>57</v>
      </c>
    </row>
    <row r="19" spans="1:10" x14ac:dyDescent="0.25">
      <c r="A19" s="24">
        <v>11</v>
      </c>
      <c r="B19" s="49" t="s">
        <v>65</v>
      </c>
      <c r="C19" s="32">
        <v>234</v>
      </c>
      <c r="D19" s="26">
        <f t="shared" si="1"/>
        <v>58.5</v>
      </c>
      <c r="E19" s="33">
        <v>809</v>
      </c>
      <c r="F19" s="26">
        <v>8.18</v>
      </c>
      <c r="G19" s="28"/>
      <c r="H19" s="25">
        <v>2</v>
      </c>
      <c r="I19" s="25">
        <v>6</v>
      </c>
      <c r="J19" s="30"/>
    </row>
    <row r="20" spans="1:10" x14ac:dyDescent="0.25">
      <c r="A20" s="24">
        <v>12</v>
      </c>
      <c r="B20" s="49" t="s">
        <v>66</v>
      </c>
      <c r="C20" s="32">
        <v>445</v>
      </c>
      <c r="D20" s="26">
        <f t="shared" si="1"/>
        <v>111.25</v>
      </c>
      <c r="E20" s="33">
        <v>1532</v>
      </c>
      <c r="F20" s="26">
        <v>13.5</v>
      </c>
      <c r="G20" s="28"/>
      <c r="H20" s="25">
        <v>3</v>
      </c>
      <c r="I20" s="25">
        <v>6</v>
      </c>
      <c r="J20" s="29"/>
    </row>
    <row r="21" spans="1:10" x14ac:dyDescent="0.25">
      <c r="A21" s="24">
        <v>13</v>
      </c>
      <c r="B21" s="49" t="s">
        <v>67</v>
      </c>
      <c r="C21" s="32">
        <v>471</v>
      </c>
      <c r="D21" s="26">
        <f t="shared" si="1"/>
        <v>117.75</v>
      </c>
      <c r="E21" s="33">
        <v>1598</v>
      </c>
      <c r="F21" s="26">
        <v>14.4</v>
      </c>
      <c r="G21" s="28"/>
      <c r="H21" s="25">
        <v>3</v>
      </c>
      <c r="I21" s="25">
        <v>6</v>
      </c>
      <c r="J21" s="29"/>
    </row>
    <row r="22" spans="1:10" x14ac:dyDescent="0.25">
      <c r="A22" s="24">
        <v>14</v>
      </c>
      <c r="B22" s="49" t="s">
        <v>68</v>
      </c>
      <c r="C22" s="32">
        <v>459</v>
      </c>
      <c r="D22" s="26">
        <f t="shared" si="1"/>
        <v>114.75</v>
      </c>
      <c r="E22" s="33">
        <v>1624</v>
      </c>
      <c r="F22" s="26">
        <v>24.7</v>
      </c>
      <c r="G22" s="33"/>
      <c r="H22" s="25">
        <v>3</v>
      </c>
      <c r="I22" s="25">
        <v>7</v>
      </c>
      <c r="J22" s="29"/>
    </row>
    <row r="23" spans="1:10" x14ac:dyDescent="0.25">
      <c r="A23" s="24">
        <v>15</v>
      </c>
      <c r="B23" s="49" t="s">
        <v>69</v>
      </c>
      <c r="C23" s="32">
        <v>487</v>
      </c>
      <c r="D23" s="26">
        <f t="shared" si="1"/>
        <v>121.75</v>
      </c>
      <c r="E23" s="33">
        <v>1560</v>
      </c>
      <c r="F23" s="26">
        <v>33.51</v>
      </c>
      <c r="G23" s="28"/>
      <c r="H23" s="25">
        <v>3</v>
      </c>
      <c r="I23" s="25">
        <v>5</v>
      </c>
      <c r="J23" s="30"/>
    </row>
    <row r="24" spans="1:10" x14ac:dyDescent="0.25">
      <c r="A24" s="24">
        <v>16</v>
      </c>
      <c r="B24" s="49" t="s">
        <v>70</v>
      </c>
      <c r="C24" s="25">
        <v>780</v>
      </c>
      <c r="D24" s="26">
        <f t="shared" si="1"/>
        <v>195</v>
      </c>
      <c r="E24" s="25">
        <v>2348</v>
      </c>
      <c r="F24" s="27">
        <v>40.159999999999997</v>
      </c>
      <c r="G24" s="31"/>
      <c r="H24" s="25">
        <v>3</v>
      </c>
      <c r="I24" s="25">
        <v>6</v>
      </c>
      <c r="J24" s="29"/>
    </row>
    <row r="25" spans="1:10" x14ac:dyDescent="0.25">
      <c r="A25" s="24">
        <v>17</v>
      </c>
      <c r="B25" s="49" t="s">
        <v>71</v>
      </c>
      <c r="C25" s="32">
        <v>455</v>
      </c>
      <c r="D25" s="26">
        <f t="shared" si="1"/>
        <v>113.75</v>
      </c>
      <c r="E25" s="33">
        <v>1375</v>
      </c>
      <c r="F25" s="26">
        <v>30.05</v>
      </c>
      <c r="G25" s="28"/>
      <c r="H25" s="25">
        <v>3</v>
      </c>
      <c r="I25" s="25">
        <v>5</v>
      </c>
      <c r="J25" s="29"/>
    </row>
    <row r="26" spans="1:10" x14ac:dyDescent="0.25">
      <c r="A26" s="24">
        <v>18</v>
      </c>
      <c r="B26" s="49" t="s">
        <v>72</v>
      </c>
      <c r="C26" s="32">
        <v>583</v>
      </c>
      <c r="D26" s="26">
        <f t="shared" si="1"/>
        <v>145.75</v>
      </c>
      <c r="E26" s="33">
        <v>1855</v>
      </c>
      <c r="F26" s="26">
        <v>22.99</v>
      </c>
      <c r="G26" s="28"/>
      <c r="H26" s="25">
        <v>3</v>
      </c>
      <c r="I26" s="25">
        <v>5</v>
      </c>
      <c r="J26" s="29"/>
    </row>
    <row r="27" spans="1:10" x14ac:dyDescent="0.25">
      <c r="A27" s="24">
        <v>19</v>
      </c>
      <c r="B27" s="49" t="s">
        <v>73</v>
      </c>
      <c r="C27" s="32">
        <v>307</v>
      </c>
      <c r="D27" s="26">
        <f t="shared" si="1"/>
        <v>76.75</v>
      </c>
      <c r="E27" s="33">
        <v>892</v>
      </c>
      <c r="F27" s="26">
        <v>17.05</v>
      </c>
      <c r="G27" s="33"/>
      <c r="H27" s="25">
        <v>3</v>
      </c>
      <c r="I27" s="25">
        <v>6</v>
      </c>
      <c r="J27" s="29"/>
    </row>
  </sheetData>
  <mergeCells count="9"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18" type="noConversion"/>
  <pageMargins left="0.64" right="7.874015748031496E-2" top="0.47244094488188981" bottom="0.6" header="0.31496062992125984" footer="0.5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selection activeCell="P5" sqref="P5"/>
    </sheetView>
  </sheetViews>
  <sheetFormatPr defaultColWidth="9.140625" defaultRowHeight="15.75" x14ac:dyDescent="0.25"/>
  <cols>
    <col min="1" max="1" width="4" style="15" customWidth="1"/>
    <col min="2" max="2" width="17.42578125" style="15" customWidth="1"/>
    <col min="3" max="4" width="9.140625" style="15" customWidth="1"/>
    <col min="5" max="5" width="9" style="15" customWidth="1"/>
    <col min="6" max="10" width="6.7109375" style="15" customWidth="1"/>
    <col min="11" max="16384" width="9.140625" style="15"/>
  </cols>
  <sheetData>
    <row r="1" spans="1:11" ht="44.25" customHeight="1" x14ac:dyDescent="0.25">
      <c r="A1" s="112" t="s">
        <v>53</v>
      </c>
      <c r="B1" s="112"/>
      <c r="C1" s="112"/>
      <c r="D1" s="112"/>
      <c r="E1" s="14"/>
      <c r="F1" s="14"/>
    </row>
    <row r="2" spans="1:11" s="1" customFormat="1" ht="64.5" customHeight="1" x14ac:dyDescent="0.25">
      <c r="A2" s="122" t="s">
        <v>225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34" customFormat="1" ht="36" customHeight="1" x14ac:dyDescent="0.25">
      <c r="A3" s="124" t="s">
        <v>100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1" customFormat="1" ht="9.75" customHeight="1" x14ac:dyDescent="0.25"/>
    <row r="5" spans="1:11" s="1" customFormat="1" ht="20.25" customHeight="1" x14ac:dyDescent="0.25">
      <c r="A5" s="126" t="s">
        <v>3</v>
      </c>
      <c r="B5" s="127" t="s">
        <v>38</v>
      </c>
      <c r="C5" s="127" t="s">
        <v>35</v>
      </c>
      <c r="D5" s="127" t="s">
        <v>36</v>
      </c>
      <c r="E5" s="127" t="s">
        <v>37</v>
      </c>
      <c r="F5" s="128" t="s">
        <v>78</v>
      </c>
      <c r="G5" s="129"/>
      <c r="H5" s="129"/>
      <c r="I5" s="129"/>
      <c r="J5" s="130"/>
      <c r="K5" s="131" t="s">
        <v>0</v>
      </c>
    </row>
    <row r="6" spans="1:11" s="1" customFormat="1" ht="18.75" customHeight="1" x14ac:dyDescent="0.25">
      <c r="A6" s="126"/>
      <c r="B6" s="126"/>
      <c r="C6" s="127"/>
      <c r="D6" s="127"/>
      <c r="E6" s="127"/>
      <c r="F6" s="127" t="s">
        <v>1</v>
      </c>
      <c r="G6" s="134" t="s">
        <v>40</v>
      </c>
      <c r="H6" s="135"/>
      <c r="I6" s="135"/>
      <c r="J6" s="136"/>
      <c r="K6" s="132"/>
    </row>
    <row r="7" spans="1:11" s="1" customFormat="1" ht="62.25" customHeight="1" x14ac:dyDescent="0.25">
      <c r="A7" s="126"/>
      <c r="B7" s="126"/>
      <c r="C7" s="127"/>
      <c r="D7" s="127"/>
      <c r="E7" s="127"/>
      <c r="F7" s="126"/>
      <c r="G7" s="35" t="s">
        <v>16</v>
      </c>
      <c r="H7" s="35" t="s">
        <v>13</v>
      </c>
      <c r="I7" s="35" t="s">
        <v>14</v>
      </c>
      <c r="J7" s="35" t="s">
        <v>39</v>
      </c>
      <c r="K7" s="133"/>
    </row>
    <row r="8" spans="1:11" s="1" customFormat="1" ht="12.75" customHeight="1" x14ac:dyDescent="0.25">
      <c r="A8" s="36" t="s">
        <v>4</v>
      </c>
      <c r="B8" s="36" t="s">
        <v>6</v>
      </c>
      <c r="C8" s="36">
        <v>1</v>
      </c>
      <c r="D8" s="36">
        <v>2</v>
      </c>
      <c r="E8" s="36">
        <v>3</v>
      </c>
      <c r="F8" s="36">
        <v>4</v>
      </c>
      <c r="G8" s="36">
        <v>5</v>
      </c>
      <c r="H8" s="36">
        <v>6</v>
      </c>
      <c r="I8" s="36">
        <v>7</v>
      </c>
      <c r="J8" s="36">
        <v>8</v>
      </c>
      <c r="K8" s="36">
        <v>9</v>
      </c>
    </row>
    <row r="9" spans="1:11" s="42" customFormat="1" ht="29.25" customHeight="1" x14ac:dyDescent="0.25">
      <c r="A9" s="37">
        <v>1</v>
      </c>
      <c r="B9" s="38" t="s">
        <v>77</v>
      </c>
      <c r="C9" s="39">
        <v>7985</v>
      </c>
      <c r="D9" s="39">
        <v>25665</v>
      </c>
      <c r="E9" s="39">
        <v>672</v>
      </c>
      <c r="F9" s="40">
        <f>G9+H9+I9+J9</f>
        <v>19</v>
      </c>
      <c r="G9" s="10">
        <f>1</f>
        <v>1</v>
      </c>
      <c r="H9" s="10">
        <f>1+1+1</f>
        <v>3</v>
      </c>
      <c r="I9" s="10">
        <f>1+1+1+1</f>
        <v>4</v>
      </c>
      <c r="J9" s="10">
        <f>1+1+1+1+1+1+1+1+1+1+1</f>
        <v>11</v>
      </c>
      <c r="K9" s="41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54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selection activeCell="X6" sqref="X6"/>
    </sheetView>
  </sheetViews>
  <sheetFormatPr defaultColWidth="9.140625" defaultRowHeight="15.75" x14ac:dyDescent="0.25"/>
  <cols>
    <col min="1" max="1" width="4" style="15" customWidth="1"/>
    <col min="2" max="2" width="15.42578125" style="15" customWidth="1"/>
    <col min="3" max="4" width="6.42578125" style="15" customWidth="1"/>
    <col min="5" max="10" width="6.28515625" style="15" customWidth="1"/>
    <col min="11" max="11" width="7.140625" style="15" customWidth="1"/>
    <col min="12" max="12" width="8.5703125" style="15" customWidth="1"/>
    <col min="13" max="13" width="5.7109375" style="15" customWidth="1"/>
    <col min="14" max="14" width="6.140625" style="15" customWidth="1"/>
    <col min="15" max="15" width="7.28515625" style="15" customWidth="1"/>
    <col min="16" max="16" width="6.7109375" style="15" customWidth="1"/>
    <col min="17" max="17" width="6.28515625" style="15" customWidth="1"/>
    <col min="18" max="18" width="6.140625" style="15" customWidth="1"/>
    <col min="19" max="19" width="6.5703125" style="15" customWidth="1"/>
    <col min="20" max="20" width="7.42578125" style="15" customWidth="1"/>
    <col min="21" max="21" width="6.85546875" style="15" customWidth="1"/>
    <col min="22" max="22" width="8.85546875" style="15" customWidth="1"/>
    <col min="23" max="23" width="7.42578125" style="15" customWidth="1"/>
    <col min="24" max="16384" width="9.140625" style="15"/>
  </cols>
  <sheetData>
    <row r="1" spans="1:23" ht="35.25" customHeight="1" x14ac:dyDescent="0.25">
      <c r="A1" s="112" t="s">
        <v>53</v>
      </c>
      <c r="B1" s="112"/>
      <c r="C1" s="112"/>
      <c r="D1" s="112"/>
      <c r="E1" s="14"/>
      <c r="F1" s="14"/>
    </row>
    <row r="2" spans="1:23" s="1" customFormat="1" ht="37.5" customHeight="1" x14ac:dyDescent="0.25">
      <c r="A2" s="137" t="s">
        <v>207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1" customFormat="1" ht="18.75" x14ac:dyDescent="0.25">
      <c r="A3" s="139" t="s">
        <v>208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s="1" customFormat="1" ht="18.7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s="1" customFormat="1" ht="18.75" x14ac:dyDescent="0.25">
      <c r="A5" s="140" t="s">
        <v>3</v>
      </c>
      <c r="B5" s="141" t="s">
        <v>38</v>
      </c>
      <c r="C5" s="141" t="s">
        <v>209</v>
      </c>
      <c r="D5" s="142" t="s">
        <v>210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4"/>
      <c r="W5" s="141" t="s">
        <v>0</v>
      </c>
    </row>
    <row r="6" spans="1:23" s="1" customFormat="1" ht="18.75" x14ac:dyDescent="0.25">
      <c r="A6" s="140"/>
      <c r="B6" s="140"/>
      <c r="C6" s="141"/>
      <c r="D6" s="141" t="s">
        <v>211</v>
      </c>
      <c r="E6" s="141"/>
      <c r="F6" s="141"/>
      <c r="G6" s="141"/>
      <c r="H6" s="141"/>
      <c r="I6" s="141"/>
      <c r="J6" s="141"/>
      <c r="K6" s="141"/>
      <c r="L6" s="141"/>
      <c r="M6" s="141" t="s">
        <v>212</v>
      </c>
      <c r="N6" s="141"/>
      <c r="O6" s="141"/>
      <c r="P6" s="141"/>
      <c r="Q6" s="141"/>
      <c r="R6" s="141"/>
      <c r="S6" s="141"/>
      <c r="T6" s="141"/>
      <c r="U6" s="141"/>
      <c r="V6" s="145" t="s">
        <v>213</v>
      </c>
      <c r="W6" s="140"/>
    </row>
    <row r="7" spans="1:23" s="1" customFormat="1" ht="18.75" x14ac:dyDescent="0.25">
      <c r="A7" s="140"/>
      <c r="B7" s="140"/>
      <c r="C7" s="141"/>
      <c r="D7" s="145" t="s">
        <v>2</v>
      </c>
      <c r="E7" s="148" t="s">
        <v>214</v>
      </c>
      <c r="F7" s="148"/>
      <c r="G7" s="148"/>
      <c r="H7" s="148"/>
      <c r="I7" s="148"/>
      <c r="J7" s="148"/>
      <c r="K7" s="148"/>
      <c r="L7" s="148"/>
      <c r="M7" s="145" t="s">
        <v>2</v>
      </c>
      <c r="N7" s="148" t="s">
        <v>214</v>
      </c>
      <c r="O7" s="148"/>
      <c r="P7" s="148"/>
      <c r="Q7" s="148"/>
      <c r="R7" s="148"/>
      <c r="S7" s="148"/>
      <c r="T7" s="148"/>
      <c r="U7" s="148"/>
      <c r="V7" s="146"/>
      <c r="W7" s="140"/>
    </row>
    <row r="8" spans="1:23" s="1" customFormat="1" ht="110.25" x14ac:dyDescent="0.25">
      <c r="A8" s="140"/>
      <c r="B8" s="140"/>
      <c r="C8" s="141"/>
      <c r="D8" s="147"/>
      <c r="E8" s="107" t="s">
        <v>215</v>
      </c>
      <c r="F8" s="107" t="s">
        <v>216</v>
      </c>
      <c r="G8" s="107" t="s">
        <v>217</v>
      </c>
      <c r="H8" s="107" t="s">
        <v>218</v>
      </c>
      <c r="I8" s="107" t="s">
        <v>219</v>
      </c>
      <c r="J8" s="107" t="s">
        <v>220</v>
      </c>
      <c r="K8" s="108" t="s">
        <v>221</v>
      </c>
      <c r="L8" s="107" t="s">
        <v>222</v>
      </c>
      <c r="M8" s="147"/>
      <c r="N8" s="107" t="s">
        <v>215</v>
      </c>
      <c r="O8" s="107" t="s">
        <v>216</v>
      </c>
      <c r="P8" s="107" t="s">
        <v>217</v>
      </c>
      <c r="Q8" s="107" t="s">
        <v>218</v>
      </c>
      <c r="R8" s="107" t="s">
        <v>219</v>
      </c>
      <c r="S8" s="107" t="s">
        <v>220</v>
      </c>
      <c r="T8" s="108" t="s">
        <v>221</v>
      </c>
      <c r="U8" s="107" t="s">
        <v>222</v>
      </c>
      <c r="V8" s="147"/>
      <c r="W8" s="140"/>
    </row>
    <row r="9" spans="1:23" s="1" customFormat="1" ht="18.75" x14ac:dyDescent="0.25">
      <c r="A9" s="109">
        <v>1</v>
      </c>
      <c r="B9" s="109">
        <v>2</v>
      </c>
      <c r="C9" s="109">
        <v>3</v>
      </c>
      <c r="D9" s="109">
        <v>4</v>
      </c>
      <c r="E9" s="109">
        <v>5</v>
      </c>
      <c r="F9" s="109">
        <v>6</v>
      </c>
      <c r="G9" s="109">
        <v>7</v>
      </c>
      <c r="H9" s="109">
        <v>8</v>
      </c>
      <c r="I9" s="109">
        <v>9</v>
      </c>
      <c r="J9" s="109">
        <v>10</v>
      </c>
      <c r="K9" s="109">
        <v>11</v>
      </c>
      <c r="L9" s="109">
        <v>12</v>
      </c>
      <c r="M9" s="109">
        <v>13</v>
      </c>
      <c r="N9" s="109">
        <v>14</v>
      </c>
      <c r="O9" s="109">
        <v>15</v>
      </c>
      <c r="P9" s="109">
        <v>16</v>
      </c>
      <c r="Q9" s="109">
        <v>17</v>
      </c>
      <c r="R9" s="109">
        <v>18</v>
      </c>
      <c r="S9" s="109">
        <v>19</v>
      </c>
      <c r="T9" s="109">
        <v>20</v>
      </c>
      <c r="U9" s="109">
        <v>21</v>
      </c>
      <c r="V9" s="109" t="s">
        <v>223</v>
      </c>
      <c r="W9" s="109">
        <v>23</v>
      </c>
    </row>
    <row r="10" spans="1:23" s="105" customFormat="1" ht="18.75" x14ac:dyDescent="0.25">
      <c r="A10" s="102">
        <v>1</v>
      </c>
      <c r="B10" s="103" t="s">
        <v>77</v>
      </c>
      <c r="C10" s="102">
        <v>19</v>
      </c>
      <c r="D10" s="104">
        <f>E10+F10+G10+H10+I10+J10+K10+L10</f>
        <v>232</v>
      </c>
      <c r="E10" s="104">
        <v>19</v>
      </c>
      <c r="F10" s="104">
        <v>19</v>
      </c>
      <c r="G10" s="104">
        <v>19</v>
      </c>
      <c r="H10" s="104">
        <v>19</v>
      </c>
      <c r="I10" s="104">
        <v>19</v>
      </c>
      <c r="J10" s="104">
        <v>19</v>
      </c>
      <c r="K10" s="104">
        <v>1</v>
      </c>
      <c r="L10" s="104">
        <f>19+19+19+3+19+19+19</f>
        <v>117</v>
      </c>
      <c r="M10" s="104">
        <v>47</v>
      </c>
      <c r="N10" s="104">
        <v>12</v>
      </c>
      <c r="O10" s="104">
        <v>12</v>
      </c>
      <c r="P10" s="104">
        <v>12</v>
      </c>
      <c r="Q10" s="104">
        <v>12</v>
      </c>
      <c r="R10" s="104">
        <v>12</v>
      </c>
      <c r="S10" s="104">
        <v>12</v>
      </c>
      <c r="T10" s="104">
        <v>1</v>
      </c>
      <c r="U10" s="104">
        <v>75</v>
      </c>
      <c r="V10" s="104">
        <f>M10-D10</f>
        <v>-185</v>
      </c>
      <c r="W10" s="104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69" right="0.6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13" sqref="G13"/>
    </sheetView>
  </sheetViews>
  <sheetFormatPr defaultRowHeight="15" x14ac:dyDescent="0.25"/>
  <cols>
    <col min="1" max="1" width="6.7109375" customWidth="1"/>
    <col min="2" max="2" width="23.85546875" customWidth="1"/>
    <col min="3" max="3" width="16.140625" customWidth="1"/>
    <col min="4" max="4" width="12.28515625" customWidth="1"/>
    <col min="5" max="5" width="13.7109375" customWidth="1"/>
    <col min="6" max="6" width="9.85546875" customWidth="1"/>
  </cols>
  <sheetData>
    <row r="1" spans="1:6" x14ac:dyDescent="0.25">
      <c r="B1" s="82" t="s">
        <v>157</v>
      </c>
    </row>
    <row r="2" spans="1:6" x14ac:dyDescent="0.25">
      <c r="B2" s="82" t="s">
        <v>102</v>
      </c>
    </row>
    <row r="4" spans="1:6" ht="36.75" customHeight="1" x14ac:dyDescent="0.25">
      <c r="A4" s="149" t="s">
        <v>204</v>
      </c>
      <c r="B4" s="149"/>
      <c r="C4" s="149"/>
      <c r="D4" s="149"/>
      <c r="E4" s="149"/>
      <c r="F4" s="101"/>
    </row>
    <row r="5" spans="1:6" ht="24.75" customHeight="1" x14ac:dyDescent="0.25"/>
    <row r="6" spans="1:6" ht="63.75" customHeight="1" x14ac:dyDescent="0.25">
      <c r="A6" s="83" t="s">
        <v>19</v>
      </c>
      <c r="B6" s="81" t="s">
        <v>200</v>
      </c>
      <c r="C6" s="81" t="s">
        <v>203</v>
      </c>
      <c r="D6" s="81" t="s">
        <v>201</v>
      </c>
      <c r="E6" s="81" t="s">
        <v>202</v>
      </c>
    </row>
    <row r="7" spans="1:6" ht="30" customHeight="1" x14ac:dyDescent="0.25">
      <c r="A7" s="99">
        <v>1</v>
      </c>
      <c r="B7" s="43" t="s">
        <v>133</v>
      </c>
      <c r="C7" s="43">
        <v>5</v>
      </c>
      <c r="D7" s="43">
        <v>3</v>
      </c>
      <c r="E7" s="43">
        <v>2</v>
      </c>
    </row>
    <row r="8" spans="1:6" ht="30" customHeight="1" x14ac:dyDescent="0.25">
      <c r="A8" s="99">
        <v>2</v>
      </c>
      <c r="B8" s="43" t="s">
        <v>135</v>
      </c>
      <c r="C8" s="43">
        <v>4</v>
      </c>
      <c r="D8" s="43">
        <v>3</v>
      </c>
      <c r="E8" s="43">
        <v>1</v>
      </c>
    </row>
    <row r="9" spans="1:6" ht="30" customHeight="1" x14ac:dyDescent="0.25">
      <c r="A9" s="99">
        <v>3</v>
      </c>
      <c r="B9" s="43" t="s">
        <v>137</v>
      </c>
      <c r="C9" s="43">
        <v>5</v>
      </c>
      <c r="D9" s="43">
        <v>3</v>
      </c>
      <c r="E9" s="43">
        <v>2</v>
      </c>
    </row>
    <row r="10" spans="1:6" ht="30" customHeight="1" x14ac:dyDescent="0.25">
      <c r="A10" s="99">
        <v>4</v>
      </c>
      <c r="B10" s="43" t="s">
        <v>139</v>
      </c>
      <c r="C10" s="43">
        <v>5</v>
      </c>
      <c r="D10" s="43">
        <v>3</v>
      </c>
      <c r="E10" s="43">
        <v>2</v>
      </c>
    </row>
    <row r="11" spans="1:6" ht="30" customHeight="1" x14ac:dyDescent="0.25">
      <c r="A11" s="99">
        <v>5</v>
      </c>
      <c r="B11" s="43" t="s">
        <v>141</v>
      </c>
      <c r="C11" s="43">
        <v>7</v>
      </c>
      <c r="D11" s="43">
        <v>3</v>
      </c>
      <c r="E11" s="43">
        <v>4</v>
      </c>
    </row>
    <row r="12" spans="1:6" ht="30" customHeight="1" x14ac:dyDescent="0.25">
      <c r="A12" s="99">
        <v>6</v>
      </c>
      <c r="B12" s="43" t="s">
        <v>143</v>
      </c>
      <c r="C12" s="43">
        <v>6</v>
      </c>
      <c r="D12" s="43">
        <v>3</v>
      </c>
      <c r="E12" s="43">
        <v>3</v>
      </c>
    </row>
    <row r="13" spans="1:6" ht="30" customHeight="1" x14ac:dyDescent="0.25">
      <c r="A13" s="150" t="s">
        <v>23</v>
      </c>
      <c r="B13" s="151"/>
      <c r="C13" s="81">
        <f>SUM(C7:C12)</f>
        <v>32</v>
      </c>
      <c r="D13" s="81">
        <f t="shared" ref="D13:E13" si="0">SUM(D7:D12)</f>
        <v>18</v>
      </c>
      <c r="E13" s="81">
        <f t="shared" si="0"/>
        <v>14</v>
      </c>
    </row>
  </sheetData>
  <mergeCells count="2">
    <mergeCell ref="A4:E4"/>
    <mergeCell ref="A13:B13"/>
  </mergeCells>
  <pageMargins left="1.1499999999999999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6" sqref="H6"/>
    </sheetView>
  </sheetViews>
  <sheetFormatPr defaultRowHeight="15" x14ac:dyDescent="0.25"/>
  <cols>
    <col min="1" max="1" width="7.140625" customWidth="1"/>
    <col min="2" max="2" width="20.140625" customWidth="1"/>
    <col min="3" max="3" width="13.5703125" customWidth="1"/>
    <col min="4" max="4" width="12.85546875" customWidth="1"/>
    <col min="5" max="5" width="13.7109375" customWidth="1"/>
  </cols>
  <sheetData>
    <row r="1" spans="1:9" x14ac:dyDescent="0.25">
      <c r="A1" s="152" t="s">
        <v>157</v>
      </c>
      <c r="B1" s="152"/>
    </row>
    <row r="2" spans="1:9" x14ac:dyDescent="0.25">
      <c r="A2" s="152" t="s">
        <v>102</v>
      </c>
      <c r="B2" s="152"/>
    </row>
    <row r="4" spans="1:9" ht="42" customHeight="1" x14ac:dyDescent="0.25">
      <c r="A4" s="149" t="s">
        <v>206</v>
      </c>
      <c r="B4" s="149"/>
      <c r="C4" s="149"/>
      <c r="D4" s="149"/>
      <c r="E4" s="149"/>
      <c r="F4" s="149"/>
      <c r="G4" s="3"/>
      <c r="H4" s="3"/>
      <c r="I4" s="3"/>
    </row>
    <row r="5" spans="1:9" ht="21" customHeight="1" x14ac:dyDescent="0.25">
      <c r="B5" s="3"/>
      <c r="C5" s="3"/>
      <c r="D5" s="3"/>
      <c r="E5" s="3"/>
      <c r="F5" s="3"/>
      <c r="G5" s="3"/>
      <c r="H5" s="3"/>
      <c r="I5" s="3"/>
    </row>
    <row r="6" spans="1:9" ht="30" customHeight="1" x14ac:dyDescent="0.25">
      <c r="A6" s="83" t="s">
        <v>19</v>
      </c>
      <c r="B6" s="81" t="s">
        <v>200</v>
      </c>
      <c r="C6" s="81" t="s">
        <v>205</v>
      </c>
      <c r="D6" s="81" t="s">
        <v>160</v>
      </c>
      <c r="E6" s="81" t="s">
        <v>202</v>
      </c>
      <c r="F6" s="83" t="s">
        <v>0</v>
      </c>
      <c r="G6" s="3"/>
      <c r="H6" s="3"/>
      <c r="I6" s="3"/>
    </row>
    <row r="7" spans="1:9" ht="30" customHeight="1" x14ac:dyDescent="0.25">
      <c r="A7" s="99">
        <v>1</v>
      </c>
      <c r="B7" s="43" t="s">
        <v>133</v>
      </c>
      <c r="C7" s="43">
        <v>8</v>
      </c>
      <c r="D7" s="43">
        <v>7</v>
      </c>
      <c r="E7" s="43">
        <v>1</v>
      </c>
      <c r="F7" s="96"/>
      <c r="G7" s="3"/>
      <c r="H7" s="3"/>
      <c r="I7" s="3"/>
    </row>
    <row r="8" spans="1:9" ht="30" customHeight="1" x14ac:dyDescent="0.25">
      <c r="A8" s="99">
        <v>2</v>
      </c>
      <c r="B8" s="43" t="s">
        <v>135</v>
      </c>
      <c r="C8" s="43">
        <v>10</v>
      </c>
      <c r="D8" s="43">
        <v>7</v>
      </c>
      <c r="E8" s="43">
        <v>3</v>
      </c>
      <c r="F8" s="96"/>
      <c r="G8" s="3"/>
      <c r="H8" s="3"/>
      <c r="I8" s="3"/>
    </row>
    <row r="9" spans="1:9" ht="30" customHeight="1" x14ac:dyDescent="0.25">
      <c r="A9" s="99">
        <v>3</v>
      </c>
      <c r="B9" s="43" t="s">
        <v>137</v>
      </c>
      <c r="C9" s="43">
        <v>11</v>
      </c>
      <c r="D9" s="43">
        <v>7</v>
      </c>
      <c r="E9" s="43">
        <v>4</v>
      </c>
      <c r="F9" s="96"/>
      <c r="G9" s="3"/>
      <c r="H9" s="3"/>
      <c r="I9" s="3"/>
    </row>
    <row r="10" spans="1:9" ht="30" customHeight="1" x14ac:dyDescent="0.25">
      <c r="A10" s="99">
        <v>4</v>
      </c>
      <c r="B10" s="43" t="s">
        <v>139</v>
      </c>
      <c r="C10" s="43">
        <v>9</v>
      </c>
      <c r="D10" s="43">
        <v>7</v>
      </c>
      <c r="E10" s="43">
        <v>2</v>
      </c>
      <c r="F10" s="96"/>
      <c r="G10" s="3"/>
      <c r="H10" s="3"/>
      <c r="I10" s="3"/>
    </row>
    <row r="11" spans="1:9" ht="30" customHeight="1" x14ac:dyDescent="0.25">
      <c r="A11" s="99">
        <v>5</v>
      </c>
      <c r="B11" s="43" t="s">
        <v>141</v>
      </c>
      <c r="C11" s="43">
        <v>19</v>
      </c>
      <c r="D11" s="43">
        <v>7</v>
      </c>
      <c r="E11" s="43">
        <v>12</v>
      </c>
      <c r="F11" s="96"/>
      <c r="G11" s="3"/>
      <c r="H11" s="3"/>
      <c r="I11" s="3"/>
    </row>
    <row r="12" spans="1:9" ht="30" customHeight="1" x14ac:dyDescent="0.25">
      <c r="A12" s="99">
        <v>6</v>
      </c>
      <c r="B12" s="43" t="s">
        <v>143</v>
      </c>
      <c r="C12" s="43">
        <v>11</v>
      </c>
      <c r="D12" s="43">
        <v>7</v>
      </c>
      <c r="E12" s="43">
        <v>4</v>
      </c>
      <c r="F12" s="96"/>
      <c r="G12" s="3"/>
      <c r="H12" s="3"/>
      <c r="I12" s="3"/>
    </row>
    <row r="13" spans="1:9" ht="30" customHeight="1" x14ac:dyDescent="0.25">
      <c r="A13" s="150" t="s">
        <v>23</v>
      </c>
      <c r="B13" s="151"/>
      <c r="C13" s="81">
        <f>SUM(C7:C12)</f>
        <v>68</v>
      </c>
      <c r="D13" s="81">
        <f t="shared" ref="D13:E13" si="0">SUM(D7:D12)</f>
        <v>42</v>
      </c>
      <c r="E13" s="81">
        <f t="shared" si="0"/>
        <v>26</v>
      </c>
      <c r="F13" s="96"/>
      <c r="G13" s="3"/>
      <c r="H13" s="3"/>
      <c r="I13" s="3"/>
    </row>
  </sheetData>
  <mergeCells count="4">
    <mergeCell ref="A13:B13"/>
    <mergeCell ref="A4:F4"/>
    <mergeCell ref="A1:B1"/>
    <mergeCell ref="A2:B2"/>
  </mergeCells>
  <pageMargins left="1.2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8"/>
  <sheetViews>
    <sheetView zoomScale="89" zoomScaleNormal="89" workbookViewId="0">
      <selection activeCell="P4" sqref="P4"/>
    </sheetView>
  </sheetViews>
  <sheetFormatPr defaultColWidth="9.140625" defaultRowHeight="18.75" x14ac:dyDescent="0.3"/>
  <cols>
    <col min="1" max="1" width="3.5703125" style="2" customWidth="1"/>
    <col min="2" max="2" width="17.28515625" style="2" customWidth="1"/>
    <col min="3" max="3" width="9.5703125" style="50" customWidth="1"/>
    <col min="4" max="4" width="9.140625" style="50" customWidth="1"/>
    <col min="5" max="5" width="11" style="2" customWidth="1"/>
    <col min="6" max="6" width="20.140625" style="2" customWidth="1"/>
    <col min="7" max="7" width="9.140625" style="2" customWidth="1"/>
    <col min="8" max="8" width="8.7109375" style="2" customWidth="1"/>
    <col min="9" max="9" width="8.28515625" style="2" customWidth="1"/>
    <col min="10" max="10" width="13.28515625" style="2" customWidth="1"/>
    <col min="11" max="11" width="17.42578125" style="2" customWidth="1"/>
    <col min="12" max="12" width="12.5703125" style="2" customWidth="1"/>
    <col min="13" max="13" width="6.85546875" style="2" customWidth="1"/>
    <col min="14" max="16384" width="9.140625" style="2"/>
  </cols>
  <sheetData>
    <row r="1" spans="1:13" ht="32.25" customHeight="1" x14ac:dyDescent="0.3">
      <c r="A1" s="159" t="s">
        <v>53</v>
      </c>
      <c r="B1" s="160"/>
      <c r="C1" s="160"/>
      <c r="D1" s="160"/>
      <c r="E1" s="160"/>
      <c r="F1" s="160"/>
    </row>
    <row r="2" spans="1:13" ht="58.5" customHeight="1" x14ac:dyDescent="0.3">
      <c r="A2" s="122" t="s">
        <v>226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1.75" customHeigh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3" ht="8.25" customHeight="1" x14ac:dyDescent="0.3"/>
    <row r="5" spans="1:13" s="3" customFormat="1" ht="25.5" customHeight="1" x14ac:dyDescent="0.25">
      <c r="A5" s="170" t="s">
        <v>3</v>
      </c>
      <c r="B5" s="170" t="s">
        <v>86</v>
      </c>
      <c r="C5" s="173" t="s">
        <v>87</v>
      </c>
      <c r="D5" s="173" t="s">
        <v>88</v>
      </c>
      <c r="E5" s="176" t="s">
        <v>89</v>
      </c>
      <c r="F5" s="170" t="s">
        <v>28</v>
      </c>
      <c r="G5" s="170"/>
      <c r="H5" s="170"/>
      <c r="I5" s="170"/>
      <c r="J5" s="170"/>
      <c r="K5" s="170"/>
      <c r="L5" s="172" t="s">
        <v>90</v>
      </c>
      <c r="M5" s="183" t="s">
        <v>0</v>
      </c>
    </row>
    <row r="6" spans="1:13" s="3" customFormat="1" ht="24.75" customHeight="1" x14ac:dyDescent="0.25">
      <c r="A6" s="170"/>
      <c r="B6" s="170"/>
      <c r="C6" s="174"/>
      <c r="D6" s="174" t="s">
        <v>20</v>
      </c>
      <c r="E6" s="177" t="s">
        <v>89</v>
      </c>
      <c r="F6" s="170" t="s">
        <v>91</v>
      </c>
      <c r="G6" s="170" t="s">
        <v>92</v>
      </c>
      <c r="H6" s="170" t="s">
        <v>88</v>
      </c>
      <c r="I6" s="170" t="s">
        <v>89</v>
      </c>
      <c r="J6" s="170" t="s">
        <v>9</v>
      </c>
      <c r="K6" s="170" t="s">
        <v>8</v>
      </c>
      <c r="L6" s="172"/>
      <c r="M6" s="184"/>
    </row>
    <row r="7" spans="1:13" s="6" customFormat="1" ht="69.75" customHeight="1" x14ac:dyDescent="0.25">
      <c r="A7" s="170"/>
      <c r="B7" s="170"/>
      <c r="C7" s="175"/>
      <c r="D7" s="175" t="s">
        <v>20</v>
      </c>
      <c r="E7" s="178" t="s">
        <v>89</v>
      </c>
      <c r="F7" s="170"/>
      <c r="G7" s="170"/>
      <c r="H7" s="170"/>
      <c r="I7" s="170"/>
      <c r="J7" s="170"/>
      <c r="K7" s="170"/>
      <c r="L7" s="172"/>
      <c r="M7" s="185"/>
    </row>
    <row r="8" spans="1:13" s="4" customFormat="1" ht="15" customHeight="1" x14ac:dyDescent="0.25">
      <c r="A8" s="51">
        <v>1</v>
      </c>
      <c r="B8" s="51">
        <v>2</v>
      </c>
      <c r="C8" s="51">
        <v>3</v>
      </c>
      <c r="D8" s="51"/>
      <c r="E8" s="51">
        <v>4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2">
        <v>12</v>
      </c>
      <c r="M8" s="53"/>
    </row>
    <row r="9" spans="1:13" s="4" customFormat="1" ht="32.25" customHeight="1" x14ac:dyDescent="0.25">
      <c r="A9" s="161" t="s">
        <v>93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53"/>
    </row>
    <row r="10" spans="1:13" s="4" customFormat="1" ht="53.25" customHeight="1" x14ac:dyDescent="0.25">
      <c r="A10" s="167">
        <v>1</v>
      </c>
      <c r="B10" s="54" t="s">
        <v>41</v>
      </c>
      <c r="C10" s="55">
        <v>443</v>
      </c>
      <c r="D10" s="56">
        <v>1483</v>
      </c>
      <c r="E10" s="57">
        <v>14.48</v>
      </c>
      <c r="F10" s="168" t="s">
        <v>117</v>
      </c>
      <c r="G10" s="169">
        <f>C10+C11</f>
        <v>703</v>
      </c>
      <c r="H10" s="169">
        <f>D10+D11</f>
        <v>2305</v>
      </c>
      <c r="I10" s="163">
        <f>E10+E11</f>
        <v>27.48</v>
      </c>
      <c r="J10" s="165" t="s">
        <v>27</v>
      </c>
      <c r="K10" s="165" t="s">
        <v>94</v>
      </c>
      <c r="L10" s="166">
        <f>G10/400*100</f>
        <v>175.75</v>
      </c>
      <c r="M10" s="186"/>
    </row>
    <row r="11" spans="1:13" s="4" customFormat="1" ht="61.5" customHeight="1" x14ac:dyDescent="0.25">
      <c r="A11" s="167"/>
      <c r="B11" s="58" t="s">
        <v>42</v>
      </c>
      <c r="C11" s="55">
        <v>260</v>
      </c>
      <c r="D11" s="55">
        <v>822</v>
      </c>
      <c r="E11" s="59">
        <v>13</v>
      </c>
      <c r="F11" s="168"/>
      <c r="G11" s="164"/>
      <c r="H11" s="164"/>
      <c r="I11" s="164"/>
      <c r="J11" s="165"/>
      <c r="K11" s="165"/>
      <c r="L11" s="166"/>
      <c r="M11" s="186"/>
    </row>
    <row r="12" spans="1:13" s="4" customFormat="1" ht="60.75" customHeight="1" x14ac:dyDescent="0.25">
      <c r="A12" s="153">
        <v>2</v>
      </c>
      <c r="B12" s="58" t="s">
        <v>79</v>
      </c>
      <c r="C12" s="55">
        <v>344</v>
      </c>
      <c r="D12" s="55">
        <v>1103</v>
      </c>
      <c r="E12" s="59">
        <v>19</v>
      </c>
      <c r="F12" s="168" t="s">
        <v>118</v>
      </c>
      <c r="G12" s="169">
        <f>C12+C13</f>
        <v>791</v>
      </c>
      <c r="H12" s="169">
        <f>D12+D13</f>
        <v>2505</v>
      </c>
      <c r="I12" s="163">
        <f>E12+E13</f>
        <v>40.629999999999995</v>
      </c>
      <c r="J12" s="165" t="s">
        <v>43</v>
      </c>
      <c r="K12" s="165" t="s">
        <v>94</v>
      </c>
      <c r="L12" s="166">
        <f>G12/400*100</f>
        <v>197.75</v>
      </c>
      <c r="M12" s="60"/>
    </row>
    <row r="13" spans="1:13" s="4" customFormat="1" ht="47.25" customHeight="1" x14ac:dyDescent="0.25">
      <c r="A13" s="187"/>
      <c r="B13" s="58" t="s">
        <v>80</v>
      </c>
      <c r="C13" s="55">
        <v>447</v>
      </c>
      <c r="D13" s="55">
        <v>1402</v>
      </c>
      <c r="E13" s="59">
        <v>21.63</v>
      </c>
      <c r="F13" s="168"/>
      <c r="G13" s="164"/>
      <c r="H13" s="164"/>
      <c r="I13" s="164"/>
      <c r="J13" s="165"/>
      <c r="K13" s="165"/>
      <c r="L13" s="166"/>
      <c r="M13" s="61"/>
    </row>
    <row r="14" spans="1:13" s="4" customFormat="1" ht="55.5" customHeight="1" x14ac:dyDescent="0.25">
      <c r="A14" s="153">
        <v>3</v>
      </c>
      <c r="B14" s="58" t="s">
        <v>81</v>
      </c>
      <c r="C14" s="55">
        <v>455</v>
      </c>
      <c r="D14" s="55">
        <v>1394</v>
      </c>
      <c r="E14" s="59">
        <v>17</v>
      </c>
      <c r="F14" s="155" t="s">
        <v>119</v>
      </c>
      <c r="G14" s="157">
        <f>C14+C15</f>
        <v>824</v>
      </c>
      <c r="H14" s="158">
        <f>D14+D15</f>
        <v>2592</v>
      </c>
      <c r="I14" s="188">
        <f>E14+E15</f>
        <v>33.4</v>
      </c>
      <c r="J14" s="189" t="s">
        <v>27</v>
      </c>
      <c r="K14" s="189" t="s">
        <v>94</v>
      </c>
      <c r="L14" s="179">
        <f>G14/400*100</f>
        <v>206</v>
      </c>
      <c r="M14" s="181"/>
    </row>
    <row r="15" spans="1:13" s="4" customFormat="1" ht="54.75" customHeight="1" x14ac:dyDescent="0.25">
      <c r="A15" s="154"/>
      <c r="B15" s="58" t="s">
        <v>82</v>
      </c>
      <c r="C15" s="62">
        <v>369</v>
      </c>
      <c r="D15" s="56">
        <v>1198</v>
      </c>
      <c r="E15" s="63">
        <v>16.399999999999999</v>
      </c>
      <c r="F15" s="156"/>
      <c r="G15" s="157"/>
      <c r="H15" s="158"/>
      <c r="I15" s="165"/>
      <c r="J15" s="190"/>
      <c r="K15" s="191"/>
      <c r="L15" s="180"/>
      <c r="M15" s="182"/>
    </row>
    <row r="16" spans="1:13" ht="71.25" customHeight="1" x14ac:dyDescent="0.3">
      <c r="A16" s="167">
        <v>4</v>
      </c>
      <c r="B16" s="58" t="s">
        <v>84</v>
      </c>
      <c r="C16" s="62">
        <v>352</v>
      </c>
      <c r="D16" s="56">
        <v>1073</v>
      </c>
      <c r="E16" s="63">
        <v>15</v>
      </c>
      <c r="F16" s="168" t="s">
        <v>120</v>
      </c>
      <c r="G16" s="157">
        <f>C16+C17</f>
        <v>588</v>
      </c>
      <c r="H16" s="158">
        <f>D16+D17</f>
        <v>1877</v>
      </c>
      <c r="I16" s="188">
        <f>E16+E17</f>
        <v>35.200000000000003</v>
      </c>
      <c r="J16" s="165" t="s">
        <v>27</v>
      </c>
      <c r="K16" s="165" t="s">
        <v>224</v>
      </c>
      <c r="L16" s="179">
        <f>G16/400*100</f>
        <v>147</v>
      </c>
      <c r="M16" s="193"/>
    </row>
    <row r="17" spans="1:13" ht="83.25" customHeight="1" x14ac:dyDescent="0.3">
      <c r="A17" s="167"/>
      <c r="B17" s="58" t="s">
        <v>85</v>
      </c>
      <c r="C17" s="62">
        <v>236</v>
      </c>
      <c r="D17" s="56">
        <v>804</v>
      </c>
      <c r="E17" s="63">
        <v>20.2</v>
      </c>
      <c r="F17" s="168"/>
      <c r="G17" s="157"/>
      <c r="H17" s="158"/>
      <c r="I17" s="165"/>
      <c r="J17" s="165"/>
      <c r="K17" s="165"/>
      <c r="L17" s="192"/>
      <c r="M17" s="194"/>
    </row>
    <row r="18" spans="1:13" ht="33.75" customHeight="1" x14ac:dyDescent="0.3">
      <c r="A18" s="167">
        <v>5</v>
      </c>
      <c r="B18" s="58" t="s">
        <v>64</v>
      </c>
      <c r="C18" s="55">
        <v>143</v>
      </c>
      <c r="D18" s="55">
        <v>516</v>
      </c>
      <c r="E18" s="63">
        <v>4.2300000000000004</v>
      </c>
      <c r="F18" s="155" t="s">
        <v>121</v>
      </c>
      <c r="G18" s="196">
        <f>C18+C19+C20</f>
        <v>822</v>
      </c>
      <c r="H18" s="199">
        <f>D18+D19+D20</f>
        <v>2857</v>
      </c>
      <c r="I18" s="202">
        <f>E18+E19+E20</f>
        <v>25.91</v>
      </c>
      <c r="J18" s="189" t="s">
        <v>27</v>
      </c>
      <c r="K18" s="189" t="s">
        <v>98</v>
      </c>
      <c r="L18" s="179">
        <f>G18/400*100</f>
        <v>205.50000000000003</v>
      </c>
      <c r="M18" s="193"/>
    </row>
    <row r="19" spans="1:13" ht="42" customHeight="1" x14ac:dyDescent="0.3">
      <c r="A19" s="167"/>
      <c r="B19" s="58" t="s">
        <v>65</v>
      </c>
      <c r="C19" s="62">
        <v>234</v>
      </c>
      <c r="D19" s="56">
        <v>809</v>
      </c>
      <c r="E19" s="63">
        <v>8.18</v>
      </c>
      <c r="F19" s="156"/>
      <c r="G19" s="197"/>
      <c r="H19" s="200"/>
      <c r="I19" s="203"/>
      <c r="J19" s="191"/>
      <c r="K19" s="191"/>
      <c r="L19" s="180"/>
      <c r="M19" s="205"/>
    </row>
    <row r="20" spans="1:13" ht="44.25" customHeight="1" x14ac:dyDescent="0.3">
      <c r="A20" s="167"/>
      <c r="B20" s="58" t="s">
        <v>66</v>
      </c>
      <c r="C20" s="62">
        <v>445</v>
      </c>
      <c r="D20" s="56">
        <v>1532</v>
      </c>
      <c r="E20" s="63">
        <v>13.5</v>
      </c>
      <c r="F20" s="195"/>
      <c r="G20" s="198"/>
      <c r="H20" s="201"/>
      <c r="I20" s="204"/>
      <c r="J20" s="190"/>
      <c r="K20" s="190"/>
      <c r="L20" s="192"/>
      <c r="M20" s="194"/>
    </row>
    <row r="21" spans="1:13" ht="57.75" customHeight="1" x14ac:dyDescent="0.3">
      <c r="A21" s="167">
        <v>6</v>
      </c>
      <c r="B21" s="58" t="s">
        <v>71</v>
      </c>
      <c r="C21" s="62">
        <v>455</v>
      </c>
      <c r="D21" s="56">
        <v>1375</v>
      </c>
      <c r="E21" s="63">
        <v>30.05</v>
      </c>
      <c r="F21" s="168" t="s">
        <v>122</v>
      </c>
      <c r="G21" s="157">
        <f>C21+C22</f>
        <v>762</v>
      </c>
      <c r="H21" s="158">
        <f>D21+D22</f>
        <v>2267</v>
      </c>
      <c r="I21" s="188">
        <f>E21+E22</f>
        <v>47.1</v>
      </c>
      <c r="J21" s="165" t="s">
        <v>27</v>
      </c>
      <c r="K21" s="165" t="s">
        <v>94</v>
      </c>
      <c r="L21" s="179">
        <f>G21/400*100</f>
        <v>190.5</v>
      </c>
      <c r="M21" s="193"/>
    </row>
    <row r="22" spans="1:13" ht="63" customHeight="1" x14ac:dyDescent="0.3">
      <c r="A22" s="167"/>
      <c r="B22" s="58" t="s">
        <v>73</v>
      </c>
      <c r="C22" s="62">
        <v>307</v>
      </c>
      <c r="D22" s="56">
        <v>892</v>
      </c>
      <c r="E22" s="63">
        <v>17.05</v>
      </c>
      <c r="F22" s="168"/>
      <c r="G22" s="157"/>
      <c r="H22" s="158"/>
      <c r="I22" s="165"/>
      <c r="J22" s="165"/>
      <c r="K22" s="165"/>
      <c r="L22" s="192"/>
      <c r="M22" s="194"/>
    </row>
    <row r="23" spans="1:13" ht="45" customHeight="1" x14ac:dyDescent="0.3">
      <c r="A23" s="70">
        <v>7</v>
      </c>
      <c r="B23" s="78" t="s">
        <v>83</v>
      </c>
      <c r="C23" s="75">
        <v>715</v>
      </c>
      <c r="D23" s="76">
        <v>2227</v>
      </c>
      <c r="E23" s="77">
        <v>27</v>
      </c>
      <c r="F23" s="73" t="s">
        <v>115</v>
      </c>
      <c r="G23" s="75">
        <v>715</v>
      </c>
      <c r="H23" s="76">
        <v>2227</v>
      </c>
      <c r="I23" s="70">
        <v>27</v>
      </c>
      <c r="J23" s="70" t="s">
        <v>43</v>
      </c>
      <c r="K23" s="74" t="s">
        <v>116</v>
      </c>
      <c r="L23" s="70">
        <f t="shared" ref="L23:L28" si="0">G23/400*100</f>
        <v>178.75</v>
      </c>
      <c r="M23" s="70"/>
    </row>
    <row r="24" spans="1:13" ht="45" customHeight="1" x14ac:dyDescent="0.3">
      <c r="A24" s="70">
        <v>8</v>
      </c>
      <c r="B24" s="78" t="s">
        <v>67</v>
      </c>
      <c r="C24" s="70">
        <v>471</v>
      </c>
      <c r="D24" s="40">
        <v>1598</v>
      </c>
      <c r="E24" s="77">
        <v>14.4</v>
      </c>
      <c r="F24" s="71" t="s">
        <v>115</v>
      </c>
      <c r="G24" s="70">
        <v>471</v>
      </c>
      <c r="H24" s="70">
        <v>1598</v>
      </c>
      <c r="I24" s="70">
        <v>14.4</v>
      </c>
      <c r="J24" s="70" t="s">
        <v>43</v>
      </c>
      <c r="K24" s="74" t="s">
        <v>116</v>
      </c>
      <c r="L24" s="70">
        <f t="shared" si="0"/>
        <v>117.75</v>
      </c>
      <c r="M24" s="70"/>
    </row>
    <row r="25" spans="1:13" ht="45" customHeight="1" x14ac:dyDescent="0.3">
      <c r="A25" s="70">
        <v>9</v>
      </c>
      <c r="B25" s="78" t="s">
        <v>68</v>
      </c>
      <c r="C25" s="70">
        <v>459</v>
      </c>
      <c r="D25" s="40">
        <v>1624</v>
      </c>
      <c r="E25" s="77">
        <v>24.7</v>
      </c>
      <c r="F25" s="71" t="s">
        <v>115</v>
      </c>
      <c r="G25" s="70">
        <v>459</v>
      </c>
      <c r="H25" s="40">
        <v>1624</v>
      </c>
      <c r="I25" s="77">
        <v>24.7</v>
      </c>
      <c r="J25" s="70" t="s">
        <v>43</v>
      </c>
      <c r="K25" s="74" t="s">
        <v>116</v>
      </c>
      <c r="L25" s="70">
        <f t="shared" si="0"/>
        <v>114.75</v>
      </c>
      <c r="M25" s="70"/>
    </row>
    <row r="26" spans="1:13" ht="45" customHeight="1" x14ac:dyDescent="0.3">
      <c r="A26" s="70">
        <v>10</v>
      </c>
      <c r="B26" s="54" t="s">
        <v>69</v>
      </c>
      <c r="C26" s="62">
        <v>487</v>
      </c>
      <c r="D26" s="40">
        <v>1560</v>
      </c>
      <c r="E26" s="70">
        <v>33.51</v>
      </c>
      <c r="F26" s="71" t="s">
        <v>115</v>
      </c>
      <c r="G26" s="62">
        <v>487</v>
      </c>
      <c r="H26" s="40">
        <v>1560</v>
      </c>
      <c r="I26" s="70">
        <v>33.51</v>
      </c>
      <c r="J26" s="70" t="s">
        <v>43</v>
      </c>
      <c r="K26" s="72" t="s">
        <v>116</v>
      </c>
      <c r="L26" s="70">
        <f t="shared" si="0"/>
        <v>121.75</v>
      </c>
      <c r="M26" s="70"/>
    </row>
    <row r="27" spans="1:13" ht="45" customHeight="1" x14ac:dyDescent="0.3">
      <c r="A27" s="70">
        <v>11</v>
      </c>
      <c r="B27" s="54" t="s">
        <v>70</v>
      </c>
      <c r="C27" s="55">
        <v>780</v>
      </c>
      <c r="D27" s="40">
        <v>2348</v>
      </c>
      <c r="E27" s="70">
        <v>40.159999999999997</v>
      </c>
      <c r="F27" s="71" t="s">
        <v>115</v>
      </c>
      <c r="G27" s="55">
        <v>780</v>
      </c>
      <c r="H27" s="40">
        <v>2348</v>
      </c>
      <c r="I27" s="70">
        <v>40.159999999999997</v>
      </c>
      <c r="J27" s="70" t="s">
        <v>43</v>
      </c>
      <c r="K27" s="72" t="s">
        <v>116</v>
      </c>
      <c r="L27" s="77">
        <f t="shared" si="0"/>
        <v>195</v>
      </c>
      <c r="M27" s="70"/>
    </row>
    <row r="28" spans="1:13" ht="45" customHeight="1" x14ac:dyDescent="0.3">
      <c r="A28" s="70">
        <v>12</v>
      </c>
      <c r="B28" s="54" t="s">
        <v>72</v>
      </c>
      <c r="C28" s="62">
        <v>583</v>
      </c>
      <c r="D28" s="70">
        <v>1855</v>
      </c>
      <c r="E28" s="70">
        <v>22.99</v>
      </c>
      <c r="F28" s="71" t="s">
        <v>115</v>
      </c>
      <c r="G28" s="62">
        <v>583</v>
      </c>
      <c r="H28" s="70">
        <v>1855</v>
      </c>
      <c r="I28" s="70">
        <v>22.99</v>
      </c>
      <c r="J28" s="70" t="s">
        <v>43</v>
      </c>
      <c r="K28" s="72" t="s">
        <v>116</v>
      </c>
      <c r="L28" s="77">
        <f t="shared" si="0"/>
        <v>145.75</v>
      </c>
      <c r="M28" s="70"/>
    </row>
    <row r="29" spans="1:13" ht="45" customHeight="1" x14ac:dyDescent="0.3">
      <c r="C29" s="2"/>
      <c r="D29" s="2"/>
    </row>
    <row r="30" spans="1:13" ht="45" customHeight="1" x14ac:dyDescent="0.3">
      <c r="C30" s="2"/>
      <c r="D30" s="2"/>
    </row>
    <row r="31" spans="1:13" ht="45" customHeight="1" x14ac:dyDescent="0.3">
      <c r="C31" s="2"/>
      <c r="D31" s="2"/>
    </row>
    <row r="32" spans="1:13" ht="45" customHeight="1" x14ac:dyDescent="0.3">
      <c r="C32" s="2"/>
      <c r="D32" s="2"/>
    </row>
    <row r="33" spans="3:4" ht="45" customHeight="1" x14ac:dyDescent="0.3">
      <c r="C33" s="2"/>
      <c r="D33" s="2"/>
    </row>
    <row r="34" spans="3:4" ht="45" customHeight="1" x14ac:dyDescent="0.3">
      <c r="C34" s="2"/>
      <c r="D34" s="2"/>
    </row>
    <row r="35" spans="3:4" ht="45" customHeight="1" x14ac:dyDescent="0.3">
      <c r="C35" s="2"/>
      <c r="D35" s="2"/>
    </row>
    <row r="36" spans="3:4" ht="45" customHeight="1" x14ac:dyDescent="0.3">
      <c r="C36" s="2"/>
      <c r="D36" s="2"/>
    </row>
    <row r="37" spans="3:4" ht="45" customHeight="1" x14ac:dyDescent="0.3">
      <c r="C37" s="2"/>
      <c r="D37" s="2"/>
    </row>
    <row r="38" spans="3:4" ht="45" customHeight="1" x14ac:dyDescent="0.3">
      <c r="C38" s="2"/>
      <c r="D38" s="2"/>
    </row>
    <row r="39" spans="3:4" ht="45" customHeight="1" x14ac:dyDescent="0.3">
      <c r="C39" s="2"/>
      <c r="D39" s="2"/>
    </row>
    <row r="40" spans="3:4" ht="45" customHeight="1" x14ac:dyDescent="0.3">
      <c r="C40" s="2"/>
      <c r="D40" s="2"/>
    </row>
    <row r="41" spans="3:4" ht="45" customHeight="1" x14ac:dyDescent="0.3">
      <c r="C41" s="2"/>
      <c r="D41" s="2"/>
    </row>
    <row r="42" spans="3:4" ht="45" customHeight="1" x14ac:dyDescent="0.3">
      <c r="C42" s="2"/>
      <c r="D42" s="2"/>
    </row>
    <row r="43" spans="3:4" ht="45" customHeight="1" x14ac:dyDescent="0.3">
      <c r="C43" s="2"/>
      <c r="D43" s="2"/>
    </row>
    <row r="44" spans="3:4" ht="45" customHeight="1" x14ac:dyDescent="0.3">
      <c r="C44" s="2"/>
      <c r="D44" s="2"/>
    </row>
    <row r="45" spans="3:4" ht="45" customHeight="1" x14ac:dyDescent="0.3">
      <c r="C45" s="2"/>
      <c r="D45" s="2"/>
    </row>
    <row r="46" spans="3:4" ht="45" customHeight="1" x14ac:dyDescent="0.3">
      <c r="C46" s="2"/>
      <c r="D46" s="2"/>
    </row>
    <row r="47" spans="3:4" ht="45" customHeight="1" x14ac:dyDescent="0.3">
      <c r="C47" s="2"/>
      <c r="D47" s="2"/>
    </row>
    <row r="48" spans="3:4" ht="45" customHeight="1" x14ac:dyDescent="0.3">
      <c r="C48" s="2"/>
      <c r="D48" s="2"/>
    </row>
    <row r="49" spans="3:4" ht="45" customHeight="1" x14ac:dyDescent="0.3">
      <c r="C49" s="2"/>
      <c r="D49" s="2"/>
    </row>
    <row r="50" spans="3:4" ht="45" customHeight="1" x14ac:dyDescent="0.3">
      <c r="C50" s="2"/>
      <c r="D50" s="2"/>
    </row>
    <row r="51" spans="3:4" ht="45" customHeight="1" x14ac:dyDescent="0.3">
      <c r="C51" s="2"/>
      <c r="D51" s="2"/>
    </row>
    <row r="52" spans="3:4" ht="45" customHeight="1" x14ac:dyDescent="0.3">
      <c r="C52" s="2"/>
      <c r="D52" s="2"/>
    </row>
    <row r="53" spans="3:4" ht="45" customHeight="1" x14ac:dyDescent="0.3">
      <c r="C53" s="2"/>
      <c r="D53" s="2"/>
    </row>
    <row r="54" spans="3:4" ht="45" customHeight="1" x14ac:dyDescent="0.3">
      <c r="C54" s="2"/>
      <c r="D54" s="2"/>
    </row>
    <row r="55" spans="3:4" ht="45" customHeight="1" x14ac:dyDescent="0.3">
      <c r="C55" s="2"/>
      <c r="D55" s="2"/>
    </row>
    <row r="56" spans="3:4" ht="45" customHeight="1" x14ac:dyDescent="0.3">
      <c r="C56" s="2"/>
      <c r="D56" s="2"/>
    </row>
    <row r="57" spans="3:4" ht="45" customHeight="1" x14ac:dyDescent="0.3">
      <c r="C57" s="2"/>
      <c r="D57" s="2"/>
    </row>
    <row r="58" spans="3:4" ht="45" customHeight="1" x14ac:dyDescent="0.3">
      <c r="C58" s="2"/>
      <c r="D58" s="2"/>
    </row>
    <row r="59" spans="3:4" ht="45" customHeight="1" x14ac:dyDescent="0.3">
      <c r="C59" s="2"/>
      <c r="D59" s="2"/>
    </row>
    <row r="60" spans="3:4" ht="45" customHeight="1" x14ac:dyDescent="0.3">
      <c r="C60" s="2"/>
      <c r="D60" s="2"/>
    </row>
    <row r="61" spans="3:4" ht="45" customHeight="1" x14ac:dyDescent="0.3">
      <c r="C61" s="2"/>
      <c r="D61" s="2"/>
    </row>
    <row r="62" spans="3:4" ht="45" customHeight="1" x14ac:dyDescent="0.3">
      <c r="C62" s="2"/>
      <c r="D62" s="2"/>
    </row>
    <row r="63" spans="3:4" ht="45" customHeight="1" x14ac:dyDescent="0.3">
      <c r="C63" s="2"/>
      <c r="D63" s="2"/>
    </row>
    <row r="64" spans="3:4" ht="45" customHeight="1" x14ac:dyDescent="0.3">
      <c r="C64" s="2"/>
      <c r="D64" s="2"/>
    </row>
    <row r="65" spans="3:4" ht="45" customHeight="1" x14ac:dyDescent="0.3">
      <c r="C65" s="2"/>
      <c r="D65" s="2"/>
    </row>
    <row r="66" spans="3:4" ht="45" customHeight="1" x14ac:dyDescent="0.3">
      <c r="C66" s="2"/>
      <c r="D66" s="2"/>
    </row>
    <row r="67" spans="3:4" ht="45" customHeight="1" x14ac:dyDescent="0.3">
      <c r="C67" s="2"/>
      <c r="D67" s="2"/>
    </row>
    <row r="68" spans="3:4" ht="45" customHeight="1" x14ac:dyDescent="0.3">
      <c r="C68" s="2"/>
      <c r="D68" s="2"/>
    </row>
    <row r="69" spans="3:4" ht="45" customHeight="1" x14ac:dyDescent="0.3">
      <c r="C69" s="2"/>
      <c r="D69" s="2"/>
    </row>
    <row r="70" spans="3:4" ht="45" customHeight="1" x14ac:dyDescent="0.3">
      <c r="C70" s="2"/>
      <c r="D70" s="2"/>
    </row>
    <row r="71" spans="3:4" ht="45" customHeight="1" x14ac:dyDescent="0.3">
      <c r="C71" s="2"/>
      <c r="D71" s="2"/>
    </row>
    <row r="72" spans="3:4" ht="45" customHeight="1" x14ac:dyDescent="0.3">
      <c r="C72" s="2"/>
      <c r="D72" s="2"/>
    </row>
    <row r="73" spans="3:4" ht="45" customHeight="1" x14ac:dyDescent="0.3">
      <c r="C73" s="2"/>
      <c r="D73" s="2"/>
    </row>
    <row r="74" spans="3:4" ht="45" customHeight="1" x14ac:dyDescent="0.3">
      <c r="C74" s="2"/>
      <c r="D74" s="2"/>
    </row>
    <row r="75" spans="3:4" ht="45" customHeight="1" x14ac:dyDescent="0.3">
      <c r="C75" s="2"/>
      <c r="D75" s="2"/>
    </row>
    <row r="76" spans="3:4" ht="45" customHeight="1" x14ac:dyDescent="0.3">
      <c r="C76" s="2"/>
      <c r="D76" s="2"/>
    </row>
    <row r="77" spans="3:4" ht="45" customHeight="1" x14ac:dyDescent="0.3">
      <c r="C77" s="2"/>
      <c r="D77" s="2"/>
    </row>
    <row r="78" spans="3:4" ht="45" customHeight="1" x14ac:dyDescent="0.3">
      <c r="C78" s="2"/>
      <c r="D78" s="2"/>
    </row>
    <row r="79" spans="3:4" ht="45" customHeight="1" x14ac:dyDescent="0.3">
      <c r="C79" s="2"/>
      <c r="D79" s="2"/>
    </row>
    <row r="80" spans="3:4" ht="45" customHeight="1" x14ac:dyDescent="0.3">
      <c r="C80" s="2"/>
      <c r="D80" s="2"/>
    </row>
    <row r="81" spans="3:4" ht="45" customHeight="1" x14ac:dyDescent="0.3">
      <c r="C81" s="2"/>
      <c r="D81" s="2"/>
    </row>
    <row r="82" spans="3:4" ht="45" customHeight="1" x14ac:dyDescent="0.3">
      <c r="C82" s="2"/>
      <c r="D82" s="2"/>
    </row>
    <row r="83" spans="3:4" ht="45" customHeight="1" x14ac:dyDescent="0.3">
      <c r="C83" s="2"/>
      <c r="D83" s="2"/>
    </row>
    <row r="84" spans="3:4" ht="45" customHeight="1" x14ac:dyDescent="0.3">
      <c r="C84" s="2"/>
      <c r="D84" s="2"/>
    </row>
    <row r="85" spans="3:4" ht="45" customHeight="1" x14ac:dyDescent="0.3">
      <c r="C85" s="2"/>
      <c r="D85" s="2"/>
    </row>
    <row r="86" spans="3:4" ht="45" customHeight="1" x14ac:dyDescent="0.3">
      <c r="C86" s="2"/>
      <c r="D86" s="2"/>
    </row>
    <row r="87" spans="3:4" ht="45" customHeight="1" x14ac:dyDescent="0.3">
      <c r="C87" s="2"/>
      <c r="D87" s="2"/>
    </row>
    <row r="88" spans="3:4" ht="45" customHeight="1" x14ac:dyDescent="0.3">
      <c r="C88" s="2"/>
      <c r="D88" s="2"/>
    </row>
    <row r="89" spans="3:4" ht="45" customHeight="1" x14ac:dyDescent="0.3">
      <c r="C89" s="2"/>
      <c r="D89" s="2"/>
    </row>
    <row r="90" spans="3:4" ht="45" customHeight="1" x14ac:dyDescent="0.3">
      <c r="C90" s="2"/>
      <c r="D90" s="2"/>
    </row>
    <row r="91" spans="3:4" ht="45" customHeight="1" x14ac:dyDescent="0.3">
      <c r="C91" s="2"/>
      <c r="D91" s="2"/>
    </row>
    <row r="92" spans="3:4" ht="45" customHeight="1" x14ac:dyDescent="0.3">
      <c r="C92" s="2"/>
      <c r="D92" s="2"/>
    </row>
    <row r="93" spans="3:4" ht="45" customHeight="1" x14ac:dyDescent="0.3">
      <c r="C93" s="2"/>
      <c r="D93" s="2"/>
    </row>
    <row r="94" spans="3:4" ht="45" customHeight="1" x14ac:dyDescent="0.3">
      <c r="C94" s="2"/>
      <c r="D94" s="2"/>
    </row>
    <row r="95" spans="3:4" ht="45" customHeight="1" x14ac:dyDescent="0.3">
      <c r="C95" s="2"/>
      <c r="D95" s="2"/>
    </row>
    <row r="96" spans="3:4" ht="45" customHeight="1" x14ac:dyDescent="0.3">
      <c r="C96" s="2"/>
      <c r="D96" s="2"/>
    </row>
    <row r="97" spans="3:4" ht="45" customHeight="1" x14ac:dyDescent="0.3">
      <c r="C97" s="2"/>
      <c r="D97" s="2"/>
    </row>
    <row r="98" spans="3:4" ht="45" customHeight="1" x14ac:dyDescent="0.3">
      <c r="C98" s="2"/>
      <c r="D98" s="2"/>
    </row>
    <row r="99" spans="3:4" ht="45" customHeight="1" x14ac:dyDescent="0.3">
      <c r="C99" s="2"/>
      <c r="D99" s="2"/>
    </row>
    <row r="100" spans="3:4" ht="45" customHeight="1" x14ac:dyDescent="0.3">
      <c r="C100" s="2"/>
      <c r="D100" s="2"/>
    </row>
    <row r="101" spans="3:4" ht="45" customHeight="1" x14ac:dyDescent="0.3">
      <c r="C101" s="2"/>
      <c r="D101" s="2"/>
    </row>
    <row r="102" spans="3:4" ht="45" customHeight="1" x14ac:dyDescent="0.3">
      <c r="C102" s="2"/>
      <c r="D102" s="2"/>
    </row>
    <row r="103" spans="3:4" ht="45" customHeight="1" x14ac:dyDescent="0.3">
      <c r="C103" s="2"/>
      <c r="D103" s="2"/>
    </row>
    <row r="104" spans="3:4" ht="45" customHeight="1" x14ac:dyDescent="0.3">
      <c r="C104" s="2"/>
      <c r="D104" s="2"/>
    </row>
    <row r="105" spans="3:4" ht="45" customHeight="1" x14ac:dyDescent="0.3">
      <c r="C105" s="2"/>
      <c r="D105" s="2"/>
    </row>
    <row r="106" spans="3:4" ht="45" customHeight="1" x14ac:dyDescent="0.3">
      <c r="C106" s="2"/>
      <c r="D106" s="2"/>
    </row>
    <row r="107" spans="3:4" ht="45" customHeight="1" x14ac:dyDescent="0.3">
      <c r="C107" s="2"/>
      <c r="D107" s="2"/>
    </row>
    <row r="108" spans="3:4" ht="45" customHeight="1" x14ac:dyDescent="0.3">
      <c r="C108" s="2"/>
      <c r="D108" s="2"/>
    </row>
    <row r="109" spans="3:4" ht="45" customHeight="1" x14ac:dyDescent="0.3">
      <c r="C109" s="2"/>
      <c r="D109" s="2"/>
    </row>
    <row r="110" spans="3:4" ht="45" customHeight="1" x14ac:dyDescent="0.3">
      <c r="C110" s="2"/>
      <c r="D110" s="2"/>
    </row>
    <row r="111" spans="3:4" ht="45" customHeight="1" x14ac:dyDescent="0.3">
      <c r="C111" s="2"/>
      <c r="D111" s="2"/>
    </row>
    <row r="112" spans="3:4" ht="45" customHeight="1" x14ac:dyDescent="0.3">
      <c r="C112" s="2"/>
      <c r="D112" s="2"/>
    </row>
    <row r="113" spans="3:4" ht="45" customHeight="1" x14ac:dyDescent="0.3">
      <c r="C113" s="2"/>
      <c r="D113" s="2"/>
    </row>
    <row r="114" spans="3:4" ht="45" customHeight="1" x14ac:dyDescent="0.3">
      <c r="C114" s="2"/>
      <c r="D114" s="2"/>
    </row>
    <row r="115" spans="3:4" ht="45" customHeight="1" x14ac:dyDescent="0.3">
      <c r="C115" s="2"/>
      <c r="D115" s="2"/>
    </row>
    <row r="116" spans="3:4" ht="45" customHeight="1" x14ac:dyDescent="0.3">
      <c r="C116" s="2"/>
      <c r="D116" s="2"/>
    </row>
    <row r="117" spans="3:4" ht="45" customHeight="1" x14ac:dyDescent="0.3">
      <c r="C117" s="2"/>
      <c r="D117" s="2"/>
    </row>
    <row r="118" spans="3:4" ht="45" customHeight="1" x14ac:dyDescent="0.3">
      <c r="C118" s="2"/>
      <c r="D118" s="2"/>
    </row>
    <row r="119" spans="3:4" ht="45" customHeight="1" x14ac:dyDescent="0.3">
      <c r="C119" s="2"/>
      <c r="D119" s="2"/>
    </row>
    <row r="120" spans="3:4" ht="45" customHeight="1" x14ac:dyDescent="0.3">
      <c r="C120" s="2"/>
      <c r="D120" s="2"/>
    </row>
    <row r="121" spans="3:4" ht="45" customHeight="1" x14ac:dyDescent="0.3">
      <c r="C121" s="2"/>
      <c r="D121" s="2"/>
    </row>
    <row r="122" spans="3:4" ht="45" customHeight="1" x14ac:dyDescent="0.3">
      <c r="C122" s="2"/>
      <c r="D122" s="2"/>
    </row>
    <row r="123" spans="3:4" ht="45" customHeight="1" x14ac:dyDescent="0.3">
      <c r="C123" s="2"/>
      <c r="D123" s="2"/>
    </row>
    <row r="124" spans="3:4" ht="45" customHeight="1" x14ac:dyDescent="0.3">
      <c r="C124" s="2"/>
      <c r="D124" s="2"/>
    </row>
    <row r="125" spans="3:4" ht="45" customHeight="1" x14ac:dyDescent="0.3">
      <c r="C125" s="2"/>
      <c r="D125" s="2"/>
    </row>
    <row r="126" spans="3:4" ht="45" customHeight="1" x14ac:dyDescent="0.3">
      <c r="C126" s="2"/>
      <c r="D126" s="2"/>
    </row>
    <row r="127" spans="3:4" ht="45" customHeight="1" x14ac:dyDescent="0.3">
      <c r="C127" s="2"/>
      <c r="D127" s="2"/>
    </row>
    <row r="128" spans="3:4" ht="45" customHeight="1" x14ac:dyDescent="0.3">
      <c r="C128" s="2"/>
      <c r="D128" s="2"/>
    </row>
    <row r="129" spans="3:4" ht="45" customHeight="1" x14ac:dyDescent="0.3">
      <c r="C129" s="2"/>
      <c r="D129" s="2"/>
    </row>
    <row r="130" spans="3:4" ht="45" customHeight="1" x14ac:dyDescent="0.3">
      <c r="C130" s="2"/>
      <c r="D130" s="2"/>
    </row>
    <row r="131" spans="3:4" ht="45" customHeight="1" x14ac:dyDescent="0.3">
      <c r="C131" s="2"/>
      <c r="D131" s="2"/>
    </row>
    <row r="132" spans="3:4" ht="45" customHeight="1" x14ac:dyDescent="0.3">
      <c r="C132" s="2"/>
      <c r="D132" s="2"/>
    </row>
    <row r="133" spans="3:4" ht="45" customHeight="1" x14ac:dyDescent="0.3">
      <c r="C133" s="2"/>
      <c r="D133" s="2"/>
    </row>
    <row r="134" spans="3:4" ht="45" customHeight="1" x14ac:dyDescent="0.3">
      <c r="C134" s="2"/>
      <c r="D134" s="2"/>
    </row>
    <row r="135" spans="3:4" ht="45" customHeight="1" x14ac:dyDescent="0.3">
      <c r="C135" s="2"/>
      <c r="D135" s="2"/>
    </row>
    <row r="136" spans="3:4" ht="45" customHeight="1" x14ac:dyDescent="0.3">
      <c r="C136" s="2"/>
      <c r="D136" s="2"/>
    </row>
    <row r="137" spans="3:4" ht="45" customHeight="1" x14ac:dyDescent="0.3">
      <c r="C137" s="2"/>
      <c r="D137" s="2"/>
    </row>
    <row r="138" spans="3:4" ht="45" customHeight="1" x14ac:dyDescent="0.3">
      <c r="C138" s="2"/>
      <c r="D138" s="2"/>
    </row>
    <row r="139" spans="3:4" ht="45" customHeight="1" x14ac:dyDescent="0.3">
      <c r="C139" s="2"/>
      <c r="D139" s="2"/>
    </row>
    <row r="140" spans="3:4" ht="45" customHeight="1" x14ac:dyDescent="0.3">
      <c r="C140" s="2"/>
      <c r="D140" s="2"/>
    </row>
    <row r="141" spans="3:4" ht="45" customHeight="1" x14ac:dyDescent="0.3">
      <c r="C141" s="2"/>
      <c r="D141" s="2"/>
    </row>
    <row r="142" spans="3:4" ht="45" customHeight="1" x14ac:dyDescent="0.3">
      <c r="C142" s="2"/>
      <c r="D142" s="2"/>
    </row>
    <row r="143" spans="3:4" ht="45" customHeight="1" x14ac:dyDescent="0.3">
      <c r="C143" s="2"/>
      <c r="D143" s="2"/>
    </row>
    <row r="144" spans="3:4" ht="45" customHeight="1" x14ac:dyDescent="0.3">
      <c r="C144" s="2"/>
      <c r="D144" s="2"/>
    </row>
    <row r="145" spans="3:4" ht="45" customHeight="1" x14ac:dyDescent="0.3">
      <c r="C145" s="2"/>
      <c r="D145" s="2"/>
    </row>
    <row r="146" spans="3:4" ht="45" customHeight="1" x14ac:dyDescent="0.3">
      <c r="C146" s="2"/>
      <c r="D146" s="2"/>
    </row>
    <row r="147" spans="3:4" ht="45" customHeight="1" x14ac:dyDescent="0.3">
      <c r="C147" s="2"/>
      <c r="D147" s="2"/>
    </row>
    <row r="148" spans="3:4" ht="45" customHeight="1" x14ac:dyDescent="0.3">
      <c r="C148" s="2"/>
      <c r="D148" s="2"/>
    </row>
    <row r="149" spans="3:4" ht="45" customHeight="1" x14ac:dyDescent="0.3">
      <c r="C149" s="2"/>
      <c r="D149" s="2"/>
    </row>
    <row r="150" spans="3:4" ht="45" customHeight="1" x14ac:dyDescent="0.3">
      <c r="C150" s="2"/>
      <c r="D150" s="2"/>
    </row>
    <row r="151" spans="3:4" ht="45" customHeight="1" x14ac:dyDescent="0.3">
      <c r="C151" s="2"/>
      <c r="D151" s="2"/>
    </row>
    <row r="152" spans="3:4" ht="45" customHeight="1" x14ac:dyDescent="0.3">
      <c r="C152" s="2"/>
      <c r="D152" s="2"/>
    </row>
    <row r="153" spans="3:4" ht="45" customHeight="1" x14ac:dyDescent="0.3">
      <c r="C153" s="2"/>
      <c r="D153" s="2"/>
    </row>
    <row r="154" spans="3:4" ht="45" customHeight="1" x14ac:dyDescent="0.3">
      <c r="C154" s="2"/>
      <c r="D154" s="2"/>
    </row>
    <row r="155" spans="3:4" ht="45" customHeight="1" x14ac:dyDescent="0.3">
      <c r="C155" s="2"/>
      <c r="D155" s="2"/>
    </row>
    <row r="156" spans="3:4" ht="45" customHeight="1" x14ac:dyDescent="0.3">
      <c r="C156" s="2"/>
      <c r="D156" s="2"/>
    </row>
    <row r="157" spans="3:4" ht="45" customHeight="1" x14ac:dyDescent="0.3">
      <c r="C157" s="2"/>
      <c r="D157" s="2"/>
    </row>
    <row r="158" spans="3:4" ht="45" customHeight="1" x14ac:dyDescent="0.3">
      <c r="C158" s="2"/>
      <c r="D158" s="2"/>
    </row>
    <row r="159" spans="3:4" ht="45" customHeight="1" x14ac:dyDescent="0.3">
      <c r="C159" s="2"/>
      <c r="D159" s="2"/>
    </row>
    <row r="160" spans="3:4" ht="45" customHeight="1" x14ac:dyDescent="0.3">
      <c r="C160" s="2"/>
      <c r="D160" s="2"/>
    </row>
    <row r="161" spans="3:4" ht="45" customHeight="1" x14ac:dyDescent="0.3">
      <c r="C161" s="2"/>
      <c r="D161" s="2"/>
    </row>
    <row r="162" spans="3:4" ht="45" customHeight="1" x14ac:dyDescent="0.3">
      <c r="C162" s="2"/>
      <c r="D162" s="2"/>
    </row>
    <row r="163" spans="3:4" ht="45" customHeight="1" x14ac:dyDescent="0.3">
      <c r="C163" s="2"/>
      <c r="D163" s="2"/>
    </row>
    <row r="164" spans="3:4" ht="45" customHeight="1" x14ac:dyDescent="0.3">
      <c r="C164" s="2"/>
      <c r="D164" s="2"/>
    </row>
    <row r="165" spans="3:4" ht="45" customHeight="1" x14ac:dyDescent="0.3">
      <c r="C165" s="2"/>
      <c r="D165" s="2"/>
    </row>
    <row r="166" spans="3:4" ht="45" customHeight="1" x14ac:dyDescent="0.3">
      <c r="C166" s="2"/>
      <c r="D166" s="2"/>
    </row>
    <row r="167" spans="3:4" ht="45" customHeight="1" x14ac:dyDescent="0.3">
      <c r="C167" s="2"/>
      <c r="D167" s="2"/>
    </row>
    <row r="168" spans="3:4" ht="45" customHeight="1" x14ac:dyDescent="0.3">
      <c r="C168" s="2"/>
      <c r="D168" s="2"/>
    </row>
    <row r="169" spans="3:4" ht="45" customHeight="1" x14ac:dyDescent="0.3">
      <c r="C169" s="2"/>
      <c r="D169" s="2"/>
    </row>
    <row r="170" spans="3:4" ht="45" customHeight="1" x14ac:dyDescent="0.3">
      <c r="C170" s="2"/>
      <c r="D170" s="2"/>
    </row>
    <row r="171" spans="3:4" ht="45" customHeight="1" x14ac:dyDescent="0.3">
      <c r="C171" s="2"/>
      <c r="D171" s="2"/>
    </row>
    <row r="172" spans="3:4" ht="45" customHeight="1" x14ac:dyDescent="0.3">
      <c r="C172" s="2"/>
      <c r="D172" s="2"/>
    </row>
    <row r="173" spans="3:4" ht="45" customHeight="1" x14ac:dyDescent="0.3">
      <c r="C173" s="2"/>
      <c r="D173" s="2"/>
    </row>
    <row r="174" spans="3:4" ht="45" customHeight="1" x14ac:dyDescent="0.3">
      <c r="C174" s="2"/>
      <c r="D174" s="2"/>
    </row>
    <row r="175" spans="3:4" ht="45" customHeight="1" x14ac:dyDescent="0.3">
      <c r="C175" s="2"/>
      <c r="D175" s="2"/>
    </row>
    <row r="176" spans="3:4" ht="45" customHeight="1" x14ac:dyDescent="0.3">
      <c r="C176" s="2"/>
      <c r="D176" s="2"/>
    </row>
    <row r="177" spans="3:4" ht="45" customHeight="1" x14ac:dyDescent="0.3">
      <c r="C177" s="2"/>
      <c r="D177" s="2"/>
    </row>
    <row r="178" spans="3:4" ht="45" customHeight="1" x14ac:dyDescent="0.3">
      <c r="C178" s="2"/>
      <c r="D178" s="2"/>
    </row>
    <row r="179" spans="3:4" ht="45" customHeight="1" x14ac:dyDescent="0.3">
      <c r="C179" s="2"/>
      <c r="D179" s="2"/>
    </row>
    <row r="180" spans="3:4" ht="45" customHeight="1" x14ac:dyDescent="0.3">
      <c r="C180" s="2"/>
      <c r="D180" s="2"/>
    </row>
    <row r="181" spans="3:4" ht="45" customHeight="1" x14ac:dyDescent="0.3">
      <c r="C181" s="2"/>
      <c r="D181" s="2"/>
    </row>
    <row r="182" spans="3:4" ht="45" customHeight="1" x14ac:dyDescent="0.3">
      <c r="C182" s="2"/>
      <c r="D182" s="2"/>
    </row>
    <row r="183" spans="3:4" ht="45" customHeight="1" x14ac:dyDescent="0.3">
      <c r="C183" s="2"/>
      <c r="D183" s="2"/>
    </row>
    <row r="184" spans="3:4" ht="45" customHeight="1" x14ac:dyDescent="0.3">
      <c r="C184" s="2"/>
      <c r="D184" s="2"/>
    </row>
    <row r="185" spans="3:4" ht="45" customHeight="1" x14ac:dyDescent="0.3">
      <c r="C185" s="2"/>
      <c r="D185" s="2"/>
    </row>
    <row r="186" spans="3:4" ht="45" customHeight="1" x14ac:dyDescent="0.3">
      <c r="C186" s="2"/>
      <c r="D186" s="2"/>
    </row>
    <row r="187" spans="3:4" ht="45" customHeight="1" x14ac:dyDescent="0.3">
      <c r="C187" s="2"/>
      <c r="D187" s="2"/>
    </row>
    <row r="188" spans="3:4" ht="45" customHeight="1" x14ac:dyDescent="0.3">
      <c r="C188" s="2"/>
      <c r="D188" s="2"/>
    </row>
    <row r="189" spans="3:4" ht="45" customHeight="1" x14ac:dyDescent="0.3">
      <c r="C189" s="2"/>
      <c r="D189" s="2"/>
    </row>
    <row r="190" spans="3:4" ht="45" customHeight="1" x14ac:dyDescent="0.3">
      <c r="C190" s="2"/>
      <c r="D190" s="2"/>
    </row>
    <row r="191" spans="3:4" ht="45" customHeight="1" x14ac:dyDescent="0.3">
      <c r="C191" s="2"/>
      <c r="D191" s="2"/>
    </row>
    <row r="192" spans="3:4" ht="45" customHeight="1" x14ac:dyDescent="0.3">
      <c r="C192" s="2"/>
      <c r="D192" s="2"/>
    </row>
    <row r="193" spans="3:4" ht="45" customHeight="1" x14ac:dyDescent="0.3">
      <c r="C193" s="2"/>
      <c r="D193" s="2"/>
    </row>
    <row r="194" spans="3:4" ht="45" customHeight="1" x14ac:dyDescent="0.3">
      <c r="C194" s="2"/>
      <c r="D194" s="2"/>
    </row>
    <row r="195" spans="3:4" ht="45" customHeight="1" x14ac:dyDescent="0.3">
      <c r="C195" s="2"/>
      <c r="D195" s="2"/>
    </row>
    <row r="196" spans="3:4" ht="45" customHeight="1" x14ac:dyDescent="0.3">
      <c r="C196" s="2"/>
      <c r="D196" s="2"/>
    </row>
    <row r="197" spans="3:4" ht="45" customHeight="1" x14ac:dyDescent="0.3">
      <c r="C197" s="2"/>
      <c r="D197" s="2"/>
    </row>
    <row r="198" spans="3:4" ht="45" customHeight="1" x14ac:dyDescent="0.3">
      <c r="C198" s="2"/>
      <c r="D198" s="2"/>
    </row>
    <row r="199" spans="3:4" ht="45" customHeight="1" x14ac:dyDescent="0.3">
      <c r="C199" s="2"/>
      <c r="D199" s="2"/>
    </row>
    <row r="200" spans="3:4" ht="45" customHeight="1" x14ac:dyDescent="0.3">
      <c r="C200" s="2"/>
      <c r="D200" s="2"/>
    </row>
    <row r="201" spans="3:4" ht="45" customHeight="1" x14ac:dyDescent="0.3">
      <c r="C201" s="2"/>
      <c r="D201" s="2"/>
    </row>
    <row r="202" spans="3:4" ht="45" customHeight="1" x14ac:dyDescent="0.3">
      <c r="C202" s="2"/>
      <c r="D202" s="2"/>
    </row>
    <row r="203" spans="3:4" ht="45" customHeight="1" x14ac:dyDescent="0.3">
      <c r="C203" s="2"/>
      <c r="D203" s="2"/>
    </row>
    <row r="204" spans="3:4" ht="45" customHeight="1" x14ac:dyDescent="0.3">
      <c r="C204" s="2"/>
      <c r="D204" s="2"/>
    </row>
    <row r="205" spans="3:4" ht="45" customHeight="1" x14ac:dyDescent="0.3">
      <c r="C205" s="2"/>
      <c r="D205" s="2"/>
    </row>
    <row r="206" spans="3:4" ht="45" customHeight="1" x14ac:dyDescent="0.3">
      <c r="C206" s="2"/>
      <c r="D206" s="2"/>
    </row>
    <row r="207" spans="3:4" ht="45" customHeight="1" x14ac:dyDescent="0.3">
      <c r="C207" s="2"/>
      <c r="D207" s="2"/>
    </row>
    <row r="208" spans="3:4" ht="45" customHeight="1" x14ac:dyDescent="0.3">
      <c r="C208" s="2"/>
      <c r="D208" s="2"/>
    </row>
    <row r="209" spans="3:4" ht="45" customHeight="1" x14ac:dyDescent="0.3">
      <c r="C209" s="2"/>
      <c r="D209" s="2"/>
    </row>
    <row r="210" spans="3:4" ht="45" customHeight="1" x14ac:dyDescent="0.3">
      <c r="C210" s="2"/>
      <c r="D210" s="2"/>
    </row>
    <row r="211" spans="3:4" ht="45" customHeight="1" x14ac:dyDescent="0.3">
      <c r="C211" s="2"/>
      <c r="D211" s="2"/>
    </row>
    <row r="212" spans="3:4" ht="45" customHeight="1" x14ac:dyDescent="0.3">
      <c r="C212" s="2"/>
      <c r="D212" s="2"/>
    </row>
    <row r="213" spans="3:4" ht="45" customHeight="1" x14ac:dyDescent="0.3">
      <c r="C213" s="2"/>
      <c r="D213" s="2"/>
    </row>
    <row r="214" spans="3:4" ht="45" customHeight="1" x14ac:dyDescent="0.3">
      <c r="C214" s="2"/>
      <c r="D214" s="2"/>
    </row>
    <row r="215" spans="3:4" ht="45" customHeight="1" x14ac:dyDescent="0.3">
      <c r="C215" s="2"/>
      <c r="D215" s="2"/>
    </row>
    <row r="216" spans="3:4" ht="45" customHeight="1" x14ac:dyDescent="0.3">
      <c r="C216" s="2"/>
      <c r="D216" s="2"/>
    </row>
    <row r="217" spans="3:4" ht="45" customHeight="1" x14ac:dyDescent="0.3">
      <c r="C217" s="2"/>
      <c r="D217" s="2"/>
    </row>
    <row r="218" spans="3:4" ht="45" customHeight="1" x14ac:dyDescent="0.3">
      <c r="C218" s="2"/>
      <c r="D218" s="2"/>
    </row>
    <row r="219" spans="3:4" ht="45" customHeight="1" x14ac:dyDescent="0.3">
      <c r="C219" s="2"/>
      <c r="D219" s="2"/>
    </row>
    <row r="220" spans="3:4" ht="45" customHeight="1" x14ac:dyDescent="0.3">
      <c r="C220" s="2"/>
      <c r="D220" s="2"/>
    </row>
    <row r="221" spans="3:4" ht="45" customHeight="1" x14ac:dyDescent="0.3">
      <c r="C221" s="2"/>
      <c r="D221" s="2"/>
    </row>
    <row r="222" spans="3:4" ht="45" customHeight="1" x14ac:dyDescent="0.3">
      <c r="C222" s="2"/>
      <c r="D222" s="2"/>
    </row>
    <row r="223" spans="3:4" ht="45" customHeight="1" x14ac:dyDescent="0.3">
      <c r="C223" s="2"/>
      <c r="D223" s="2"/>
    </row>
    <row r="224" spans="3:4" ht="45" customHeight="1" x14ac:dyDescent="0.3">
      <c r="C224" s="2"/>
      <c r="D224" s="2"/>
    </row>
    <row r="225" spans="3:4" ht="45" customHeight="1" x14ac:dyDescent="0.3">
      <c r="C225" s="2"/>
      <c r="D225" s="2"/>
    </row>
    <row r="226" spans="3:4" ht="45" customHeight="1" x14ac:dyDescent="0.3">
      <c r="C226" s="2"/>
      <c r="D226" s="2"/>
    </row>
    <row r="227" spans="3:4" ht="45" customHeight="1" x14ac:dyDescent="0.3">
      <c r="C227" s="2"/>
      <c r="D227" s="2"/>
    </row>
    <row r="228" spans="3:4" ht="45" customHeight="1" x14ac:dyDescent="0.3">
      <c r="C228" s="2"/>
      <c r="D228" s="2"/>
    </row>
    <row r="229" spans="3:4" ht="45" customHeight="1" x14ac:dyDescent="0.3">
      <c r="C229" s="2"/>
      <c r="D229" s="2"/>
    </row>
    <row r="230" spans="3:4" ht="45" customHeight="1" x14ac:dyDescent="0.3">
      <c r="C230" s="2"/>
      <c r="D230" s="2"/>
    </row>
    <row r="231" spans="3:4" ht="45" customHeight="1" x14ac:dyDescent="0.3">
      <c r="C231" s="2"/>
      <c r="D231" s="2"/>
    </row>
    <row r="232" spans="3:4" ht="45" customHeight="1" x14ac:dyDescent="0.3">
      <c r="C232" s="2"/>
      <c r="D232" s="2"/>
    </row>
    <row r="233" spans="3:4" ht="45" customHeight="1" x14ac:dyDescent="0.3">
      <c r="C233" s="2"/>
      <c r="D233" s="2"/>
    </row>
    <row r="234" spans="3:4" ht="45" customHeight="1" x14ac:dyDescent="0.3">
      <c r="C234" s="2"/>
      <c r="D234" s="2"/>
    </row>
    <row r="235" spans="3:4" ht="45" customHeight="1" x14ac:dyDescent="0.3">
      <c r="C235" s="2"/>
      <c r="D235" s="2"/>
    </row>
    <row r="236" spans="3:4" ht="45" customHeight="1" x14ac:dyDescent="0.3">
      <c r="C236" s="2"/>
      <c r="D236" s="2"/>
    </row>
    <row r="237" spans="3:4" ht="45" customHeight="1" x14ac:dyDescent="0.3">
      <c r="C237" s="2"/>
      <c r="D237" s="2"/>
    </row>
    <row r="238" spans="3:4" ht="45" customHeight="1" x14ac:dyDescent="0.3">
      <c r="C238" s="2"/>
      <c r="D238" s="2"/>
    </row>
    <row r="239" spans="3:4" ht="45" customHeight="1" x14ac:dyDescent="0.3">
      <c r="C239" s="2"/>
      <c r="D239" s="2"/>
    </row>
    <row r="240" spans="3:4" ht="45" customHeight="1" x14ac:dyDescent="0.3">
      <c r="C240" s="2"/>
      <c r="D240" s="2"/>
    </row>
    <row r="241" spans="3:4" ht="45" customHeight="1" x14ac:dyDescent="0.3">
      <c r="C241" s="2"/>
      <c r="D241" s="2"/>
    </row>
    <row r="242" spans="3:4" ht="45" customHeight="1" x14ac:dyDescent="0.3">
      <c r="C242" s="2"/>
      <c r="D242" s="2"/>
    </row>
    <row r="243" spans="3:4" ht="45" customHeight="1" x14ac:dyDescent="0.3">
      <c r="C243" s="2"/>
      <c r="D243" s="2"/>
    </row>
    <row r="244" spans="3:4" ht="45" customHeight="1" x14ac:dyDescent="0.3">
      <c r="C244" s="2"/>
      <c r="D244" s="2"/>
    </row>
    <row r="245" spans="3:4" ht="45" customHeight="1" x14ac:dyDescent="0.3">
      <c r="C245" s="2"/>
      <c r="D245" s="2"/>
    </row>
    <row r="246" spans="3:4" ht="45" customHeight="1" x14ac:dyDescent="0.3">
      <c r="C246" s="2"/>
      <c r="D246" s="2"/>
    </row>
    <row r="247" spans="3:4" ht="45" customHeight="1" x14ac:dyDescent="0.3">
      <c r="C247" s="2"/>
      <c r="D247" s="2"/>
    </row>
    <row r="248" spans="3:4" ht="45" customHeight="1" x14ac:dyDescent="0.3">
      <c r="C248" s="2"/>
      <c r="D248" s="2"/>
    </row>
    <row r="249" spans="3:4" ht="45" customHeight="1" x14ac:dyDescent="0.3">
      <c r="C249" s="2"/>
      <c r="D249" s="2"/>
    </row>
    <row r="250" spans="3:4" ht="45" customHeight="1" x14ac:dyDescent="0.3">
      <c r="C250" s="2"/>
      <c r="D250" s="2"/>
    </row>
    <row r="251" spans="3:4" ht="45" customHeight="1" x14ac:dyDescent="0.3">
      <c r="C251" s="2"/>
      <c r="D251" s="2"/>
    </row>
    <row r="252" spans="3:4" ht="45" customHeight="1" x14ac:dyDescent="0.3">
      <c r="C252" s="2"/>
      <c r="D252" s="2"/>
    </row>
    <row r="253" spans="3:4" ht="45" customHeight="1" x14ac:dyDescent="0.3">
      <c r="C253" s="2"/>
      <c r="D253" s="2"/>
    </row>
    <row r="254" spans="3:4" ht="45" customHeight="1" x14ac:dyDescent="0.3">
      <c r="C254" s="2"/>
      <c r="D254" s="2"/>
    </row>
    <row r="255" spans="3:4" ht="45" customHeight="1" x14ac:dyDescent="0.3">
      <c r="C255" s="2"/>
      <c r="D255" s="2"/>
    </row>
    <row r="256" spans="3:4" ht="45" customHeight="1" x14ac:dyDescent="0.3">
      <c r="C256" s="2"/>
      <c r="D256" s="2"/>
    </row>
    <row r="257" spans="3:4" ht="45" customHeight="1" x14ac:dyDescent="0.3">
      <c r="C257" s="2"/>
      <c r="D257" s="2"/>
    </row>
    <row r="258" spans="3:4" ht="45" customHeight="1" x14ac:dyDescent="0.3">
      <c r="C258" s="2"/>
      <c r="D258" s="2"/>
    </row>
    <row r="259" spans="3:4" ht="45" customHeight="1" x14ac:dyDescent="0.3">
      <c r="C259" s="2"/>
      <c r="D259" s="2"/>
    </row>
    <row r="260" spans="3:4" ht="45" customHeight="1" x14ac:dyDescent="0.3">
      <c r="C260" s="2"/>
      <c r="D260" s="2"/>
    </row>
    <row r="261" spans="3:4" ht="45" customHeight="1" x14ac:dyDescent="0.3">
      <c r="C261" s="2"/>
      <c r="D261" s="2"/>
    </row>
    <row r="262" spans="3:4" ht="45" customHeight="1" x14ac:dyDescent="0.3">
      <c r="C262" s="2"/>
      <c r="D262" s="2"/>
    </row>
    <row r="263" spans="3:4" ht="45" customHeight="1" x14ac:dyDescent="0.3">
      <c r="C263" s="2"/>
      <c r="D263" s="2"/>
    </row>
    <row r="264" spans="3:4" ht="45" customHeight="1" x14ac:dyDescent="0.3">
      <c r="C264" s="2"/>
      <c r="D264" s="2"/>
    </row>
    <row r="265" spans="3:4" ht="45" customHeight="1" x14ac:dyDescent="0.3">
      <c r="C265" s="2"/>
      <c r="D265" s="2"/>
    </row>
    <row r="266" spans="3:4" ht="45" customHeight="1" x14ac:dyDescent="0.3">
      <c r="C266" s="2"/>
      <c r="D266" s="2"/>
    </row>
    <row r="267" spans="3:4" ht="45" customHeight="1" x14ac:dyDescent="0.3">
      <c r="C267" s="2"/>
      <c r="D267" s="2"/>
    </row>
    <row r="268" spans="3:4" ht="45" customHeight="1" x14ac:dyDescent="0.3">
      <c r="C268" s="2"/>
      <c r="D268" s="2"/>
    </row>
    <row r="269" spans="3:4" ht="45" customHeight="1" x14ac:dyDescent="0.3">
      <c r="C269" s="2"/>
      <c r="D269" s="2"/>
    </row>
    <row r="270" spans="3:4" ht="45" customHeight="1" x14ac:dyDescent="0.3">
      <c r="C270" s="2"/>
      <c r="D270" s="2"/>
    </row>
    <row r="271" spans="3:4" ht="45" customHeight="1" x14ac:dyDescent="0.3">
      <c r="C271" s="2"/>
      <c r="D271" s="2"/>
    </row>
    <row r="272" spans="3:4" ht="45" customHeight="1" x14ac:dyDescent="0.3">
      <c r="C272" s="2"/>
      <c r="D272" s="2"/>
    </row>
    <row r="273" spans="3:4" ht="45" customHeight="1" x14ac:dyDescent="0.3">
      <c r="C273" s="2"/>
      <c r="D273" s="2"/>
    </row>
    <row r="274" spans="3:4" ht="45" customHeight="1" x14ac:dyDescent="0.3">
      <c r="C274" s="2"/>
      <c r="D274" s="2"/>
    </row>
    <row r="275" spans="3:4" ht="45" customHeight="1" x14ac:dyDescent="0.3">
      <c r="C275" s="2"/>
      <c r="D275" s="2"/>
    </row>
    <row r="276" spans="3:4" ht="45" customHeight="1" x14ac:dyDescent="0.3">
      <c r="C276" s="2"/>
      <c r="D276" s="2"/>
    </row>
    <row r="277" spans="3:4" ht="45" customHeight="1" x14ac:dyDescent="0.3">
      <c r="C277" s="2"/>
      <c r="D277" s="2"/>
    </row>
    <row r="278" spans="3:4" ht="45" customHeight="1" x14ac:dyDescent="0.3">
      <c r="C278" s="2"/>
      <c r="D278" s="2"/>
    </row>
    <row r="279" spans="3:4" ht="45" customHeight="1" x14ac:dyDescent="0.3">
      <c r="C279" s="2"/>
      <c r="D279" s="2"/>
    </row>
    <row r="280" spans="3:4" ht="45" customHeight="1" x14ac:dyDescent="0.3">
      <c r="C280" s="2"/>
      <c r="D280" s="2"/>
    </row>
    <row r="281" spans="3:4" ht="45" customHeight="1" x14ac:dyDescent="0.3">
      <c r="C281" s="2"/>
      <c r="D281" s="2"/>
    </row>
    <row r="282" spans="3:4" ht="45" customHeight="1" x14ac:dyDescent="0.3">
      <c r="C282" s="2"/>
      <c r="D282" s="2"/>
    </row>
    <row r="283" spans="3:4" ht="45" customHeight="1" x14ac:dyDescent="0.3">
      <c r="C283" s="2"/>
      <c r="D283" s="2"/>
    </row>
    <row r="284" spans="3:4" ht="45" customHeight="1" x14ac:dyDescent="0.3">
      <c r="C284" s="2"/>
      <c r="D284" s="2"/>
    </row>
    <row r="285" spans="3:4" ht="45" customHeight="1" x14ac:dyDescent="0.3">
      <c r="C285" s="2"/>
      <c r="D285" s="2"/>
    </row>
    <row r="286" spans="3:4" ht="45" customHeight="1" x14ac:dyDescent="0.3">
      <c r="C286" s="2"/>
      <c r="D286" s="2"/>
    </row>
    <row r="287" spans="3:4" ht="45" customHeight="1" x14ac:dyDescent="0.3">
      <c r="C287" s="2"/>
      <c r="D287" s="2"/>
    </row>
    <row r="288" spans="3:4" ht="45" customHeight="1" x14ac:dyDescent="0.3">
      <c r="C288" s="2"/>
      <c r="D288" s="2"/>
    </row>
    <row r="289" spans="3:4" ht="45" customHeight="1" x14ac:dyDescent="0.3">
      <c r="C289" s="2"/>
      <c r="D289" s="2"/>
    </row>
    <row r="290" spans="3:4" ht="45" customHeight="1" x14ac:dyDescent="0.3">
      <c r="C290" s="2"/>
      <c r="D290" s="2"/>
    </row>
    <row r="291" spans="3:4" ht="45" customHeight="1" x14ac:dyDescent="0.3">
      <c r="C291" s="2"/>
      <c r="D291" s="2"/>
    </row>
    <row r="292" spans="3:4" ht="45" customHeight="1" x14ac:dyDescent="0.3">
      <c r="C292" s="2"/>
      <c r="D292" s="2"/>
    </row>
    <row r="293" spans="3:4" ht="45" customHeight="1" x14ac:dyDescent="0.3">
      <c r="C293" s="2"/>
      <c r="D293" s="2"/>
    </row>
    <row r="294" spans="3:4" ht="45" customHeight="1" x14ac:dyDescent="0.3">
      <c r="C294" s="2"/>
      <c r="D294" s="2"/>
    </row>
    <row r="295" spans="3:4" ht="45" customHeight="1" x14ac:dyDescent="0.3">
      <c r="C295" s="2"/>
      <c r="D295" s="2"/>
    </row>
    <row r="296" spans="3:4" ht="45" customHeight="1" x14ac:dyDescent="0.3">
      <c r="C296" s="2"/>
      <c r="D296" s="2"/>
    </row>
    <row r="297" spans="3:4" ht="45" customHeight="1" x14ac:dyDescent="0.3">
      <c r="C297" s="2"/>
      <c r="D297" s="2"/>
    </row>
    <row r="298" spans="3:4" ht="45" customHeight="1" x14ac:dyDescent="0.3">
      <c r="C298" s="2"/>
      <c r="D298" s="2"/>
    </row>
    <row r="299" spans="3:4" ht="45" customHeight="1" x14ac:dyDescent="0.3">
      <c r="C299" s="2"/>
      <c r="D299" s="2"/>
    </row>
    <row r="300" spans="3:4" ht="45" customHeight="1" x14ac:dyDescent="0.3">
      <c r="C300" s="2"/>
      <c r="D300" s="2"/>
    </row>
    <row r="301" spans="3:4" ht="45" customHeight="1" x14ac:dyDescent="0.3">
      <c r="C301" s="2"/>
      <c r="D301" s="2"/>
    </row>
    <row r="302" spans="3:4" ht="45" customHeight="1" x14ac:dyDescent="0.3">
      <c r="C302" s="2"/>
      <c r="D302" s="2"/>
    </row>
    <row r="303" spans="3:4" ht="45" customHeight="1" x14ac:dyDescent="0.3">
      <c r="C303" s="2"/>
      <c r="D303" s="2"/>
    </row>
    <row r="304" spans="3:4" ht="45" customHeight="1" x14ac:dyDescent="0.3">
      <c r="C304" s="2"/>
      <c r="D304" s="2"/>
    </row>
    <row r="305" spans="3:4" ht="45" customHeight="1" x14ac:dyDescent="0.3">
      <c r="C305" s="2"/>
      <c r="D305" s="2"/>
    </row>
    <row r="306" spans="3:4" ht="45" customHeight="1" x14ac:dyDescent="0.3">
      <c r="C306" s="2"/>
      <c r="D306" s="2"/>
    </row>
    <row r="307" spans="3:4" ht="45" customHeight="1" x14ac:dyDescent="0.3">
      <c r="C307" s="2"/>
      <c r="D307" s="2"/>
    </row>
    <row r="308" spans="3:4" ht="45" customHeight="1" x14ac:dyDescent="0.3">
      <c r="C308" s="2"/>
      <c r="D308" s="2"/>
    </row>
    <row r="309" spans="3:4" ht="45" customHeight="1" x14ac:dyDescent="0.3">
      <c r="C309" s="2"/>
      <c r="D309" s="2"/>
    </row>
    <row r="310" spans="3:4" ht="45" customHeight="1" x14ac:dyDescent="0.3">
      <c r="C310" s="2"/>
      <c r="D310" s="2"/>
    </row>
    <row r="311" spans="3:4" ht="45" customHeight="1" x14ac:dyDescent="0.3">
      <c r="C311" s="2"/>
      <c r="D311" s="2"/>
    </row>
    <row r="312" spans="3:4" ht="45" customHeight="1" x14ac:dyDescent="0.3">
      <c r="C312" s="2"/>
      <c r="D312" s="2"/>
    </row>
    <row r="313" spans="3:4" ht="45" customHeight="1" x14ac:dyDescent="0.3">
      <c r="C313" s="2"/>
      <c r="D313" s="2"/>
    </row>
    <row r="314" spans="3:4" ht="45" customHeight="1" x14ac:dyDescent="0.3">
      <c r="C314" s="2"/>
      <c r="D314" s="2"/>
    </row>
    <row r="315" spans="3:4" ht="45" customHeight="1" x14ac:dyDescent="0.3">
      <c r="C315" s="2"/>
      <c r="D315" s="2"/>
    </row>
    <row r="316" spans="3:4" ht="45" customHeight="1" x14ac:dyDescent="0.3">
      <c r="C316" s="2"/>
      <c r="D316" s="2"/>
    </row>
    <row r="317" spans="3:4" ht="45" customHeight="1" x14ac:dyDescent="0.3">
      <c r="C317" s="2"/>
      <c r="D317" s="2"/>
    </row>
    <row r="318" spans="3:4" ht="45" customHeight="1" x14ac:dyDescent="0.3">
      <c r="C318" s="2"/>
      <c r="D318" s="2"/>
    </row>
    <row r="319" spans="3:4" ht="45" customHeight="1" x14ac:dyDescent="0.3">
      <c r="C319" s="2"/>
      <c r="D319" s="2"/>
    </row>
    <row r="320" spans="3:4" ht="45" customHeight="1" x14ac:dyDescent="0.3">
      <c r="C320" s="2"/>
      <c r="D320" s="2"/>
    </row>
    <row r="321" spans="3:4" ht="45" customHeight="1" x14ac:dyDescent="0.3">
      <c r="C321" s="2"/>
      <c r="D321" s="2"/>
    </row>
    <row r="322" spans="3:4" ht="45" customHeight="1" x14ac:dyDescent="0.3">
      <c r="C322" s="2"/>
      <c r="D322" s="2"/>
    </row>
    <row r="323" spans="3:4" ht="45" customHeight="1" x14ac:dyDescent="0.3">
      <c r="C323" s="2"/>
      <c r="D323" s="2"/>
    </row>
    <row r="324" spans="3:4" ht="45" customHeight="1" x14ac:dyDescent="0.3">
      <c r="C324" s="2"/>
      <c r="D324" s="2"/>
    </row>
    <row r="325" spans="3:4" ht="45" customHeight="1" x14ac:dyDescent="0.3">
      <c r="C325" s="2"/>
      <c r="D325" s="2"/>
    </row>
    <row r="326" spans="3:4" ht="45" customHeight="1" x14ac:dyDescent="0.3">
      <c r="C326" s="2"/>
      <c r="D326" s="2"/>
    </row>
    <row r="327" spans="3:4" ht="45" customHeight="1" x14ac:dyDescent="0.3">
      <c r="C327" s="2"/>
      <c r="D327" s="2"/>
    </row>
    <row r="328" spans="3:4" ht="45" customHeight="1" x14ac:dyDescent="0.3">
      <c r="C328" s="2"/>
      <c r="D328" s="2"/>
    </row>
    <row r="329" spans="3:4" ht="45" customHeight="1" x14ac:dyDescent="0.3">
      <c r="C329" s="2"/>
      <c r="D329" s="2"/>
    </row>
    <row r="330" spans="3:4" ht="45" customHeight="1" x14ac:dyDescent="0.3">
      <c r="C330" s="2"/>
      <c r="D330" s="2"/>
    </row>
    <row r="331" spans="3:4" ht="45" customHeight="1" x14ac:dyDescent="0.3">
      <c r="C331" s="2"/>
      <c r="D331" s="2"/>
    </row>
    <row r="332" spans="3:4" ht="45" customHeight="1" x14ac:dyDescent="0.3">
      <c r="C332" s="2"/>
      <c r="D332" s="2"/>
    </row>
    <row r="333" spans="3:4" ht="45" customHeight="1" x14ac:dyDescent="0.3">
      <c r="C333" s="2"/>
      <c r="D333" s="2"/>
    </row>
    <row r="334" spans="3:4" ht="45" customHeight="1" x14ac:dyDescent="0.3">
      <c r="C334" s="2"/>
      <c r="D334" s="2"/>
    </row>
    <row r="335" spans="3:4" ht="45" customHeight="1" x14ac:dyDescent="0.3">
      <c r="C335" s="2"/>
      <c r="D335" s="2"/>
    </row>
    <row r="336" spans="3:4" ht="45" customHeight="1" x14ac:dyDescent="0.3">
      <c r="C336" s="2"/>
      <c r="D336" s="2"/>
    </row>
    <row r="337" spans="3:4" ht="45" customHeight="1" x14ac:dyDescent="0.3">
      <c r="C337" s="2"/>
      <c r="D337" s="2"/>
    </row>
    <row r="338" spans="3:4" ht="45" customHeight="1" x14ac:dyDescent="0.3">
      <c r="C338" s="2"/>
      <c r="D338" s="2"/>
    </row>
    <row r="339" spans="3:4" ht="45" customHeight="1" x14ac:dyDescent="0.3">
      <c r="C339" s="2"/>
      <c r="D339" s="2"/>
    </row>
    <row r="340" spans="3:4" ht="45" customHeight="1" x14ac:dyDescent="0.3">
      <c r="C340" s="2"/>
      <c r="D340" s="2"/>
    </row>
    <row r="341" spans="3:4" ht="45" customHeight="1" x14ac:dyDescent="0.3">
      <c r="C341" s="2"/>
      <c r="D341" s="2"/>
    </row>
    <row r="342" spans="3:4" ht="45" customHeight="1" x14ac:dyDescent="0.3">
      <c r="C342" s="2"/>
      <c r="D342" s="2"/>
    </row>
    <row r="343" spans="3:4" ht="45" customHeight="1" x14ac:dyDescent="0.3">
      <c r="C343" s="2"/>
      <c r="D343" s="2"/>
    </row>
    <row r="344" spans="3:4" ht="45" customHeight="1" x14ac:dyDescent="0.3">
      <c r="C344" s="2"/>
      <c r="D344" s="2"/>
    </row>
    <row r="345" spans="3:4" ht="45" customHeight="1" x14ac:dyDescent="0.3">
      <c r="C345" s="2"/>
      <c r="D345" s="2"/>
    </row>
    <row r="346" spans="3:4" ht="45" customHeight="1" x14ac:dyDescent="0.3">
      <c r="C346" s="2"/>
      <c r="D346" s="2"/>
    </row>
    <row r="347" spans="3:4" ht="45" customHeight="1" x14ac:dyDescent="0.3">
      <c r="C347" s="2"/>
      <c r="D347" s="2"/>
    </row>
    <row r="348" spans="3:4" ht="45" customHeight="1" x14ac:dyDescent="0.3">
      <c r="C348" s="2"/>
      <c r="D348" s="2"/>
    </row>
    <row r="349" spans="3:4" ht="45" customHeight="1" x14ac:dyDescent="0.3">
      <c r="C349" s="2"/>
      <c r="D349" s="2"/>
    </row>
    <row r="350" spans="3:4" ht="45" customHeight="1" x14ac:dyDescent="0.3">
      <c r="C350" s="2"/>
      <c r="D350" s="2"/>
    </row>
    <row r="351" spans="3:4" ht="45" customHeight="1" x14ac:dyDescent="0.3">
      <c r="C351" s="2"/>
      <c r="D351" s="2"/>
    </row>
    <row r="352" spans="3:4" ht="45" customHeight="1" x14ac:dyDescent="0.3">
      <c r="C352" s="2"/>
      <c r="D352" s="2"/>
    </row>
    <row r="353" spans="3:4" ht="45" customHeight="1" x14ac:dyDescent="0.3">
      <c r="C353" s="2"/>
      <c r="D353" s="2"/>
    </row>
    <row r="354" spans="3:4" ht="45" customHeight="1" x14ac:dyDescent="0.3">
      <c r="C354" s="2"/>
      <c r="D354" s="2"/>
    </row>
    <row r="355" spans="3:4" ht="45" customHeight="1" x14ac:dyDescent="0.3">
      <c r="C355" s="2"/>
      <c r="D355" s="2"/>
    </row>
    <row r="356" spans="3:4" ht="45" customHeight="1" x14ac:dyDescent="0.3">
      <c r="C356" s="2"/>
      <c r="D356" s="2"/>
    </row>
    <row r="357" spans="3:4" ht="45" customHeight="1" x14ac:dyDescent="0.3">
      <c r="C357" s="2"/>
      <c r="D357" s="2"/>
    </row>
    <row r="358" spans="3:4" ht="45" customHeight="1" x14ac:dyDescent="0.3">
      <c r="C358" s="2"/>
      <c r="D358" s="2"/>
    </row>
    <row r="359" spans="3:4" ht="45" customHeight="1" x14ac:dyDescent="0.3">
      <c r="C359" s="2"/>
      <c r="D359" s="2"/>
    </row>
    <row r="360" spans="3:4" ht="45" customHeight="1" x14ac:dyDescent="0.3">
      <c r="C360" s="2"/>
      <c r="D360" s="2"/>
    </row>
    <row r="361" spans="3:4" ht="45" customHeight="1" x14ac:dyDescent="0.3">
      <c r="C361" s="2"/>
      <c r="D361" s="2"/>
    </row>
    <row r="362" spans="3:4" ht="45" customHeight="1" x14ac:dyDescent="0.3">
      <c r="C362" s="2"/>
      <c r="D362" s="2"/>
    </row>
    <row r="363" spans="3:4" ht="45" customHeight="1" x14ac:dyDescent="0.3">
      <c r="C363" s="2"/>
      <c r="D363" s="2"/>
    </row>
    <row r="364" spans="3:4" ht="45" customHeight="1" x14ac:dyDescent="0.3">
      <c r="C364" s="2"/>
      <c r="D364" s="2"/>
    </row>
    <row r="365" spans="3:4" ht="45" customHeight="1" x14ac:dyDescent="0.3">
      <c r="C365" s="2"/>
      <c r="D365" s="2"/>
    </row>
    <row r="366" spans="3:4" ht="45" customHeight="1" x14ac:dyDescent="0.3">
      <c r="C366" s="2"/>
      <c r="D366" s="2"/>
    </row>
    <row r="367" spans="3:4" ht="45" customHeight="1" x14ac:dyDescent="0.3">
      <c r="C367" s="2"/>
      <c r="D367" s="2"/>
    </row>
    <row r="368" spans="3:4" ht="45" customHeight="1" x14ac:dyDescent="0.3">
      <c r="C368" s="2"/>
      <c r="D368" s="2"/>
    </row>
    <row r="369" spans="3:4" ht="45" customHeight="1" x14ac:dyDescent="0.3">
      <c r="C369" s="2"/>
      <c r="D369" s="2"/>
    </row>
    <row r="370" spans="3:4" ht="45" customHeight="1" x14ac:dyDescent="0.3">
      <c r="C370" s="2"/>
      <c r="D370" s="2"/>
    </row>
    <row r="371" spans="3:4" ht="45" customHeight="1" x14ac:dyDescent="0.3">
      <c r="C371" s="2"/>
      <c r="D371" s="2"/>
    </row>
    <row r="372" spans="3:4" ht="45" customHeight="1" x14ac:dyDescent="0.3">
      <c r="C372" s="2"/>
      <c r="D372" s="2"/>
    </row>
    <row r="373" spans="3:4" ht="45" customHeight="1" x14ac:dyDescent="0.3">
      <c r="C373" s="2"/>
      <c r="D373" s="2"/>
    </row>
    <row r="374" spans="3:4" ht="45" customHeight="1" x14ac:dyDescent="0.3">
      <c r="C374" s="2"/>
      <c r="D374" s="2"/>
    </row>
    <row r="375" spans="3:4" ht="45" customHeight="1" x14ac:dyDescent="0.3">
      <c r="C375" s="2"/>
      <c r="D375" s="2"/>
    </row>
    <row r="376" spans="3:4" ht="45" customHeight="1" x14ac:dyDescent="0.3">
      <c r="C376" s="2"/>
      <c r="D376" s="2"/>
    </row>
    <row r="377" spans="3:4" ht="45" customHeight="1" x14ac:dyDescent="0.3">
      <c r="C377" s="2"/>
      <c r="D377" s="2"/>
    </row>
    <row r="378" spans="3:4" ht="45" customHeight="1" x14ac:dyDescent="0.3">
      <c r="C378" s="2"/>
      <c r="D378" s="2"/>
    </row>
    <row r="379" spans="3:4" ht="45" customHeight="1" x14ac:dyDescent="0.3">
      <c r="C379" s="2"/>
      <c r="D379" s="2"/>
    </row>
    <row r="380" spans="3:4" ht="45" customHeight="1" x14ac:dyDescent="0.3">
      <c r="C380" s="2"/>
      <c r="D380" s="2"/>
    </row>
    <row r="381" spans="3:4" ht="45" customHeight="1" x14ac:dyDescent="0.3">
      <c r="C381" s="2"/>
      <c r="D381" s="2"/>
    </row>
    <row r="382" spans="3:4" ht="45" customHeight="1" x14ac:dyDescent="0.3">
      <c r="C382" s="2"/>
      <c r="D382" s="2"/>
    </row>
    <row r="383" spans="3:4" ht="45" customHeight="1" x14ac:dyDescent="0.3">
      <c r="C383" s="2"/>
      <c r="D383" s="2"/>
    </row>
    <row r="384" spans="3:4" ht="45" customHeight="1" x14ac:dyDescent="0.3">
      <c r="C384" s="2"/>
      <c r="D384" s="2"/>
    </row>
    <row r="385" spans="3:4" ht="45" customHeight="1" x14ac:dyDescent="0.3">
      <c r="C385" s="2"/>
      <c r="D385" s="2"/>
    </row>
    <row r="386" spans="3:4" ht="45" customHeight="1" x14ac:dyDescent="0.3">
      <c r="C386" s="2"/>
      <c r="D386" s="2"/>
    </row>
    <row r="387" spans="3:4" ht="45" customHeight="1" x14ac:dyDescent="0.3">
      <c r="C387" s="2"/>
      <c r="D387" s="2"/>
    </row>
    <row r="388" spans="3:4" ht="45" customHeight="1" x14ac:dyDescent="0.3">
      <c r="C388" s="2"/>
      <c r="D388" s="2"/>
    </row>
    <row r="389" spans="3:4" ht="45" customHeight="1" x14ac:dyDescent="0.3">
      <c r="C389" s="2"/>
      <c r="D389" s="2"/>
    </row>
    <row r="390" spans="3:4" ht="45" customHeight="1" x14ac:dyDescent="0.3">
      <c r="C390" s="2"/>
      <c r="D390" s="2"/>
    </row>
    <row r="391" spans="3:4" ht="45" customHeight="1" x14ac:dyDescent="0.3">
      <c r="C391" s="2"/>
      <c r="D391" s="2"/>
    </row>
    <row r="392" spans="3:4" ht="45" customHeight="1" x14ac:dyDescent="0.3">
      <c r="C392" s="2"/>
      <c r="D392" s="2"/>
    </row>
    <row r="393" spans="3:4" ht="45" customHeight="1" x14ac:dyDescent="0.3">
      <c r="C393" s="2"/>
      <c r="D393" s="2"/>
    </row>
    <row r="394" spans="3:4" ht="45" customHeight="1" x14ac:dyDescent="0.3">
      <c r="C394" s="2"/>
      <c r="D394" s="2"/>
    </row>
    <row r="395" spans="3:4" ht="45" customHeight="1" x14ac:dyDescent="0.3">
      <c r="C395" s="2"/>
      <c r="D395" s="2"/>
    </row>
    <row r="396" spans="3:4" ht="45" customHeight="1" x14ac:dyDescent="0.3">
      <c r="C396" s="2"/>
      <c r="D396" s="2"/>
    </row>
    <row r="397" spans="3:4" ht="45" customHeight="1" x14ac:dyDescent="0.3">
      <c r="C397" s="2"/>
      <c r="D397" s="2"/>
    </row>
    <row r="398" spans="3:4" ht="45" customHeight="1" x14ac:dyDescent="0.3">
      <c r="C398" s="2"/>
      <c r="D398" s="2"/>
    </row>
    <row r="399" spans="3:4" ht="45" customHeight="1" x14ac:dyDescent="0.3">
      <c r="C399" s="2"/>
      <c r="D399" s="2"/>
    </row>
    <row r="400" spans="3:4" ht="45" customHeight="1" x14ac:dyDescent="0.3">
      <c r="C400" s="2"/>
      <c r="D400" s="2"/>
    </row>
    <row r="401" spans="3:4" ht="45" customHeight="1" x14ac:dyDescent="0.3">
      <c r="C401" s="2"/>
      <c r="D401" s="2"/>
    </row>
    <row r="402" spans="3:4" ht="45" customHeight="1" x14ac:dyDescent="0.3">
      <c r="C402" s="2"/>
      <c r="D402" s="2"/>
    </row>
    <row r="403" spans="3:4" ht="45" customHeight="1" x14ac:dyDescent="0.3">
      <c r="C403" s="2"/>
      <c r="D403" s="2"/>
    </row>
    <row r="404" spans="3:4" ht="45" customHeight="1" x14ac:dyDescent="0.3">
      <c r="C404" s="2"/>
      <c r="D404" s="2"/>
    </row>
    <row r="405" spans="3:4" ht="45" customHeight="1" x14ac:dyDescent="0.3">
      <c r="C405" s="2"/>
      <c r="D405" s="2"/>
    </row>
    <row r="406" spans="3:4" ht="45" customHeight="1" x14ac:dyDescent="0.3">
      <c r="C406" s="2"/>
      <c r="D406" s="2"/>
    </row>
    <row r="407" spans="3:4" ht="45" customHeight="1" x14ac:dyDescent="0.3">
      <c r="C407" s="2"/>
      <c r="D407" s="2"/>
    </row>
    <row r="408" spans="3:4" ht="45" customHeight="1" x14ac:dyDescent="0.3">
      <c r="C408" s="2"/>
      <c r="D408" s="2"/>
    </row>
    <row r="409" spans="3:4" ht="45" customHeight="1" x14ac:dyDescent="0.3">
      <c r="C409" s="2"/>
      <c r="D409" s="2"/>
    </row>
    <row r="410" spans="3:4" ht="45" customHeight="1" x14ac:dyDescent="0.3">
      <c r="C410" s="2"/>
      <c r="D410" s="2"/>
    </row>
    <row r="411" spans="3:4" ht="45" customHeight="1" x14ac:dyDescent="0.3">
      <c r="C411" s="2"/>
      <c r="D411" s="2"/>
    </row>
    <row r="412" spans="3:4" ht="45" customHeight="1" x14ac:dyDescent="0.3">
      <c r="C412" s="2"/>
      <c r="D412" s="2"/>
    </row>
    <row r="413" spans="3:4" ht="45" customHeight="1" x14ac:dyDescent="0.3">
      <c r="C413" s="2"/>
      <c r="D413" s="2"/>
    </row>
    <row r="414" spans="3:4" ht="45" customHeight="1" x14ac:dyDescent="0.3">
      <c r="C414" s="2"/>
      <c r="D414" s="2"/>
    </row>
    <row r="415" spans="3:4" ht="45" customHeight="1" x14ac:dyDescent="0.3">
      <c r="C415" s="2"/>
      <c r="D415" s="2"/>
    </row>
    <row r="416" spans="3:4" ht="45" customHeight="1" x14ac:dyDescent="0.3">
      <c r="C416" s="2"/>
      <c r="D416" s="2"/>
    </row>
    <row r="417" spans="3:4" ht="45" customHeight="1" x14ac:dyDescent="0.3">
      <c r="C417" s="2"/>
      <c r="D417" s="2"/>
    </row>
    <row r="418" spans="3:4" ht="45" customHeight="1" x14ac:dyDescent="0.3">
      <c r="C418" s="2"/>
      <c r="D418" s="2"/>
    </row>
    <row r="419" spans="3:4" ht="45" customHeight="1" x14ac:dyDescent="0.3">
      <c r="C419" s="2"/>
      <c r="D419" s="2"/>
    </row>
    <row r="420" spans="3:4" ht="45" customHeight="1" x14ac:dyDescent="0.3">
      <c r="C420" s="2"/>
      <c r="D420" s="2"/>
    </row>
    <row r="421" spans="3:4" ht="45" customHeight="1" x14ac:dyDescent="0.3">
      <c r="C421" s="2"/>
      <c r="D421" s="2"/>
    </row>
    <row r="422" spans="3:4" ht="45" customHeight="1" x14ac:dyDescent="0.3">
      <c r="C422" s="2"/>
      <c r="D422" s="2"/>
    </row>
    <row r="423" spans="3:4" ht="45" customHeight="1" x14ac:dyDescent="0.3">
      <c r="C423" s="2"/>
      <c r="D423" s="2"/>
    </row>
    <row r="424" spans="3:4" ht="45" customHeight="1" x14ac:dyDescent="0.3">
      <c r="C424" s="2"/>
      <c r="D424" s="2"/>
    </row>
    <row r="425" spans="3:4" ht="45" customHeight="1" x14ac:dyDescent="0.3">
      <c r="C425" s="2"/>
      <c r="D425" s="2"/>
    </row>
    <row r="426" spans="3:4" ht="45" customHeight="1" x14ac:dyDescent="0.3">
      <c r="C426" s="2"/>
      <c r="D426" s="2"/>
    </row>
    <row r="427" spans="3:4" ht="45" customHeight="1" x14ac:dyDescent="0.3">
      <c r="C427" s="2"/>
      <c r="D427" s="2"/>
    </row>
    <row r="428" spans="3:4" ht="45" customHeight="1" x14ac:dyDescent="0.3">
      <c r="C428" s="2"/>
      <c r="D428" s="2"/>
    </row>
    <row r="429" spans="3:4" ht="45" customHeight="1" x14ac:dyDescent="0.3">
      <c r="C429" s="2"/>
      <c r="D429" s="2"/>
    </row>
    <row r="430" spans="3:4" ht="45" customHeight="1" x14ac:dyDescent="0.3">
      <c r="C430" s="2"/>
      <c r="D430" s="2"/>
    </row>
    <row r="431" spans="3:4" ht="45" customHeight="1" x14ac:dyDescent="0.3">
      <c r="C431" s="2"/>
      <c r="D431" s="2"/>
    </row>
    <row r="432" spans="3:4" ht="45" customHeight="1" x14ac:dyDescent="0.3">
      <c r="C432" s="2"/>
      <c r="D432" s="2"/>
    </row>
    <row r="433" spans="3:4" ht="45" customHeight="1" x14ac:dyDescent="0.3">
      <c r="C433" s="2"/>
      <c r="D433" s="2"/>
    </row>
    <row r="434" spans="3:4" ht="45" customHeight="1" x14ac:dyDescent="0.3">
      <c r="C434" s="2"/>
      <c r="D434" s="2"/>
    </row>
    <row r="435" spans="3:4" ht="45" customHeight="1" x14ac:dyDescent="0.3">
      <c r="C435" s="2"/>
      <c r="D435" s="2"/>
    </row>
    <row r="436" spans="3:4" ht="45" customHeight="1" x14ac:dyDescent="0.3">
      <c r="C436" s="2"/>
      <c r="D436" s="2"/>
    </row>
    <row r="437" spans="3:4" ht="45" customHeight="1" x14ac:dyDescent="0.3">
      <c r="C437" s="2"/>
      <c r="D437" s="2"/>
    </row>
    <row r="438" spans="3:4" ht="45" customHeight="1" x14ac:dyDescent="0.3">
      <c r="C438" s="2"/>
      <c r="D438" s="2"/>
    </row>
    <row r="439" spans="3:4" ht="45" customHeight="1" x14ac:dyDescent="0.3">
      <c r="C439" s="2"/>
      <c r="D439" s="2"/>
    </row>
    <row r="440" spans="3:4" ht="45" customHeight="1" x14ac:dyDescent="0.3">
      <c r="C440" s="2"/>
      <c r="D440" s="2"/>
    </row>
    <row r="441" spans="3:4" ht="45" customHeight="1" x14ac:dyDescent="0.3">
      <c r="C441" s="2"/>
      <c r="D441" s="2"/>
    </row>
    <row r="442" spans="3:4" ht="45" customHeight="1" x14ac:dyDescent="0.3">
      <c r="C442" s="2"/>
      <c r="D442" s="2"/>
    </row>
    <row r="443" spans="3:4" ht="45" customHeight="1" x14ac:dyDescent="0.3">
      <c r="C443" s="2"/>
      <c r="D443" s="2"/>
    </row>
    <row r="444" spans="3:4" ht="45" customHeight="1" x14ac:dyDescent="0.3">
      <c r="C444" s="2"/>
      <c r="D444" s="2"/>
    </row>
    <row r="445" spans="3:4" ht="45" customHeight="1" x14ac:dyDescent="0.3">
      <c r="C445" s="2"/>
      <c r="D445" s="2"/>
    </row>
    <row r="446" spans="3:4" ht="45" customHeight="1" x14ac:dyDescent="0.3">
      <c r="C446" s="2"/>
      <c r="D446" s="2"/>
    </row>
    <row r="447" spans="3:4" ht="45" customHeight="1" x14ac:dyDescent="0.3">
      <c r="C447" s="2"/>
      <c r="D447" s="2"/>
    </row>
    <row r="448" spans="3:4" ht="45" customHeight="1" x14ac:dyDescent="0.3">
      <c r="C448" s="2"/>
      <c r="D448" s="2"/>
    </row>
    <row r="449" spans="3:4" ht="45" customHeight="1" x14ac:dyDescent="0.3">
      <c r="C449" s="2"/>
      <c r="D449" s="2"/>
    </row>
    <row r="450" spans="3:4" ht="45" customHeight="1" x14ac:dyDescent="0.3">
      <c r="C450" s="2"/>
      <c r="D450" s="2"/>
    </row>
    <row r="451" spans="3:4" ht="45" customHeight="1" x14ac:dyDescent="0.3">
      <c r="C451" s="2"/>
      <c r="D451" s="2"/>
    </row>
    <row r="452" spans="3:4" ht="45" customHeight="1" x14ac:dyDescent="0.3">
      <c r="C452" s="2"/>
      <c r="D452" s="2"/>
    </row>
    <row r="453" spans="3:4" ht="45" customHeight="1" x14ac:dyDescent="0.3">
      <c r="C453" s="2"/>
      <c r="D453" s="2"/>
    </row>
    <row r="454" spans="3:4" ht="45" customHeight="1" x14ac:dyDescent="0.3">
      <c r="C454" s="2"/>
      <c r="D454" s="2"/>
    </row>
    <row r="455" spans="3:4" ht="45" customHeight="1" x14ac:dyDescent="0.3">
      <c r="C455" s="2"/>
      <c r="D455" s="2"/>
    </row>
    <row r="456" spans="3:4" ht="45" customHeight="1" x14ac:dyDescent="0.3">
      <c r="C456" s="2"/>
      <c r="D456" s="2"/>
    </row>
    <row r="457" spans="3:4" ht="45" customHeight="1" x14ac:dyDescent="0.3">
      <c r="C457" s="2"/>
      <c r="D457" s="2"/>
    </row>
    <row r="458" spans="3:4" ht="45" customHeight="1" x14ac:dyDescent="0.3">
      <c r="C458" s="2"/>
      <c r="D458" s="2"/>
    </row>
    <row r="459" spans="3:4" ht="45" customHeight="1" x14ac:dyDescent="0.3">
      <c r="C459" s="2"/>
      <c r="D459" s="2"/>
    </row>
    <row r="460" spans="3:4" ht="45" customHeight="1" x14ac:dyDescent="0.3">
      <c r="C460" s="2"/>
      <c r="D460" s="2"/>
    </row>
    <row r="461" spans="3:4" ht="45" customHeight="1" x14ac:dyDescent="0.3">
      <c r="C461" s="2"/>
      <c r="D461" s="2"/>
    </row>
    <row r="462" spans="3:4" ht="45" customHeight="1" x14ac:dyDescent="0.3">
      <c r="C462" s="2"/>
      <c r="D462" s="2"/>
    </row>
    <row r="463" spans="3:4" ht="45" customHeight="1" x14ac:dyDescent="0.3">
      <c r="C463" s="2"/>
      <c r="D463" s="2"/>
    </row>
    <row r="464" spans="3:4" ht="45" customHeight="1" x14ac:dyDescent="0.3">
      <c r="C464" s="2"/>
      <c r="D464" s="2"/>
    </row>
    <row r="465" spans="3:4" ht="45" customHeight="1" x14ac:dyDescent="0.3">
      <c r="C465" s="2"/>
      <c r="D465" s="2"/>
    </row>
    <row r="466" spans="3:4" ht="45" customHeight="1" x14ac:dyDescent="0.3">
      <c r="C466" s="2"/>
      <c r="D466" s="2"/>
    </row>
    <row r="467" spans="3:4" ht="45" customHeight="1" x14ac:dyDescent="0.3">
      <c r="C467" s="2"/>
      <c r="D467" s="2"/>
    </row>
    <row r="468" spans="3:4" ht="45" customHeight="1" x14ac:dyDescent="0.3">
      <c r="C468" s="2"/>
      <c r="D468" s="2"/>
    </row>
    <row r="469" spans="3:4" ht="45" customHeight="1" x14ac:dyDescent="0.3">
      <c r="C469" s="2"/>
      <c r="D469" s="2"/>
    </row>
    <row r="470" spans="3:4" ht="45" customHeight="1" x14ac:dyDescent="0.3">
      <c r="C470" s="2"/>
      <c r="D470" s="2"/>
    </row>
    <row r="471" spans="3:4" ht="45" customHeight="1" x14ac:dyDescent="0.3">
      <c r="C471" s="2"/>
      <c r="D471" s="2"/>
    </row>
    <row r="472" spans="3:4" ht="45" customHeight="1" x14ac:dyDescent="0.3">
      <c r="C472" s="2"/>
      <c r="D472" s="2"/>
    </row>
    <row r="473" spans="3:4" ht="45" customHeight="1" x14ac:dyDescent="0.3">
      <c r="C473" s="2"/>
      <c r="D473" s="2"/>
    </row>
    <row r="474" spans="3:4" ht="45" customHeight="1" x14ac:dyDescent="0.3">
      <c r="C474" s="2"/>
      <c r="D474" s="2"/>
    </row>
    <row r="475" spans="3:4" ht="45" customHeight="1" x14ac:dyDescent="0.3">
      <c r="C475" s="2"/>
      <c r="D475" s="2"/>
    </row>
    <row r="476" spans="3:4" ht="45" customHeight="1" x14ac:dyDescent="0.3">
      <c r="C476" s="2"/>
      <c r="D476" s="2"/>
    </row>
    <row r="477" spans="3:4" ht="45" customHeight="1" x14ac:dyDescent="0.3">
      <c r="C477" s="2"/>
      <c r="D477" s="2"/>
    </row>
    <row r="478" spans="3:4" ht="45" customHeight="1" x14ac:dyDescent="0.3">
      <c r="C478" s="2"/>
      <c r="D478" s="2"/>
    </row>
    <row r="479" spans="3:4" ht="45" customHeight="1" x14ac:dyDescent="0.3">
      <c r="C479" s="2"/>
      <c r="D479" s="2"/>
    </row>
    <row r="480" spans="3:4" ht="45" customHeight="1" x14ac:dyDescent="0.3">
      <c r="C480" s="2"/>
      <c r="D480" s="2"/>
    </row>
    <row r="481" spans="3:4" ht="45" customHeight="1" x14ac:dyDescent="0.3">
      <c r="C481" s="2"/>
      <c r="D481" s="2"/>
    </row>
    <row r="482" spans="3:4" ht="45" customHeight="1" x14ac:dyDescent="0.3">
      <c r="C482" s="2"/>
      <c r="D482" s="2"/>
    </row>
    <row r="483" spans="3:4" ht="45" customHeight="1" x14ac:dyDescent="0.3">
      <c r="C483" s="2"/>
      <c r="D483" s="2"/>
    </row>
    <row r="484" spans="3:4" ht="45" customHeight="1" x14ac:dyDescent="0.3">
      <c r="C484" s="2"/>
      <c r="D484" s="2"/>
    </row>
    <row r="485" spans="3:4" ht="45" customHeight="1" x14ac:dyDescent="0.3">
      <c r="C485" s="2"/>
      <c r="D485" s="2"/>
    </row>
    <row r="486" spans="3:4" ht="45" customHeight="1" x14ac:dyDescent="0.3">
      <c r="C486" s="2"/>
      <c r="D486" s="2"/>
    </row>
    <row r="487" spans="3:4" ht="45" customHeight="1" x14ac:dyDescent="0.3">
      <c r="C487" s="2"/>
      <c r="D487" s="2"/>
    </row>
    <row r="488" spans="3:4" ht="45" customHeight="1" x14ac:dyDescent="0.3">
      <c r="C488" s="2"/>
      <c r="D488" s="2"/>
    </row>
    <row r="489" spans="3:4" ht="45" customHeight="1" x14ac:dyDescent="0.3">
      <c r="C489" s="2"/>
      <c r="D489" s="2"/>
    </row>
    <row r="490" spans="3:4" ht="45" customHeight="1" x14ac:dyDescent="0.3">
      <c r="C490" s="2"/>
      <c r="D490" s="2"/>
    </row>
    <row r="491" spans="3:4" ht="45" customHeight="1" x14ac:dyDescent="0.3">
      <c r="C491" s="2"/>
      <c r="D491" s="2"/>
    </row>
    <row r="492" spans="3:4" ht="45" customHeight="1" x14ac:dyDescent="0.3">
      <c r="C492" s="2"/>
      <c r="D492" s="2"/>
    </row>
    <row r="493" spans="3:4" ht="45" customHeight="1" x14ac:dyDescent="0.3">
      <c r="C493" s="2"/>
      <c r="D493" s="2"/>
    </row>
    <row r="494" spans="3:4" ht="45" customHeight="1" x14ac:dyDescent="0.3">
      <c r="C494" s="2"/>
      <c r="D494" s="2"/>
    </row>
    <row r="495" spans="3:4" ht="45" customHeight="1" x14ac:dyDescent="0.3">
      <c r="C495" s="2"/>
      <c r="D495" s="2"/>
    </row>
    <row r="496" spans="3:4" ht="45" customHeight="1" x14ac:dyDescent="0.3">
      <c r="C496" s="2"/>
      <c r="D496" s="2"/>
    </row>
    <row r="497" spans="3:4" ht="45" customHeight="1" x14ac:dyDescent="0.3">
      <c r="C497" s="2"/>
      <c r="D497" s="2"/>
    </row>
    <row r="498" spans="3:4" ht="45" customHeight="1" x14ac:dyDescent="0.3">
      <c r="C498" s="2"/>
      <c r="D498" s="2"/>
    </row>
    <row r="499" spans="3:4" ht="45" customHeight="1" x14ac:dyDescent="0.3">
      <c r="C499" s="2"/>
      <c r="D499" s="2"/>
    </row>
    <row r="500" spans="3:4" ht="45" customHeight="1" x14ac:dyDescent="0.3">
      <c r="C500" s="2"/>
      <c r="D500" s="2"/>
    </row>
    <row r="501" spans="3:4" ht="45" customHeight="1" x14ac:dyDescent="0.3">
      <c r="C501" s="2"/>
      <c r="D501" s="2"/>
    </row>
    <row r="502" spans="3:4" ht="45" customHeight="1" x14ac:dyDescent="0.3">
      <c r="C502" s="2"/>
      <c r="D502" s="2"/>
    </row>
    <row r="503" spans="3:4" ht="45" customHeight="1" x14ac:dyDescent="0.3">
      <c r="C503" s="2"/>
      <c r="D503" s="2"/>
    </row>
    <row r="504" spans="3:4" ht="45" customHeight="1" x14ac:dyDescent="0.3">
      <c r="C504" s="2"/>
      <c r="D504" s="2"/>
    </row>
    <row r="505" spans="3:4" ht="45" customHeight="1" x14ac:dyDescent="0.3">
      <c r="C505" s="2"/>
      <c r="D505" s="2"/>
    </row>
    <row r="506" spans="3:4" ht="45" customHeight="1" x14ac:dyDescent="0.3">
      <c r="C506" s="2"/>
      <c r="D506" s="2"/>
    </row>
    <row r="507" spans="3:4" ht="45" customHeight="1" x14ac:dyDescent="0.3">
      <c r="C507" s="2"/>
      <c r="D507" s="2"/>
    </row>
    <row r="508" spans="3:4" ht="45" customHeight="1" x14ac:dyDescent="0.3">
      <c r="C508" s="2"/>
      <c r="D508" s="2"/>
    </row>
    <row r="509" spans="3:4" ht="45" customHeight="1" x14ac:dyDescent="0.3">
      <c r="C509" s="2"/>
      <c r="D509" s="2"/>
    </row>
    <row r="510" spans="3:4" ht="45" customHeight="1" x14ac:dyDescent="0.3">
      <c r="C510" s="2"/>
      <c r="D510" s="2"/>
    </row>
    <row r="511" spans="3:4" ht="45" customHeight="1" x14ac:dyDescent="0.3">
      <c r="C511" s="2"/>
      <c r="D511" s="2"/>
    </row>
    <row r="512" spans="3:4" ht="45" customHeight="1" x14ac:dyDescent="0.3">
      <c r="C512" s="2"/>
      <c r="D512" s="2"/>
    </row>
    <row r="513" spans="3:4" ht="45" customHeight="1" x14ac:dyDescent="0.3">
      <c r="C513" s="2"/>
      <c r="D513" s="2"/>
    </row>
    <row r="514" spans="3:4" ht="45" customHeight="1" x14ac:dyDescent="0.3">
      <c r="C514" s="2"/>
      <c r="D514" s="2"/>
    </row>
    <row r="515" spans="3:4" ht="45" customHeight="1" x14ac:dyDescent="0.3">
      <c r="C515" s="2"/>
      <c r="D515" s="2"/>
    </row>
    <row r="516" spans="3:4" ht="45" customHeight="1" x14ac:dyDescent="0.3">
      <c r="C516" s="2"/>
      <c r="D516" s="2"/>
    </row>
    <row r="517" spans="3:4" ht="45" customHeight="1" x14ac:dyDescent="0.3">
      <c r="C517" s="2"/>
      <c r="D517" s="2"/>
    </row>
    <row r="518" spans="3:4" ht="45" customHeight="1" x14ac:dyDescent="0.3">
      <c r="C518" s="2"/>
      <c r="D518" s="2"/>
    </row>
    <row r="519" spans="3:4" ht="45" customHeight="1" x14ac:dyDescent="0.3">
      <c r="C519" s="2"/>
      <c r="D519" s="2"/>
    </row>
    <row r="520" spans="3:4" ht="45" customHeight="1" x14ac:dyDescent="0.3">
      <c r="C520" s="2"/>
      <c r="D520" s="2"/>
    </row>
    <row r="521" spans="3:4" ht="45" customHeight="1" x14ac:dyDescent="0.3">
      <c r="C521" s="2"/>
      <c r="D521" s="2"/>
    </row>
    <row r="522" spans="3:4" ht="45" customHeight="1" x14ac:dyDescent="0.3">
      <c r="C522" s="2"/>
      <c r="D522" s="2"/>
    </row>
    <row r="523" spans="3:4" ht="45" customHeight="1" x14ac:dyDescent="0.3">
      <c r="C523" s="2"/>
      <c r="D523" s="2"/>
    </row>
    <row r="524" spans="3:4" ht="45" customHeight="1" x14ac:dyDescent="0.3">
      <c r="C524" s="2"/>
      <c r="D524" s="2"/>
    </row>
    <row r="525" spans="3:4" ht="45" customHeight="1" x14ac:dyDescent="0.3">
      <c r="C525" s="2"/>
      <c r="D525" s="2"/>
    </row>
    <row r="526" spans="3:4" ht="45" customHeight="1" x14ac:dyDescent="0.3">
      <c r="C526" s="2"/>
      <c r="D526" s="2"/>
    </row>
    <row r="527" spans="3:4" ht="45" customHeight="1" x14ac:dyDescent="0.3">
      <c r="C527" s="2"/>
      <c r="D527" s="2"/>
    </row>
    <row r="528" spans="3:4" ht="45" customHeight="1" x14ac:dyDescent="0.3">
      <c r="C528" s="2"/>
      <c r="D528" s="2"/>
    </row>
    <row r="529" spans="3:4" ht="45" customHeight="1" x14ac:dyDescent="0.3">
      <c r="C529" s="2"/>
      <c r="D529" s="2"/>
    </row>
    <row r="530" spans="3:4" ht="45" customHeight="1" x14ac:dyDescent="0.3">
      <c r="C530" s="2"/>
      <c r="D530" s="2"/>
    </row>
    <row r="531" spans="3:4" ht="45" customHeight="1" x14ac:dyDescent="0.3">
      <c r="C531" s="2"/>
      <c r="D531" s="2"/>
    </row>
    <row r="532" spans="3:4" ht="45" customHeight="1" x14ac:dyDescent="0.3">
      <c r="C532" s="2"/>
      <c r="D532" s="2"/>
    </row>
    <row r="533" spans="3:4" ht="45" customHeight="1" x14ac:dyDescent="0.3">
      <c r="C533" s="2"/>
      <c r="D533" s="2"/>
    </row>
    <row r="534" spans="3:4" ht="45" customHeight="1" x14ac:dyDescent="0.3">
      <c r="C534" s="2"/>
      <c r="D534" s="2"/>
    </row>
    <row r="535" spans="3:4" ht="45" customHeight="1" x14ac:dyDescent="0.3">
      <c r="C535" s="2"/>
      <c r="D535" s="2"/>
    </row>
    <row r="536" spans="3:4" ht="45" customHeight="1" x14ac:dyDescent="0.3">
      <c r="C536" s="2"/>
      <c r="D536" s="2"/>
    </row>
    <row r="537" spans="3:4" ht="45" customHeight="1" x14ac:dyDescent="0.3">
      <c r="C537" s="2"/>
      <c r="D537" s="2"/>
    </row>
    <row r="538" spans="3:4" ht="45" customHeight="1" x14ac:dyDescent="0.3">
      <c r="C538" s="2"/>
      <c r="D538" s="2"/>
    </row>
    <row r="539" spans="3:4" ht="45" customHeight="1" x14ac:dyDescent="0.3">
      <c r="C539" s="2"/>
      <c r="D539" s="2"/>
    </row>
    <row r="540" spans="3:4" ht="45" customHeight="1" x14ac:dyDescent="0.3">
      <c r="C540" s="2"/>
      <c r="D540" s="2"/>
    </row>
    <row r="541" spans="3:4" ht="45" customHeight="1" x14ac:dyDescent="0.3">
      <c r="C541" s="2"/>
      <c r="D541" s="2"/>
    </row>
    <row r="542" spans="3:4" ht="45" customHeight="1" x14ac:dyDescent="0.3">
      <c r="C542" s="2"/>
      <c r="D542" s="2"/>
    </row>
    <row r="543" spans="3:4" ht="45" customHeight="1" x14ac:dyDescent="0.3">
      <c r="C543" s="2"/>
      <c r="D543" s="2"/>
    </row>
    <row r="544" spans="3:4" ht="45" customHeight="1" x14ac:dyDescent="0.3">
      <c r="C544" s="2"/>
      <c r="D544" s="2"/>
    </row>
    <row r="545" spans="3:4" ht="45" customHeight="1" x14ac:dyDescent="0.3">
      <c r="C545" s="2"/>
      <c r="D545" s="2"/>
    </row>
    <row r="546" spans="3:4" ht="45" customHeight="1" x14ac:dyDescent="0.3">
      <c r="C546" s="2"/>
      <c r="D546" s="2"/>
    </row>
    <row r="547" spans="3:4" ht="45" customHeight="1" x14ac:dyDescent="0.3">
      <c r="C547" s="2"/>
      <c r="D547" s="2"/>
    </row>
    <row r="548" spans="3:4" ht="45" customHeight="1" x14ac:dyDescent="0.3">
      <c r="C548" s="2"/>
      <c r="D548" s="2"/>
    </row>
    <row r="549" spans="3:4" ht="45" customHeight="1" x14ac:dyDescent="0.3">
      <c r="C549" s="2"/>
      <c r="D549" s="2"/>
    </row>
    <row r="550" spans="3:4" ht="45" customHeight="1" x14ac:dyDescent="0.3">
      <c r="C550" s="2"/>
      <c r="D550" s="2"/>
    </row>
    <row r="551" spans="3:4" ht="45" customHeight="1" x14ac:dyDescent="0.3">
      <c r="C551" s="2"/>
      <c r="D551" s="2"/>
    </row>
    <row r="552" spans="3:4" ht="45" customHeight="1" x14ac:dyDescent="0.3">
      <c r="C552" s="2"/>
      <c r="D552" s="2"/>
    </row>
    <row r="553" spans="3:4" ht="45" customHeight="1" x14ac:dyDescent="0.3">
      <c r="C553" s="2"/>
      <c r="D553" s="2"/>
    </row>
    <row r="554" spans="3:4" ht="45" customHeight="1" x14ac:dyDescent="0.3">
      <c r="C554" s="2"/>
      <c r="D554" s="2"/>
    </row>
    <row r="555" spans="3:4" ht="45" customHeight="1" x14ac:dyDescent="0.3">
      <c r="C555" s="2"/>
      <c r="D555" s="2"/>
    </row>
    <row r="556" spans="3:4" ht="45" customHeight="1" x14ac:dyDescent="0.3">
      <c r="C556" s="2"/>
      <c r="D556" s="2"/>
    </row>
    <row r="557" spans="3:4" ht="45" customHeight="1" x14ac:dyDescent="0.3">
      <c r="C557" s="2"/>
      <c r="D557" s="2"/>
    </row>
    <row r="558" spans="3:4" ht="45" customHeight="1" x14ac:dyDescent="0.3">
      <c r="C558" s="2"/>
      <c r="D558" s="2"/>
    </row>
    <row r="559" spans="3:4" ht="45" customHeight="1" x14ac:dyDescent="0.3">
      <c r="C559" s="2"/>
      <c r="D559" s="2"/>
    </row>
    <row r="560" spans="3:4" ht="45" customHeight="1" x14ac:dyDescent="0.3">
      <c r="C560" s="2"/>
      <c r="D560" s="2"/>
    </row>
    <row r="561" spans="3:4" ht="45" customHeight="1" x14ac:dyDescent="0.3">
      <c r="C561" s="2"/>
      <c r="D561" s="2"/>
    </row>
    <row r="562" spans="3:4" ht="45" customHeight="1" x14ac:dyDescent="0.3">
      <c r="C562" s="2"/>
      <c r="D562" s="2"/>
    </row>
    <row r="563" spans="3:4" ht="45" customHeight="1" x14ac:dyDescent="0.3">
      <c r="C563" s="2"/>
      <c r="D563" s="2"/>
    </row>
    <row r="564" spans="3:4" ht="45" customHeight="1" x14ac:dyDescent="0.3">
      <c r="C564" s="2"/>
      <c r="D564" s="2"/>
    </row>
    <row r="565" spans="3:4" ht="45" customHeight="1" x14ac:dyDescent="0.3">
      <c r="C565" s="2"/>
      <c r="D565" s="2"/>
    </row>
    <row r="566" spans="3:4" ht="45" customHeight="1" x14ac:dyDescent="0.3">
      <c r="C566" s="2"/>
      <c r="D566" s="2"/>
    </row>
    <row r="567" spans="3:4" ht="45" customHeight="1" x14ac:dyDescent="0.3">
      <c r="C567" s="2"/>
      <c r="D567" s="2"/>
    </row>
    <row r="568" spans="3:4" ht="45" customHeight="1" x14ac:dyDescent="0.3">
      <c r="C568" s="2"/>
      <c r="D568" s="2"/>
    </row>
    <row r="569" spans="3:4" ht="45" customHeight="1" x14ac:dyDescent="0.3">
      <c r="C569" s="2"/>
      <c r="D569" s="2"/>
    </row>
    <row r="570" spans="3:4" ht="45" customHeight="1" x14ac:dyDescent="0.3">
      <c r="C570" s="2"/>
      <c r="D570" s="2"/>
    </row>
    <row r="571" spans="3:4" ht="45" customHeight="1" x14ac:dyDescent="0.3">
      <c r="C571" s="2"/>
      <c r="D571" s="2"/>
    </row>
    <row r="572" spans="3:4" ht="45" customHeight="1" x14ac:dyDescent="0.3">
      <c r="C572" s="2"/>
      <c r="D572" s="2"/>
    </row>
    <row r="573" spans="3:4" ht="45" customHeight="1" x14ac:dyDescent="0.3">
      <c r="C573" s="2"/>
      <c r="D573" s="2"/>
    </row>
    <row r="574" spans="3:4" ht="45" customHeight="1" x14ac:dyDescent="0.3">
      <c r="C574" s="2"/>
      <c r="D574" s="2"/>
    </row>
    <row r="575" spans="3:4" ht="45" customHeight="1" x14ac:dyDescent="0.3">
      <c r="C575" s="2"/>
      <c r="D575" s="2"/>
    </row>
    <row r="576" spans="3:4" ht="45" customHeight="1" x14ac:dyDescent="0.3">
      <c r="C576" s="2"/>
      <c r="D576" s="2"/>
    </row>
    <row r="577" spans="3:4" ht="45" customHeight="1" x14ac:dyDescent="0.3">
      <c r="C577" s="2"/>
      <c r="D577" s="2"/>
    </row>
    <row r="578" spans="3:4" ht="45" customHeight="1" x14ac:dyDescent="0.3">
      <c r="C578" s="2"/>
      <c r="D578" s="2"/>
    </row>
    <row r="579" spans="3:4" ht="45" customHeight="1" x14ac:dyDescent="0.3">
      <c r="C579" s="2"/>
      <c r="D579" s="2"/>
    </row>
    <row r="580" spans="3:4" ht="45" customHeight="1" x14ac:dyDescent="0.3">
      <c r="C580" s="2"/>
      <c r="D580" s="2"/>
    </row>
    <row r="581" spans="3:4" ht="45" customHeight="1" x14ac:dyDescent="0.3">
      <c r="C581" s="2"/>
      <c r="D581" s="2"/>
    </row>
    <row r="582" spans="3:4" ht="45" customHeight="1" x14ac:dyDescent="0.3">
      <c r="C582" s="2"/>
      <c r="D582" s="2"/>
    </row>
    <row r="583" spans="3:4" ht="45" customHeight="1" x14ac:dyDescent="0.3">
      <c r="C583" s="2"/>
      <c r="D583" s="2"/>
    </row>
    <row r="584" spans="3:4" ht="45" customHeight="1" x14ac:dyDescent="0.3">
      <c r="C584" s="2"/>
      <c r="D584" s="2"/>
    </row>
    <row r="585" spans="3:4" ht="45" customHeight="1" x14ac:dyDescent="0.3">
      <c r="C585" s="2"/>
      <c r="D585" s="2"/>
    </row>
    <row r="586" spans="3:4" ht="45" customHeight="1" x14ac:dyDescent="0.3">
      <c r="C586" s="2"/>
      <c r="D586" s="2"/>
    </row>
    <row r="587" spans="3:4" ht="45" customHeight="1" x14ac:dyDescent="0.3">
      <c r="C587" s="2"/>
      <c r="D587" s="2"/>
    </row>
    <row r="588" spans="3:4" ht="45" customHeight="1" x14ac:dyDescent="0.3">
      <c r="C588" s="2"/>
      <c r="D588" s="2"/>
    </row>
    <row r="589" spans="3:4" ht="45" customHeight="1" x14ac:dyDescent="0.3">
      <c r="C589" s="2"/>
      <c r="D589" s="2"/>
    </row>
    <row r="590" spans="3:4" ht="45" customHeight="1" x14ac:dyDescent="0.3">
      <c r="C590" s="2"/>
      <c r="D590" s="2"/>
    </row>
    <row r="591" spans="3:4" ht="45" customHeight="1" x14ac:dyDescent="0.3">
      <c r="C591" s="2"/>
      <c r="D591" s="2"/>
    </row>
    <row r="592" spans="3:4" ht="45" customHeight="1" x14ac:dyDescent="0.3">
      <c r="C592" s="2"/>
      <c r="D592" s="2"/>
    </row>
    <row r="593" spans="3:4" ht="45" customHeight="1" x14ac:dyDescent="0.3">
      <c r="C593" s="2"/>
      <c r="D593" s="2"/>
    </row>
    <row r="594" spans="3:4" ht="45" customHeight="1" x14ac:dyDescent="0.3">
      <c r="C594" s="2"/>
      <c r="D594" s="2"/>
    </row>
    <row r="595" spans="3:4" ht="45" customHeight="1" x14ac:dyDescent="0.3">
      <c r="C595" s="2"/>
      <c r="D595" s="2"/>
    </row>
    <row r="596" spans="3:4" ht="45" customHeight="1" x14ac:dyDescent="0.3">
      <c r="C596" s="2"/>
      <c r="D596" s="2"/>
    </row>
    <row r="597" spans="3:4" ht="45" customHeight="1" x14ac:dyDescent="0.3">
      <c r="C597" s="2"/>
      <c r="D597" s="2"/>
    </row>
    <row r="598" spans="3:4" ht="45" customHeight="1" x14ac:dyDescent="0.3">
      <c r="C598" s="2"/>
      <c r="D598" s="2"/>
    </row>
    <row r="599" spans="3:4" ht="45" customHeight="1" x14ac:dyDescent="0.3">
      <c r="C599" s="2"/>
      <c r="D599" s="2"/>
    </row>
    <row r="600" spans="3:4" ht="45" customHeight="1" x14ac:dyDescent="0.3">
      <c r="C600" s="2"/>
      <c r="D600" s="2"/>
    </row>
    <row r="601" spans="3:4" ht="45" customHeight="1" x14ac:dyDescent="0.3">
      <c r="C601" s="2"/>
      <c r="D601" s="2"/>
    </row>
    <row r="602" spans="3:4" ht="45" customHeight="1" x14ac:dyDescent="0.3">
      <c r="C602" s="2"/>
      <c r="D602" s="2"/>
    </row>
    <row r="603" spans="3:4" ht="45" customHeight="1" x14ac:dyDescent="0.3">
      <c r="C603" s="2"/>
      <c r="D603" s="2"/>
    </row>
    <row r="604" spans="3:4" ht="45" customHeight="1" x14ac:dyDescent="0.3">
      <c r="C604" s="2"/>
      <c r="D604" s="2"/>
    </row>
    <row r="605" spans="3:4" ht="45" customHeight="1" x14ac:dyDescent="0.3">
      <c r="C605" s="2"/>
      <c r="D605" s="2"/>
    </row>
    <row r="606" spans="3:4" ht="45" customHeight="1" x14ac:dyDescent="0.3">
      <c r="C606" s="2"/>
      <c r="D606" s="2"/>
    </row>
    <row r="607" spans="3:4" ht="45" customHeight="1" x14ac:dyDescent="0.3">
      <c r="C607" s="2"/>
      <c r="D607" s="2"/>
    </row>
    <row r="608" spans="3:4" ht="45" customHeight="1" x14ac:dyDescent="0.3">
      <c r="C608" s="2"/>
      <c r="D608" s="2"/>
    </row>
    <row r="609" spans="3:4" ht="45" customHeight="1" x14ac:dyDescent="0.3">
      <c r="C609" s="2"/>
      <c r="D609" s="2"/>
    </row>
    <row r="610" spans="3:4" ht="45" customHeight="1" x14ac:dyDescent="0.3">
      <c r="C610" s="2"/>
      <c r="D610" s="2"/>
    </row>
    <row r="611" spans="3:4" ht="45" customHeight="1" x14ac:dyDescent="0.3">
      <c r="C611" s="2"/>
      <c r="D611" s="2"/>
    </row>
    <row r="612" spans="3:4" ht="45" customHeight="1" x14ac:dyDescent="0.3">
      <c r="C612" s="2"/>
      <c r="D612" s="2"/>
    </row>
    <row r="613" spans="3:4" ht="45" customHeight="1" x14ac:dyDescent="0.3">
      <c r="C613" s="2"/>
      <c r="D613" s="2"/>
    </row>
    <row r="614" spans="3:4" ht="45" customHeight="1" x14ac:dyDescent="0.3">
      <c r="C614" s="2"/>
      <c r="D614" s="2"/>
    </row>
    <row r="615" spans="3:4" ht="45" customHeight="1" x14ac:dyDescent="0.3">
      <c r="C615" s="2"/>
      <c r="D615" s="2"/>
    </row>
    <row r="616" spans="3:4" ht="45" customHeight="1" x14ac:dyDescent="0.3">
      <c r="C616" s="2"/>
      <c r="D616" s="2"/>
    </row>
    <row r="617" spans="3:4" ht="45" customHeight="1" x14ac:dyDescent="0.3">
      <c r="C617" s="2"/>
      <c r="D617" s="2"/>
    </row>
    <row r="618" spans="3:4" ht="45" customHeight="1" x14ac:dyDescent="0.3">
      <c r="C618" s="2"/>
      <c r="D618" s="2"/>
    </row>
    <row r="619" spans="3:4" ht="45" customHeight="1" x14ac:dyDescent="0.3">
      <c r="C619" s="2"/>
      <c r="D619" s="2"/>
    </row>
    <row r="620" spans="3:4" ht="45" customHeight="1" x14ac:dyDescent="0.3">
      <c r="C620" s="2"/>
      <c r="D620" s="2"/>
    </row>
    <row r="621" spans="3:4" ht="45" customHeight="1" x14ac:dyDescent="0.3">
      <c r="C621" s="2"/>
      <c r="D621" s="2"/>
    </row>
    <row r="622" spans="3:4" ht="45" customHeight="1" x14ac:dyDescent="0.3">
      <c r="C622" s="2"/>
      <c r="D622" s="2"/>
    </row>
    <row r="623" spans="3:4" ht="45" customHeight="1" x14ac:dyDescent="0.3">
      <c r="C623" s="2"/>
      <c r="D623" s="2"/>
    </row>
    <row r="624" spans="3:4" ht="45" customHeight="1" x14ac:dyDescent="0.3">
      <c r="C624" s="2"/>
      <c r="D624" s="2"/>
    </row>
    <row r="625" spans="3:4" ht="45" customHeight="1" x14ac:dyDescent="0.3">
      <c r="C625" s="2"/>
      <c r="D625" s="2"/>
    </row>
    <row r="626" spans="3:4" ht="45" customHeight="1" x14ac:dyDescent="0.3">
      <c r="C626" s="2"/>
      <c r="D626" s="2"/>
    </row>
    <row r="627" spans="3:4" ht="45" customHeight="1" x14ac:dyDescent="0.3">
      <c r="C627" s="2"/>
      <c r="D627" s="2"/>
    </row>
    <row r="628" spans="3:4" ht="45" customHeight="1" x14ac:dyDescent="0.3">
      <c r="C628" s="2"/>
      <c r="D628" s="2"/>
    </row>
    <row r="629" spans="3:4" ht="45" customHeight="1" x14ac:dyDescent="0.3">
      <c r="C629" s="2"/>
      <c r="D629" s="2"/>
    </row>
    <row r="630" spans="3:4" ht="45" customHeight="1" x14ac:dyDescent="0.3">
      <c r="C630" s="2"/>
      <c r="D630" s="2"/>
    </row>
    <row r="631" spans="3:4" ht="45" customHeight="1" x14ac:dyDescent="0.3">
      <c r="C631" s="2"/>
      <c r="D631" s="2"/>
    </row>
    <row r="632" spans="3:4" ht="45" customHeight="1" x14ac:dyDescent="0.3">
      <c r="C632" s="2"/>
      <c r="D632" s="2"/>
    </row>
    <row r="633" spans="3:4" ht="45" customHeight="1" x14ac:dyDescent="0.3">
      <c r="C633" s="2"/>
      <c r="D633" s="2"/>
    </row>
    <row r="634" spans="3:4" ht="45" customHeight="1" x14ac:dyDescent="0.3">
      <c r="C634" s="2"/>
      <c r="D634" s="2"/>
    </row>
    <row r="635" spans="3:4" ht="45" customHeight="1" x14ac:dyDescent="0.3">
      <c r="C635" s="2"/>
      <c r="D635" s="2"/>
    </row>
    <row r="636" spans="3:4" ht="45" customHeight="1" x14ac:dyDescent="0.3">
      <c r="C636" s="2"/>
      <c r="D636" s="2"/>
    </row>
    <row r="637" spans="3:4" ht="45" customHeight="1" x14ac:dyDescent="0.3">
      <c r="C637" s="2"/>
      <c r="D637" s="2"/>
    </row>
    <row r="638" spans="3:4" ht="45" customHeight="1" x14ac:dyDescent="0.3">
      <c r="C638" s="2"/>
      <c r="D638" s="2"/>
    </row>
    <row r="639" spans="3:4" ht="45" customHeight="1" x14ac:dyDescent="0.3">
      <c r="C639" s="2"/>
      <c r="D639" s="2"/>
    </row>
    <row r="640" spans="3:4" ht="45" customHeight="1" x14ac:dyDescent="0.3">
      <c r="C640" s="2"/>
      <c r="D640" s="2"/>
    </row>
    <row r="641" spans="3:4" ht="45" customHeight="1" x14ac:dyDescent="0.3">
      <c r="C641" s="2"/>
      <c r="D641" s="2"/>
    </row>
    <row r="642" spans="3:4" ht="45" customHeight="1" x14ac:dyDescent="0.3">
      <c r="C642" s="2"/>
      <c r="D642" s="2"/>
    </row>
    <row r="643" spans="3:4" ht="45" customHeight="1" x14ac:dyDescent="0.3">
      <c r="C643" s="2"/>
      <c r="D643" s="2"/>
    </row>
    <row r="644" spans="3:4" ht="45" customHeight="1" x14ac:dyDescent="0.3">
      <c r="C644" s="2"/>
      <c r="D644" s="2"/>
    </row>
    <row r="645" spans="3:4" ht="45" customHeight="1" x14ac:dyDescent="0.3">
      <c r="C645" s="2"/>
      <c r="D645" s="2"/>
    </row>
    <row r="646" spans="3:4" ht="45" customHeight="1" x14ac:dyDescent="0.3">
      <c r="C646" s="2"/>
      <c r="D646" s="2"/>
    </row>
    <row r="647" spans="3:4" ht="45" customHeight="1" x14ac:dyDescent="0.3">
      <c r="C647" s="2"/>
      <c r="D647" s="2"/>
    </row>
    <row r="648" spans="3:4" ht="45" customHeight="1" x14ac:dyDescent="0.3">
      <c r="C648" s="2"/>
      <c r="D648" s="2"/>
    </row>
    <row r="649" spans="3:4" ht="45" customHeight="1" x14ac:dyDescent="0.3">
      <c r="C649" s="2"/>
      <c r="D649" s="2"/>
    </row>
    <row r="650" spans="3:4" ht="45" customHeight="1" x14ac:dyDescent="0.3">
      <c r="C650" s="2"/>
      <c r="D650" s="2"/>
    </row>
    <row r="651" spans="3:4" ht="45" customHeight="1" x14ac:dyDescent="0.3">
      <c r="C651" s="2"/>
      <c r="D651" s="2"/>
    </row>
    <row r="652" spans="3:4" ht="45" customHeight="1" x14ac:dyDescent="0.3">
      <c r="C652" s="2"/>
      <c r="D652" s="2"/>
    </row>
    <row r="653" spans="3:4" ht="45" customHeight="1" x14ac:dyDescent="0.3">
      <c r="C653" s="2"/>
      <c r="D653" s="2"/>
    </row>
    <row r="654" spans="3:4" ht="45" customHeight="1" x14ac:dyDescent="0.3">
      <c r="C654" s="2"/>
      <c r="D654" s="2"/>
    </row>
    <row r="655" spans="3:4" ht="45" customHeight="1" x14ac:dyDescent="0.3">
      <c r="C655" s="2"/>
      <c r="D655" s="2"/>
    </row>
    <row r="656" spans="3:4" ht="45" customHeight="1" x14ac:dyDescent="0.3">
      <c r="C656" s="2"/>
      <c r="D656" s="2"/>
    </row>
    <row r="657" spans="3:4" ht="45" customHeight="1" x14ac:dyDescent="0.3">
      <c r="C657" s="2"/>
      <c r="D657" s="2"/>
    </row>
    <row r="658" spans="3:4" ht="45" customHeight="1" x14ac:dyDescent="0.3">
      <c r="C658" s="2"/>
      <c r="D658" s="2"/>
    </row>
    <row r="659" spans="3:4" ht="45" customHeight="1" x14ac:dyDescent="0.3">
      <c r="C659" s="2"/>
      <c r="D659" s="2"/>
    </row>
    <row r="660" spans="3:4" ht="45" customHeight="1" x14ac:dyDescent="0.3">
      <c r="C660" s="2"/>
      <c r="D660" s="2"/>
    </row>
    <row r="661" spans="3:4" ht="45" customHeight="1" x14ac:dyDescent="0.3">
      <c r="C661" s="2"/>
      <c r="D661" s="2"/>
    </row>
    <row r="662" spans="3:4" ht="45" customHeight="1" x14ac:dyDescent="0.3">
      <c r="C662" s="2"/>
      <c r="D662" s="2"/>
    </row>
    <row r="663" spans="3:4" ht="45" customHeight="1" x14ac:dyDescent="0.3">
      <c r="C663" s="2"/>
      <c r="D663" s="2"/>
    </row>
    <row r="664" spans="3:4" ht="45" customHeight="1" x14ac:dyDescent="0.3">
      <c r="C664" s="2"/>
      <c r="D664" s="2"/>
    </row>
    <row r="665" spans="3:4" ht="45" customHeight="1" x14ac:dyDescent="0.3">
      <c r="C665" s="2"/>
      <c r="D665" s="2"/>
    </row>
    <row r="666" spans="3:4" ht="45" customHeight="1" x14ac:dyDescent="0.3">
      <c r="C666" s="2"/>
      <c r="D666" s="2"/>
    </row>
    <row r="667" spans="3:4" ht="45" customHeight="1" x14ac:dyDescent="0.3">
      <c r="C667" s="2"/>
      <c r="D667" s="2"/>
    </row>
    <row r="668" spans="3:4" ht="45" customHeight="1" x14ac:dyDescent="0.3">
      <c r="C668" s="2"/>
      <c r="D668" s="2"/>
    </row>
    <row r="669" spans="3:4" ht="45" customHeight="1" x14ac:dyDescent="0.3">
      <c r="C669" s="2"/>
      <c r="D669" s="2"/>
    </row>
    <row r="670" spans="3:4" ht="45" customHeight="1" x14ac:dyDescent="0.3">
      <c r="C670" s="2"/>
      <c r="D670" s="2"/>
    </row>
    <row r="671" spans="3:4" ht="45" customHeight="1" x14ac:dyDescent="0.3">
      <c r="C671" s="2"/>
      <c r="D671" s="2"/>
    </row>
    <row r="672" spans="3:4" ht="45" customHeight="1" x14ac:dyDescent="0.3">
      <c r="C672" s="2"/>
      <c r="D672" s="2"/>
    </row>
    <row r="673" spans="3:4" ht="45" customHeight="1" x14ac:dyDescent="0.3">
      <c r="C673" s="2"/>
      <c r="D673" s="2"/>
    </row>
    <row r="674" spans="3:4" ht="45" customHeight="1" x14ac:dyDescent="0.3">
      <c r="C674" s="2"/>
      <c r="D674" s="2"/>
    </row>
    <row r="675" spans="3:4" ht="45" customHeight="1" x14ac:dyDescent="0.3">
      <c r="C675" s="2"/>
      <c r="D675" s="2"/>
    </row>
    <row r="676" spans="3:4" ht="45" customHeight="1" x14ac:dyDescent="0.3">
      <c r="C676" s="2"/>
      <c r="D676" s="2"/>
    </row>
    <row r="677" spans="3:4" ht="45" customHeight="1" x14ac:dyDescent="0.3">
      <c r="C677" s="2"/>
      <c r="D677" s="2"/>
    </row>
    <row r="678" spans="3:4" ht="45" customHeight="1" x14ac:dyDescent="0.3">
      <c r="C678" s="2"/>
      <c r="D678" s="2"/>
    </row>
    <row r="679" spans="3:4" ht="45" customHeight="1" x14ac:dyDescent="0.3">
      <c r="C679" s="2"/>
      <c r="D679" s="2"/>
    </row>
    <row r="680" spans="3:4" ht="45" customHeight="1" x14ac:dyDescent="0.3">
      <c r="C680" s="2"/>
      <c r="D680" s="2"/>
    </row>
    <row r="681" spans="3:4" ht="45" customHeight="1" x14ac:dyDescent="0.3">
      <c r="C681" s="2"/>
      <c r="D681" s="2"/>
    </row>
    <row r="682" spans="3:4" ht="45" customHeight="1" x14ac:dyDescent="0.3">
      <c r="C682" s="2"/>
      <c r="D682" s="2"/>
    </row>
    <row r="683" spans="3:4" ht="45" customHeight="1" x14ac:dyDescent="0.3">
      <c r="C683" s="2"/>
      <c r="D683" s="2"/>
    </row>
    <row r="684" spans="3:4" ht="45" customHeight="1" x14ac:dyDescent="0.3">
      <c r="C684" s="2"/>
      <c r="D684" s="2"/>
    </row>
    <row r="685" spans="3:4" ht="45" customHeight="1" x14ac:dyDescent="0.3">
      <c r="C685" s="2"/>
      <c r="D685" s="2"/>
    </row>
    <row r="686" spans="3:4" ht="45" customHeight="1" x14ac:dyDescent="0.3">
      <c r="C686" s="2"/>
      <c r="D686" s="2"/>
    </row>
    <row r="687" spans="3:4" ht="45" customHeight="1" x14ac:dyDescent="0.3">
      <c r="C687" s="2"/>
      <c r="D687" s="2"/>
    </row>
    <row r="688" spans="3:4" ht="45" customHeight="1" x14ac:dyDescent="0.3">
      <c r="C688" s="2"/>
      <c r="D688" s="2"/>
    </row>
    <row r="689" spans="3:4" ht="45" customHeight="1" x14ac:dyDescent="0.3">
      <c r="C689" s="2"/>
      <c r="D689" s="2"/>
    </row>
    <row r="690" spans="3:4" ht="45" customHeight="1" x14ac:dyDescent="0.3">
      <c r="C690" s="2"/>
      <c r="D690" s="2"/>
    </row>
    <row r="691" spans="3:4" ht="45" customHeight="1" x14ac:dyDescent="0.3">
      <c r="C691" s="2"/>
      <c r="D691" s="2"/>
    </row>
    <row r="692" spans="3:4" ht="45" customHeight="1" x14ac:dyDescent="0.3">
      <c r="C692" s="2"/>
      <c r="D692" s="2"/>
    </row>
    <row r="693" spans="3:4" ht="45" customHeight="1" x14ac:dyDescent="0.3">
      <c r="C693" s="2"/>
      <c r="D693" s="2"/>
    </row>
    <row r="694" spans="3:4" ht="45" customHeight="1" x14ac:dyDescent="0.3">
      <c r="C694" s="2"/>
      <c r="D694" s="2"/>
    </row>
    <row r="695" spans="3:4" ht="45" customHeight="1" x14ac:dyDescent="0.3">
      <c r="C695" s="2"/>
      <c r="D695" s="2"/>
    </row>
    <row r="696" spans="3:4" ht="45" customHeight="1" x14ac:dyDescent="0.3">
      <c r="C696" s="2"/>
      <c r="D696" s="2"/>
    </row>
    <row r="697" spans="3:4" ht="45" customHeight="1" x14ac:dyDescent="0.3">
      <c r="C697" s="2"/>
      <c r="D697" s="2"/>
    </row>
    <row r="698" spans="3:4" ht="45" customHeight="1" x14ac:dyDescent="0.3">
      <c r="C698" s="2"/>
      <c r="D698" s="2"/>
    </row>
    <row r="699" spans="3:4" ht="45" customHeight="1" x14ac:dyDescent="0.3">
      <c r="C699" s="2"/>
      <c r="D699" s="2"/>
    </row>
    <row r="700" spans="3:4" ht="45" customHeight="1" x14ac:dyDescent="0.3">
      <c r="C700" s="2"/>
      <c r="D700" s="2"/>
    </row>
    <row r="701" spans="3:4" ht="45" customHeight="1" x14ac:dyDescent="0.3">
      <c r="C701" s="2"/>
      <c r="D701" s="2"/>
    </row>
    <row r="702" spans="3:4" ht="45" customHeight="1" x14ac:dyDescent="0.3">
      <c r="C702" s="2"/>
      <c r="D702" s="2"/>
    </row>
    <row r="703" spans="3:4" ht="45" customHeight="1" x14ac:dyDescent="0.3">
      <c r="C703" s="2"/>
      <c r="D703" s="2"/>
    </row>
    <row r="704" spans="3:4" ht="45" customHeight="1" x14ac:dyDescent="0.3">
      <c r="C704" s="2"/>
      <c r="D704" s="2"/>
    </row>
    <row r="705" spans="3:4" ht="45" customHeight="1" x14ac:dyDescent="0.3">
      <c r="C705" s="2"/>
      <c r="D705" s="2"/>
    </row>
    <row r="706" spans="3:4" ht="45" customHeight="1" x14ac:dyDescent="0.3">
      <c r="C706" s="2"/>
      <c r="D706" s="2"/>
    </row>
    <row r="707" spans="3:4" ht="45" customHeight="1" x14ac:dyDescent="0.3">
      <c r="C707" s="2"/>
      <c r="D707" s="2"/>
    </row>
    <row r="708" spans="3:4" ht="45" customHeight="1" x14ac:dyDescent="0.3">
      <c r="C708" s="2"/>
      <c r="D708" s="2"/>
    </row>
    <row r="709" spans="3:4" ht="45" customHeight="1" x14ac:dyDescent="0.3">
      <c r="C709" s="2"/>
      <c r="D709" s="2"/>
    </row>
    <row r="710" spans="3:4" ht="45" customHeight="1" x14ac:dyDescent="0.3">
      <c r="C710" s="2"/>
      <c r="D710" s="2"/>
    </row>
    <row r="711" spans="3:4" ht="45" customHeight="1" x14ac:dyDescent="0.3">
      <c r="C711" s="2"/>
      <c r="D711" s="2"/>
    </row>
    <row r="712" spans="3:4" ht="45" customHeight="1" x14ac:dyDescent="0.3">
      <c r="C712" s="2"/>
      <c r="D712" s="2"/>
    </row>
    <row r="713" spans="3:4" ht="45" customHeight="1" x14ac:dyDescent="0.3">
      <c r="C713" s="2"/>
      <c r="D713" s="2"/>
    </row>
    <row r="714" spans="3:4" ht="45" customHeight="1" x14ac:dyDescent="0.3">
      <c r="C714" s="2"/>
      <c r="D714" s="2"/>
    </row>
    <row r="715" spans="3:4" ht="45" customHeight="1" x14ac:dyDescent="0.3">
      <c r="C715" s="2"/>
      <c r="D715" s="2"/>
    </row>
    <row r="716" spans="3:4" ht="45" customHeight="1" x14ac:dyDescent="0.3">
      <c r="C716" s="2"/>
      <c r="D716" s="2"/>
    </row>
    <row r="717" spans="3:4" ht="45" customHeight="1" x14ac:dyDescent="0.3">
      <c r="C717" s="2"/>
      <c r="D717" s="2"/>
    </row>
    <row r="718" spans="3:4" ht="45" customHeight="1" x14ac:dyDescent="0.3">
      <c r="C718" s="2"/>
      <c r="D718" s="2"/>
    </row>
    <row r="719" spans="3:4" ht="45" customHeight="1" x14ac:dyDescent="0.3">
      <c r="C719" s="2"/>
      <c r="D719" s="2"/>
    </row>
    <row r="720" spans="3:4" ht="45" customHeight="1" x14ac:dyDescent="0.3">
      <c r="C720" s="2"/>
      <c r="D720" s="2"/>
    </row>
    <row r="721" spans="3:4" ht="45" customHeight="1" x14ac:dyDescent="0.3">
      <c r="C721" s="2"/>
      <c r="D721" s="2"/>
    </row>
    <row r="722" spans="3:4" ht="45" customHeight="1" x14ac:dyDescent="0.3">
      <c r="C722" s="2"/>
      <c r="D722" s="2"/>
    </row>
    <row r="723" spans="3:4" ht="45" customHeight="1" x14ac:dyDescent="0.3">
      <c r="C723" s="2"/>
      <c r="D723" s="2"/>
    </row>
    <row r="724" spans="3:4" ht="45" customHeight="1" x14ac:dyDescent="0.3">
      <c r="C724" s="2"/>
      <c r="D724" s="2"/>
    </row>
    <row r="725" spans="3:4" ht="45" customHeight="1" x14ac:dyDescent="0.3">
      <c r="C725" s="2"/>
      <c r="D725" s="2"/>
    </row>
    <row r="726" spans="3:4" ht="45" customHeight="1" x14ac:dyDescent="0.3">
      <c r="C726" s="2"/>
      <c r="D726" s="2"/>
    </row>
    <row r="727" spans="3:4" ht="45" customHeight="1" x14ac:dyDescent="0.3">
      <c r="C727" s="2"/>
      <c r="D727" s="2"/>
    </row>
    <row r="728" spans="3:4" ht="45" customHeight="1" x14ac:dyDescent="0.3"/>
    <row r="729" spans="3:4" ht="45" customHeight="1" x14ac:dyDescent="0.3"/>
    <row r="730" spans="3:4" ht="45" customHeight="1" x14ac:dyDescent="0.3"/>
    <row r="731" spans="3:4" ht="45" customHeight="1" x14ac:dyDescent="0.3"/>
    <row r="732" spans="3:4" ht="45" customHeight="1" x14ac:dyDescent="0.3"/>
    <row r="733" spans="3:4" ht="45" customHeight="1" x14ac:dyDescent="0.3"/>
    <row r="734" spans="3:4" ht="45" customHeight="1" x14ac:dyDescent="0.3"/>
    <row r="735" spans="3:4" ht="45" customHeight="1" x14ac:dyDescent="0.3"/>
    <row r="736" spans="3:4" ht="45" customHeight="1" x14ac:dyDescent="0.3"/>
    <row r="737" spans="3:4" s="5" customFormat="1" ht="45" customHeight="1" x14ac:dyDescent="0.3">
      <c r="C737" s="64"/>
      <c r="D737" s="64"/>
    </row>
    <row r="738" spans="3:4" ht="45" customHeight="1" x14ac:dyDescent="0.3"/>
    <row r="739" spans="3:4" ht="45" customHeight="1" x14ac:dyDescent="0.3"/>
    <row r="740" spans="3:4" ht="45" customHeight="1" x14ac:dyDescent="0.3"/>
    <row r="741" spans="3:4" ht="45" customHeight="1" x14ac:dyDescent="0.3"/>
    <row r="742" spans="3:4" ht="45" customHeight="1" x14ac:dyDescent="0.3"/>
    <row r="743" spans="3:4" ht="45" customHeight="1" x14ac:dyDescent="0.3"/>
    <row r="744" spans="3:4" ht="45" customHeight="1" x14ac:dyDescent="0.3"/>
    <row r="745" spans="3:4" ht="45" customHeight="1" x14ac:dyDescent="0.3"/>
    <row r="746" spans="3:4" ht="45" customHeight="1" x14ac:dyDescent="0.3"/>
    <row r="747" spans="3:4" ht="45" customHeight="1" x14ac:dyDescent="0.3"/>
    <row r="748" spans="3:4" ht="45" customHeight="1" x14ac:dyDescent="0.3"/>
    <row r="749" spans="3:4" ht="45" customHeight="1" x14ac:dyDescent="0.3"/>
    <row r="750" spans="3:4" ht="45" customHeight="1" x14ac:dyDescent="0.3"/>
    <row r="751" spans="3:4" ht="45" customHeight="1" x14ac:dyDescent="0.3"/>
    <row r="752" spans="3:4" ht="45" customHeight="1" x14ac:dyDescent="0.3"/>
    <row r="753" s="2" customFormat="1" ht="45" customHeight="1" x14ac:dyDescent="0.3"/>
    <row r="754" s="2" customFormat="1" ht="45" customHeight="1" x14ac:dyDescent="0.3"/>
    <row r="755" s="2" customFormat="1" ht="45" customHeight="1" x14ac:dyDescent="0.3"/>
    <row r="756" s="2" customFormat="1" ht="45" customHeight="1" x14ac:dyDescent="0.3"/>
    <row r="757" s="2" customFormat="1" ht="45" customHeight="1" x14ac:dyDescent="0.3"/>
    <row r="758" s="2" customFormat="1" ht="45" customHeight="1" x14ac:dyDescent="0.3"/>
  </sheetData>
  <mergeCells count="71">
    <mergeCell ref="M21:M22"/>
    <mergeCell ref="A21:A22"/>
    <mergeCell ref="F21:F22"/>
    <mergeCell ref="G21:G22"/>
    <mergeCell ref="H21:H22"/>
    <mergeCell ref="I21:I22"/>
    <mergeCell ref="J21:J22"/>
    <mergeCell ref="K21:K22"/>
    <mergeCell ref="L21:L22"/>
    <mergeCell ref="L16:L17"/>
    <mergeCell ref="M16:M17"/>
    <mergeCell ref="A18:A20"/>
    <mergeCell ref="F18:F20"/>
    <mergeCell ref="G18:G20"/>
    <mergeCell ref="H18:H20"/>
    <mergeCell ref="I18:I20"/>
    <mergeCell ref="J18:J20"/>
    <mergeCell ref="K18:K20"/>
    <mergeCell ref="L18:L20"/>
    <mergeCell ref="M18:M20"/>
    <mergeCell ref="A16:A17"/>
    <mergeCell ref="F16:F17"/>
    <mergeCell ref="G16:G17"/>
    <mergeCell ref="H16:H17"/>
    <mergeCell ref="I16:I17"/>
    <mergeCell ref="I14:I15"/>
    <mergeCell ref="J14:J15"/>
    <mergeCell ref="K14:K15"/>
    <mergeCell ref="J16:J17"/>
    <mergeCell ref="K16:K17"/>
    <mergeCell ref="L14:L15"/>
    <mergeCell ref="M14:M15"/>
    <mergeCell ref="M5:M7"/>
    <mergeCell ref="M10:M11"/>
    <mergeCell ref="A12:A13"/>
    <mergeCell ref="F12:F13"/>
    <mergeCell ref="G12:G13"/>
    <mergeCell ref="H12:H13"/>
    <mergeCell ref="I12:I13"/>
    <mergeCell ref="J12:J13"/>
    <mergeCell ref="K12:K13"/>
    <mergeCell ref="L12:L13"/>
    <mergeCell ref="F6:F7"/>
    <mergeCell ref="G6:G7"/>
    <mergeCell ref="H6:H7"/>
    <mergeCell ref="I6:I7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A14:A15"/>
    <mergeCell ref="F14:F15"/>
    <mergeCell ref="G14:G15"/>
    <mergeCell ref="H14:H15"/>
    <mergeCell ref="A1:F1"/>
    <mergeCell ref="A2:M2"/>
    <mergeCell ref="A9:L9"/>
    <mergeCell ref="I10:I11"/>
    <mergeCell ref="J10:J11"/>
    <mergeCell ref="K10:K11"/>
    <mergeCell ref="L10:L11"/>
    <mergeCell ref="A10:A11"/>
    <mergeCell ref="F10:F11"/>
    <mergeCell ref="G10:G11"/>
    <mergeCell ref="H10:H11"/>
    <mergeCell ref="J6:J7"/>
  </mergeCells>
  <phoneticPr fontId="18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="90" zoomScaleNormal="90" workbookViewId="0">
      <selection activeCell="K11" sqref="K11"/>
    </sheetView>
  </sheetViews>
  <sheetFormatPr defaultRowHeight="15" x14ac:dyDescent="0.25"/>
  <cols>
    <col min="1" max="1" width="4.85546875" customWidth="1"/>
    <col min="2" max="2" width="10.28515625" customWidth="1"/>
    <col min="3" max="3" width="7.28515625" style="13" customWidth="1"/>
    <col min="4" max="4" width="6.7109375" customWidth="1"/>
    <col min="5" max="5" width="6.5703125" customWidth="1"/>
    <col min="6" max="6" width="6.42578125" customWidth="1"/>
    <col min="7" max="7" width="6.7109375" customWidth="1"/>
    <col min="8" max="8" width="6.140625" customWidth="1"/>
    <col min="9" max="10" width="6.5703125" customWidth="1"/>
    <col min="11" max="11" width="7.140625" customWidth="1"/>
    <col min="12" max="12" width="6.5703125" customWidth="1"/>
    <col min="13" max="13" width="5.7109375" customWidth="1"/>
    <col min="14" max="14" width="8" customWidth="1"/>
    <col min="15" max="15" width="8.42578125" customWidth="1"/>
    <col min="16" max="17" width="10" customWidth="1"/>
    <col min="18" max="18" width="9.140625" customWidth="1"/>
    <col min="19" max="19" width="8.42578125" customWidth="1"/>
    <col min="20" max="20" width="9.28515625" customWidth="1"/>
    <col min="21" max="21" width="11.5703125" customWidth="1"/>
    <col min="22" max="22" width="10.28515625" customWidth="1"/>
  </cols>
  <sheetData>
    <row r="1" spans="1:22" ht="31.5" customHeight="1" x14ac:dyDescent="0.25">
      <c r="A1" s="209" t="s">
        <v>53</v>
      </c>
      <c r="B1" s="152"/>
      <c r="C1" s="152"/>
      <c r="D1" s="152"/>
      <c r="E1" s="152"/>
      <c r="F1" s="152"/>
    </row>
    <row r="2" spans="1:22" ht="47.45" customHeight="1" x14ac:dyDescent="0.25">
      <c r="A2" s="137" t="s">
        <v>101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2" ht="18.75" x14ac:dyDescent="0.25">
      <c r="A3" s="1"/>
      <c r="B3" s="1"/>
      <c r="C3" s="1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 x14ac:dyDescent="0.25">
      <c r="A4" s="216" t="s">
        <v>3</v>
      </c>
      <c r="B4" s="217" t="s">
        <v>104</v>
      </c>
      <c r="C4" s="206" t="s">
        <v>78</v>
      </c>
      <c r="D4" s="150" t="s">
        <v>105</v>
      </c>
      <c r="E4" s="218"/>
      <c r="F4" s="218"/>
      <c r="G4" s="218"/>
      <c r="H4" s="151"/>
      <c r="I4" s="216" t="s">
        <v>106</v>
      </c>
      <c r="J4" s="216"/>
      <c r="K4" s="216"/>
      <c r="L4" s="216"/>
      <c r="M4" s="216"/>
      <c r="N4" s="210" t="s">
        <v>30</v>
      </c>
      <c r="O4" s="211"/>
      <c r="P4" s="212"/>
      <c r="Q4" s="206" t="s">
        <v>107</v>
      </c>
      <c r="R4" s="217" t="s">
        <v>108</v>
      </c>
      <c r="S4" s="217" t="s">
        <v>11</v>
      </c>
      <c r="T4" s="206" t="s">
        <v>26</v>
      </c>
      <c r="U4" s="206" t="s">
        <v>29</v>
      </c>
      <c r="V4" s="216" t="s">
        <v>0</v>
      </c>
    </row>
    <row r="5" spans="1:22" ht="21" customHeight="1" x14ac:dyDescent="0.25">
      <c r="A5" s="216"/>
      <c r="B5" s="216"/>
      <c r="C5" s="207"/>
      <c r="D5" s="206" t="s">
        <v>2</v>
      </c>
      <c r="E5" s="217" t="s">
        <v>10</v>
      </c>
      <c r="F5" s="217"/>
      <c r="G5" s="217"/>
      <c r="H5" s="217"/>
      <c r="I5" s="217" t="s">
        <v>1</v>
      </c>
      <c r="J5" s="217" t="s">
        <v>10</v>
      </c>
      <c r="K5" s="217"/>
      <c r="L5" s="217"/>
      <c r="M5" s="217"/>
      <c r="N5" s="213"/>
      <c r="O5" s="214"/>
      <c r="P5" s="215"/>
      <c r="Q5" s="207"/>
      <c r="R5" s="217"/>
      <c r="S5" s="217"/>
      <c r="T5" s="207"/>
      <c r="U5" s="207"/>
      <c r="V5" s="216"/>
    </row>
    <row r="6" spans="1:22" ht="82.5" customHeight="1" x14ac:dyDescent="0.25">
      <c r="A6" s="216"/>
      <c r="B6" s="216"/>
      <c r="C6" s="208"/>
      <c r="D6" s="208"/>
      <c r="E6" s="12" t="s">
        <v>12</v>
      </c>
      <c r="F6" s="12" t="s">
        <v>13</v>
      </c>
      <c r="G6" s="12" t="s">
        <v>14</v>
      </c>
      <c r="H6" s="12" t="s">
        <v>15</v>
      </c>
      <c r="I6" s="216"/>
      <c r="J6" s="12" t="s">
        <v>16</v>
      </c>
      <c r="K6" s="12" t="s">
        <v>17</v>
      </c>
      <c r="L6" s="12" t="s">
        <v>18</v>
      </c>
      <c r="M6" s="12" t="s">
        <v>34</v>
      </c>
      <c r="N6" s="12" t="s">
        <v>31</v>
      </c>
      <c r="O6" s="12" t="s">
        <v>32</v>
      </c>
      <c r="P6" s="12" t="s">
        <v>33</v>
      </c>
      <c r="Q6" s="208"/>
      <c r="R6" s="217"/>
      <c r="S6" s="217"/>
      <c r="T6" s="208"/>
      <c r="U6" s="208"/>
      <c r="V6" s="216"/>
    </row>
    <row r="7" spans="1:22" x14ac:dyDescent="0.25">
      <c r="A7" s="7" t="s">
        <v>4</v>
      </c>
      <c r="B7" s="7" t="s">
        <v>6</v>
      </c>
      <c r="C7" s="12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 x14ac:dyDescent="0.25">
      <c r="A8" s="65">
        <v>1</v>
      </c>
      <c r="B8" s="67" t="s">
        <v>102</v>
      </c>
      <c r="C8" s="68">
        <v>19</v>
      </c>
      <c r="D8" s="39">
        <f>E8+F8+G8+H8</f>
        <v>19</v>
      </c>
      <c r="E8" s="39">
        <f>1</f>
        <v>1</v>
      </c>
      <c r="F8" s="39">
        <f>1+1+1</f>
        <v>3</v>
      </c>
      <c r="G8" s="39">
        <f>1+1+1+1</f>
        <v>4</v>
      </c>
      <c r="H8" s="39">
        <f>1+1+1+1+1+1+1+1+1+1+1</f>
        <v>11</v>
      </c>
      <c r="I8" s="65">
        <f>J8+K8+L8+M8</f>
        <v>12</v>
      </c>
      <c r="J8" s="65">
        <v>0</v>
      </c>
      <c r="K8" s="65">
        <v>0</v>
      </c>
      <c r="L8" s="65">
        <v>0</v>
      </c>
      <c r="M8" s="65">
        <v>12</v>
      </c>
      <c r="N8" s="65">
        <v>5</v>
      </c>
      <c r="O8" s="65">
        <v>1</v>
      </c>
      <c r="P8" s="65">
        <v>0</v>
      </c>
      <c r="Q8" s="65">
        <v>0</v>
      </c>
      <c r="R8" s="39">
        <v>7</v>
      </c>
      <c r="S8" s="39">
        <v>13</v>
      </c>
      <c r="T8" s="39">
        <v>26</v>
      </c>
      <c r="U8" s="66" t="s">
        <v>103</v>
      </c>
      <c r="V8" s="9"/>
    </row>
  </sheetData>
  <mergeCells count="18">
    <mergeCell ref="S4:S6"/>
    <mergeCell ref="T4:T6"/>
    <mergeCell ref="Q4:Q6"/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zoomScaleNormal="100" workbookViewId="0">
      <selection activeCell="O7" sqref="O7"/>
    </sheetView>
  </sheetViews>
  <sheetFormatPr defaultRowHeight="15" x14ac:dyDescent="0.25"/>
  <cols>
    <col min="1" max="1" width="4.85546875" customWidth="1"/>
    <col min="2" max="2" width="17.28515625" customWidth="1"/>
    <col min="3" max="3" width="10.28515625" customWidth="1"/>
    <col min="4" max="4" width="8.28515625" customWidth="1"/>
    <col min="5" max="6" width="9.42578125" customWidth="1"/>
    <col min="7" max="7" width="7.28515625" customWidth="1"/>
    <col min="8" max="9" width="9.28515625" customWidth="1"/>
    <col min="10" max="10" width="8" customWidth="1"/>
    <col min="11" max="11" width="11.5703125" customWidth="1"/>
    <col min="12" max="12" width="8.7109375" customWidth="1"/>
    <col min="13" max="13" width="19.85546875" customWidth="1"/>
    <col min="14" max="14" width="10.28515625" customWidth="1"/>
  </cols>
  <sheetData>
    <row r="1" spans="1:14" ht="31.5" customHeight="1" x14ac:dyDescent="0.25">
      <c r="A1" s="209" t="s">
        <v>53</v>
      </c>
      <c r="B1" s="209"/>
      <c r="C1" s="152"/>
      <c r="D1" s="152"/>
      <c r="E1" s="152"/>
    </row>
    <row r="2" spans="1:14" ht="47.45" customHeight="1" x14ac:dyDescent="0.25">
      <c r="A2" s="137" t="s">
        <v>114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 x14ac:dyDescent="0.25">
      <c r="A4" s="216" t="s">
        <v>3</v>
      </c>
      <c r="B4" s="206" t="s">
        <v>86</v>
      </c>
      <c r="C4" s="217" t="s">
        <v>109</v>
      </c>
      <c r="D4" s="217" t="s">
        <v>50</v>
      </c>
      <c r="E4" s="217"/>
      <c r="F4" s="217"/>
      <c r="G4" s="217" t="s">
        <v>49</v>
      </c>
      <c r="H4" s="217"/>
      <c r="I4" s="217"/>
      <c r="J4" s="217" t="s">
        <v>45</v>
      </c>
      <c r="K4" s="217"/>
      <c r="L4" s="217"/>
      <c r="M4" s="206" t="s">
        <v>52</v>
      </c>
      <c r="N4" s="216" t="s">
        <v>0</v>
      </c>
    </row>
    <row r="5" spans="1:14" ht="81" customHeight="1" x14ac:dyDescent="0.25">
      <c r="A5" s="216"/>
      <c r="B5" s="207"/>
      <c r="C5" s="216"/>
      <c r="D5" s="44" t="s">
        <v>2</v>
      </c>
      <c r="E5" s="45" t="s">
        <v>46</v>
      </c>
      <c r="F5" s="45" t="s">
        <v>44</v>
      </c>
      <c r="G5" s="44" t="s">
        <v>2</v>
      </c>
      <c r="H5" s="45" t="s">
        <v>46</v>
      </c>
      <c r="I5" s="45" t="s">
        <v>44</v>
      </c>
      <c r="J5" s="43" t="s">
        <v>48</v>
      </c>
      <c r="K5" s="43" t="s">
        <v>51</v>
      </c>
      <c r="L5" s="43" t="s">
        <v>47</v>
      </c>
      <c r="M5" s="207"/>
      <c r="N5" s="216"/>
    </row>
    <row r="6" spans="1:14" x14ac:dyDescent="0.25">
      <c r="A6" s="7" t="s">
        <v>4</v>
      </c>
      <c r="B6" s="7"/>
      <c r="C6" s="7" t="s">
        <v>6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67.5" customHeight="1" x14ac:dyDescent="0.25">
      <c r="A7" s="228">
        <v>1</v>
      </c>
      <c r="B7" s="8" t="s">
        <v>41</v>
      </c>
      <c r="C7" s="234" t="s">
        <v>110</v>
      </c>
      <c r="D7" s="230">
        <f>E7+F7</f>
        <v>2</v>
      </c>
      <c r="E7" s="219">
        <v>2</v>
      </c>
      <c r="F7" s="219">
        <v>0</v>
      </c>
      <c r="G7" s="230">
        <f>H7+I7</f>
        <v>1</v>
      </c>
      <c r="H7" s="219">
        <v>1</v>
      </c>
      <c r="I7" s="219">
        <v>0</v>
      </c>
      <c r="J7" s="219">
        <v>1</v>
      </c>
      <c r="K7" s="219">
        <v>0</v>
      </c>
      <c r="L7" s="219">
        <v>0</v>
      </c>
      <c r="M7" s="219" t="s">
        <v>113</v>
      </c>
      <c r="N7" s="219"/>
    </row>
    <row r="8" spans="1:14" ht="66" customHeight="1" x14ac:dyDescent="0.25">
      <c r="A8" s="229"/>
      <c r="B8" s="8" t="s">
        <v>42</v>
      </c>
      <c r="C8" s="234"/>
      <c r="D8" s="231"/>
      <c r="E8" s="221"/>
      <c r="F8" s="221"/>
      <c r="G8" s="231"/>
      <c r="H8" s="221"/>
      <c r="I8" s="221"/>
      <c r="J8" s="221"/>
      <c r="K8" s="221"/>
      <c r="L8" s="221"/>
      <c r="M8" s="221"/>
      <c r="N8" s="221"/>
    </row>
    <row r="9" spans="1:14" ht="54" customHeight="1" x14ac:dyDescent="0.25">
      <c r="A9" s="232">
        <v>2</v>
      </c>
      <c r="B9" s="69" t="s">
        <v>79</v>
      </c>
      <c r="C9" s="225" t="s">
        <v>95</v>
      </c>
      <c r="D9" s="230">
        <f>E9+F9</f>
        <v>1</v>
      </c>
      <c r="E9" s="219">
        <v>1</v>
      </c>
      <c r="F9" s="219">
        <v>0</v>
      </c>
      <c r="G9" s="230">
        <f>H9+I9</f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/>
      <c r="N9" s="219"/>
    </row>
    <row r="10" spans="1:14" ht="57.75" customHeight="1" x14ac:dyDescent="0.25">
      <c r="A10" s="233"/>
      <c r="B10" s="69" t="s">
        <v>80</v>
      </c>
      <c r="C10" s="225"/>
      <c r="D10" s="231"/>
      <c r="E10" s="221"/>
      <c r="F10" s="221"/>
      <c r="G10" s="231"/>
      <c r="H10" s="221"/>
      <c r="I10" s="221"/>
      <c r="J10" s="221"/>
      <c r="K10" s="221"/>
      <c r="L10" s="221"/>
      <c r="M10" s="221"/>
      <c r="N10" s="221"/>
    </row>
    <row r="11" spans="1:14" ht="54.75" customHeight="1" x14ac:dyDescent="0.25">
      <c r="A11" s="167">
        <v>3</v>
      </c>
      <c r="B11" s="58" t="s">
        <v>81</v>
      </c>
      <c r="C11" s="225" t="s">
        <v>96</v>
      </c>
      <c r="D11" s="226">
        <f>E11+F11</f>
        <v>2</v>
      </c>
      <c r="E11" s="228">
        <v>2</v>
      </c>
      <c r="F11" s="228">
        <v>0</v>
      </c>
      <c r="G11" s="226">
        <f>H11+I11</f>
        <v>1</v>
      </c>
      <c r="H11" s="228">
        <v>1</v>
      </c>
      <c r="I11" s="228">
        <v>0</v>
      </c>
      <c r="J11" s="228">
        <v>1</v>
      </c>
      <c r="K11" s="228">
        <v>0</v>
      </c>
      <c r="L11" s="228">
        <v>0</v>
      </c>
      <c r="M11" s="219" t="s">
        <v>113</v>
      </c>
      <c r="N11" s="228"/>
    </row>
    <row r="12" spans="1:14" ht="66.75" customHeight="1" x14ac:dyDescent="0.25">
      <c r="A12" s="167"/>
      <c r="B12" s="58" t="s">
        <v>82</v>
      </c>
      <c r="C12" s="225"/>
      <c r="D12" s="227"/>
      <c r="E12" s="229"/>
      <c r="F12" s="229"/>
      <c r="G12" s="227"/>
      <c r="H12" s="229"/>
      <c r="I12" s="229"/>
      <c r="J12" s="229"/>
      <c r="K12" s="229"/>
      <c r="L12" s="229"/>
      <c r="M12" s="221"/>
      <c r="N12" s="229"/>
    </row>
    <row r="13" spans="1:14" ht="60.75" customHeight="1" x14ac:dyDescent="0.25">
      <c r="A13" s="167">
        <v>4</v>
      </c>
      <c r="B13" s="58" t="s">
        <v>84</v>
      </c>
      <c r="C13" s="225" t="s">
        <v>97</v>
      </c>
      <c r="D13" s="226">
        <f>E13+F13</f>
        <v>2</v>
      </c>
      <c r="E13" s="228">
        <v>2</v>
      </c>
      <c r="F13" s="228">
        <v>0</v>
      </c>
      <c r="G13" s="226">
        <f>H13+I13</f>
        <v>1</v>
      </c>
      <c r="H13" s="228">
        <v>1</v>
      </c>
      <c r="I13" s="228">
        <v>0</v>
      </c>
      <c r="J13" s="228">
        <v>1</v>
      </c>
      <c r="K13" s="228">
        <v>0</v>
      </c>
      <c r="L13" s="228">
        <v>0</v>
      </c>
      <c r="M13" s="219" t="s">
        <v>113</v>
      </c>
      <c r="N13" s="228"/>
    </row>
    <row r="14" spans="1:14" ht="55.5" customHeight="1" x14ac:dyDescent="0.25">
      <c r="A14" s="167"/>
      <c r="B14" s="58" t="s">
        <v>85</v>
      </c>
      <c r="C14" s="225"/>
      <c r="D14" s="227"/>
      <c r="E14" s="229"/>
      <c r="F14" s="229"/>
      <c r="G14" s="227"/>
      <c r="H14" s="229"/>
      <c r="I14" s="229"/>
      <c r="J14" s="229"/>
      <c r="K14" s="229"/>
      <c r="L14" s="229"/>
      <c r="M14" s="221"/>
      <c r="N14" s="229"/>
    </row>
    <row r="15" spans="1:14" ht="50.1" customHeight="1" x14ac:dyDescent="0.25">
      <c r="A15" s="167">
        <v>5</v>
      </c>
      <c r="B15" s="58" t="s">
        <v>64</v>
      </c>
      <c r="C15" s="189" t="s">
        <v>111</v>
      </c>
      <c r="D15" s="206">
        <v>2</v>
      </c>
      <c r="E15" s="219">
        <v>2</v>
      </c>
      <c r="F15" s="219">
        <v>0</v>
      </c>
      <c r="G15" s="206">
        <v>1</v>
      </c>
      <c r="H15" s="219">
        <v>1</v>
      </c>
      <c r="I15" s="219">
        <v>0</v>
      </c>
      <c r="J15" s="219">
        <v>1</v>
      </c>
      <c r="K15" s="219">
        <v>0</v>
      </c>
      <c r="L15" s="219">
        <v>0</v>
      </c>
      <c r="M15" s="219" t="s">
        <v>113</v>
      </c>
      <c r="N15" s="222"/>
    </row>
    <row r="16" spans="1:14" ht="50.1" customHeight="1" x14ac:dyDescent="0.25">
      <c r="A16" s="167"/>
      <c r="B16" s="58" t="s">
        <v>65</v>
      </c>
      <c r="C16" s="191"/>
      <c r="D16" s="207"/>
      <c r="E16" s="220"/>
      <c r="F16" s="220"/>
      <c r="G16" s="207"/>
      <c r="H16" s="220"/>
      <c r="I16" s="220"/>
      <c r="J16" s="220"/>
      <c r="K16" s="220"/>
      <c r="L16" s="220"/>
      <c r="M16" s="220"/>
      <c r="N16" s="223"/>
    </row>
    <row r="17" spans="1:14" ht="50.1" customHeight="1" x14ac:dyDescent="0.25">
      <c r="A17" s="167"/>
      <c r="B17" s="58" t="s">
        <v>66</v>
      </c>
      <c r="C17" s="190"/>
      <c r="D17" s="208"/>
      <c r="E17" s="221"/>
      <c r="F17" s="221"/>
      <c r="G17" s="208"/>
      <c r="H17" s="221"/>
      <c r="I17" s="221"/>
      <c r="J17" s="221"/>
      <c r="K17" s="221"/>
      <c r="L17" s="221"/>
      <c r="M17" s="221"/>
      <c r="N17" s="224"/>
    </row>
    <row r="18" spans="1:14" ht="50.1" customHeight="1" x14ac:dyDescent="0.25">
      <c r="A18" s="167">
        <v>6</v>
      </c>
      <c r="B18" s="58" t="s">
        <v>71</v>
      </c>
      <c r="C18" s="225" t="s">
        <v>112</v>
      </c>
      <c r="D18" s="226">
        <f>E18+F18</f>
        <v>2</v>
      </c>
      <c r="E18" s="228">
        <v>2</v>
      </c>
      <c r="F18" s="228">
        <v>0</v>
      </c>
      <c r="G18" s="226">
        <f>H18+I18</f>
        <v>1</v>
      </c>
      <c r="H18" s="228">
        <v>1</v>
      </c>
      <c r="I18" s="228">
        <v>0</v>
      </c>
      <c r="J18" s="228">
        <v>1</v>
      </c>
      <c r="K18" s="228">
        <v>0</v>
      </c>
      <c r="L18" s="228">
        <v>0</v>
      </c>
      <c r="M18" s="219" t="s">
        <v>113</v>
      </c>
      <c r="N18" s="228"/>
    </row>
    <row r="19" spans="1:14" ht="65.25" customHeight="1" x14ac:dyDescent="0.25">
      <c r="A19" s="167"/>
      <c r="B19" s="58" t="s">
        <v>73</v>
      </c>
      <c r="C19" s="225"/>
      <c r="D19" s="227"/>
      <c r="E19" s="229"/>
      <c r="F19" s="229"/>
      <c r="G19" s="227"/>
      <c r="H19" s="229"/>
      <c r="I19" s="229"/>
      <c r="J19" s="229"/>
      <c r="K19" s="229"/>
      <c r="L19" s="229"/>
      <c r="M19" s="221"/>
      <c r="N19" s="229"/>
    </row>
  </sheetData>
  <mergeCells count="88">
    <mergeCell ref="G7:G8"/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C7:C8"/>
    <mergeCell ref="B4:B5"/>
    <mergeCell ref="D7:D8"/>
    <mergeCell ref="E7:E8"/>
    <mergeCell ref="F7:F8"/>
    <mergeCell ref="M7:M8"/>
    <mergeCell ref="N7:N8"/>
    <mergeCell ref="H7:H8"/>
    <mergeCell ref="I7:I8"/>
    <mergeCell ref="J7:J8"/>
    <mergeCell ref="K7:K8"/>
    <mergeCell ref="L7:L8"/>
    <mergeCell ref="A7:A8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M13:M14"/>
    <mergeCell ref="L13:L14"/>
    <mergeCell ref="N13:N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</mergeCells>
  <printOptions horizontalCentered="1"/>
  <pageMargins left="0" right="0" top="0.5" bottom="0.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1a</vt:lpstr>
      <vt:lpstr>1b</vt:lpstr>
      <vt:lpstr>2</vt:lpstr>
      <vt:lpstr>3A</vt:lpstr>
      <vt:lpstr>3B</vt:lpstr>
      <vt:lpstr>4</vt:lpstr>
      <vt:lpstr>6A</vt:lpstr>
      <vt:lpstr>7</vt:lpstr>
      <vt:lpstr>Bảng tổng hợp</vt:lpstr>
      <vt:lpstr>Kết quả thực hiện PA</vt:lpstr>
      <vt:lpstr>Trước và sau khi sắp xếp</vt:lpstr>
      <vt:lpstr>Bảng tổng hợp các thôn sáp nhâp</vt:lpstr>
      <vt:lpstr>Bảng TH các thôn giữ ổn định</vt:lpstr>
      <vt:lpstr>'1a'!Print_Titles</vt:lpstr>
      <vt:lpstr>'1b'!Print_Titles</vt:lpstr>
      <vt:lpstr>'4'!Print_Titles</vt:lpstr>
    </vt:vector>
  </TitlesOfParts>
  <Company>QuangNam IT Forum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User</cp:lastModifiedBy>
  <cp:lastPrinted>2026-06-03T10:23:11Z</cp:lastPrinted>
  <dcterms:created xsi:type="dcterms:W3CDTF">2010-09-10T02:37:28Z</dcterms:created>
  <dcterms:modified xsi:type="dcterms:W3CDTF">2026-06-04T00:55:44Z</dcterms:modified>
</cp:coreProperties>
</file>