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Năm 2026\Mai Dương\Mai dương đợt 1\Họp xác định phương án bồi thường, hỗ trợ đất đai và tài sản gắn liền trên đất Mai Dương đợt 7\"/>
    </mc:Choice>
  </mc:AlternateContent>
  <bookViews>
    <workbookView xWindow="-108" yWindow="-108" windowWidth="23256" windowHeight="12240" firstSheet="2" activeTab="2"/>
  </bookViews>
  <sheets>
    <sheet name="SGV" sheetId="13" state="veryHidden" r:id="rId1"/>
    <sheet name="BangTinhXa" sheetId="7" state="hidden" r:id="rId2"/>
    <sheet name="THPhuongAn" sheetId="8" r:id="rId3"/>
  </sheets>
  <definedNames>
    <definedName name="_xlnm._FilterDatabase" localSheetId="2" hidden="1">THPhuongAn!$I$5:$W$541</definedName>
    <definedName name="_xlnm.Print_Area" localSheetId="2">THPhuongAn!$I$1:$W$129</definedName>
    <definedName name="_xlnm.Print_Titles" localSheetId="2">THPhuongAn!$5:$6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3" i="7" l="1"/>
  <c r="G5" i="7" l="1"/>
  <c r="G12" i="7" s="1"/>
  <c r="A129" i="8" l="1"/>
  <c r="A130" i="8" s="1"/>
  <c r="A131" i="8" s="1"/>
  <c r="A132" i="8" s="1"/>
  <c r="A133" i="8" s="1"/>
  <c r="A134" i="8" s="1"/>
  <c r="A135" i="8" s="1"/>
  <c r="A136" i="8" s="1"/>
  <c r="A137" i="8" s="1"/>
  <c r="A138" i="8" s="1"/>
  <c r="A139" i="8" s="1"/>
  <c r="A140" i="8" s="1"/>
  <c r="A141" i="8" s="1"/>
  <c r="A142" i="8" s="1"/>
  <c r="A143" i="8" s="1"/>
  <c r="A144" i="8" s="1"/>
  <c r="A145" i="8" s="1"/>
  <c r="A146" i="8" s="1"/>
  <c r="A147" i="8" s="1"/>
  <c r="A148" i="8" s="1"/>
  <c r="A149" i="8" s="1"/>
  <c r="A150" i="8" s="1"/>
  <c r="A151" i="8" s="1"/>
  <c r="A152" i="8" s="1"/>
  <c r="A153" i="8" s="1"/>
  <c r="A154" i="8" s="1"/>
  <c r="A155" i="8" s="1"/>
  <c r="A156" i="8" s="1"/>
  <c r="A157" i="8" s="1"/>
  <c r="A158" i="8" s="1"/>
  <c r="A159" i="8" s="1"/>
  <c r="A160" i="8" s="1"/>
  <c r="A161" i="8" s="1"/>
  <c r="A162" i="8" s="1"/>
  <c r="A163" i="8" s="1"/>
  <c r="A164" i="8" s="1"/>
  <c r="A165" i="8" s="1"/>
  <c r="A166" i="8" s="1"/>
  <c r="A167" i="8" s="1"/>
  <c r="A168" i="8" s="1"/>
  <c r="A169" i="8" s="1"/>
  <c r="A170" i="8" s="1"/>
  <c r="A171" i="8" s="1"/>
  <c r="A172" i="8" s="1"/>
  <c r="A173" i="8" s="1"/>
  <c r="A174" i="8" s="1"/>
  <c r="A175" i="8" s="1"/>
  <c r="A176" i="8" s="1"/>
  <c r="A177" i="8" s="1"/>
  <c r="A178" i="8" s="1"/>
  <c r="A179" i="8" s="1"/>
  <c r="A180" i="8" s="1"/>
  <c r="A181" i="8" s="1"/>
  <c r="A182" i="8" s="1"/>
  <c r="A183" i="8" s="1"/>
  <c r="A184" i="8" s="1"/>
  <c r="A185" i="8" s="1"/>
  <c r="A186" i="8" s="1"/>
  <c r="A187" i="8" s="1"/>
  <c r="A188" i="8" s="1"/>
  <c r="A189" i="8" s="1"/>
  <c r="A190" i="8" s="1"/>
  <c r="A191" i="8" s="1"/>
  <c r="A192" i="8" s="1"/>
  <c r="A193" i="8" s="1"/>
  <c r="A194" i="8" s="1"/>
  <c r="A195" i="8" s="1"/>
  <c r="A196" i="8" s="1"/>
  <c r="A197" i="8" s="1"/>
  <c r="A198" i="8" s="1"/>
  <c r="A199" i="8" s="1"/>
  <c r="A200" i="8" s="1"/>
  <c r="A201" i="8" s="1"/>
  <c r="A202" i="8" s="1"/>
  <c r="A203" i="8" s="1"/>
  <c r="A204" i="8" s="1"/>
  <c r="A205" i="8" s="1"/>
  <c r="A206" i="8" s="1"/>
  <c r="A207" i="8" s="1"/>
  <c r="A208" i="8" s="1"/>
  <c r="A209" i="8" s="1"/>
  <c r="A210" i="8" s="1"/>
  <c r="A211" i="8" s="1"/>
  <c r="A212" i="8" s="1"/>
  <c r="A213" i="8" s="1"/>
  <c r="A214" i="8" s="1"/>
  <c r="A215" i="8" s="1"/>
  <c r="A216" i="8" s="1"/>
  <c r="A217" i="8" s="1"/>
  <c r="A218" i="8" s="1"/>
  <c r="A219" i="8" s="1"/>
  <c r="A220" i="8" s="1"/>
  <c r="A221" i="8" s="1"/>
  <c r="A222" i="8" s="1"/>
  <c r="A223" i="8" s="1"/>
  <c r="A224" i="8" s="1"/>
  <c r="A225" i="8" s="1"/>
  <c r="A226" i="8" s="1"/>
  <c r="A227" i="8" s="1"/>
  <c r="A228" i="8" s="1"/>
  <c r="A229" i="8" s="1"/>
  <c r="A230" i="8" s="1"/>
  <c r="A231" i="8" s="1"/>
  <c r="A232" i="8" s="1"/>
  <c r="A233" i="8" s="1"/>
  <c r="A234" i="8" s="1"/>
  <c r="A235" i="8" s="1"/>
  <c r="A236" i="8" s="1"/>
  <c r="A237" i="8" s="1"/>
  <c r="A238" i="8" s="1"/>
  <c r="A239" i="8" s="1"/>
  <c r="A240" i="8" s="1"/>
  <c r="A241" i="8" s="1"/>
  <c r="A242" i="8" s="1"/>
  <c r="A243" i="8" s="1"/>
  <c r="A244" i="8" s="1"/>
  <c r="A245" i="8" s="1"/>
  <c r="A246" i="8" s="1"/>
  <c r="A247" i="8" s="1"/>
  <c r="A248" i="8" s="1"/>
  <c r="A249" i="8" s="1"/>
  <c r="A250" i="8" s="1"/>
  <c r="A251" i="8" s="1"/>
  <c r="A252" i="8" s="1"/>
  <c r="A253" i="8" s="1"/>
  <c r="A254" i="8" s="1"/>
  <c r="A255" i="8" s="1"/>
  <c r="A256" i="8" s="1"/>
  <c r="A257" i="8" s="1"/>
  <c r="A258" i="8" s="1"/>
  <c r="A259" i="8" s="1"/>
  <c r="A260" i="8" s="1"/>
  <c r="A261" i="8" s="1"/>
  <c r="A262" i="8" s="1"/>
  <c r="A263" i="8" s="1"/>
  <c r="A264" i="8" s="1"/>
  <c r="A265" i="8" s="1"/>
  <c r="A266" i="8" s="1"/>
  <c r="A267" i="8" s="1"/>
  <c r="A268" i="8" s="1"/>
  <c r="A269" i="8" s="1"/>
  <c r="A270" i="8" s="1"/>
  <c r="A271" i="8" s="1"/>
  <c r="A272" i="8" s="1"/>
  <c r="A273" i="8" s="1"/>
  <c r="A274" i="8" s="1"/>
  <c r="A275" i="8" s="1"/>
  <c r="A276" i="8" s="1"/>
  <c r="A277" i="8" s="1"/>
  <c r="A278" i="8" s="1"/>
  <c r="A279" i="8" s="1"/>
  <c r="A280" i="8" s="1"/>
  <c r="A281" i="8" s="1"/>
  <c r="A282" i="8" s="1"/>
  <c r="A283" i="8" s="1"/>
  <c r="A284" i="8" s="1"/>
  <c r="A285" i="8" s="1"/>
  <c r="A286" i="8" s="1"/>
  <c r="A287" i="8" s="1"/>
  <c r="A288" i="8" s="1"/>
  <c r="A289" i="8" s="1"/>
  <c r="A290" i="8" s="1"/>
  <c r="A291" i="8" s="1"/>
  <c r="A292" i="8" s="1"/>
  <c r="A293" i="8" s="1"/>
  <c r="A294" i="8" s="1"/>
  <c r="A295" i="8" s="1"/>
  <c r="A296" i="8" s="1"/>
  <c r="A297" i="8" s="1"/>
  <c r="A298" i="8" s="1"/>
  <c r="A299" i="8" s="1"/>
  <c r="A300" i="8" s="1"/>
  <c r="A301" i="8" s="1"/>
  <c r="A302" i="8" s="1"/>
  <c r="A303" i="8" s="1"/>
  <c r="A304" i="8" s="1"/>
  <c r="A305" i="8" s="1"/>
  <c r="A306" i="8" s="1"/>
  <c r="A307" i="8" s="1"/>
  <c r="A308" i="8" s="1"/>
  <c r="A309" i="8" s="1"/>
  <c r="A310" i="8" s="1"/>
  <c r="A311" i="8" s="1"/>
  <c r="A312" i="8" s="1"/>
  <c r="A313" i="8" s="1"/>
  <c r="A314" i="8" s="1"/>
  <c r="A315" i="8" s="1"/>
  <c r="A316" i="8" s="1"/>
  <c r="A317" i="8" s="1"/>
  <c r="A318" i="8" s="1"/>
  <c r="A319" i="8" s="1"/>
  <c r="A320" i="8" s="1"/>
  <c r="A321" i="8" s="1"/>
  <c r="A322" i="8" s="1"/>
  <c r="A323" i="8" s="1"/>
  <c r="A324" i="8" s="1"/>
  <c r="A325" i="8" s="1"/>
  <c r="A326" i="8" s="1"/>
  <c r="A327" i="8" s="1"/>
  <c r="A328" i="8" s="1"/>
  <c r="A329" i="8" s="1"/>
  <c r="A330" i="8" s="1"/>
  <c r="A331" i="8" s="1"/>
  <c r="A332" i="8" s="1"/>
  <c r="A333" i="8" s="1"/>
  <c r="A334" i="8" s="1"/>
  <c r="A335" i="8" s="1"/>
  <c r="A336" i="8" s="1"/>
  <c r="A337" i="8" s="1"/>
  <c r="A338" i="8" s="1"/>
  <c r="A339" i="8" s="1"/>
  <c r="A340" i="8" s="1"/>
  <c r="A341" i="8" s="1"/>
  <c r="A342" i="8" s="1"/>
  <c r="A343" i="8" s="1"/>
  <c r="A344" i="8" s="1"/>
  <c r="A345" i="8" s="1"/>
  <c r="A346" i="8" s="1"/>
  <c r="A347" i="8" s="1"/>
  <c r="A348" i="8" s="1"/>
  <c r="A349" i="8" s="1"/>
  <c r="A350" i="8" s="1"/>
  <c r="A351" i="8" s="1"/>
  <c r="A352" i="8" s="1"/>
  <c r="A353" i="8" s="1"/>
  <c r="A354" i="8" s="1"/>
  <c r="A355" i="8" s="1"/>
  <c r="A356" i="8" s="1"/>
  <c r="A357" i="8" s="1"/>
  <c r="A358" i="8" s="1"/>
  <c r="A359" i="8" s="1"/>
  <c r="A360" i="8" s="1"/>
  <c r="A361" i="8" s="1"/>
  <c r="A362" i="8" s="1"/>
  <c r="A363" i="8" s="1"/>
  <c r="A364" i="8" s="1"/>
  <c r="A365" i="8" s="1"/>
  <c r="A366" i="8" s="1"/>
  <c r="A367" i="8" s="1"/>
  <c r="A368" i="8" s="1"/>
  <c r="A369" i="8" s="1"/>
  <c r="A370" i="8" s="1"/>
  <c r="A371" i="8" s="1"/>
  <c r="A372" i="8" s="1"/>
  <c r="A373" i="8" s="1"/>
  <c r="A374" i="8" s="1"/>
  <c r="A375" i="8" s="1"/>
  <c r="A376" i="8" s="1"/>
  <c r="A377" i="8" s="1"/>
  <c r="A378" i="8" s="1"/>
  <c r="A379" i="8" s="1"/>
  <c r="A380" i="8" s="1"/>
  <c r="A381" i="8" s="1"/>
  <c r="A382" i="8" s="1"/>
  <c r="A383" i="8" s="1"/>
  <c r="A384" i="8" s="1"/>
  <c r="A385" i="8" s="1"/>
  <c r="A386" i="8" s="1"/>
  <c r="A387" i="8" s="1"/>
  <c r="A388" i="8" s="1"/>
  <c r="A389" i="8" s="1"/>
  <c r="A390" i="8" s="1"/>
  <c r="A391" i="8" s="1"/>
  <c r="A392" i="8" s="1"/>
  <c r="A393" i="8" s="1"/>
  <c r="A394" i="8" s="1"/>
  <c r="A395" i="8" s="1"/>
  <c r="A396" i="8" s="1"/>
  <c r="A397" i="8" s="1"/>
  <c r="A398" i="8" s="1"/>
  <c r="A399" i="8" s="1"/>
  <c r="A400" i="8" s="1"/>
  <c r="A401" i="8" s="1"/>
  <c r="A402" i="8" s="1"/>
  <c r="A403" i="8" s="1"/>
  <c r="A404" i="8" s="1"/>
  <c r="A405" i="8" s="1"/>
  <c r="A406" i="8" s="1"/>
  <c r="A407" i="8" s="1"/>
  <c r="A408" i="8" s="1"/>
  <c r="A409" i="8" s="1"/>
  <c r="A410" i="8" s="1"/>
  <c r="A411" i="8" s="1"/>
  <c r="A412" i="8" s="1"/>
  <c r="A413" i="8" s="1"/>
  <c r="A414" i="8" s="1"/>
  <c r="A415" i="8" s="1"/>
  <c r="A416" i="8" s="1"/>
  <c r="A417" i="8" s="1"/>
  <c r="A418" i="8" s="1"/>
  <c r="A419" i="8" s="1"/>
  <c r="A420" i="8" s="1"/>
  <c r="A421" i="8" s="1"/>
  <c r="A422" i="8" s="1"/>
  <c r="A423" i="8" s="1"/>
  <c r="A424" i="8" s="1"/>
  <c r="A425" i="8" s="1"/>
  <c r="A426" i="8" s="1"/>
  <c r="A427" i="8" s="1"/>
  <c r="A428" i="8" s="1"/>
  <c r="A429" i="8" s="1"/>
  <c r="A430" i="8" s="1"/>
  <c r="A431" i="8" s="1"/>
  <c r="A432" i="8" s="1"/>
  <c r="A433" i="8" s="1"/>
  <c r="A434" i="8" s="1"/>
  <c r="A435" i="8" s="1"/>
  <c r="A436" i="8" s="1"/>
  <c r="A437" i="8" s="1"/>
  <c r="A438" i="8" s="1"/>
  <c r="A439" i="8" s="1"/>
  <c r="A440" i="8" s="1"/>
  <c r="A441" i="8" s="1"/>
  <c r="A442" i="8" s="1"/>
  <c r="A443" i="8" s="1"/>
  <c r="A444" i="8" s="1"/>
  <c r="A445" i="8" s="1"/>
  <c r="A446" i="8" s="1"/>
  <c r="A447" i="8" s="1"/>
  <c r="A448" i="8" s="1"/>
  <c r="A449" i="8" s="1"/>
  <c r="A450" i="8" s="1"/>
  <c r="A451" i="8" s="1"/>
  <c r="A452" i="8" s="1"/>
  <c r="A453" i="8" s="1"/>
  <c r="A454" i="8" s="1"/>
  <c r="A455" i="8" s="1"/>
  <c r="A456" i="8" s="1"/>
  <c r="A457" i="8" s="1"/>
  <c r="A458" i="8" s="1"/>
  <c r="A459" i="8" s="1"/>
  <c r="A460" i="8" s="1"/>
  <c r="A461" i="8" s="1"/>
  <c r="A462" i="8" s="1"/>
  <c r="A463" i="8" s="1"/>
  <c r="A464" i="8" s="1"/>
  <c r="A465" i="8" s="1"/>
  <c r="A466" i="8" s="1"/>
  <c r="A467" i="8" s="1"/>
  <c r="A468" i="8" s="1"/>
  <c r="A469" i="8" s="1"/>
  <c r="A470" i="8" s="1"/>
  <c r="A471" i="8" s="1"/>
  <c r="A472" i="8" s="1"/>
  <c r="A473" i="8" s="1"/>
  <c r="A474" i="8" s="1"/>
  <c r="A475" i="8" s="1"/>
  <c r="A476" i="8" s="1"/>
  <c r="A477" i="8" s="1"/>
  <c r="A478" i="8" s="1"/>
  <c r="A479" i="8" s="1"/>
  <c r="A480" i="8" s="1"/>
  <c r="A481" i="8" s="1"/>
  <c r="A482" i="8" s="1"/>
  <c r="A483" i="8" s="1"/>
  <c r="A484" i="8" s="1"/>
  <c r="A485" i="8" s="1"/>
  <c r="A486" i="8" s="1"/>
  <c r="A487" i="8" s="1"/>
  <c r="A488" i="8" s="1"/>
  <c r="A489" i="8" s="1"/>
  <c r="A490" i="8" s="1"/>
  <c r="A491" i="8" s="1"/>
  <c r="A492" i="8" s="1"/>
  <c r="A493" i="8" s="1"/>
  <c r="A494" i="8" s="1"/>
  <c r="A495" i="8" s="1"/>
  <c r="A496" i="8" s="1"/>
  <c r="A497" i="8" s="1"/>
  <c r="A498" i="8" s="1"/>
  <c r="A499" i="8" s="1"/>
  <c r="A500" i="8" s="1"/>
  <c r="A501" i="8" s="1"/>
  <c r="A502" i="8" s="1"/>
  <c r="A503" i="8" s="1"/>
  <c r="A504" i="8" s="1"/>
  <c r="A505" i="8" s="1"/>
  <c r="A506" i="8" s="1"/>
  <c r="A507" i="8" s="1"/>
  <c r="A508" i="8" s="1"/>
  <c r="A509" i="8" s="1"/>
  <c r="A510" i="8" s="1"/>
  <c r="A511" i="8" s="1"/>
  <c r="A512" i="8" s="1"/>
  <c r="A513" i="8" s="1"/>
  <c r="A514" i="8" s="1"/>
  <c r="A515" i="8" s="1"/>
  <c r="A516" i="8" s="1"/>
  <c r="A517" i="8" s="1"/>
  <c r="A518" i="8" s="1"/>
  <c r="A519" i="8" s="1"/>
  <c r="A520" i="8" s="1"/>
  <c r="A521" i="8" s="1"/>
  <c r="A522" i="8" s="1"/>
  <c r="A523" i="8" s="1"/>
  <c r="A524" i="8" s="1"/>
  <c r="A525" i="8" s="1"/>
  <c r="A526" i="8" s="1"/>
  <c r="A527" i="8" s="1"/>
  <c r="A528" i="8" s="1"/>
  <c r="A529" i="8" s="1"/>
  <c r="A530" i="8" s="1"/>
  <c r="A531" i="8" s="1"/>
  <c r="A532" i="8" s="1"/>
  <c r="A533" i="8" s="1"/>
  <c r="A534" i="8" s="1"/>
  <c r="A535" i="8" s="1"/>
  <c r="A536" i="8" s="1"/>
  <c r="A537" i="8" s="1"/>
  <c r="A538" i="8" s="1"/>
  <c r="A539" i="8" s="1"/>
  <c r="A540" i="8" s="1"/>
  <c r="A541" i="8" s="1"/>
  <c r="L8" i="7" l="1"/>
  <c r="L15" i="7" s="1"/>
  <c r="L7" i="7"/>
  <c r="L14" i="7" s="1"/>
  <c r="L6" i="7"/>
  <c r="L13" i="7" s="1"/>
  <c r="L5" i="7"/>
  <c r="G8" i="7"/>
  <c r="G15" i="7" s="1"/>
  <c r="G7" i="7"/>
  <c r="G14" i="7" s="1"/>
  <c r="G6" i="7"/>
  <c r="G13" i="7" s="1"/>
  <c r="G25" i="7" s="1"/>
  <c r="L4" i="7"/>
  <c r="L11" i="7" s="1"/>
  <c r="G4" i="7"/>
  <c r="G11" i="7" l="1"/>
  <c r="L12" i="7"/>
  <c r="G26" i="7" s="1"/>
  <c r="G23" i="7"/>
  <c r="L9" i="7"/>
  <c r="G9" i="7" l="1"/>
  <c r="G18" i="7" s="1"/>
  <c r="G22" i="7"/>
  <c r="G21" i="7" s="1"/>
  <c r="G16" i="7"/>
  <c r="L16" i="7"/>
  <c r="G24" i="7"/>
  <c r="G19" i="7" l="1"/>
</calcChain>
</file>

<file path=xl/sharedStrings.xml><?xml version="1.0" encoding="utf-8"?>
<sst xmlns="http://schemas.openxmlformats.org/spreadsheetml/2006/main" count="378" uniqueCount="201">
  <si>
    <t>Họ và tên chủ hộ</t>
  </si>
  <si>
    <t>Họ và tên vợ (chồng) hoặc người đại diện</t>
  </si>
  <si>
    <t>Ghi chú</t>
  </si>
  <si>
    <t>2 lúa</t>
  </si>
  <si>
    <t>Lâu dài</t>
  </si>
  <si>
    <t>Hình thức giao</t>
  </si>
  <si>
    <t>Tạm giao</t>
  </si>
  <si>
    <t>Hợp đồng</t>
  </si>
  <si>
    <t>Tự sử dụng</t>
  </si>
  <si>
    <t>Khai hoang</t>
  </si>
  <si>
    <t>Diện tích</t>
  </si>
  <si>
    <t>Tổng</t>
  </si>
  <si>
    <t>Tiền</t>
  </si>
  <si>
    <t>Đất lúa</t>
  </si>
  <si>
    <t>-</t>
  </si>
  <si>
    <t>Tổng cộng:</t>
  </si>
  <si>
    <t>Tổng diện tích đất thu hồi</t>
  </si>
  <si>
    <t>Tổng tiền đất</t>
  </si>
  <si>
    <t>m2</t>
  </si>
  <si>
    <t>đồng</t>
  </si>
  <si>
    <t>Tổng DT đất xã được hưởng:</t>
  </si>
  <si>
    <t>Tổng tiền xã được hưởng:</t>
  </si>
  <si>
    <t>Đất 2 lúa:</t>
  </si>
  <si>
    <t>Stt</t>
  </si>
  <si>
    <t>Tổng tiền 
bồi thường, 
hỗ trợ
 (đ)</t>
  </si>
  <si>
    <t>Tổng diện đất nông nghiệp
 thu hồi
 (đ)</t>
  </si>
  <si>
    <t>Tiền đất
 nông nghiệp
 (đ)</t>
  </si>
  <si>
    <t>NTTS</t>
  </si>
  <si>
    <t>Đất NTTS</t>
  </si>
  <si>
    <t>Đất NTTS:</t>
  </si>
  <si>
    <t>Tiền hỗ trợ đào tạo, chuyển đổi nghề và tìm kiếm việc làm
 (đ)</t>
  </si>
  <si>
    <t>Hỗ trợ ổn định đời sống 
 (đ)</t>
  </si>
  <si>
    <t>Địa chỉ thửa đất (thôn)</t>
  </si>
  <si>
    <t>Phụ lục 1</t>
  </si>
  <si>
    <t>Hỗ trợ đối với hộ gia đình, cá nhân có công với cách mạng 
 (đ)</t>
  </si>
  <si>
    <t>Hỗ trợ sản xuất, kinh doanh
(đ)</t>
  </si>
  <si>
    <t>Tiền cây
 cối, hoa màu
 (đ)</t>
  </si>
  <si>
    <t>Hỗ trợ đối với hộ nghèo, cận nghèo
 (đ)</t>
  </si>
  <si>
    <t>13=6+…+12</t>
  </si>
  <si>
    <t>DANH SÁCH PHƯƠNG ÁN BỒI THƯỜNG, HỖ TRỢ ĐẤT ĐAI VÀ TÀI SẢN GẮN LIỀN VỚI ĐẤT THU HỒI ĐỂ DỰ ÁN ĐẦU TƯ PHÁT TRIỂN KẾT CẤU HẠ TẦNG 
KHU CÔNG NGHIỆP NGŨ PHÚC (GĐ 1), HUYỆN KIẾN THỤY TRÊN ĐỊA BÀN THÔN MAI DƯƠNG, XÃ NGHI DƯƠNG (ĐỢT 7)</t>
  </si>
  <si>
    <t>Nguyễn Văn Phan (đã chết), Nguyễn Thị Đễ</t>
  </si>
  <si>
    <t>Mai Dương</t>
  </si>
  <si>
    <t>Nguyễn Đức Khiến (đã chết), Phạm Thị Tuyến</t>
  </si>
  <si>
    <t>Nguyễn Đức Toàn, Phạm Thị Huyền</t>
  </si>
  <si>
    <t>Phạm Văn Phon (đã chết), Nguyễn Thị Rảo</t>
  </si>
  <si>
    <t>Phạm Văn Mấm (con)</t>
  </si>
  <si>
    <t>Nguyễn Đức Phẳng (đã chết), Lê Thị Sửu (đã chết)</t>
  </si>
  <si>
    <t>Nguyễn Văn Thọ (đã chết), Phạm Thị Khuy</t>
  </si>
  <si>
    <t>Nguyễn Thế Thiện (đã chết), Nguyễn Thị Mín</t>
  </si>
  <si>
    <t>Nguyễn Thế Si (đã chết), Bùi Thị Vẫy</t>
  </si>
  <si>
    <t>Nguyễn Thế Thân (con), Vũ Thị Hợp (con dâu)</t>
  </si>
  <si>
    <t>Phạm Đình Đống (đã chết), Bùi Thị Mơ</t>
  </si>
  <si>
    <t>Phạm Đình Tạo (con)</t>
  </si>
  <si>
    <t>Nguyễn Thế Tiến, Phạm Thị Tự</t>
  </si>
  <si>
    <t>Nguyễn Đình Toàn, Lê Thị Xệp</t>
  </si>
  <si>
    <t>Bùi Thị Huyến, Nguyễn Văn Sơn</t>
  </si>
  <si>
    <t>Phạm Văn Hạo, Lương Thị Luyến</t>
  </si>
  <si>
    <t>Nguyễn Văn Xuyện (đã chết), Nguyễn Thị Hà</t>
  </si>
  <si>
    <t>Nguyễn Văn Viên (em)</t>
  </si>
  <si>
    <t>Nguyễn Văn Luyện, Phạm Thị Mười</t>
  </si>
  <si>
    <t>Nguyễn Thị Chen (đã chết), Nguyễn Văn Lượng (đã chết)</t>
  </si>
  <si>
    <t>Nguyễn Văn Trường (con)</t>
  </si>
  <si>
    <t>Nguyễn Văn Phiệt, Phạm Thị Hường</t>
  </si>
  <si>
    <t>Phạm Đình Văn. Lương Thị Láp</t>
  </si>
  <si>
    <t>Vũ Thị Huệ, Phạm Đình Nho</t>
  </si>
  <si>
    <t>Nguyễn Thế Rậc, Lê Thị Tá</t>
  </si>
  <si>
    <t>Phạm Hồng Chính, Nguyễn Thị Tám</t>
  </si>
  <si>
    <t>Nguyễn Thị Liên, Nguyễn Thế Khuy (đã chết)</t>
  </si>
  <si>
    <t>Nguyễn Thị Đợi, Phạm Đình Trường</t>
  </si>
  <si>
    <t>Nguyễn Thị Sửa, Nguyễn Thế Dỡ</t>
  </si>
  <si>
    <t>Phạm Đình Khuế, Nguyễn Thị Nguyệt</t>
  </si>
  <si>
    <t>Nguyễn Văn Súc (đã chết)</t>
  </si>
  <si>
    <t>Nguyễn Văn Phương (con), Bùi Thị Mai người được UQ</t>
  </si>
  <si>
    <t>Bùi Đức Đà (đã chết), Nguyễn Thị Xuân (đã chết)</t>
  </si>
  <si>
    <t>Bùi Thị Xinh (con)</t>
  </si>
  <si>
    <t>Bùi Thị Mai, Nguyễn Văn Phúc (đã chết)</t>
  </si>
  <si>
    <t>Nguyễn Thị Tiêu (đã chết), Nguyễn Văn Lậm</t>
  </si>
  <si>
    <t>Nguyễn Văn Thụy (con)</t>
  </si>
  <si>
    <t>Nguyễn Văn Thụy, Vũ Thị Hạnh</t>
  </si>
  <si>
    <t>Nguyễn Đình Trần (đã chết), Phạm Thị Sỹ (đã chết)</t>
  </si>
  <si>
    <t>Nguyễn Đức Thiện (đã chết), Phạm Thị Thuấn</t>
  </si>
  <si>
    <t>Nguyễn Thị Các (đã chết), Phạm Đình Hựu (đã chết)</t>
  </si>
  <si>
    <t>Phạm Đình Nhè (con)</t>
  </si>
  <si>
    <t>Nguyễn Đức Nghi (đã chết), Phạm Thị Tám</t>
  </si>
  <si>
    <t>Nguyễn Đức Liển (con)</t>
  </si>
  <si>
    <t>Phùng Thị Vui</t>
  </si>
  <si>
    <t>Kiều Thị Loát, Nguyễn Duy Tuân</t>
  </si>
  <si>
    <t>Kiều Hữu Dương, Nguyễn Thị Min</t>
  </si>
  <si>
    <t>Trần Thị Tư, Trần Quý Tường</t>
  </si>
  <si>
    <t>Phạm Đình Tỉnh, Nguyễn Thị Thuốc</t>
  </si>
  <si>
    <t>Nguyễn Văn Tuấn, Nguyễn Thị Mai</t>
  </si>
  <si>
    <t>Nguyễn Đức Song (đã chết), Bùi Thị Tứ</t>
  </si>
  <si>
    <t>Nguyễn Đình Thiệp, Phạm Thị Thoại</t>
  </si>
  <si>
    <t>Phạm Đình Hấn, Mai Thị Nhạn</t>
  </si>
  <si>
    <t>Phạm Đình Vang, Nguyễn Thị Phụng</t>
  </si>
  <si>
    <t>Nguyễn Thị Hon (đã chết), Phạm Đức Thạch (đã chết)</t>
  </si>
  <si>
    <t>Nguyễn Đức Thạo (con)</t>
  </si>
  <si>
    <t>Nguyễn Thị Phin, Trần Duy Phú (đã chết)</t>
  </si>
  <si>
    <t>Kiều Hữu Bè, Nguyễn Thị Tươi</t>
  </si>
  <si>
    <t>Nguyễn Thị Trợ, Bùi Đức Tri</t>
  </si>
  <si>
    <t>Nguyễn Thế Lập, Bùi Thị Thèo (đã chết)</t>
  </si>
  <si>
    <t>Nguyễn Văn Tảo, Bùi Thị Tự</t>
  </si>
  <si>
    <t>Phạm Đình Giảng (đã chết), Nguyễn Thị Thủy</t>
  </si>
  <si>
    <t>Bùi Thị Bích, Đoàn Phú Minh</t>
  </si>
  <si>
    <t>Nguyễn Thị Huyên, Bùi Đức Ái</t>
  </si>
  <si>
    <t>Trần Thị Mùi (đã chết), Kiều Hữu Nghiên (đã chết)</t>
  </si>
  <si>
    <t>Kiều Hữu Đảm (con)</t>
  </si>
  <si>
    <t>Vũ Thị Châm, Lê Văn Thanh</t>
  </si>
  <si>
    <t>Kiều Hữu Phúc, Nguyễn Thị Hảo</t>
  </si>
  <si>
    <t>Nguyễn Đình Thúy, Bùi Thị Hiện</t>
  </si>
  <si>
    <t>Nguyễn Thị Ghi</t>
  </si>
  <si>
    <t>Bùi Thị Duyên, Phùng Văn Bình (đang sử dụng)</t>
  </si>
  <si>
    <t>Bùi Đức Huyên, Nguyễn Thị Quế</t>
  </si>
  <si>
    <t>Kiều Hữu Thành, Nguyễn Thị Lìu</t>
  </si>
  <si>
    <t>Nguyễn Thị Ngách (đã chết), Bùi Đức Trử (đã chết)</t>
  </si>
  <si>
    <t>Bùi Đức Nhuận (con)</t>
  </si>
  <si>
    <t>Kiều Hữu Trụ, Đỗ Thị Ngoan</t>
  </si>
  <si>
    <t>Phạm Hồng Huần, Bùi Thị Miêng</t>
  </si>
  <si>
    <t>Phạm Đình Hạnh, Nguyễn Thị Hạo</t>
  </si>
  <si>
    <t>Bùi Đức Thênh (đã chết), Nguyễn Thị Ty (đã chết)</t>
  </si>
  <si>
    <t>Bùi Thị Yến (con)</t>
  </si>
  <si>
    <t>Bùi Đức Do (đã chết), Trần Thị Xuyến</t>
  </si>
  <si>
    <t>Nguyễn Thị Lơ, Nguyễn Thế Thanh</t>
  </si>
  <si>
    <t>Bùi Đức Kiên, Mai Thị Liêm</t>
  </si>
  <si>
    <t>Bùi Đức Hiển, Lương Thị Hao</t>
  </si>
  <si>
    <t>Bùi Đức Thụ, Đào Thị Vui</t>
  </si>
  <si>
    <t>Phạm Đình Phớt (đã chết), Lê Thị Hỷ (đã chết)</t>
  </si>
  <si>
    <t>Phạm Hồng Huần (con)</t>
  </si>
  <si>
    <t>Lê Thị Miền, Phạm Đình Huế</t>
  </si>
  <si>
    <t>Lê Thị Tiễu (đã chết), Kiều Hữu Phồn (đã chết)</t>
  </si>
  <si>
    <t>Phạm Đình Rõi (đã chết), Nguyễn Thị Thi</t>
  </si>
  <si>
    <t>Phạm Đình Vịnh (con)</t>
  </si>
  <si>
    <t>Lê Thị Nhiên (đã chết)</t>
  </si>
  <si>
    <t>Nguyễn Văn Lập (con)</t>
  </si>
  <si>
    <t>Kiều Hữu Nhi (đã chết), Nguyễn Thị Chút (đã chết)</t>
  </si>
  <si>
    <t>Kiều Hữu Bốn (con)</t>
  </si>
  <si>
    <t>Nguyễn Thế Nhâm (đã chết), Nguyễn Thị Chiều</t>
  </si>
  <si>
    <t>Bùi Đức Mậm (đã chết), Đào Thị Ba</t>
  </si>
  <si>
    <t>Nguyễn Thế Tân, Phạm Thị Nguyên</t>
  </si>
  <si>
    <t>Phạm Đình Hán, Nguyễn Thị Huyến</t>
  </si>
  <si>
    <t>Nguyễn Đình Thuấn, Lê Thị Hiền</t>
  </si>
  <si>
    <t>Nguyễn Đình Trọng, Phạm Thị Thến</t>
  </si>
  <si>
    <t>Nguyễn Thị Thễn, Kiều Hữu Bong</t>
  </si>
  <si>
    <t>Kiều Hữu Rộng</t>
  </si>
  <si>
    <t>Nguyễn Thị Lọ, Nguyễn Đình Hào (đã chết)</t>
  </si>
  <si>
    <t>Phạm Đình Nhất (đã chết), Nguyễn Thị Hoa</t>
  </si>
  <si>
    <t>Bùi Đức Hé (đã chết), Nguyễn Thị Căng (đã chết)</t>
  </si>
  <si>
    <t>Bùi Thị Soắn (con)</t>
  </si>
  <si>
    <t>Nguyễn Thị Đề</t>
  </si>
  <si>
    <t>Kiều Hữu Khoản (đã chết), Bùi Thị Phấn</t>
  </si>
  <si>
    <t>Phạm Thị Luyên, Bùi Đức Nha</t>
  </si>
  <si>
    <t>Phạm Đình Tía, Nguyễn Thị Hạnh</t>
  </si>
  <si>
    <t>Phạm Đình Tộ (đã chết), Phạm Thị Thắm (đã chết)</t>
  </si>
  <si>
    <t>Phạm Thị Tuyên (con)</t>
  </si>
  <si>
    <t>Phạm Đình Khỏe, Nguyễn Thị Hiền</t>
  </si>
  <si>
    <t>Nguyễn Đình Tâng (đã chết), Nguyễn Thị Hường</t>
  </si>
  <si>
    <t>Kiều Hữu Khận (đã chết), Phạm Thị Chuyện</t>
  </si>
  <si>
    <t>Phạm Đình Thập, Nguyễn Thị Băng</t>
  </si>
  <si>
    <t>Phạm Đình Hấn (anh)</t>
  </si>
  <si>
    <t>Bùi Đức Nhàn (đã chết), Nguyễn Thị Vân</t>
  </si>
  <si>
    <t>Nguyễn Thế Dự, Bùi Thị Đạm (đã chết)</t>
  </si>
  <si>
    <t>Nguyễn Thế Doanh (con)</t>
  </si>
  <si>
    <t>Nguyễn Thế Doanh, Nguyễn Thị Tạm</t>
  </si>
  <si>
    <t>Kiều Thị Vụ (con)</t>
  </si>
  <si>
    <t>Kiều Hữu Môn (đã chết)</t>
  </si>
  <si>
    <t>Kiều Hữu Sơn (cháu)</t>
  </si>
  <si>
    <t>Bùi Đức Khang, Phạm Thị Thiếc (đã chết)</t>
  </si>
  <si>
    <t>Nguyễn Thị Mẽ (đã chết), Nguyễn Thế Cát (đã chết)</t>
  </si>
  <si>
    <t>Nguyễn Thế Tân (con)</t>
  </si>
  <si>
    <t>Đàm Thị Bình, Nguyễn Văn Dân</t>
  </si>
  <si>
    <t>Phạm Đình Quang, Kiều Thị Liệu (đã chết)</t>
  </si>
  <si>
    <t>Nguyễn Thị Thoán</t>
  </si>
  <si>
    <t>Phạm Thị Thóa, Kiều Hữu Cử</t>
  </si>
  <si>
    <t>Bùi Thị Chăm (đã chết), Nguyễn Đức Ngờ (đã chết)</t>
  </si>
  <si>
    <t>Phạm Thị Tuyến (con)</t>
  </si>
  <si>
    <t>Phạm Thị Thoa, Nguyễn Quốc Thịnh</t>
  </si>
  <si>
    <t>Nguyễn Văn Hải (đã chết)</t>
  </si>
  <si>
    <t>Nguyễn Văn Hiền (con)</t>
  </si>
  <si>
    <t>Phạm Đình Mạnh, Nguyễn Thị Nga</t>
  </si>
  <si>
    <t>Bùi Đức Hiến, Đỗ Thị Oanh</t>
  </si>
  <si>
    <t>Phạm Văn Phước (đã chết), Phạm Thị Chuyện</t>
  </si>
  <si>
    <t>Nguyễn Thanh Bình</t>
  </si>
  <si>
    <t>Nguyễn Thị Rót, Bùi Đức Thạnh</t>
  </si>
  <si>
    <t>Nguyễn Thị Nhót, Nguyễn Thị Mận (đã chết)</t>
  </si>
  <si>
    <t>Bùi Đức Kiêm, Phạm Thị Phượng (đã chết)</t>
  </si>
  <si>
    <t>Nguyễn Thị Thăm (đã chết)</t>
  </si>
  <si>
    <t>Nguyễn Thế Nam (cháu)</t>
  </si>
  <si>
    <t>Nguyễn Thị Tình (đã chết)</t>
  </si>
  <si>
    <t>Kiều Trọng Pha (con)</t>
  </si>
  <si>
    <t>Nguyễn Thế Tính (đã chết)</t>
  </si>
  <si>
    <t>Nguyễn Thế Dũng (con)</t>
  </si>
  <si>
    <t>Kiều Thị Hoành, Phạm Đình Gốc (đã chết)</t>
  </si>
  <si>
    <t>Nguyễn Đức Tam (con)</t>
  </si>
  <si>
    <t>Nguyễn Đức Tuyến, Đinh Thị Miên</t>
  </si>
  <si>
    <t>Nguyễn Đình Tâm, Nguyễn Thị Hoa</t>
  </si>
  <si>
    <t>Nguyễn Thị Hạnh (con)</t>
  </si>
  <si>
    <t>Kiều Hữu Thành (con)</t>
  </si>
  <si>
    <t>Phạm Đình Vương (con)</t>
  </si>
  <si>
    <t>Phạm Thị Thoan (con)</t>
  </si>
  <si>
    <t/>
  </si>
  <si>
    <t>(Kèm theo Quyết định số: 1148/QĐ-CT ngày 10/6/2026 của Chủ tịch Ủy ban nhân dân xã Nghi Dương)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</si>
</sst>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 _₫_-;\-* #,##0.00\ _₫_-;_-* &quot;-&quot;??\ _₫_-;_-@_-"/>
    <numFmt numFmtId="165" formatCode="#,##0.0"/>
    <numFmt numFmtId="166" formatCode="0.0"/>
  </numFmts>
  <fonts count="15" x14ac:knownFonts="1">
    <font>
      <sz val="14"/>
      <color theme="1"/>
      <name val="Times New Roman"/>
      <family val="2"/>
      <charset val="163"/>
    </font>
    <font>
      <sz val="14"/>
      <color theme="1"/>
      <name val="Times New Roman"/>
      <family val="2"/>
      <charset val="163"/>
    </font>
    <font>
      <sz val="10"/>
      <name val="Arial"/>
      <family val="2"/>
      <charset val="163"/>
    </font>
    <font>
      <b/>
      <sz val="13"/>
      <name val="Times New Roman"/>
      <family val="1"/>
      <charset val="163"/>
    </font>
    <font>
      <b/>
      <sz val="13"/>
      <name val=".VnTimeH"/>
      <family val="2"/>
    </font>
    <font>
      <b/>
      <sz val="14"/>
      <name val="Times New Roman"/>
      <family val="1"/>
      <charset val="163"/>
    </font>
    <font>
      <i/>
      <sz val="14"/>
      <name val="Times New Roman"/>
      <family val="1"/>
      <charset val="163"/>
    </font>
    <font>
      <sz val="12"/>
      <name val="Times New Roman"/>
      <family val="1"/>
    </font>
    <font>
      <b/>
      <sz val="14"/>
      <color theme="1"/>
      <name val="Times New Roman"/>
      <family val="1"/>
    </font>
    <font>
      <sz val="14"/>
      <color theme="1"/>
      <name val="Times New Roman"/>
      <family val="1"/>
    </font>
    <font>
      <b/>
      <sz val="11"/>
      <name val=".VnTimeH"/>
      <family val="2"/>
    </font>
    <font>
      <i/>
      <sz val="11"/>
      <name val="Times New Roman"/>
      <family val="1"/>
      <charset val="163"/>
    </font>
    <font>
      <b/>
      <sz val="12"/>
      <name val="Times New Roman"/>
      <family val="1"/>
    </font>
    <font>
      <b/>
      <sz val="12"/>
      <name val="Times New Roman"/>
      <family val="1"/>
      <charset val="163"/>
    </font>
    <font>
      <b/>
      <sz val="14"/>
      <name val=".VnTimeH"/>
      <family val="2"/>
    </font>
  </fonts>
  <fills count="6">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7" tint="0.79998168889431442"/>
        <bgColor indexed="64"/>
      </patternFill>
    </fill>
  </fills>
  <borders count="18">
    <border>
      <left/>
      <right/>
      <top/>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3">
    <xf numFmtId="0" fontId="0" fillId="0" borderId="0"/>
    <xf numFmtId="164" fontId="1" fillId="0" borderId="0" applyFont="0" applyFill="0" applyBorder="0" applyAlignment="0" applyProtection="0"/>
    <xf numFmtId="0" fontId="2" fillId="0" borderId="0"/>
  </cellStyleXfs>
  <cellXfs count="69">
    <xf numFmtId="0" fontId="0" fillId="0" borderId="0" xfId="0"/>
    <xf numFmtId="165" fontId="7" fillId="2" borderId="4" xfId="1" applyNumberFormat="1" applyFont="1" applyFill="1" applyBorder="1" applyAlignment="1">
      <alignment horizontal="right" vertical="center" wrapText="1"/>
    </xf>
    <xf numFmtId="0" fontId="0" fillId="0" borderId="3" xfId="0" applyBorder="1"/>
    <xf numFmtId="3" fontId="0" fillId="0" borderId="15" xfId="0" applyNumberFormat="1" applyBorder="1"/>
    <xf numFmtId="0" fontId="9" fillId="0" borderId="3" xfId="0" applyFont="1" applyBorder="1" applyAlignment="1">
      <alignment vertical="center"/>
    </xf>
    <xf numFmtId="4" fontId="8" fillId="0" borderId="15" xfId="0" applyNumberFormat="1" applyFont="1" applyBorder="1"/>
    <xf numFmtId="3" fontId="8" fillId="0" borderId="0" xfId="0" applyNumberFormat="1" applyFont="1" applyAlignment="1">
      <alignment vertical="center"/>
    </xf>
    <xf numFmtId="3" fontId="8" fillId="0" borderId="10" xfId="0" applyNumberFormat="1" applyFont="1" applyBorder="1"/>
    <xf numFmtId="0" fontId="10" fillId="2" borderId="0" xfId="0" applyFont="1" applyFill="1" applyAlignment="1">
      <alignment horizontal="left"/>
    </xf>
    <xf numFmtId="166" fontId="10" fillId="2" borderId="0" xfId="0" applyNumberFormat="1" applyFont="1" applyFill="1" applyAlignment="1">
      <alignment horizontal="center"/>
    </xf>
    <xf numFmtId="165" fontId="10" fillId="2" borderId="0" xfId="0" applyNumberFormat="1" applyFont="1" applyFill="1" applyAlignment="1">
      <alignment horizontal="center"/>
    </xf>
    <xf numFmtId="0" fontId="11" fillId="2" borderId="14"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15" xfId="0" applyFont="1" applyFill="1" applyBorder="1" applyAlignment="1">
      <alignment horizontal="center" vertical="center"/>
    </xf>
    <xf numFmtId="3" fontId="7" fillId="2" borderId="9" xfId="2" applyNumberFormat="1" applyFont="1" applyFill="1" applyBorder="1" applyAlignment="1">
      <alignment horizontal="center" vertical="center" wrapText="1"/>
    </xf>
    <xf numFmtId="165" fontId="12" fillId="2" borderId="9" xfId="1" applyNumberFormat="1" applyFont="1" applyFill="1" applyBorder="1" applyAlignment="1">
      <alignment horizontal="right" vertical="center" wrapText="1"/>
    </xf>
    <xf numFmtId="3" fontId="12" fillId="2" borderId="9" xfId="1" applyNumberFormat="1" applyFont="1" applyFill="1" applyBorder="1" applyAlignment="1">
      <alignment horizontal="right" vertical="center" wrapText="1"/>
    </xf>
    <xf numFmtId="3" fontId="7" fillId="2" borderId="4" xfId="1" applyNumberFormat="1" applyFont="1" applyFill="1" applyBorder="1" applyAlignment="1">
      <alignment horizontal="right" vertical="center" wrapText="1"/>
    </xf>
    <xf numFmtId="165" fontId="0" fillId="0" borderId="15" xfId="0" applyNumberFormat="1" applyBorder="1"/>
    <xf numFmtId="165" fontId="8" fillId="0" borderId="15" xfId="0" applyNumberFormat="1" applyFont="1" applyBorder="1"/>
    <xf numFmtId="3" fontId="0" fillId="0" borderId="0" xfId="0" applyNumberFormat="1"/>
    <xf numFmtId="3" fontId="8" fillId="0" borderId="0" xfId="0" applyNumberFormat="1" applyFont="1"/>
    <xf numFmtId="0" fontId="0" fillId="0" borderId="0" xfId="0" applyAlignment="1">
      <alignment horizontal="right" vertical="center"/>
    </xf>
    <xf numFmtId="165" fontId="8" fillId="0" borderId="0" xfId="0" applyNumberFormat="1" applyFont="1" applyAlignment="1">
      <alignment vertical="center"/>
    </xf>
    <xf numFmtId="165" fontId="8" fillId="0" borderId="0" xfId="0" applyNumberFormat="1" applyFont="1"/>
    <xf numFmtId="0" fontId="9" fillId="0" borderId="0" xfId="0" applyFont="1"/>
    <xf numFmtId="0" fontId="9" fillId="0" borderId="0" xfId="0" applyFont="1" applyAlignment="1">
      <alignment horizontal="right" vertical="center"/>
    </xf>
    <xf numFmtId="165" fontId="9" fillId="0" borderId="0" xfId="0" applyNumberFormat="1" applyFont="1"/>
    <xf numFmtId="3" fontId="9" fillId="0" borderId="0" xfId="0" applyNumberFormat="1" applyFont="1"/>
    <xf numFmtId="0" fontId="10" fillId="2" borderId="0" xfId="0" applyFont="1" applyFill="1" applyAlignment="1">
      <alignment horizontal="center"/>
    </xf>
    <xf numFmtId="0" fontId="0" fillId="0" borderId="0" xfId="0" applyAlignment="1">
      <alignment horizontal="center" vertical="center"/>
    </xf>
    <xf numFmtId="0" fontId="12" fillId="2" borderId="4" xfId="2" applyFont="1" applyFill="1" applyBorder="1" applyAlignment="1">
      <alignment horizontal="left" vertical="center" wrapText="1"/>
    </xf>
    <xf numFmtId="0" fontId="7" fillId="2" borderId="4" xfId="2" applyFont="1" applyFill="1" applyBorder="1" applyAlignment="1">
      <alignment horizontal="center" vertical="center" wrapText="1"/>
    </xf>
    <xf numFmtId="0" fontId="7" fillId="2" borderId="6" xfId="2" applyFont="1" applyFill="1" applyBorder="1" applyAlignment="1">
      <alignment horizontal="center" vertical="center" wrapText="1"/>
    </xf>
    <xf numFmtId="165" fontId="7" fillId="2" borderId="4" xfId="1" applyNumberFormat="1" applyFont="1" applyFill="1" applyBorder="1" applyAlignment="1">
      <alignment vertical="center"/>
    </xf>
    <xf numFmtId="3" fontId="7" fillId="2" borderId="5" xfId="1" applyNumberFormat="1" applyFont="1" applyFill="1" applyBorder="1" applyAlignment="1">
      <alignment horizontal="center" vertical="center"/>
    </xf>
    <xf numFmtId="3" fontId="7" fillId="2" borderId="10" xfId="1" applyNumberFormat="1" applyFont="1" applyFill="1" applyBorder="1" applyAlignment="1">
      <alignment horizontal="center" vertical="center"/>
    </xf>
    <xf numFmtId="3" fontId="12" fillId="2" borderId="4" xfId="1" applyNumberFormat="1" applyFont="1" applyFill="1" applyBorder="1" applyAlignment="1">
      <alignment horizontal="right" vertical="center" wrapText="1"/>
    </xf>
    <xf numFmtId="0" fontId="8" fillId="0" borderId="0" xfId="0" applyFont="1" applyAlignment="1">
      <alignment horizontal="left" vertical="center"/>
    </xf>
    <xf numFmtId="0" fontId="9" fillId="0" borderId="0" xfId="0" applyFont="1" applyAlignment="1">
      <alignment horizontal="left" vertical="center"/>
    </xf>
    <xf numFmtId="0" fontId="0" fillId="5" borderId="14" xfId="0" applyFill="1" applyBorder="1" applyAlignment="1">
      <alignment horizontal="center" vertical="center" textRotation="90"/>
    </xf>
    <xf numFmtId="0" fontId="0" fillId="5" borderId="7" xfId="0" applyFill="1" applyBorder="1" applyAlignment="1">
      <alignment horizontal="center" vertical="center" textRotation="90"/>
    </xf>
    <xf numFmtId="0" fontId="0" fillId="4" borderId="3" xfId="0" applyFill="1" applyBorder="1" applyAlignment="1">
      <alignment horizontal="center" vertical="center" textRotation="90"/>
    </xf>
    <xf numFmtId="0" fontId="0" fillId="3" borderId="3" xfId="0" applyFill="1" applyBorder="1" applyAlignment="1">
      <alignment horizontal="center"/>
    </xf>
    <xf numFmtId="0" fontId="0" fillId="3" borderId="15" xfId="0" applyFill="1" applyBorder="1" applyAlignment="1">
      <alignment horizontal="center"/>
    </xf>
    <xf numFmtId="0" fontId="8" fillId="0" borderId="3" xfId="0" applyFont="1" applyBorder="1" applyAlignment="1">
      <alignment horizontal="center"/>
    </xf>
    <xf numFmtId="0" fontId="0" fillId="4" borderId="9" xfId="0" applyFill="1" applyBorder="1" applyAlignment="1">
      <alignment horizontal="center" vertical="center" textRotation="90"/>
    </xf>
    <xf numFmtId="0" fontId="8" fillId="0" borderId="9" xfId="0" applyFont="1" applyBorder="1" applyAlignment="1">
      <alignment horizontal="center"/>
    </xf>
    <xf numFmtId="0" fontId="0" fillId="5" borderId="11" xfId="0" applyFill="1" applyBorder="1" applyAlignment="1">
      <alignment horizontal="center" vertical="center" textRotation="90"/>
    </xf>
    <xf numFmtId="0" fontId="0" fillId="4" borderId="12" xfId="0" applyFill="1" applyBorder="1" applyAlignment="1">
      <alignment horizontal="center" vertical="center" textRotation="90"/>
    </xf>
    <xf numFmtId="0" fontId="0" fillId="3" borderId="12" xfId="0" applyFill="1" applyBorder="1" applyAlignment="1">
      <alignment horizontal="center"/>
    </xf>
    <xf numFmtId="0" fontId="0" fillId="3" borderId="13" xfId="0" applyFill="1" applyBorder="1" applyAlignment="1">
      <alignment horizontal="center"/>
    </xf>
    <xf numFmtId="0" fontId="13" fillId="2" borderId="1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5" fillId="2" borderId="0" xfId="0" applyFont="1" applyFill="1" applyAlignment="1">
      <alignment horizontal="center" wrapText="1"/>
    </xf>
    <xf numFmtId="0" fontId="14" fillId="2" borderId="0" xfId="0" applyFont="1" applyFill="1" applyAlignment="1">
      <alignment horizontal="center"/>
    </xf>
    <xf numFmtId="0" fontId="0" fillId="0" borderId="0" xfId="0" applyAlignment="1">
      <alignment horizontal="center" vertical="center" wrapText="1"/>
    </xf>
    <xf numFmtId="0" fontId="12" fillId="2" borderId="16" xfId="2" applyFont="1" applyFill="1" applyBorder="1" applyAlignment="1">
      <alignment horizontal="center" vertical="center" wrapText="1"/>
    </xf>
    <xf numFmtId="0" fontId="12" fillId="2" borderId="8" xfId="2" applyFont="1" applyFill="1" applyBorder="1" applyAlignment="1">
      <alignment horizontal="center" vertical="center" wrapText="1"/>
    </xf>
    <xf numFmtId="0" fontId="12" fillId="2" borderId="17" xfId="2"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3" fillId="2" borderId="0" xfId="0" applyFont="1" applyFill="1" applyAlignment="1">
      <alignment horizontal="center" vertical="center" wrapText="1"/>
    </xf>
    <xf numFmtId="0" fontId="4" fillId="2" borderId="0" xfId="0" applyFont="1" applyFill="1" applyAlignment="1">
      <alignment horizontal="center" vertical="center"/>
    </xf>
    <xf numFmtId="0" fontId="6" fillId="2" borderId="0" xfId="0" applyFont="1" applyFill="1" applyAlignment="1">
      <alignment horizontal="center" vertical="center" wrapText="1"/>
    </xf>
    <xf numFmtId="0" fontId="13" fillId="2" borderId="11" xfId="0" applyFont="1" applyFill="1" applyBorder="1" applyAlignment="1">
      <alignment horizontal="center" vertical="center" wrapText="1"/>
    </xf>
    <xf numFmtId="0" fontId="13" fillId="2" borderId="14" xfId="0" applyFont="1" applyFill="1" applyBorder="1" applyAlignment="1">
      <alignment horizontal="center" vertical="center" wrapText="1"/>
    </xf>
  </cellXfs>
  <cellStyles count="3">
    <cellStyle name="Comma" xfId="1" builtinId="3"/>
    <cellStyle name="Normal" xfId="0" builtinId="0"/>
    <cellStyle name="Normal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C2:O28"/>
  <sheetViews>
    <sheetView topLeftCell="C1" workbookViewId="0">
      <selection activeCell="G11" sqref="G11"/>
    </sheetView>
  </sheetViews>
  <sheetFormatPr defaultRowHeight="18" x14ac:dyDescent="0.35"/>
  <cols>
    <col min="3" max="4" width="6.36328125" customWidth="1"/>
    <col min="6" max="6" width="13" customWidth="1"/>
    <col min="7" max="7" width="15.1796875" customWidth="1"/>
    <col min="11" max="11" width="14.453125" customWidth="1"/>
    <col min="12" max="12" width="12.6328125" customWidth="1"/>
  </cols>
  <sheetData>
    <row r="2" spans="3:15" ht="18.600000000000001" thickBot="1" x14ac:dyDescent="0.4"/>
    <row r="3" spans="3:15" ht="18.600000000000001" thickTop="1" x14ac:dyDescent="0.35">
      <c r="C3" s="48" t="s">
        <v>13</v>
      </c>
      <c r="D3" s="49" t="s">
        <v>10</v>
      </c>
      <c r="E3" s="50" t="s">
        <v>5</v>
      </c>
      <c r="F3" s="50"/>
      <c r="G3" s="51"/>
      <c r="H3" s="40" t="s">
        <v>28</v>
      </c>
      <c r="I3" s="42" t="s">
        <v>10</v>
      </c>
      <c r="J3" s="43" t="s">
        <v>5</v>
      </c>
      <c r="K3" s="43"/>
      <c r="L3" s="44"/>
    </row>
    <row r="4" spans="3:15" x14ac:dyDescent="0.35">
      <c r="C4" s="40"/>
      <c r="D4" s="42"/>
      <c r="E4" s="4" t="s">
        <v>3</v>
      </c>
      <c r="F4" s="2" t="s">
        <v>4</v>
      </c>
      <c r="G4" s="18" t="e">
        <f>SUMIFS(#REF!,#REF!,E4,#REF!,F4)</f>
        <v>#REF!</v>
      </c>
      <c r="H4" s="40"/>
      <c r="I4" s="42"/>
      <c r="J4" s="4" t="s">
        <v>27</v>
      </c>
      <c r="K4" s="2" t="s">
        <v>4</v>
      </c>
      <c r="L4" s="18" t="e">
        <f>SUMIFS(#REF!,#REF!,J4,#REF!,K4)</f>
        <v>#REF!</v>
      </c>
    </row>
    <row r="5" spans="3:15" x14ac:dyDescent="0.35">
      <c r="C5" s="40"/>
      <c r="D5" s="42"/>
      <c r="E5" s="4" t="s">
        <v>3</v>
      </c>
      <c r="F5" s="2" t="s">
        <v>6</v>
      </c>
      <c r="G5" s="18" t="e">
        <f>SUMIFS(#REF!,#REF!,E5,#REF!,F5)</f>
        <v>#REF!</v>
      </c>
      <c r="H5" s="40"/>
      <c r="I5" s="42"/>
      <c r="J5" s="4" t="s">
        <v>27</v>
      </c>
      <c r="K5" s="2" t="s">
        <v>6</v>
      </c>
      <c r="L5" s="18" t="e">
        <f>SUMIFS(#REF!,#REF!,J5,#REF!,K5)</f>
        <v>#REF!</v>
      </c>
    </row>
    <row r="6" spans="3:15" x14ac:dyDescent="0.35">
      <c r="C6" s="40"/>
      <c r="D6" s="42"/>
      <c r="E6" s="4" t="s">
        <v>3</v>
      </c>
      <c r="F6" s="2" t="s">
        <v>7</v>
      </c>
      <c r="G6" s="18" t="e">
        <f>SUMIFS(#REF!,#REF!,E6,#REF!,F6)</f>
        <v>#REF!</v>
      </c>
      <c r="H6" s="40"/>
      <c r="I6" s="42"/>
      <c r="J6" s="4" t="s">
        <v>27</v>
      </c>
      <c r="K6" s="2" t="s">
        <v>7</v>
      </c>
      <c r="L6" s="18" t="e">
        <f>SUMIFS(#REF!,#REF!,J6,#REF!,K6)</f>
        <v>#REF!</v>
      </c>
    </row>
    <row r="7" spans="3:15" x14ac:dyDescent="0.35">
      <c r="C7" s="40"/>
      <c r="D7" s="42"/>
      <c r="E7" s="4" t="s">
        <v>3</v>
      </c>
      <c r="F7" s="2" t="s">
        <v>8</v>
      </c>
      <c r="G7" s="18" t="e">
        <f>SUMIFS(#REF!,#REF!,E7,#REF!,F7)</f>
        <v>#REF!</v>
      </c>
      <c r="H7" s="40"/>
      <c r="I7" s="42"/>
      <c r="J7" s="4" t="s">
        <v>27</v>
      </c>
      <c r="K7" s="2" t="s">
        <v>8</v>
      </c>
      <c r="L7" s="18" t="e">
        <f>SUMIFS(#REF!,#REF!,J7,#REF!,K7)</f>
        <v>#REF!</v>
      </c>
    </row>
    <row r="8" spans="3:15" x14ac:dyDescent="0.35">
      <c r="C8" s="40"/>
      <c r="D8" s="42"/>
      <c r="E8" s="4" t="s">
        <v>3</v>
      </c>
      <c r="F8" s="2" t="s">
        <v>9</v>
      </c>
      <c r="G8" s="18" t="e">
        <f>SUMIFS(#REF!,#REF!,E8,#REF!,F8)</f>
        <v>#REF!</v>
      </c>
      <c r="H8" s="40"/>
      <c r="I8" s="42"/>
      <c r="J8" s="4" t="s">
        <v>27</v>
      </c>
      <c r="K8" s="2" t="s">
        <v>9</v>
      </c>
      <c r="L8" s="18" t="e">
        <f>SUMIFS(#REF!,#REF!,J8,#REF!,K8)</f>
        <v>#REF!</v>
      </c>
    </row>
    <row r="9" spans="3:15" x14ac:dyDescent="0.35">
      <c r="C9" s="40"/>
      <c r="D9" s="42"/>
      <c r="E9" s="45" t="s">
        <v>11</v>
      </c>
      <c r="F9" s="45"/>
      <c r="G9" s="19" t="e">
        <f>SUM(G4:G8)</f>
        <v>#REF!</v>
      </c>
      <c r="H9" s="40"/>
      <c r="I9" s="42"/>
      <c r="J9" s="45" t="s">
        <v>11</v>
      </c>
      <c r="K9" s="45"/>
      <c r="L9" s="5" t="e">
        <f>SUM(L4:L8)</f>
        <v>#REF!</v>
      </c>
    </row>
    <row r="10" spans="3:15" x14ac:dyDescent="0.35">
      <c r="C10" s="40"/>
      <c r="D10" s="42" t="s">
        <v>12</v>
      </c>
      <c r="E10" s="43" t="s">
        <v>5</v>
      </c>
      <c r="F10" s="43"/>
      <c r="G10" s="44"/>
      <c r="H10" s="40"/>
      <c r="I10" s="42" t="s">
        <v>12</v>
      </c>
      <c r="J10" s="43" t="s">
        <v>5</v>
      </c>
      <c r="K10" s="43"/>
      <c r="L10" s="44"/>
    </row>
    <row r="11" spans="3:15" x14ac:dyDescent="0.35">
      <c r="C11" s="40"/>
      <c r="D11" s="42"/>
      <c r="E11" s="4" t="s">
        <v>3</v>
      </c>
      <c r="F11" s="2" t="s">
        <v>4</v>
      </c>
      <c r="G11" s="3" t="e">
        <f>G4*#REF!*#REF!</f>
        <v>#REF!</v>
      </c>
      <c r="H11" s="40"/>
      <c r="I11" s="42"/>
      <c r="J11" s="4" t="s">
        <v>27</v>
      </c>
      <c r="K11" s="2" t="s">
        <v>4</v>
      </c>
      <c r="L11" s="3" t="e">
        <f>L4*#REF!*#REF!</f>
        <v>#REF!</v>
      </c>
    </row>
    <row r="12" spans="3:15" x14ac:dyDescent="0.35">
      <c r="C12" s="40"/>
      <c r="D12" s="42"/>
      <c r="E12" s="4" t="s">
        <v>3</v>
      </c>
      <c r="F12" s="2" t="s">
        <v>6</v>
      </c>
      <c r="G12" s="3" t="e">
        <f>G5*#REF!*#REF!</f>
        <v>#REF!</v>
      </c>
      <c r="H12" s="40"/>
      <c r="I12" s="42"/>
      <c r="J12" s="4" t="s">
        <v>27</v>
      </c>
      <c r="K12" s="2" t="s">
        <v>6</v>
      </c>
      <c r="L12" s="3" t="e">
        <f>L5*#REF!*#REF!</f>
        <v>#REF!</v>
      </c>
    </row>
    <row r="13" spans="3:15" x14ac:dyDescent="0.35">
      <c r="C13" s="40"/>
      <c r="D13" s="42"/>
      <c r="E13" s="4" t="s">
        <v>3</v>
      </c>
      <c r="F13" s="2" t="s">
        <v>7</v>
      </c>
      <c r="G13" s="3" t="e">
        <f>G6*#REF!*#REF!</f>
        <v>#REF!</v>
      </c>
      <c r="H13" s="40"/>
      <c r="I13" s="42"/>
      <c r="J13" s="4" t="s">
        <v>27</v>
      </c>
      <c r="K13" s="2" t="s">
        <v>7</v>
      </c>
      <c r="L13" s="3" t="e">
        <f>L6*#REF!*#REF!</f>
        <v>#REF!</v>
      </c>
      <c r="O13">
        <f>3698+177.2</f>
        <v>3875.2</v>
      </c>
    </row>
    <row r="14" spans="3:15" x14ac:dyDescent="0.35">
      <c r="C14" s="40"/>
      <c r="D14" s="42"/>
      <c r="E14" s="4" t="s">
        <v>3</v>
      </c>
      <c r="F14" s="2" t="s">
        <v>8</v>
      </c>
      <c r="G14" s="3" t="e">
        <f>G7*#REF!*#REF!</f>
        <v>#REF!</v>
      </c>
      <c r="H14" s="40"/>
      <c r="I14" s="42"/>
      <c r="J14" s="4" t="s">
        <v>27</v>
      </c>
      <c r="K14" s="2" t="s">
        <v>8</v>
      </c>
      <c r="L14" s="3" t="e">
        <f>L7*#REF!*#REF!</f>
        <v>#REF!</v>
      </c>
    </row>
    <row r="15" spans="3:15" x14ac:dyDescent="0.35">
      <c r="C15" s="40"/>
      <c r="D15" s="42"/>
      <c r="E15" s="4" t="s">
        <v>3</v>
      </c>
      <c r="F15" s="2" t="s">
        <v>9</v>
      </c>
      <c r="G15" s="3" t="e">
        <f>G8*#REF!*#REF!</f>
        <v>#REF!</v>
      </c>
      <c r="H15" s="40"/>
      <c r="I15" s="42"/>
      <c r="J15" s="4" t="s">
        <v>27</v>
      </c>
      <c r="K15" s="2" t="s">
        <v>9</v>
      </c>
      <c r="L15" s="3" t="e">
        <f>L8*#REF!*#REF!</f>
        <v>#REF!</v>
      </c>
    </row>
    <row r="16" spans="3:15" ht="18.600000000000001" thickBot="1" x14ac:dyDescent="0.4">
      <c r="C16" s="41"/>
      <c r="D16" s="46"/>
      <c r="E16" s="47" t="s">
        <v>11</v>
      </c>
      <c r="F16" s="47"/>
      <c r="G16" s="7" t="e">
        <f>SUM(G11:G15)</f>
        <v>#REF!</v>
      </c>
      <c r="H16" s="41"/>
      <c r="I16" s="46"/>
      <c r="J16" s="47" t="s">
        <v>11</v>
      </c>
      <c r="K16" s="47"/>
      <c r="L16" s="7" t="e">
        <f>SUM(L11:L15)</f>
        <v>#REF!</v>
      </c>
    </row>
    <row r="17" spans="4:8" ht="18.600000000000001" thickTop="1" x14ac:dyDescent="0.35"/>
    <row r="18" spans="4:8" x14ac:dyDescent="0.35">
      <c r="D18" s="38" t="s">
        <v>16</v>
      </c>
      <c r="E18" s="38"/>
      <c r="F18" s="38"/>
      <c r="G18" s="23" t="e">
        <f>G9+L9</f>
        <v>#REF!</v>
      </c>
      <c r="H18" s="22" t="s">
        <v>18</v>
      </c>
    </row>
    <row r="19" spans="4:8" x14ac:dyDescent="0.35">
      <c r="D19" s="38" t="s">
        <v>17</v>
      </c>
      <c r="E19" s="38"/>
      <c r="F19" s="38"/>
      <c r="G19" s="6" t="e">
        <f>G16+L16</f>
        <v>#REF!</v>
      </c>
      <c r="H19" s="22" t="s">
        <v>19</v>
      </c>
    </row>
    <row r="21" spans="4:8" x14ac:dyDescent="0.35">
      <c r="D21" s="38" t="s">
        <v>20</v>
      </c>
      <c r="E21" s="38"/>
      <c r="F21" s="38"/>
      <c r="G21" s="24" t="e">
        <f>SUM(G22:G23)</f>
        <v>#REF!</v>
      </c>
      <c r="H21" s="22" t="s">
        <v>18</v>
      </c>
    </row>
    <row r="22" spans="4:8" s="25" customFormat="1" x14ac:dyDescent="0.35">
      <c r="D22" s="26" t="s">
        <v>14</v>
      </c>
      <c r="E22" s="39" t="s">
        <v>22</v>
      </c>
      <c r="F22" s="39"/>
      <c r="G22" s="27" t="e">
        <f>G5+G6</f>
        <v>#REF!</v>
      </c>
      <c r="H22" s="22" t="s">
        <v>18</v>
      </c>
    </row>
    <row r="23" spans="4:8" s="25" customFormat="1" x14ac:dyDescent="0.35">
      <c r="D23" s="26" t="s">
        <v>14</v>
      </c>
      <c r="E23" s="39" t="s">
        <v>29</v>
      </c>
      <c r="F23" s="39"/>
      <c r="G23" s="27" t="e">
        <f>L5+L6</f>
        <v>#REF!</v>
      </c>
      <c r="H23" s="22" t="s">
        <v>18</v>
      </c>
    </row>
    <row r="24" spans="4:8" x14ac:dyDescent="0.35">
      <c r="D24" s="38" t="s">
        <v>21</v>
      </c>
      <c r="E24" s="38"/>
      <c r="F24" s="38"/>
      <c r="G24" s="21" t="e">
        <f>G25+G26</f>
        <v>#REF!</v>
      </c>
      <c r="H24" s="22" t="s">
        <v>19</v>
      </c>
    </row>
    <row r="25" spans="4:8" s="25" customFormat="1" x14ac:dyDescent="0.35">
      <c r="D25" s="26" t="s">
        <v>14</v>
      </c>
      <c r="E25" s="39" t="s">
        <v>22</v>
      </c>
      <c r="F25" s="39"/>
      <c r="G25" s="28" t="e">
        <f>(G12+G13)*5*#REF!</f>
        <v>#REF!</v>
      </c>
      <c r="H25" s="22" t="s">
        <v>19</v>
      </c>
    </row>
    <row r="26" spans="4:8" s="25" customFormat="1" x14ac:dyDescent="0.35">
      <c r="D26" s="26" t="s">
        <v>14</v>
      </c>
      <c r="E26" s="39" t="s">
        <v>29</v>
      </c>
      <c r="F26" s="39"/>
      <c r="G26" s="28" t="e">
        <f>(L12+L13)*5*#REF!</f>
        <v>#REF!</v>
      </c>
      <c r="H26" s="22" t="s">
        <v>19</v>
      </c>
    </row>
    <row r="27" spans="4:8" x14ac:dyDescent="0.35">
      <c r="H27" s="22"/>
    </row>
    <row r="28" spans="4:8" x14ac:dyDescent="0.35">
      <c r="G28" s="20"/>
    </row>
  </sheetData>
  <mergeCells count="22">
    <mergeCell ref="C3:C16"/>
    <mergeCell ref="D3:D9"/>
    <mergeCell ref="E3:G3"/>
    <mergeCell ref="E9:F9"/>
    <mergeCell ref="D10:D16"/>
    <mergeCell ref="E10:G10"/>
    <mergeCell ref="E16:F16"/>
    <mergeCell ref="I3:I9"/>
    <mergeCell ref="J3:L3"/>
    <mergeCell ref="J9:K9"/>
    <mergeCell ref="I10:I16"/>
    <mergeCell ref="J10:L10"/>
    <mergeCell ref="J16:K16"/>
    <mergeCell ref="D24:F24"/>
    <mergeCell ref="E22:F22"/>
    <mergeCell ref="E25:F25"/>
    <mergeCell ref="E26:F26"/>
    <mergeCell ref="H3:H16"/>
    <mergeCell ref="E23:F23"/>
    <mergeCell ref="D18:F18"/>
    <mergeCell ref="D19:F19"/>
    <mergeCell ref="D21:F2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X541"/>
  <sheetViews>
    <sheetView showZeros="0" tabSelected="1" view="pageBreakPreview" topLeftCell="I124" zoomScale="80" zoomScaleNormal="85" zoomScaleSheetLayoutView="80" workbookViewId="0">
      <selection activeCell="P138" sqref="P138"/>
    </sheetView>
  </sheetViews>
  <sheetFormatPr defaultRowHeight="18" x14ac:dyDescent="0.35"/>
  <cols>
    <col min="1" max="8" width="0" hidden="1" customWidth="1"/>
    <col min="9" max="9" width="5.81640625" customWidth="1"/>
    <col min="10" max="10" width="24.1796875" customWidth="1"/>
    <col min="11" max="11" width="21.54296875" customWidth="1"/>
    <col min="12" max="12" width="8.36328125" customWidth="1"/>
    <col min="13" max="13" width="9.1796875" customWidth="1"/>
    <col min="14" max="14" width="4.90625" hidden="1" customWidth="1"/>
    <col min="15" max="15" width="15.08984375" customWidth="1"/>
    <col min="16" max="16" width="15.26953125" customWidth="1"/>
    <col min="17" max="17" width="13.81640625" customWidth="1"/>
    <col min="18" max="18" width="13.08984375" customWidth="1"/>
    <col min="19" max="19" width="12.90625" customWidth="1"/>
    <col min="20" max="21" width="10.1796875" customWidth="1"/>
    <col min="22" max="22" width="16.453125" customWidth="1"/>
    <col min="23" max="23" width="7.81640625" customWidth="1"/>
    <col min="24" max="24" width="16.36328125" customWidth="1"/>
  </cols>
  <sheetData>
    <row r="1" spans="1:23" s="30" customFormat="1" ht="25.5" customHeight="1" x14ac:dyDescent="0.4">
      <c r="I1" s="56" t="s">
        <v>33</v>
      </c>
      <c r="J1" s="57"/>
      <c r="K1" s="57"/>
      <c r="L1" s="57"/>
      <c r="M1" s="57"/>
      <c r="N1" s="57"/>
      <c r="O1" s="57"/>
      <c r="P1" s="57"/>
      <c r="Q1" s="57"/>
      <c r="R1" s="57"/>
      <c r="S1" s="57"/>
      <c r="T1" s="57"/>
      <c r="U1" s="57"/>
      <c r="V1" s="57"/>
      <c r="W1" s="57"/>
    </row>
    <row r="2" spans="1:23" s="30" customFormat="1" ht="42.6" customHeight="1" x14ac:dyDescent="0.35">
      <c r="I2" s="64" t="s">
        <v>39</v>
      </c>
      <c r="J2" s="65"/>
      <c r="K2" s="65"/>
      <c r="L2" s="65"/>
      <c r="M2" s="65"/>
      <c r="N2" s="65"/>
      <c r="O2" s="65"/>
      <c r="P2" s="65"/>
      <c r="Q2" s="65"/>
      <c r="R2" s="65"/>
      <c r="S2" s="65"/>
      <c r="T2" s="65"/>
      <c r="U2" s="65"/>
      <c r="V2" s="65"/>
      <c r="W2" s="65"/>
    </row>
    <row r="3" spans="1:23" ht="19.5" customHeight="1" x14ac:dyDescent="0.35">
      <c r="I3" s="66" t="s">
        <v>200</v>
      </c>
      <c r="J3" s="66"/>
      <c r="K3" s="66"/>
      <c r="L3" s="66"/>
      <c r="M3" s="66"/>
      <c r="N3" s="66"/>
      <c r="O3" s="66"/>
      <c r="P3" s="66"/>
      <c r="Q3" s="66"/>
      <c r="R3" s="66"/>
      <c r="S3" s="66"/>
      <c r="T3" s="66"/>
      <c r="U3" s="66"/>
      <c r="V3" s="66"/>
      <c r="W3" s="66"/>
    </row>
    <row r="4" spans="1:23" ht="9" customHeight="1" thickBot="1" x14ac:dyDescent="0.4">
      <c r="I4" s="29"/>
      <c r="J4" s="8"/>
      <c r="K4" s="8"/>
      <c r="L4" s="29"/>
      <c r="M4" s="9"/>
      <c r="N4" s="9"/>
      <c r="O4" s="10"/>
      <c r="P4" s="10"/>
      <c r="Q4" s="10"/>
      <c r="R4" s="10"/>
      <c r="S4" s="10"/>
      <c r="T4" s="10"/>
      <c r="U4" s="10"/>
      <c r="V4" s="29"/>
      <c r="W4" s="29"/>
    </row>
    <row r="5" spans="1:23" ht="42.75" customHeight="1" thickTop="1" x14ac:dyDescent="0.35">
      <c r="I5" s="67" t="s">
        <v>23</v>
      </c>
      <c r="J5" s="52" t="s">
        <v>0</v>
      </c>
      <c r="K5" s="52" t="s">
        <v>1</v>
      </c>
      <c r="L5" s="52" t="s">
        <v>32</v>
      </c>
      <c r="M5" s="52" t="s">
        <v>25</v>
      </c>
      <c r="N5" s="52"/>
      <c r="O5" s="52" t="s">
        <v>26</v>
      </c>
      <c r="P5" s="52" t="s">
        <v>36</v>
      </c>
      <c r="Q5" s="52" t="s">
        <v>30</v>
      </c>
      <c r="R5" s="52" t="s">
        <v>35</v>
      </c>
      <c r="S5" s="54" t="s">
        <v>31</v>
      </c>
      <c r="T5" s="54" t="s">
        <v>34</v>
      </c>
      <c r="U5" s="54" t="s">
        <v>37</v>
      </c>
      <c r="V5" s="52" t="s">
        <v>24</v>
      </c>
      <c r="W5" s="62" t="s">
        <v>2</v>
      </c>
    </row>
    <row r="6" spans="1:23" ht="80.25" customHeight="1" x14ac:dyDescent="0.35">
      <c r="I6" s="68"/>
      <c r="J6" s="53"/>
      <c r="K6" s="53"/>
      <c r="L6" s="53"/>
      <c r="M6" s="53"/>
      <c r="N6" s="53"/>
      <c r="O6" s="53"/>
      <c r="P6" s="53"/>
      <c r="Q6" s="53"/>
      <c r="R6" s="53"/>
      <c r="S6" s="55"/>
      <c r="T6" s="55"/>
      <c r="U6" s="55"/>
      <c r="V6" s="53"/>
      <c r="W6" s="63"/>
    </row>
    <row r="7" spans="1:23" ht="19.5" customHeight="1" x14ac:dyDescent="0.35">
      <c r="I7" s="11">
        <v>1</v>
      </c>
      <c r="J7" s="12">
        <v>2</v>
      </c>
      <c r="K7" s="12">
        <v>3</v>
      </c>
      <c r="L7" s="12">
        <v>4</v>
      </c>
      <c r="M7" s="12">
        <v>5</v>
      </c>
      <c r="N7" s="12"/>
      <c r="O7" s="12">
        <v>6</v>
      </c>
      <c r="P7" s="12">
        <v>7</v>
      </c>
      <c r="Q7" s="12">
        <v>8</v>
      </c>
      <c r="R7" s="12">
        <v>9</v>
      </c>
      <c r="S7" s="12">
        <v>10</v>
      </c>
      <c r="T7" s="12">
        <v>11</v>
      </c>
      <c r="U7" s="12">
        <v>12</v>
      </c>
      <c r="V7" s="12" t="s">
        <v>38</v>
      </c>
      <c r="W7" s="13">
        <v>14</v>
      </c>
    </row>
    <row r="8" spans="1:23" ht="42" customHeight="1" x14ac:dyDescent="0.35">
      <c r="A8">
        <v>1</v>
      </c>
      <c r="I8" s="33">
        <v>1</v>
      </c>
      <c r="J8" s="31" t="s">
        <v>40</v>
      </c>
      <c r="K8" s="31">
        <v>0</v>
      </c>
      <c r="L8" s="32" t="s">
        <v>41</v>
      </c>
      <c r="M8" s="1">
        <v>2310</v>
      </c>
      <c r="N8" s="34"/>
      <c r="O8" s="17">
        <v>231000000</v>
      </c>
      <c r="P8" s="17">
        <v>23100000</v>
      </c>
      <c r="Q8" s="17">
        <v>1155000000</v>
      </c>
      <c r="R8" s="17">
        <v>69300000</v>
      </c>
      <c r="S8" s="17">
        <v>22680000</v>
      </c>
      <c r="T8" s="17">
        <v>0</v>
      </c>
      <c r="U8" s="17">
        <v>0</v>
      </c>
      <c r="V8" s="37">
        <v>1501080000</v>
      </c>
      <c r="W8" s="35"/>
    </row>
    <row r="9" spans="1:23" ht="42" customHeight="1" x14ac:dyDescent="0.35">
      <c r="A9">
        <v>1</v>
      </c>
      <c r="I9" s="33">
        <v>2</v>
      </c>
      <c r="J9" s="31" t="s">
        <v>42</v>
      </c>
      <c r="K9" s="31">
        <v>0</v>
      </c>
      <c r="L9" s="32" t="s">
        <v>41</v>
      </c>
      <c r="M9" s="1">
        <v>2895</v>
      </c>
      <c r="N9" s="34"/>
      <c r="O9" s="17">
        <v>289500000</v>
      </c>
      <c r="P9" s="17">
        <v>28950000</v>
      </c>
      <c r="Q9" s="17">
        <v>1447500000</v>
      </c>
      <c r="R9" s="17">
        <v>86850000</v>
      </c>
      <c r="S9" s="17">
        <v>22680000</v>
      </c>
      <c r="T9" s="17">
        <v>0</v>
      </c>
      <c r="U9" s="17">
        <v>0</v>
      </c>
      <c r="V9" s="37">
        <v>1875480000</v>
      </c>
      <c r="W9" s="35"/>
    </row>
    <row r="10" spans="1:23" ht="42" customHeight="1" x14ac:dyDescent="0.35">
      <c r="A10">
        <v>1</v>
      </c>
      <c r="I10" s="33">
        <v>3</v>
      </c>
      <c r="J10" s="31" t="s">
        <v>43</v>
      </c>
      <c r="K10" s="31">
        <v>0</v>
      </c>
      <c r="L10" s="32" t="s">
        <v>41</v>
      </c>
      <c r="M10" s="1">
        <v>2940</v>
      </c>
      <c r="N10" s="34"/>
      <c r="O10" s="17">
        <v>294000000</v>
      </c>
      <c r="P10" s="17">
        <v>29400000</v>
      </c>
      <c r="Q10" s="17">
        <v>1470000000</v>
      </c>
      <c r="R10" s="17">
        <v>88200000</v>
      </c>
      <c r="S10" s="17">
        <v>30240000</v>
      </c>
      <c r="T10" s="17">
        <v>0</v>
      </c>
      <c r="U10" s="17">
        <v>0</v>
      </c>
      <c r="V10" s="37">
        <v>1911840000</v>
      </c>
      <c r="W10" s="35"/>
    </row>
    <row r="11" spans="1:23" ht="42" customHeight="1" x14ac:dyDescent="0.35">
      <c r="A11">
        <v>1</v>
      </c>
      <c r="I11" s="33">
        <v>4</v>
      </c>
      <c r="J11" s="31" t="s">
        <v>44</v>
      </c>
      <c r="K11" s="31" t="s">
        <v>45</v>
      </c>
      <c r="L11" s="32" t="s">
        <v>41</v>
      </c>
      <c r="M11" s="1">
        <v>2895</v>
      </c>
      <c r="N11" s="34"/>
      <c r="O11" s="17">
        <v>289500000</v>
      </c>
      <c r="P11" s="17">
        <v>28950000</v>
      </c>
      <c r="Q11" s="17">
        <v>1447500000</v>
      </c>
      <c r="R11" s="17">
        <v>86850000</v>
      </c>
      <c r="S11" s="17">
        <v>30240000</v>
      </c>
      <c r="T11" s="17">
        <v>0</v>
      </c>
      <c r="U11" s="17">
        <v>0</v>
      </c>
      <c r="V11" s="37">
        <v>1883040000</v>
      </c>
      <c r="W11" s="35"/>
    </row>
    <row r="12" spans="1:23" ht="42" customHeight="1" x14ac:dyDescent="0.35">
      <c r="A12">
        <v>1</v>
      </c>
      <c r="I12" s="33">
        <v>5</v>
      </c>
      <c r="J12" s="31" t="s">
        <v>46</v>
      </c>
      <c r="K12" s="31" t="s">
        <v>192</v>
      </c>
      <c r="L12" s="32" t="s">
        <v>41</v>
      </c>
      <c r="M12" s="1">
        <v>2843</v>
      </c>
      <c r="N12" s="34"/>
      <c r="O12" s="17">
        <v>284300000</v>
      </c>
      <c r="P12" s="17">
        <v>28430000</v>
      </c>
      <c r="Q12" s="17">
        <v>1421500000</v>
      </c>
      <c r="R12" s="17">
        <v>85290000</v>
      </c>
      <c r="S12" s="17">
        <v>30240000</v>
      </c>
      <c r="T12" s="17">
        <v>0</v>
      </c>
      <c r="U12" s="17">
        <v>0</v>
      </c>
      <c r="V12" s="37">
        <v>1849760000</v>
      </c>
      <c r="W12" s="35"/>
    </row>
    <row r="13" spans="1:23" ht="42" customHeight="1" x14ac:dyDescent="0.35">
      <c r="A13">
        <v>1</v>
      </c>
      <c r="I13" s="33">
        <v>6</v>
      </c>
      <c r="J13" s="31" t="s">
        <v>193</v>
      </c>
      <c r="K13" s="31">
        <v>0</v>
      </c>
      <c r="L13" s="32" t="s">
        <v>41</v>
      </c>
      <c r="M13" s="1">
        <v>1248</v>
      </c>
      <c r="N13" s="34"/>
      <c r="O13" s="17">
        <v>124800000</v>
      </c>
      <c r="P13" s="17">
        <v>12480000</v>
      </c>
      <c r="Q13" s="17">
        <v>624000000</v>
      </c>
      <c r="R13" s="17">
        <v>37440000</v>
      </c>
      <c r="S13" s="17">
        <v>15120000</v>
      </c>
      <c r="T13" s="17">
        <v>0</v>
      </c>
      <c r="U13" s="17">
        <v>0</v>
      </c>
      <c r="V13" s="37">
        <v>813840000</v>
      </c>
      <c r="W13" s="35"/>
    </row>
    <row r="14" spans="1:23" ht="42" customHeight="1" x14ac:dyDescent="0.35">
      <c r="A14">
        <v>1</v>
      </c>
      <c r="I14" s="33">
        <v>7</v>
      </c>
      <c r="J14" s="31" t="s">
        <v>47</v>
      </c>
      <c r="K14" s="31">
        <v>0</v>
      </c>
      <c r="L14" s="32" t="s">
        <v>41</v>
      </c>
      <c r="M14" s="1">
        <v>3120</v>
      </c>
      <c r="N14" s="34"/>
      <c r="O14" s="17">
        <v>312000000</v>
      </c>
      <c r="P14" s="17">
        <v>31200000</v>
      </c>
      <c r="Q14" s="17">
        <v>1560000000</v>
      </c>
      <c r="R14" s="17">
        <v>93600000</v>
      </c>
      <c r="S14" s="17">
        <v>30240000</v>
      </c>
      <c r="T14" s="17">
        <v>0</v>
      </c>
      <c r="U14" s="17">
        <v>0</v>
      </c>
      <c r="V14" s="37">
        <v>2027040000</v>
      </c>
      <c r="W14" s="35"/>
    </row>
    <row r="15" spans="1:23" ht="42" customHeight="1" x14ac:dyDescent="0.35">
      <c r="A15">
        <v>1</v>
      </c>
      <c r="I15" s="33">
        <v>8</v>
      </c>
      <c r="J15" s="31" t="s">
        <v>48</v>
      </c>
      <c r="K15" s="31">
        <v>0</v>
      </c>
      <c r="L15" s="32" t="s">
        <v>41</v>
      </c>
      <c r="M15" s="1">
        <v>1150</v>
      </c>
      <c r="N15" s="34"/>
      <c r="O15" s="17">
        <v>115000000</v>
      </c>
      <c r="P15" s="17">
        <v>11500000</v>
      </c>
      <c r="Q15" s="17">
        <v>575000000</v>
      </c>
      <c r="R15" s="17">
        <v>34500000</v>
      </c>
      <c r="S15" s="17">
        <v>15120000</v>
      </c>
      <c r="T15" s="17">
        <v>0</v>
      </c>
      <c r="U15" s="17">
        <v>0</v>
      </c>
      <c r="V15" s="37">
        <v>751120000</v>
      </c>
      <c r="W15" s="35"/>
    </row>
    <row r="16" spans="1:23" ht="42" customHeight="1" x14ac:dyDescent="0.35">
      <c r="A16">
        <v>1</v>
      </c>
      <c r="I16" s="33">
        <v>9</v>
      </c>
      <c r="J16" s="31" t="s">
        <v>49</v>
      </c>
      <c r="K16" s="31" t="s">
        <v>50</v>
      </c>
      <c r="L16" s="32" t="s">
        <v>41</v>
      </c>
      <c r="M16" s="1">
        <v>4647</v>
      </c>
      <c r="N16" s="34"/>
      <c r="O16" s="17">
        <v>464700000</v>
      </c>
      <c r="P16" s="17">
        <v>46470000</v>
      </c>
      <c r="Q16" s="17">
        <v>2323500000</v>
      </c>
      <c r="R16" s="17">
        <v>139410000</v>
      </c>
      <c r="S16" s="17">
        <v>37800000</v>
      </c>
      <c r="T16" s="17">
        <v>0</v>
      </c>
      <c r="U16" s="17">
        <v>0</v>
      </c>
      <c r="V16" s="37">
        <v>3011880000</v>
      </c>
      <c r="W16" s="35"/>
    </row>
    <row r="17" spans="1:23" ht="42" customHeight="1" x14ac:dyDescent="0.35">
      <c r="A17">
        <v>1</v>
      </c>
      <c r="I17" s="33">
        <v>10</v>
      </c>
      <c r="J17" s="31" t="s">
        <v>51</v>
      </c>
      <c r="K17" s="31" t="s">
        <v>52</v>
      </c>
      <c r="L17" s="32" t="s">
        <v>41</v>
      </c>
      <c r="M17" s="1">
        <v>3508</v>
      </c>
      <c r="N17" s="34"/>
      <c r="O17" s="17">
        <v>350800000</v>
      </c>
      <c r="P17" s="17">
        <v>35080000</v>
      </c>
      <c r="Q17" s="17">
        <v>1754000000</v>
      </c>
      <c r="R17" s="17">
        <v>105240000</v>
      </c>
      <c r="S17" s="17">
        <v>22680000</v>
      </c>
      <c r="T17" s="17">
        <v>0</v>
      </c>
      <c r="U17" s="17">
        <v>0</v>
      </c>
      <c r="V17" s="37">
        <v>2267800000</v>
      </c>
      <c r="W17" s="35"/>
    </row>
    <row r="18" spans="1:23" ht="42" customHeight="1" x14ac:dyDescent="0.35">
      <c r="A18">
        <v>1</v>
      </c>
      <c r="I18" s="33">
        <v>11</v>
      </c>
      <c r="J18" s="31" t="s">
        <v>53</v>
      </c>
      <c r="K18" s="31">
        <v>0</v>
      </c>
      <c r="L18" s="32" t="s">
        <v>41</v>
      </c>
      <c r="M18" s="1">
        <v>2895</v>
      </c>
      <c r="N18" s="34"/>
      <c r="O18" s="17">
        <v>289500000</v>
      </c>
      <c r="P18" s="17">
        <v>28950000</v>
      </c>
      <c r="Q18" s="17">
        <v>1447500000</v>
      </c>
      <c r="R18" s="17">
        <v>86850000</v>
      </c>
      <c r="S18" s="17">
        <v>37800000</v>
      </c>
      <c r="T18" s="17">
        <v>0</v>
      </c>
      <c r="U18" s="17">
        <v>0</v>
      </c>
      <c r="V18" s="37">
        <v>1890600000</v>
      </c>
      <c r="W18" s="35"/>
    </row>
    <row r="19" spans="1:23" ht="42" customHeight="1" x14ac:dyDescent="0.35">
      <c r="A19">
        <v>1</v>
      </c>
      <c r="I19" s="33">
        <v>12</v>
      </c>
      <c r="J19" s="31" t="s">
        <v>194</v>
      </c>
      <c r="K19" s="31">
        <v>0</v>
      </c>
      <c r="L19" s="32" t="s">
        <v>41</v>
      </c>
      <c r="M19" s="1">
        <v>1315</v>
      </c>
      <c r="N19" s="34"/>
      <c r="O19" s="17">
        <v>131500000</v>
      </c>
      <c r="P19" s="17">
        <v>13150000</v>
      </c>
      <c r="Q19" s="17">
        <v>657500000</v>
      </c>
      <c r="R19" s="17">
        <v>39450000</v>
      </c>
      <c r="S19" s="17">
        <v>22680000</v>
      </c>
      <c r="T19" s="17">
        <v>0</v>
      </c>
      <c r="U19" s="17">
        <v>0</v>
      </c>
      <c r="V19" s="37">
        <v>864280000</v>
      </c>
      <c r="W19" s="35"/>
    </row>
    <row r="20" spans="1:23" ht="42" customHeight="1" x14ac:dyDescent="0.35">
      <c r="A20">
        <v>1</v>
      </c>
      <c r="I20" s="33">
        <v>13</v>
      </c>
      <c r="J20" s="31" t="s">
        <v>54</v>
      </c>
      <c r="K20" s="31">
        <v>0</v>
      </c>
      <c r="L20" s="32" t="s">
        <v>41</v>
      </c>
      <c r="M20" s="1">
        <v>3474</v>
      </c>
      <c r="N20" s="34"/>
      <c r="O20" s="17">
        <v>347400000</v>
      </c>
      <c r="P20" s="17">
        <v>34740000</v>
      </c>
      <c r="Q20" s="17">
        <v>1737000000</v>
      </c>
      <c r="R20" s="17">
        <v>104220000</v>
      </c>
      <c r="S20" s="17">
        <v>68040000</v>
      </c>
      <c r="T20" s="17">
        <v>0</v>
      </c>
      <c r="U20" s="17">
        <v>0</v>
      </c>
      <c r="V20" s="37">
        <v>2291400000</v>
      </c>
      <c r="W20" s="35"/>
    </row>
    <row r="21" spans="1:23" ht="42" customHeight="1" x14ac:dyDescent="0.35">
      <c r="A21">
        <v>1</v>
      </c>
      <c r="I21" s="33">
        <v>14</v>
      </c>
      <c r="J21" s="31" t="s">
        <v>55</v>
      </c>
      <c r="K21" s="31">
        <v>0</v>
      </c>
      <c r="L21" s="32" t="s">
        <v>41</v>
      </c>
      <c r="M21" s="1">
        <v>1647</v>
      </c>
      <c r="N21" s="34"/>
      <c r="O21" s="17">
        <v>164700000</v>
      </c>
      <c r="P21" s="17">
        <v>16470000</v>
      </c>
      <c r="Q21" s="17">
        <v>823500000</v>
      </c>
      <c r="R21" s="17">
        <v>49410000</v>
      </c>
      <c r="S21" s="17">
        <v>22680000</v>
      </c>
      <c r="T21" s="17">
        <v>0</v>
      </c>
      <c r="U21" s="17">
        <v>0</v>
      </c>
      <c r="V21" s="37">
        <v>1076760000</v>
      </c>
      <c r="W21" s="35"/>
    </row>
    <row r="22" spans="1:23" ht="42" customHeight="1" x14ac:dyDescent="0.35">
      <c r="A22">
        <v>1</v>
      </c>
      <c r="I22" s="33">
        <v>15</v>
      </c>
      <c r="J22" s="31" t="s">
        <v>56</v>
      </c>
      <c r="K22" s="31">
        <v>0</v>
      </c>
      <c r="L22" s="32" t="s">
        <v>41</v>
      </c>
      <c r="M22" s="1">
        <v>997.9</v>
      </c>
      <c r="N22" s="34"/>
      <c r="O22" s="17">
        <v>99790000</v>
      </c>
      <c r="P22" s="17">
        <v>9979000</v>
      </c>
      <c r="Q22" s="17">
        <v>498950000</v>
      </c>
      <c r="R22" s="17">
        <v>29937000</v>
      </c>
      <c r="S22" s="17">
        <v>15120000</v>
      </c>
      <c r="T22" s="17">
        <v>0</v>
      </c>
      <c r="U22" s="17">
        <v>0</v>
      </c>
      <c r="V22" s="37">
        <v>653776000</v>
      </c>
      <c r="W22" s="35"/>
    </row>
    <row r="23" spans="1:23" ht="42" customHeight="1" x14ac:dyDescent="0.35">
      <c r="A23">
        <v>1</v>
      </c>
      <c r="I23" s="33">
        <v>16</v>
      </c>
      <c r="J23" s="31" t="s">
        <v>57</v>
      </c>
      <c r="K23" s="31" t="s">
        <v>58</v>
      </c>
      <c r="L23" s="32" t="s">
        <v>41</v>
      </c>
      <c r="M23" s="1">
        <v>2079.1</v>
      </c>
      <c r="N23" s="34"/>
      <c r="O23" s="17">
        <v>207910000</v>
      </c>
      <c r="P23" s="17">
        <v>20791000</v>
      </c>
      <c r="Q23" s="17">
        <v>1039550000</v>
      </c>
      <c r="R23" s="17">
        <v>62373000</v>
      </c>
      <c r="S23" s="17">
        <v>22680000</v>
      </c>
      <c r="T23" s="17">
        <v>0</v>
      </c>
      <c r="U23" s="17">
        <v>0</v>
      </c>
      <c r="V23" s="37">
        <v>1353304000</v>
      </c>
      <c r="W23" s="35"/>
    </row>
    <row r="24" spans="1:23" ht="42" customHeight="1" x14ac:dyDescent="0.35">
      <c r="A24">
        <v>1</v>
      </c>
      <c r="I24" s="33">
        <v>17</v>
      </c>
      <c r="J24" s="31" t="s">
        <v>59</v>
      </c>
      <c r="K24" s="31">
        <v>0</v>
      </c>
      <c r="L24" s="32" t="s">
        <v>41</v>
      </c>
      <c r="M24" s="1">
        <v>673</v>
      </c>
      <c r="N24" s="34"/>
      <c r="O24" s="17">
        <v>67300000</v>
      </c>
      <c r="P24" s="17">
        <v>6730000</v>
      </c>
      <c r="Q24" s="17">
        <v>336500000</v>
      </c>
      <c r="R24" s="17">
        <v>20190000</v>
      </c>
      <c r="S24" s="17">
        <v>11340000</v>
      </c>
      <c r="T24" s="17">
        <v>0</v>
      </c>
      <c r="U24" s="17">
        <v>0</v>
      </c>
      <c r="V24" s="37">
        <v>442060000</v>
      </c>
      <c r="W24" s="35"/>
    </row>
    <row r="25" spans="1:23" ht="42" customHeight="1" x14ac:dyDescent="0.35">
      <c r="A25">
        <v>1</v>
      </c>
      <c r="I25" s="33">
        <v>18</v>
      </c>
      <c r="J25" s="31" t="s">
        <v>60</v>
      </c>
      <c r="K25" s="31" t="s">
        <v>61</v>
      </c>
      <c r="L25" s="32" t="s">
        <v>41</v>
      </c>
      <c r="M25" s="1">
        <v>360</v>
      </c>
      <c r="N25" s="34"/>
      <c r="O25" s="17">
        <v>36000000</v>
      </c>
      <c r="P25" s="17">
        <v>3600000</v>
      </c>
      <c r="Q25" s="17">
        <v>180000000</v>
      </c>
      <c r="R25" s="17">
        <v>10800000</v>
      </c>
      <c r="S25" s="17">
        <v>5670000</v>
      </c>
      <c r="T25" s="17">
        <v>0</v>
      </c>
      <c r="U25" s="17">
        <v>0</v>
      </c>
      <c r="V25" s="37">
        <v>236070000</v>
      </c>
      <c r="W25" s="35"/>
    </row>
    <row r="26" spans="1:23" ht="42" customHeight="1" x14ac:dyDescent="0.35">
      <c r="A26">
        <v>1</v>
      </c>
      <c r="I26" s="33">
        <v>19</v>
      </c>
      <c r="J26" s="31" t="s">
        <v>62</v>
      </c>
      <c r="K26" s="31">
        <v>0</v>
      </c>
      <c r="L26" s="32" t="s">
        <v>41</v>
      </c>
      <c r="M26" s="1">
        <v>672</v>
      </c>
      <c r="N26" s="34"/>
      <c r="O26" s="17">
        <v>67200000</v>
      </c>
      <c r="P26" s="17">
        <v>6720000</v>
      </c>
      <c r="Q26" s="17">
        <v>336000000</v>
      </c>
      <c r="R26" s="17">
        <v>20160000</v>
      </c>
      <c r="S26" s="17">
        <v>18900000</v>
      </c>
      <c r="T26" s="17">
        <v>0</v>
      </c>
      <c r="U26" s="17">
        <v>0</v>
      </c>
      <c r="V26" s="37">
        <v>448980000</v>
      </c>
      <c r="W26" s="35"/>
    </row>
    <row r="27" spans="1:23" ht="42" customHeight="1" x14ac:dyDescent="0.35">
      <c r="A27">
        <v>1</v>
      </c>
      <c r="I27" s="33">
        <v>20</v>
      </c>
      <c r="J27" s="31" t="s">
        <v>63</v>
      </c>
      <c r="K27" s="31">
        <v>0</v>
      </c>
      <c r="L27" s="32" t="s">
        <v>41</v>
      </c>
      <c r="M27" s="1">
        <v>2316</v>
      </c>
      <c r="N27" s="34"/>
      <c r="O27" s="17">
        <v>231600000</v>
      </c>
      <c r="P27" s="17">
        <v>23160000</v>
      </c>
      <c r="Q27" s="17">
        <v>1158000000</v>
      </c>
      <c r="R27" s="17">
        <v>69480000</v>
      </c>
      <c r="S27" s="17">
        <v>30240000</v>
      </c>
      <c r="T27" s="17">
        <v>0</v>
      </c>
      <c r="U27" s="17">
        <v>0</v>
      </c>
      <c r="V27" s="37">
        <v>1512480000</v>
      </c>
      <c r="W27" s="35"/>
    </row>
    <row r="28" spans="1:23" ht="42" customHeight="1" x14ac:dyDescent="0.35">
      <c r="A28">
        <v>1</v>
      </c>
      <c r="I28" s="33">
        <v>21</v>
      </c>
      <c r="J28" s="31" t="s">
        <v>64</v>
      </c>
      <c r="K28" s="31">
        <v>0</v>
      </c>
      <c r="L28" s="32" t="s">
        <v>41</v>
      </c>
      <c r="M28" s="1">
        <v>379</v>
      </c>
      <c r="N28" s="34"/>
      <c r="O28" s="17">
        <v>37900000</v>
      </c>
      <c r="P28" s="17">
        <v>3790000</v>
      </c>
      <c r="Q28" s="17">
        <v>189500000</v>
      </c>
      <c r="R28" s="17">
        <v>11370000</v>
      </c>
      <c r="S28" s="17">
        <v>7560000</v>
      </c>
      <c r="T28" s="17">
        <v>0</v>
      </c>
      <c r="U28" s="17">
        <v>0</v>
      </c>
      <c r="V28" s="37">
        <v>250120000</v>
      </c>
      <c r="W28" s="35"/>
    </row>
    <row r="29" spans="1:23" ht="42" customHeight="1" x14ac:dyDescent="0.35">
      <c r="A29">
        <v>1</v>
      </c>
      <c r="I29" s="33">
        <v>22</v>
      </c>
      <c r="J29" s="31" t="s">
        <v>65</v>
      </c>
      <c r="K29" s="31">
        <v>0</v>
      </c>
      <c r="L29" s="32" t="s">
        <v>41</v>
      </c>
      <c r="M29" s="1">
        <v>4495</v>
      </c>
      <c r="N29" s="34"/>
      <c r="O29" s="17">
        <v>449500000</v>
      </c>
      <c r="P29" s="17">
        <v>44950000</v>
      </c>
      <c r="Q29" s="17">
        <v>2247500000</v>
      </c>
      <c r="R29" s="17">
        <v>134850000</v>
      </c>
      <c r="S29" s="17">
        <v>60480000</v>
      </c>
      <c r="T29" s="17">
        <v>0</v>
      </c>
      <c r="U29" s="17">
        <v>10000000</v>
      </c>
      <c r="V29" s="37">
        <v>2947280000</v>
      </c>
      <c r="W29" s="35"/>
    </row>
    <row r="30" spans="1:23" ht="42" customHeight="1" x14ac:dyDescent="0.35">
      <c r="A30">
        <v>1</v>
      </c>
      <c r="I30" s="33">
        <v>23</v>
      </c>
      <c r="J30" s="31" t="s">
        <v>66</v>
      </c>
      <c r="K30" s="31">
        <v>0</v>
      </c>
      <c r="L30" s="32" t="s">
        <v>41</v>
      </c>
      <c r="M30" s="1">
        <v>2568</v>
      </c>
      <c r="N30" s="34"/>
      <c r="O30" s="17">
        <v>256800000</v>
      </c>
      <c r="P30" s="17">
        <v>25680000</v>
      </c>
      <c r="Q30" s="17">
        <v>1284000000</v>
      </c>
      <c r="R30" s="17">
        <v>77040000</v>
      </c>
      <c r="S30" s="17">
        <v>18900000</v>
      </c>
      <c r="T30" s="17">
        <v>0</v>
      </c>
      <c r="U30" s="17">
        <v>0</v>
      </c>
      <c r="V30" s="37">
        <v>1662420000</v>
      </c>
      <c r="W30" s="35"/>
    </row>
    <row r="31" spans="1:23" ht="42" customHeight="1" x14ac:dyDescent="0.35">
      <c r="A31">
        <v>1</v>
      </c>
      <c r="I31" s="33">
        <v>24</v>
      </c>
      <c r="J31" s="31" t="s">
        <v>67</v>
      </c>
      <c r="K31" s="31">
        <v>0</v>
      </c>
      <c r="L31" s="32" t="s">
        <v>41</v>
      </c>
      <c r="M31" s="1">
        <v>3863</v>
      </c>
      <c r="N31" s="34"/>
      <c r="O31" s="17">
        <v>386300000</v>
      </c>
      <c r="P31" s="17">
        <v>31180000</v>
      </c>
      <c r="Q31" s="17">
        <v>1931500000</v>
      </c>
      <c r="R31" s="17">
        <v>115890000</v>
      </c>
      <c r="S31" s="17">
        <v>37800000</v>
      </c>
      <c r="T31" s="17">
        <v>0</v>
      </c>
      <c r="U31" s="17">
        <v>0</v>
      </c>
      <c r="V31" s="37">
        <v>2502670000</v>
      </c>
      <c r="W31" s="35"/>
    </row>
    <row r="32" spans="1:23" ht="42" customHeight="1" x14ac:dyDescent="0.35">
      <c r="A32">
        <v>1</v>
      </c>
      <c r="I32" s="33">
        <v>25</v>
      </c>
      <c r="J32" s="31" t="s">
        <v>68</v>
      </c>
      <c r="K32" s="31">
        <v>0</v>
      </c>
      <c r="L32" s="32" t="s">
        <v>41</v>
      </c>
      <c r="M32" s="1">
        <v>2550</v>
      </c>
      <c r="N32" s="34"/>
      <c r="O32" s="17">
        <v>255000000</v>
      </c>
      <c r="P32" s="17">
        <v>25500000</v>
      </c>
      <c r="Q32" s="17">
        <v>1275000000</v>
      </c>
      <c r="R32" s="17">
        <v>76500000</v>
      </c>
      <c r="S32" s="17">
        <v>37800000</v>
      </c>
      <c r="T32" s="17">
        <v>0</v>
      </c>
      <c r="U32" s="17">
        <v>0</v>
      </c>
      <c r="V32" s="37">
        <v>1669800000</v>
      </c>
      <c r="W32" s="35"/>
    </row>
    <row r="33" spans="1:23" ht="42" customHeight="1" x14ac:dyDescent="0.35">
      <c r="A33">
        <v>1</v>
      </c>
      <c r="I33" s="33">
        <v>26</v>
      </c>
      <c r="J33" s="31" t="s">
        <v>69</v>
      </c>
      <c r="K33" s="31">
        <v>0</v>
      </c>
      <c r="L33" s="32" t="s">
        <v>41</v>
      </c>
      <c r="M33" s="1">
        <v>2140</v>
      </c>
      <c r="N33" s="34"/>
      <c r="O33" s="17">
        <v>214000000</v>
      </c>
      <c r="P33" s="17">
        <v>21400000</v>
      </c>
      <c r="Q33" s="17">
        <v>1070000000</v>
      </c>
      <c r="R33" s="17">
        <v>64200000</v>
      </c>
      <c r="S33" s="17">
        <v>15120000</v>
      </c>
      <c r="T33" s="17">
        <v>0</v>
      </c>
      <c r="U33" s="17">
        <v>0</v>
      </c>
      <c r="V33" s="37">
        <v>1384720000</v>
      </c>
      <c r="W33" s="35"/>
    </row>
    <row r="34" spans="1:23" ht="42" customHeight="1" x14ac:dyDescent="0.35">
      <c r="A34">
        <v>1</v>
      </c>
      <c r="I34" s="33">
        <v>27</v>
      </c>
      <c r="J34" s="31" t="s">
        <v>70</v>
      </c>
      <c r="K34" s="31">
        <v>0</v>
      </c>
      <c r="L34" s="32" t="s">
        <v>41</v>
      </c>
      <c r="M34" s="1">
        <v>2283</v>
      </c>
      <c r="N34" s="34"/>
      <c r="O34" s="17">
        <v>228300000</v>
      </c>
      <c r="P34" s="17">
        <v>10830000</v>
      </c>
      <c r="Q34" s="17">
        <v>1141500000</v>
      </c>
      <c r="R34" s="17">
        <v>68490000</v>
      </c>
      <c r="S34" s="17">
        <v>68040000</v>
      </c>
      <c r="T34" s="17">
        <v>0</v>
      </c>
      <c r="U34" s="17">
        <v>0</v>
      </c>
      <c r="V34" s="37">
        <v>1517160000</v>
      </c>
      <c r="W34" s="35"/>
    </row>
    <row r="35" spans="1:23" ht="42" customHeight="1" x14ac:dyDescent="0.35">
      <c r="A35">
        <v>1</v>
      </c>
      <c r="I35" s="33">
        <v>28</v>
      </c>
      <c r="J35" s="31" t="s">
        <v>71</v>
      </c>
      <c r="K35" s="31" t="s">
        <v>72</v>
      </c>
      <c r="L35" s="32" t="s">
        <v>41</v>
      </c>
      <c r="M35" s="1">
        <v>2011</v>
      </c>
      <c r="N35" s="34"/>
      <c r="O35" s="17">
        <v>201100000</v>
      </c>
      <c r="P35" s="17">
        <v>20110000</v>
      </c>
      <c r="Q35" s="17">
        <v>1005500000</v>
      </c>
      <c r="R35" s="17">
        <v>60330000</v>
      </c>
      <c r="S35" s="17">
        <v>7560000</v>
      </c>
      <c r="T35" s="17">
        <v>0</v>
      </c>
      <c r="U35" s="17">
        <v>0</v>
      </c>
      <c r="V35" s="37">
        <v>1294600000</v>
      </c>
      <c r="W35" s="35"/>
    </row>
    <row r="36" spans="1:23" ht="42" customHeight="1" x14ac:dyDescent="0.35">
      <c r="A36">
        <v>1</v>
      </c>
      <c r="I36" s="33">
        <v>29</v>
      </c>
      <c r="J36" s="31" t="s">
        <v>180</v>
      </c>
      <c r="K36" s="31">
        <v>0</v>
      </c>
      <c r="L36" s="32" t="s">
        <v>41</v>
      </c>
      <c r="M36" s="1">
        <v>1158</v>
      </c>
      <c r="N36" s="34"/>
      <c r="O36" s="17">
        <v>115800000</v>
      </c>
      <c r="P36" s="17">
        <v>11580000</v>
      </c>
      <c r="Q36" s="17">
        <v>579000000</v>
      </c>
      <c r="R36" s="17">
        <v>34740000</v>
      </c>
      <c r="S36" s="17">
        <v>7560000</v>
      </c>
      <c r="T36" s="17">
        <v>0</v>
      </c>
      <c r="U36" s="17">
        <v>0</v>
      </c>
      <c r="V36" s="37">
        <v>748680000</v>
      </c>
      <c r="W36" s="35"/>
    </row>
    <row r="37" spans="1:23" ht="42" customHeight="1" x14ac:dyDescent="0.35">
      <c r="A37">
        <v>1</v>
      </c>
      <c r="I37" s="33">
        <v>30</v>
      </c>
      <c r="J37" s="31" t="s">
        <v>73</v>
      </c>
      <c r="K37" s="31" t="s">
        <v>74</v>
      </c>
      <c r="L37" s="32" t="s">
        <v>41</v>
      </c>
      <c r="M37" s="1">
        <v>1477</v>
      </c>
      <c r="N37" s="34"/>
      <c r="O37" s="17">
        <v>147700000</v>
      </c>
      <c r="P37" s="17">
        <v>14770000</v>
      </c>
      <c r="Q37" s="17">
        <v>738500000</v>
      </c>
      <c r="R37" s="17">
        <v>44310000</v>
      </c>
      <c r="S37" s="17">
        <v>7560000</v>
      </c>
      <c r="T37" s="17">
        <v>0</v>
      </c>
      <c r="U37" s="17">
        <v>0</v>
      </c>
      <c r="V37" s="37">
        <v>952840000</v>
      </c>
      <c r="W37" s="35"/>
    </row>
    <row r="38" spans="1:23" ht="42" customHeight="1" x14ac:dyDescent="0.35">
      <c r="A38">
        <v>1</v>
      </c>
      <c r="I38" s="33">
        <v>31</v>
      </c>
      <c r="J38" s="31" t="s">
        <v>75</v>
      </c>
      <c r="K38" s="31">
        <v>0</v>
      </c>
      <c r="L38" s="32" t="s">
        <v>41</v>
      </c>
      <c r="M38" s="1">
        <v>2264</v>
      </c>
      <c r="N38" s="34"/>
      <c r="O38" s="17">
        <v>226400000</v>
      </c>
      <c r="P38" s="17">
        <v>22640000</v>
      </c>
      <c r="Q38" s="17">
        <v>1132000000</v>
      </c>
      <c r="R38" s="17">
        <v>67920000</v>
      </c>
      <c r="S38" s="17">
        <v>37800000</v>
      </c>
      <c r="T38" s="17">
        <v>0</v>
      </c>
      <c r="U38" s="17">
        <v>0</v>
      </c>
      <c r="V38" s="37">
        <v>1486760000</v>
      </c>
      <c r="W38" s="35"/>
    </row>
    <row r="39" spans="1:23" ht="42" customHeight="1" x14ac:dyDescent="0.35">
      <c r="A39">
        <v>1</v>
      </c>
      <c r="I39" s="33">
        <v>32</v>
      </c>
      <c r="J39" s="31" t="s">
        <v>76</v>
      </c>
      <c r="K39" s="31" t="s">
        <v>77</v>
      </c>
      <c r="L39" s="32" t="s">
        <v>41</v>
      </c>
      <c r="M39" s="1">
        <v>1248</v>
      </c>
      <c r="N39" s="34"/>
      <c r="O39" s="17">
        <v>124800000</v>
      </c>
      <c r="P39" s="17">
        <v>12480000</v>
      </c>
      <c r="Q39" s="17">
        <v>624000000</v>
      </c>
      <c r="R39" s="17">
        <v>37440000</v>
      </c>
      <c r="S39" s="17">
        <v>7560000</v>
      </c>
      <c r="T39" s="17">
        <v>0</v>
      </c>
      <c r="U39" s="17">
        <v>0</v>
      </c>
      <c r="V39" s="37">
        <v>806280000</v>
      </c>
      <c r="W39" s="35"/>
    </row>
    <row r="40" spans="1:23" ht="42" customHeight="1" x14ac:dyDescent="0.35">
      <c r="A40">
        <v>1</v>
      </c>
      <c r="I40" s="33">
        <v>33</v>
      </c>
      <c r="J40" s="31" t="s">
        <v>78</v>
      </c>
      <c r="K40" s="31">
        <v>0</v>
      </c>
      <c r="L40" s="32" t="s">
        <v>41</v>
      </c>
      <c r="M40" s="1">
        <v>298.60000000000002</v>
      </c>
      <c r="N40" s="34"/>
      <c r="O40" s="17">
        <v>29860000.000000004</v>
      </c>
      <c r="P40" s="17">
        <v>2986000</v>
      </c>
      <c r="Q40" s="17">
        <v>149300000.00000003</v>
      </c>
      <c r="R40" s="17">
        <v>8958000</v>
      </c>
      <c r="S40" s="17">
        <v>3780000</v>
      </c>
      <c r="T40" s="17">
        <v>0</v>
      </c>
      <c r="U40" s="17">
        <v>0</v>
      </c>
      <c r="V40" s="37">
        <v>194884000.00000003</v>
      </c>
      <c r="W40" s="35"/>
    </row>
    <row r="41" spans="1:23" ht="42" customHeight="1" x14ac:dyDescent="0.35">
      <c r="A41">
        <v>1</v>
      </c>
      <c r="I41" s="33">
        <v>34</v>
      </c>
      <c r="J41" s="31" t="s">
        <v>79</v>
      </c>
      <c r="K41" s="31" t="s">
        <v>195</v>
      </c>
      <c r="L41" s="32" t="s">
        <v>41</v>
      </c>
      <c r="M41" s="1">
        <v>1692</v>
      </c>
      <c r="N41" s="34"/>
      <c r="O41" s="17">
        <v>169200000</v>
      </c>
      <c r="P41" s="17">
        <v>16920000</v>
      </c>
      <c r="Q41" s="17">
        <v>846000000</v>
      </c>
      <c r="R41" s="17">
        <v>50760000</v>
      </c>
      <c r="S41" s="17">
        <v>15120000</v>
      </c>
      <c r="T41" s="17">
        <v>0</v>
      </c>
      <c r="U41" s="17">
        <v>0</v>
      </c>
      <c r="V41" s="37">
        <v>1098000000</v>
      </c>
      <c r="W41" s="35"/>
    </row>
    <row r="42" spans="1:23" ht="42" customHeight="1" x14ac:dyDescent="0.35">
      <c r="A42">
        <v>1</v>
      </c>
      <c r="I42" s="33">
        <v>35</v>
      </c>
      <c r="J42" s="31" t="s">
        <v>80</v>
      </c>
      <c r="K42" s="31">
        <v>0</v>
      </c>
      <c r="L42" s="32" t="s">
        <v>41</v>
      </c>
      <c r="M42" s="1">
        <v>3350</v>
      </c>
      <c r="N42" s="34"/>
      <c r="O42" s="17">
        <v>335000000</v>
      </c>
      <c r="P42" s="17">
        <v>33500000</v>
      </c>
      <c r="Q42" s="17">
        <v>1675000000</v>
      </c>
      <c r="R42" s="17">
        <v>100500000</v>
      </c>
      <c r="S42" s="17">
        <v>37800000</v>
      </c>
      <c r="T42" s="17">
        <v>0</v>
      </c>
      <c r="U42" s="17">
        <v>0</v>
      </c>
      <c r="V42" s="37">
        <v>2181800000</v>
      </c>
      <c r="W42" s="35"/>
    </row>
    <row r="43" spans="1:23" ht="42" customHeight="1" x14ac:dyDescent="0.35">
      <c r="A43">
        <v>1</v>
      </c>
      <c r="I43" s="33">
        <v>36</v>
      </c>
      <c r="J43" s="31" t="s">
        <v>81</v>
      </c>
      <c r="K43" s="31" t="s">
        <v>82</v>
      </c>
      <c r="L43" s="32" t="s">
        <v>41</v>
      </c>
      <c r="M43" s="1">
        <v>613</v>
      </c>
      <c r="N43" s="34"/>
      <c r="O43" s="17">
        <v>61300000</v>
      </c>
      <c r="P43" s="17">
        <v>6130000</v>
      </c>
      <c r="Q43" s="17">
        <v>306500000</v>
      </c>
      <c r="R43" s="17">
        <v>18390000</v>
      </c>
      <c r="S43" s="17">
        <v>7560000</v>
      </c>
      <c r="T43" s="17">
        <v>0</v>
      </c>
      <c r="U43" s="17">
        <v>0</v>
      </c>
      <c r="V43" s="37">
        <v>399880000</v>
      </c>
      <c r="W43" s="35"/>
    </row>
    <row r="44" spans="1:23" ht="42" customHeight="1" x14ac:dyDescent="0.35">
      <c r="A44">
        <v>1</v>
      </c>
      <c r="I44" s="33">
        <v>37</v>
      </c>
      <c r="J44" s="31" t="s">
        <v>83</v>
      </c>
      <c r="K44" s="31" t="s">
        <v>84</v>
      </c>
      <c r="L44" s="32" t="s">
        <v>41</v>
      </c>
      <c r="M44" s="1">
        <v>1632</v>
      </c>
      <c r="N44" s="34"/>
      <c r="O44" s="17">
        <v>163200000</v>
      </c>
      <c r="P44" s="17">
        <v>16320000</v>
      </c>
      <c r="Q44" s="17">
        <v>816000000</v>
      </c>
      <c r="R44" s="17">
        <v>48960000</v>
      </c>
      <c r="S44" s="17">
        <v>22680000</v>
      </c>
      <c r="T44" s="17">
        <v>0</v>
      </c>
      <c r="U44" s="17">
        <v>0</v>
      </c>
      <c r="V44" s="37">
        <v>1067160000</v>
      </c>
      <c r="W44" s="35"/>
    </row>
    <row r="45" spans="1:23" ht="42" customHeight="1" x14ac:dyDescent="0.35">
      <c r="A45">
        <v>1</v>
      </c>
      <c r="I45" s="33">
        <v>38</v>
      </c>
      <c r="J45" s="31" t="s">
        <v>85</v>
      </c>
      <c r="K45" s="31">
        <v>0</v>
      </c>
      <c r="L45" s="32" t="s">
        <v>41</v>
      </c>
      <c r="M45" s="1">
        <v>1729</v>
      </c>
      <c r="N45" s="34"/>
      <c r="O45" s="17">
        <v>172900000</v>
      </c>
      <c r="P45" s="17">
        <v>17290000</v>
      </c>
      <c r="Q45" s="17">
        <v>864500000</v>
      </c>
      <c r="R45" s="17">
        <v>51870000</v>
      </c>
      <c r="S45" s="17">
        <v>22680000</v>
      </c>
      <c r="T45" s="17">
        <v>0</v>
      </c>
      <c r="U45" s="17">
        <v>0</v>
      </c>
      <c r="V45" s="37">
        <v>1129240000</v>
      </c>
      <c r="W45" s="35"/>
    </row>
    <row r="46" spans="1:23" ht="42" customHeight="1" x14ac:dyDescent="0.35">
      <c r="A46">
        <v>1</v>
      </c>
      <c r="I46" s="33">
        <v>39</v>
      </c>
      <c r="J46" s="31" t="s">
        <v>86</v>
      </c>
      <c r="K46" s="31">
        <v>0</v>
      </c>
      <c r="L46" s="32" t="s">
        <v>41</v>
      </c>
      <c r="M46" s="1">
        <v>1248</v>
      </c>
      <c r="N46" s="34"/>
      <c r="O46" s="17">
        <v>124800000</v>
      </c>
      <c r="P46" s="17">
        <v>12480000</v>
      </c>
      <c r="Q46" s="17">
        <v>624000000</v>
      </c>
      <c r="R46" s="17">
        <v>37440000</v>
      </c>
      <c r="S46" s="17">
        <v>15120000</v>
      </c>
      <c r="T46" s="17">
        <v>0</v>
      </c>
      <c r="U46" s="17">
        <v>0</v>
      </c>
      <c r="V46" s="37">
        <v>813840000</v>
      </c>
      <c r="W46" s="35"/>
    </row>
    <row r="47" spans="1:23" ht="42" customHeight="1" x14ac:dyDescent="0.35">
      <c r="A47">
        <v>1</v>
      </c>
      <c r="I47" s="33">
        <v>40</v>
      </c>
      <c r="J47" s="31" t="s">
        <v>87</v>
      </c>
      <c r="K47" s="31">
        <v>0</v>
      </c>
      <c r="L47" s="32" t="s">
        <v>41</v>
      </c>
      <c r="M47" s="1">
        <v>1737</v>
      </c>
      <c r="N47" s="34"/>
      <c r="O47" s="17">
        <v>173700000</v>
      </c>
      <c r="P47" s="17">
        <v>17370000</v>
      </c>
      <c r="Q47" s="17">
        <v>868500000</v>
      </c>
      <c r="R47" s="17">
        <v>52110000</v>
      </c>
      <c r="S47" s="17">
        <v>22680000</v>
      </c>
      <c r="T47" s="17">
        <v>0</v>
      </c>
      <c r="U47" s="17">
        <v>0</v>
      </c>
      <c r="V47" s="37">
        <v>1134360000</v>
      </c>
      <c r="W47" s="35"/>
    </row>
    <row r="48" spans="1:23" ht="42" customHeight="1" x14ac:dyDescent="0.35">
      <c r="A48">
        <v>1</v>
      </c>
      <c r="I48" s="33">
        <v>41</v>
      </c>
      <c r="J48" s="31" t="s">
        <v>88</v>
      </c>
      <c r="K48" s="31">
        <v>0</v>
      </c>
      <c r="L48" s="32" t="s">
        <v>41</v>
      </c>
      <c r="M48" s="1">
        <v>2895</v>
      </c>
      <c r="N48" s="34"/>
      <c r="O48" s="17">
        <v>289500000</v>
      </c>
      <c r="P48" s="17">
        <v>28950000</v>
      </c>
      <c r="Q48" s="17">
        <v>1447500000</v>
      </c>
      <c r="R48" s="17">
        <v>86850000</v>
      </c>
      <c r="S48" s="17">
        <v>45360000</v>
      </c>
      <c r="T48" s="17">
        <v>0</v>
      </c>
      <c r="U48" s="17">
        <v>0</v>
      </c>
      <c r="V48" s="37">
        <v>1898160000</v>
      </c>
      <c r="W48" s="35"/>
    </row>
    <row r="49" spans="1:23" ht="42" customHeight="1" x14ac:dyDescent="0.35">
      <c r="A49">
        <v>1</v>
      </c>
      <c r="I49" s="33">
        <v>42</v>
      </c>
      <c r="J49" s="31" t="s">
        <v>89</v>
      </c>
      <c r="K49" s="31">
        <v>0</v>
      </c>
      <c r="L49" s="32" t="s">
        <v>41</v>
      </c>
      <c r="M49" s="1">
        <v>1320</v>
      </c>
      <c r="N49" s="34"/>
      <c r="O49" s="17">
        <v>132000000</v>
      </c>
      <c r="P49" s="17">
        <v>13200000</v>
      </c>
      <c r="Q49" s="17">
        <v>660000000</v>
      </c>
      <c r="R49" s="17">
        <v>39600000</v>
      </c>
      <c r="S49" s="17">
        <v>18900000</v>
      </c>
      <c r="T49" s="17">
        <v>0</v>
      </c>
      <c r="U49" s="17">
        <v>0</v>
      </c>
      <c r="V49" s="37">
        <v>863700000</v>
      </c>
      <c r="W49" s="35"/>
    </row>
    <row r="50" spans="1:23" ht="42" customHeight="1" x14ac:dyDescent="0.35">
      <c r="A50">
        <v>1</v>
      </c>
      <c r="I50" s="33">
        <v>43</v>
      </c>
      <c r="J50" s="31" t="s">
        <v>90</v>
      </c>
      <c r="K50" s="31">
        <v>0</v>
      </c>
      <c r="L50" s="32" t="s">
        <v>41</v>
      </c>
      <c r="M50" s="1">
        <v>1737</v>
      </c>
      <c r="N50" s="34"/>
      <c r="O50" s="17">
        <v>173700000</v>
      </c>
      <c r="P50" s="17">
        <v>17370000</v>
      </c>
      <c r="Q50" s="17">
        <v>868500000</v>
      </c>
      <c r="R50" s="17">
        <v>52110000</v>
      </c>
      <c r="S50" s="17">
        <v>22680000</v>
      </c>
      <c r="T50" s="17">
        <v>0</v>
      </c>
      <c r="U50" s="17">
        <v>0</v>
      </c>
      <c r="V50" s="37">
        <v>1134360000</v>
      </c>
      <c r="W50" s="35"/>
    </row>
    <row r="51" spans="1:23" ht="42" customHeight="1" x14ac:dyDescent="0.35">
      <c r="A51">
        <v>1</v>
      </c>
      <c r="I51" s="33">
        <v>44</v>
      </c>
      <c r="J51" s="31" t="s">
        <v>91</v>
      </c>
      <c r="K51" s="31">
        <v>0</v>
      </c>
      <c r="L51" s="32" t="s">
        <v>41</v>
      </c>
      <c r="M51" s="1">
        <v>3429</v>
      </c>
      <c r="N51" s="34"/>
      <c r="O51" s="17">
        <v>342900000</v>
      </c>
      <c r="P51" s="17">
        <v>0</v>
      </c>
      <c r="Q51" s="17">
        <v>1714500000</v>
      </c>
      <c r="R51" s="17">
        <v>102870000</v>
      </c>
      <c r="S51" s="17">
        <v>37800000</v>
      </c>
      <c r="T51" s="17">
        <v>0</v>
      </c>
      <c r="U51" s="17">
        <v>10000000</v>
      </c>
      <c r="V51" s="37">
        <v>2208070000</v>
      </c>
      <c r="W51" s="35"/>
    </row>
    <row r="52" spans="1:23" ht="42" customHeight="1" x14ac:dyDescent="0.35">
      <c r="A52">
        <v>1</v>
      </c>
      <c r="I52" s="33">
        <v>45</v>
      </c>
      <c r="J52" s="31" t="s">
        <v>92</v>
      </c>
      <c r="K52" s="31">
        <v>0</v>
      </c>
      <c r="L52" s="32" t="s">
        <v>41</v>
      </c>
      <c r="M52" s="1">
        <v>1734</v>
      </c>
      <c r="N52" s="34"/>
      <c r="O52" s="17">
        <v>173400000</v>
      </c>
      <c r="P52" s="17">
        <v>17340000</v>
      </c>
      <c r="Q52" s="17">
        <v>867000000</v>
      </c>
      <c r="R52" s="17">
        <v>52020000</v>
      </c>
      <c r="S52" s="17">
        <v>30240000</v>
      </c>
      <c r="T52" s="17">
        <v>0</v>
      </c>
      <c r="U52" s="17">
        <v>0</v>
      </c>
      <c r="V52" s="37">
        <v>1140000000</v>
      </c>
      <c r="W52" s="35"/>
    </row>
    <row r="53" spans="1:23" ht="42" customHeight="1" x14ac:dyDescent="0.35">
      <c r="A53">
        <v>1</v>
      </c>
      <c r="I53" s="33">
        <v>46</v>
      </c>
      <c r="J53" s="31" t="s">
        <v>93</v>
      </c>
      <c r="K53" s="31">
        <v>0</v>
      </c>
      <c r="L53" s="32" t="s">
        <v>41</v>
      </c>
      <c r="M53" s="1">
        <v>3474</v>
      </c>
      <c r="N53" s="34"/>
      <c r="O53" s="17">
        <v>347400000</v>
      </c>
      <c r="P53" s="17">
        <v>34740000</v>
      </c>
      <c r="Q53" s="17">
        <v>1737000000</v>
      </c>
      <c r="R53" s="17">
        <v>104220000</v>
      </c>
      <c r="S53" s="17">
        <v>60480000</v>
      </c>
      <c r="T53" s="17">
        <v>20000000</v>
      </c>
      <c r="U53" s="17">
        <v>0</v>
      </c>
      <c r="V53" s="37">
        <v>2303840000</v>
      </c>
      <c r="W53" s="35"/>
    </row>
    <row r="54" spans="1:23" ht="42" customHeight="1" x14ac:dyDescent="0.35">
      <c r="A54">
        <v>1</v>
      </c>
      <c r="I54" s="33">
        <v>47</v>
      </c>
      <c r="J54" s="31" t="s">
        <v>94</v>
      </c>
      <c r="K54" s="31">
        <v>0</v>
      </c>
      <c r="L54" s="32" t="s">
        <v>41</v>
      </c>
      <c r="M54" s="1">
        <v>3014</v>
      </c>
      <c r="N54" s="34"/>
      <c r="O54" s="17">
        <v>301400000</v>
      </c>
      <c r="P54" s="17">
        <v>30140000</v>
      </c>
      <c r="Q54" s="17">
        <v>1507000000</v>
      </c>
      <c r="R54" s="17">
        <v>90420000</v>
      </c>
      <c r="S54" s="17">
        <v>45360000</v>
      </c>
      <c r="T54" s="17">
        <v>0</v>
      </c>
      <c r="U54" s="17">
        <v>10000000</v>
      </c>
      <c r="V54" s="37">
        <v>1984320000</v>
      </c>
      <c r="W54" s="35"/>
    </row>
    <row r="55" spans="1:23" ht="42" customHeight="1" x14ac:dyDescent="0.35">
      <c r="A55">
        <v>1</v>
      </c>
      <c r="I55" s="33">
        <v>48</v>
      </c>
      <c r="J55" s="31" t="s">
        <v>95</v>
      </c>
      <c r="K55" s="31" t="s">
        <v>96</v>
      </c>
      <c r="L55" s="32" t="s">
        <v>41</v>
      </c>
      <c r="M55" s="1">
        <v>2656</v>
      </c>
      <c r="N55" s="34"/>
      <c r="O55" s="17">
        <v>265600000</v>
      </c>
      <c r="P55" s="17">
        <v>0</v>
      </c>
      <c r="Q55" s="17">
        <v>1328000000</v>
      </c>
      <c r="R55" s="17">
        <v>79680000</v>
      </c>
      <c r="S55" s="17">
        <v>22680000</v>
      </c>
      <c r="T55" s="17">
        <v>0</v>
      </c>
      <c r="U55" s="17">
        <v>0</v>
      </c>
      <c r="V55" s="37">
        <v>1695960000</v>
      </c>
      <c r="W55" s="35"/>
    </row>
    <row r="56" spans="1:23" ht="42" customHeight="1" x14ac:dyDescent="0.35">
      <c r="A56">
        <v>1</v>
      </c>
      <c r="I56" s="33">
        <v>49</v>
      </c>
      <c r="J56" s="31" t="s">
        <v>97</v>
      </c>
      <c r="K56" s="31">
        <v>0</v>
      </c>
      <c r="L56" s="32" t="s">
        <v>41</v>
      </c>
      <c r="M56" s="1">
        <v>1872</v>
      </c>
      <c r="N56" s="34"/>
      <c r="O56" s="17">
        <v>187200000</v>
      </c>
      <c r="P56" s="17">
        <v>0</v>
      </c>
      <c r="Q56" s="17">
        <v>936000000</v>
      </c>
      <c r="R56" s="17">
        <v>56160000</v>
      </c>
      <c r="S56" s="17">
        <v>15120000</v>
      </c>
      <c r="T56" s="17">
        <v>0</v>
      </c>
      <c r="U56" s="17">
        <v>0</v>
      </c>
      <c r="V56" s="37">
        <v>1194480000</v>
      </c>
      <c r="W56" s="35"/>
    </row>
    <row r="57" spans="1:23" ht="42" customHeight="1" x14ac:dyDescent="0.35">
      <c r="A57">
        <v>1</v>
      </c>
      <c r="I57" s="33">
        <v>50</v>
      </c>
      <c r="J57" s="31" t="s">
        <v>98</v>
      </c>
      <c r="K57" s="31">
        <v>0</v>
      </c>
      <c r="L57" s="32" t="s">
        <v>41</v>
      </c>
      <c r="M57" s="1">
        <v>1004</v>
      </c>
      <c r="N57" s="34"/>
      <c r="O57" s="17">
        <v>100400000</v>
      </c>
      <c r="P57" s="17">
        <v>0</v>
      </c>
      <c r="Q57" s="17">
        <v>502000000</v>
      </c>
      <c r="R57" s="17">
        <v>30120000</v>
      </c>
      <c r="S57" s="17">
        <v>15120000</v>
      </c>
      <c r="T57" s="17">
        <v>0</v>
      </c>
      <c r="U57" s="17">
        <v>0</v>
      </c>
      <c r="V57" s="37">
        <v>647640000</v>
      </c>
      <c r="W57" s="35"/>
    </row>
    <row r="58" spans="1:23" ht="42" customHeight="1" x14ac:dyDescent="0.35">
      <c r="A58">
        <v>1</v>
      </c>
      <c r="I58" s="33">
        <v>51</v>
      </c>
      <c r="J58" s="31" t="s">
        <v>99</v>
      </c>
      <c r="K58" s="31">
        <v>0</v>
      </c>
      <c r="L58" s="32" t="s">
        <v>41</v>
      </c>
      <c r="M58" s="1">
        <v>1368</v>
      </c>
      <c r="N58" s="34"/>
      <c r="O58" s="17">
        <v>136800000</v>
      </c>
      <c r="P58" s="17">
        <v>12560000</v>
      </c>
      <c r="Q58" s="17">
        <v>684000000</v>
      </c>
      <c r="R58" s="17">
        <v>41040000</v>
      </c>
      <c r="S58" s="17">
        <v>15120000</v>
      </c>
      <c r="T58" s="17">
        <v>20000000</v>
      </c>
      <c r="U58" s="17">
        <v>0</v>
      </c>
      <c r="V58" s="37">
        <v>909520000</v>
      </c>
      <c r="W58" s="35"/>
    </row>
    <row r="59" spans="1:23" ht="42" customHeight="1" x14ac:dyDescent="0.35">
      <c r="A59">
        <v>1</v>
      </c>
      <c r="I59" s="33">
        <v>52</v>
      </c>
      <c r="J59" s="31" t="s">
        <v>100</v>
      </c>
      <c r="K59" s="31">
        <v>0</v>
      </c>
      <c r="L59" s="32" t="s">
        <v>41</v>
      </c>
      <c r="M59" s="1">
        <v>3471</v>
      </c>
      <c r="N59" s="34"/>
      <c r="O59" s="17">
        <v>347100000</v>
      </c>
      <c r="P59" s="17">
        <v>34710000</v>
      </c>
      <c r="Q59" s="17">
        <v>1735500000</v>
      </c>
      <c r="R59" s="17">
        <v>104130000</v>
      </c>
      <c r="S59" s="17">
        <v>30240000</v>
      </c>
      <c r="T59" s="17">
        <v>0</v>
      </c>
      <c r="U59" s="17">
        <v>0</v>
      </c>
      <c r="V59" s="37">
        <v>2251680000</v>
      </c>
      <c r="W59" s="35"/>
    </row>
    <row r="60" spans="1:23" ht="42" customHeight="1" x14ac:dyDescent="0.35">
      <c r="A60">
        <v>1</v>
      </c>
      <c r="I60" s="33">
        <v>53</v>
      </c>
      <c r="J60" s="31" t="s">
        <v>101</v>
      </c>
      <c r="K60" s="31">
        <v>0</v>
      </c>
      <c r="L60" s="32" t="s">
        <v>41</v>
      </c>
      <c r="M60" s="1">
        <v>247.1</v>
      </c>
      <c r="N60" s="34"/>
      <c r="O60" s="17">
        <v>24710000</v>
      </c>
      <c r="P60" s="17">
        <v>2471000</v>
      </c>
      <c r="Q60" s="17">
        <v>123550000</v>
      </c>
      <c r="R60" s="17">
        <v>7413000</v>
      </c>
      <c r="S60" s="17">
        <v>9450000</v>
      </c>
      <c r="T60" s="17">
        <v>0</v>
      </c>
      <c r="U60" s="17">
        <v>0</v>
      </c>
      <c r="V60" s="37">
        <v>167594000</v>
      </c>
      <c r="W60" s="35"/>
    </row>
    <row r="61" spans="1:23" ht="42" customHeight="1" x14ac:dyDescent="0.35">
      <c r="A61">
        <v>1</v>
      </c>
      <c r="I61" s="33">
        <v>54</v>
      </c>
      <c r="J61" s="31" t="s">
        <v>102</v>
      </c>
      <c r="K61" s="31">
        <v>0</v>
      </c>
      <c r="L61" s="32" t="s">
        <v>41</v>
      </c>
      <c r="M61" s="1">
        <v>3120</v>
      </c>
      <c r="N61" s="34"/>
      <c r="O61" s="17">
        <v>312000000</v>
      </c>
      <c r="P61" s="17">
        <v>28650000</v>
      </c>
      <c r="Q61" s="17">
        <v>1560000000</v>
      </c>
      <c r="R61" s="17">
        <v>93600000</v>
      </c>
      <c r="S61" s="17">
        <v>30240000</v>
      </c>
      <c r="T61" s="17">
        <v>0</v>
      </c>
      <c r="U61" s="17">
        <v>0</v>
      </c>
      <c r="V61" s="37">
        <v>2024490000</v>
      </c>
      <c r="W61" s="35"/>
    </row>
    <row r="62" spans="1:23" ht="42" customHeight="1" x14ac:dyDescent="0.35">
      <c r="A62">
        <v>1</v>
      </c>
      <c r="I62" s="33">
        <v>55</v>
      </c>
      <c r="J62" s="31" t="s">
        <v>103</v>
      </c>
      <c r="K62" s="31">
        <v>0</v>
      </c>
      <c r="L62" s="32" t="s">
        <v>41</v>
      </c>
      <c r="M62" s="1">
        <v>1275.8</v>
      </c>
      <c r="N62" s="34"/>
      <c r="O62" s="17">
        <v>127580000</v>
      </c>
      <c r="P62" s="17">
        <v>0</v>
      </c>
      <c r="Q62" s="17">
        <v>637900000</v>
      </c>
      <c r="R62" s="17">
        <v>38274000</v>
      </c>
      <c r="S62" s="17">
        <v>30240000</v>
      </c>
      <c r="T62" s="17">
        <v>20000000</v>
      </c>
      <c r="U62" s="17">
        <v>0</v>
      </c>
      <c r="V62" s="37">
        <v>853994000</v>
      </c>
      <c r="W62" s="35"/>
    </row>
    <row r="63" spans="1:23" ht="42" customHeight="1" x14ac:dyDescent="0.35">
      <c r="A63">
        <v>1</v>
      </c>
      <c r="I63" s="33">
        <v>56</v>
      </c>
      <c r="J63" s="31" t="s">
        <v>104</v>
      </c>
      <c r="K63" s="31">
        <v>0</v>
      </c>
      <c r="L63" s="32" t="s">
        <v>41</v>
      </c>
      <c r="M63" s="1">
        <v>4368</v>
      </c>
      <c r="N63" s="34"/>
      <c r="O63" s="17">
        <v>436800000</v>
      </c>
      <c r="P63" s="17">
        <v>40110000</v>
      </c>
      <c r="Q63" s="17">
        <v>2184000000</v>
      </c>
      <c r="R63" s="17">
        <v>131040000</v>
      </c>
      <c r="S63" s="17">
        <v>52920000</v>
      </c>
      <c r="T63" s="17">
        <v>0</v>
      </c>
      <c r="U63" s="17">
        <v>0</v>
      </c>
      <c r="V63" s="37">
        <v>2844870000</v>
      </c>
      <c r="W63" s="35"/>
    </row>
    <row r="64" spans="1:23" ht="42" customHeight="1" x14ac:dyDescent="0.35">
      <c r="A64">
        <v>1</v>
      </c>
      <c r="I64" s="33">
        <v>57</v>
      </c>
      <c r="J64" s="31" t="s">
        <v>181</v>
      </c>
      <c r="K64" s="31">
        <v>0</v>
      </c>
      <c r="L64" s="32" t="s">
        <v>41</v>
      </c>
      <c r="M64" s="1">
        <v>1248</v>
      </c>
      <c r="N64" s="34"/>
      <c r="O64" s="17">
        <v>124800000</v>
      </c>
      <c r="P64" s="17">
        <v>12480000</v>
      </c>
      <c r="Q64" s="17">
        <v>624000000</v>
      </c>
      <c r="R64" s="17">
        <v>37440000</v>
      </c>
      <c r="S64" s="17">
        <v>45360000</v>
      </c>
      <c r="T64" s="17">
        <v>0</v>
      </c>
      <c r="U64" s="17">
        <v>0</v>
      </c>
      <c r="V64" s="37">
        <v>844080000</v>
      </c>
      <c r="W64" s="35"/>
    </row>
    <row r="65" spans="1:23" ht="42" customHeight="1" x14ac:dyDescent="0.35">
      <c r="A65">
        <v>1</v>
      </c>
      <c r="I65" s="33">
        <v>58</v>
      </c>
      <c r="J65" s="31" t="s">
        <v>105</v>
      </c>
      <c r="K65" s="31" t="s">
        <v>106</v>
      </c>
      <c r="L65" s="32" t="s">
        <v>41</v>
      </c>
      <c r="M65" s="1">
        <v>3120</v>
      </c>
      <c r="N65" s="34"/>
      <c r="O65" s="17">
        <v>312000000</v>
      </c>
      <c r="P65" s="17">
        <v>28650000</v>
      </c>
      <c r="Q65" s="17">
        <v>1560000000</v>
      </c>
      <c r="R65" s="17">
        <v>93600000</v>
      </c>
      <c r="S65" s="17">
        <v>22680000</v>
      </c>
      <c r="T65" s="17">
        <v>0</v>
      </c>
      <c r="U65" s="17">
        <v>0</v>
      </c>
      <c r="V65" s="37">
        <v>2016930000</v>
      </c>
      <c r="W65" s="35"/>
    </row>
    <row r="66" spans="1:23" ht="42" customHeight="1" x14ac:dyDescent="0.35">
      <c r="A66">
        <v>1</v>
      </c>
      <c r="I66" s="33">
        <v>59</v>
      </c>
      <c r="J66" s="31" t="s">
        <v>107</v>
      </c>
      <c r="K66" s="31">
        <v>0</v>
      </c>
      <c r="L66" s="32" t="s">
        <v>41</v>
      </c>
      <c r="M66" s="1">
        <v>943.1</v>
      </c>
      <c r="N66" s="34"/>
      <c r="O66" s="17">
        <v>94310000</v>
      </c>
      <c r="P66" s="17">
        <v>9431000</v>
      </c>
      <c r="Q66" s="17">
        <v>471550000</v>
      </c>
      <c r="R66" s="17">
        <v>28293000</v>
      </c>
      <c r="S66" s="17">
        <v>22680000</v>
      </c>
      <c r="T66" s="17">
        <v>0</v>
      </c>
      <c r="U66" s="17">
        <v>0</v>
      </c>
      <c r="V66" s="37">
        <v>626264000</v>
      </c>
      <c r="W66" s="35"/>
    </row>
    <row r="67" spans="1:23" ht="42" customHeight="1" x14ac:dyDescent="0.35">
      <c r="A67">
        <v>1</v>
      </c>
      <c r="I67" s="33">
        <v>60</v>
      </c>
      <c r="J67" s="31" t="s">
        <v>108</v>
      </c>
      <c r="K67" s="31">
        <v>0</v>
      </c>
      <c r="L67" s="32" t="s">
        <v>41</v>
      </c>
      <c r="M67" s="1">
        <v>2496</v>
      </c>
      <c r="N67" s="34"/>
      <c r="O67" s="17">
        <v>249600000</v>
      </c>
      <c r="P67" s="17">
        <v>24960000</v>
      </c>
      <c r="Q67" s="17">
        <v>1248000000</v>
      </c>
      <c r="R67" s="17">
        <v>74880000</v>
      </c>
      <c r="S67" s="17">
        <v>37800000</v>
      </c>
      <c r="T67" s="17">
        <v>0</v>
      </c>
      <c r="U67" s="17">
        <v>0</v>
      </c>
      <c r="V67" s="37">
        <v>1635240000</v>
      </c>
      <c r="W67" s="35"/>
    </row>
    <row r="68" spans="1:23" ht="42" customHeight="1" x14ac:dyDescent="0.35">
      <c r="A68">
        <v>1</v>
      </c>
      <c r="I68" s="33">
        <v>61</v>
      </c>
      <c r="J68" s="31" t="s">
        <v>109</v>
      </c>
      <c r="K68" s="31">
        <v>0</v>
      </c>
      <c r="L68" s="32" t="s">
        <v>41</v>
      </c>
      <c r="M68" s="1">
        <v>1248</v>
      </c>
      <c r="N68" s="34"/>
      <c r="O68" s="17">
        <v>124800000</v>
      </c>
      <c r="P68" s="17">
        <v>12480000</v>
      </c>
      <c r="Q68" s="17">
        <v>624000000</v>
      </c>
      <c r="R68" s="17">
        <v>37440000</v>
      </c>
      <c r="S68" s="17">
        <v>15120000</v>
      </c>
      <c r="T68" s="17">
        <v>0</v>
      </c>
      <c r="U68" s="17">
        <v>0</v>
      </c>
      <c r="V68" s="37">
        <v>813840000</v>
      </c>
      <c r="W68" s="35"/>
    </row>
    <row r="69" spans="1:23" ht="42" customHeight="1" x14ac:dyDescent="0.35">
      <c r="A69">
        <v>1</v>
      </c>
      <c r="I69" s="33">
        <v>62</v>
      </c>
      <c r="J69" s="31" t="s">
        <v>110</v>
      </c>
      <c r="K69" s="31" t="s">
        <v>111</v>
      </c>
      <c r="L69" s="32" t="s">
        <v>41</v>
      </c>
      <c r="M69" s="1">
        <v>1248</v>
      </c>
      <c r="N69" s="34"/>
      <c r="O69" s="17">
        <v>124800000</v>
      </c>
      <c r="P69" s="17">
        <v>8910000</v>
      </c>
      <c r="Q69" s="17">
        <v>624000000</v>
      </c>
      <c r="R69" s="17">
        <v>37440000</v>
      </c>
      <c r="S69" s="17">
        <v>15120000</v>
      </c>
      <c r="T69" s="17">
        <v>0</v>
      </c>
      <c r="U69" s="17">
        <v>0</v>
      </c>
      <c r="V69" s="37">
        <v>810270000</v>
      </c>
      <c r="W69" s="35"/>
    </row>
    <row r="70" spans="1:23" ht="42" customHeight="1" x14ac:dyDescent="0.35">
      <c r="A70">
        <v>1</v>
      </c>
      <c r="I70" s="33">
        <v>63</v>
      </c>
      <c r="J70" s="31" t="s">
        <v>112</v>
      </c>
      <c r="K70" s="31">
        <v>0</v>
      </c>
      <c r="L70" s="32" t="s">
        <v>41</v>
      </c>
      <c r="M70" s="1">
        <v>1872</v>
      </c>
      <c r="N70" s="34"/>
      <c r="O70" s="17">
        <v>187200000</v>
      </c>
      <c r="P70" s="17">
        <v>17190000</v>
      </c>
      <c r="Q70" s="17">
        <v>936000000</v>
      </c>
      <c r="R70" s="17">
        <v>56160000</v>
      </c>
      <c r="S70" s="17">
        <v>30240000</v>
      </c>
      <c r="T70" s="17">
        <v>0</v>
      </c>
      <c r="U70" s="17">
        <v>0</v>
      </c>
      <c r="V70" s="37">
        <v>1226790000</v>
      </c>
      <c r="W70" s="35"/>
    </row>
    <row r="71" spans="1:23" ht="42" customHeight="1" x14ac:dyDescent="0.35">
      <c r="A71">
        <v>1</v>
      </c>
      <c r="I71" s="33">
        <v>64</v>
      </c>
      <c r="J71" s="31" t="s">
        <v>113</v>
      </c>
      <c r="K71" s="31">
        <v>0</v>
      </c>
      <c r="L71" s="32" t="s">
        <v>41</v>
      </c>
      <c r="M71" s="1">
        <v>2496</v>
      </c>
      <c r="N71" s="34"/>
      <c r="O71" s="17">
        <v>249600000</v>
      </c>
      <c r="P71" s="17">
        <v>24960000</v>
      </c>
      <c r="Q71" s="17">
        <v>1248000000</v>
      </c>
      <c r="R71" s="17">
        <v>74880000</v>
      </c>
      <c r="S71" s="17">
        <v>22680000</v>
      </c>
      <c r="T71" s="17">
        <v>0</v>
      </c>
      <c r="U71" s="17">
        <v>0</v>
      </c>
      <c r="V71" s="37">
        <v>1620120000</v>
      </c>
      <c r="W71" s="35"/>
    </row>
    <row r="72" spans="1:23" ht="42" customHeight="1" x14ac:dyDescent="0.35">
      <c r="A72">
        <v>1</v>
      </c>
      <c r="I72" s="33">
        <v>65</v>
      </c>
      <c r="J72" s="31" t="s">
        <v>114</v>
      </c>
      <c r="K72" s="31" t="s">
        <v>115</v>
      </c>
      <c r="L72" s="32" t="s">
        <v>41</v>
      </c>
      <c r="M72" s="1">
        <v>1190.0999999999999</v>
      </c>
      <c r="N72" s="34"/>
      <c r="O72" s="17">
        <v>119009999.99999999</v>
      </c>
      <c r="P72" s="17">
        <v>9351000</v>
      </c>
      <c r="Q72" s="17">
        <v>595049999.99999988</v>
      </c>
      <c r="R72" s="17">
        <v>35702999.999999993</v>
      </c>
      <c r="S72" s="17">
        <v>7560000</v>
      </c>
      <c r="T72" s="17">
        <v>0</v>
      </c>
      <c r="U72" s="17">
        <v>0</v>
      </c>
      <c r="V72" s="37">
        <v>766673999.99999988</v>
      </c>
      <c r="W72" s="35"/>
    </row>
    <row r="73" spans="1:23" ht="42" customHeight="1" x14ac:dyDescent="0.35">
      <c r="A73">
        <v>1</v>
      </c>
      <c r="I73" s="33">
        <v>66</v>
      </c>
      <c r="J73" s="31" t="s">
        <v>116</v>
      </c>
      <c r="K73" s="31">
        <v>0</v>
      </c>
      <c r="L73" s="32" t="s">
        <v>41</v>
      </c>
      <c r="M73" s="1">
        <v>1872</v>
      </c>
      <c r="N73" s="34"/>
      <c r="O73" s="17">
        <v>187200000</v>
      </c>
      <c r="P73" s="17">
        <v>2180000</v>
      </c>
      <c r="Q73" s="17">
        <v>936000000</v>
      </c>
      <c r="R73" s="17">
        <v>56160000</v>
      </c>
      <c r="S73" s="17">
        <v>22680000</v>
      </c>
      <c r="T73" s="17">
        <v>0</v>
      </c>
      <c r="U73" s="17">
        <v>0</v>
      </c>
      <c r="V73" s="37">
        <v>1204220000</v>
      </c>
      <c r="W73" s="35"/>
    </row>
    <row r="74" spans="1:23" ht="42" customHeight="1" x14ac:dyDescent="0.35">
      <c r="A74">
        <v>1</v>
      </c>
      <c r="I74" s="33">
        <v>67</v>
      </c>
      <c r="J74" s="31" t="s">
        <v>117</v>
      </c>
      <c r="K74" s="31">
        <v>0</v>
      </c>
      <c r="L74" s="32" t="s">
        <v>41</v>
      </c>
      <c r="M74" s="1">
        <v>2296</v>
      </c>
      <c r="N74" s="34"/>
      <c r="O74" s="17">
        <v>229600000</v>
      </c>
      <c r="P74" s="17">
        <v>20690000</v>
      </c>
      <c r="Q74" s="17">
        <v>1148000000</v>
      </c>
      <c r="R74" s="17">
        <v>68880000</v>
      </c>
      <c r="S74" s="17">
        <v>30240000</v>
      </c>
      <c r="T74" s="17">
        <v>0</v>
      </c>
      <c r="U74" s="17">
        <v>0</v>
      </c>
      <c r="V74" s="37">
        <v>1497410000</v>
      </c>
      <c r="W74" s="35"/>
    </row>
    <row r="75" spans="1:23" ht="42" customHeight="1" x14ac:dyDescent="0.35">
      <c r="A75">
        <v>1</v>
      </c>
      <c r="I75" s="33">
        <v>68</v>
      </c>
      <c r="J75" s="31" t="s">
        <v>118</v>
      </c>
      <c r="K75" s="31">
        <v>0</v>
      </c>
      <c r="L75" s="32" t="s">
        <v>41</v>
      </c>
      <c r="M75" s="1">
        <v>2976</v>
      </c>
      <c r="N75" s="34"/>
      <c r="O75" s="17">
        <v>297600000</v>
      </c>
      <c r="P75" s="17">
        <v>26950000</v>
      </c>
      <c r="Q75" s="17">
        <v>1488000000</v>
      </c>
      <c r="R75" s="17">
        <v>89280000</v>
      </c>
      <c r="S75" s="17">
        <v>37800000</v>
      </c>
      <c r="T75" s="17">
        <v>0</v>
      </c>
      <c r="U75" s="17">
        <v>0</v>
      </c>
      <c r="V75" s="37">
        <v>1939630000</v>
      </c>
      <c r="W75" s="35"/>
    </row>
    <row r="76" spans="1:23" ht="42" customHeight="1" x14ac:dyDescent="0.35">
      <c r="A76">
        <v>1</v>
      </c>
      <c r="I76" s="33">
        <v>69</v>
      </c>
      <c r="J76" s="31" t="s">
        <v>119</v>
      </c>
      <c r="K76" s="31" t="s">
        <v>120</v>
      </c>
      <c r="L76" s="32" t="s">
        <v>41</v>
      </c>
      <c r="M76" s="1">
        <v>2097.8000000000002</v>
      </c>
      <c r="N76" s="34"/>
      <c r="O76" s="17">
        <v>209780000.00000003</v>
      </c>
      <c r="P76" s="17">
        <v>18938000</v>
      </c>
      <c r="Q76" s="17">
        <v>1048900000.0000001</v>
      </c>
      <c r="R76" s="17">
        <v>62934000.000000007</v>
      </c>
      <c r="S76" s="17">
        <v>15120000</v>
      </c>
      <c r="T76" s="17">
        <v>0</v>
      </c>
      <c r="U76" s="17">
        <v>0</v>
      </c>
      <c r="V76" s="37">
        <v>1355672000.0000002</v>
      </c>
      <c r="W76" s="35"/>
    </row>
    <row r="77" spans="1:23" ht="42" customHeight="1" x14ac:dyDescent="0.35">
      <c r="A77">
        <v>1</v>
      </c>
      <c r="I77" s="33">
        <v>70</v>
      </c>
      <c r="J77" s="31" t="s">
        <v>121</v>
      </c>
      <c r="K77" s="31">
        <v>0</v>
      </c>
      <c r="L77" s="32" t="s">
        <v>41</v>
      </c>
      <c r="M77" s="1">
        <v>1186</v>
      </c>
      <c r="N77" s="34"/>
      <c r="O77" s="17">
        <v>118600000</v>
      </c>
      <c r="P77" s="17">
        <v>8300000</v>
      </c>
      <c r="Q77" s="17">
        <v>593000000</v>
      </c>
      <c r="R77" s="17">
        <v>35580000</v>
      </c>
      <c r="S77" s="17">
        <v>11340000</v>
      </c>
      <c r="T77" s="17">
        <v>0</v>
      </c>
      <c r="U77" s="17">
        <v>0</v>
      </c>
      <c r="V77" s="37">
        <v>766820000</v>
      </c>
      <c r="W77" s="35"/>
    </row>
    <row r="78" spans="1:23" ht="42" customHeight="1" x14ac:dyDescent="0.35">
      <c r="A78">
        <v>1</v>
      </c>
      <c r="I78" s="33">
        <v>71</v>
      </c>
      <c r="J78" s="31" t="s">
        <v>182</v>
      </c>
      <c r="K78" s="31">
        <v>0</v>
      </c>
      <c r="L78" s="32" t="s">
        <v>41</v>
      </c>
      <c r="M78" s="1">
        <v>3120</v>
      </c>
      <c r="N78" s="34"/>
      <c r="O78" s="17">
        <v>312000000</v>
      </c>
      <c r="P78" s="17">
        <v>31200000</v>
      </c>
      <c r="Q78" s="17">
        <v>1560000000</v>
      </c>
      <c r="R78" s="17">
        <v>93600000</v>
      </c>
      <c r="S78" s="17">
        <v>52920000</v>
      </c>
      <c r="T78" s="17">
        <v>0</v>
      </c>
      <c r="U78" s="17">
        <v>0</v>
      </c>
      <c r="V78" s="37">
        <v>2049720000</v>
      </c>
      <c r="W78" s="35"/>
    </row>
    <row r="79" spans="1:23" ht="42" customHeight="1" x14ac:dyDescent="0.35">
      <c r="A79">
        <v>1</v>
      </c>
      <c r="I79" s="33">
        <v>72</v>
      </c>
      <c r="J79" s="31" t="s">
        <v>122</v>
      </c>
      <c r="K79" s="31">
        <v>0</v>
      </c>
      <c r="L79" s="32" t="s">
        <v>41</v>
      </c>
      <c r="M79" s="1">
        <v>3744</v>
      </c>
      <c r="N79" s="34"/>
      <c r="O79" s="17">
        <v>374400000</v>
      </c>
      <c r="P79" s="17">
        <v>34380000</v>
      </c>
      <c r="Q79" s="17">
        <v>1872000000</v>
      </c>
      <c r="R79" s="17">
        <v>112320000</v>
      </c>
      <c r="S79" s="17">
        <v>45360000</v>
      </c>
      <c r="T79" s="17">
        <v>0</v>
      </c>
      <c r="U79" s="17">
        <v>0</v>
      </c>
      <c r="V79" s="37">
        <v>2438460000</v>
      </c>
      <c r="W79" s="35"/>
    </row>
    <row r="80" spans="1:23" ht="42" customHeight="1" x14ac:dyDescent="0.35">
      <c r="A80">
        <v>1</v>
      </c>
      <c r="I80" s="33">
        <v>73</v>
      </c>
      <c r="J80" s="31" t="s">
        <v>123</v>
      </c>
      <c r="K80" s="31">
        <v>0</v>
      </c>
      <c r="L80" s="32" t="s">
        <v>41</v>
      </c>
      <c r="M80" s="1">
        <v>1784</v>
      </c>
      <c r="N80" s="34"/>
      <c r="O80" s="17">
        <v>178400000</v>
      </c>
      <c r="P80" s="17">
        <v>16250000</v>
      </c>
      <c r="Q80" s="17">
        <v>892000000</v>
      </c>
      <c r="R80" s="17">
        <v>53520000</v>
      </c>
      <c r="S80" s="17">
        <v>30240000</v>
      </c>
      <c r="T80" s="17">
        <v>0</v>
      </c>
      <c r="U80" s="17">
        <v>0</v>
      </c>
      <c r="V80" s="37">
        <v>1170410000</v>
      </c>
      <c r="W80" s="35"/>
    </row>
    <row r="81" spans="1:23" ht="42" customHeight="1" x14ac:dyDescent="0.35">
      <c r="A81">
        <v>1</v>
      </c>
      <c r="I81" s="33">
        <v>74</v>
      </c>
      <c r="J81" s="31" t="s">
        <v>124</v>
      </c>
      <c r="K81" s="31">
        <v>0</v>
      </c>
      <c r="L81" s="32" t="s">
        <v>41</v>
      </c>
      <c r="M81" s="1">
        <v>1691</v>
      </c>
      <c r="N81" s="34"/>
      <c r="O81" s="17">
        <v>169100000</v>
      </c>
      <c r="P81" s="17">
        <v>15380000</v>
      </c>
      <c r="Q81" s="17">
        <v>845500000</v>
      </c>
      <c r="R81" s="17">
        <v>50730000</v>
      </c>
      <c r="S81" s="17">
        <v>30240000</v>
      </c>
      <c r="T81" s="17">
        <v>0</v>
      </c>
      <c r="U81" s="17">
        <v>0</v>
      </c>
      <c r="V81" s="37">
        <v>1110950000</v>
      </c>
      <c r="W81" s="35"/>
    </row>
    <row r="82" spans="1:23" ht="42" customHeight="1" x14ac:dyDescent="0.35">
      <c r="A82">
        <v>1</v>
      </c>
      <c r="I82" s="33">
        <v>75</v>
      </c>
      <c r="J82" s="31" t="s">
        <v>179</v>
      </c>
      <c r="K82" s="31">
        <v>0</v>
      </c>
      <c r="L82" s="32" t="s">
        <v>41</v>
      </c>
      <c r="M82" s="1">
        <v>496.9</v>
      </c>
      <c r="N82" s="34"/>
      <c r="O82" s="17">
        <v>49690000</v>
      </c>
      <c r="P82" s="17">
        <v>4459000</v>
      </c>
      <c r="Q82" s="17">
        <v>248450000</v>
      </c>
      <c r="R82" s="17">
        <v>14907000</v>
      </c>
      <c r="S82" s="17">
        <v>7560000</v>
      </c>
      <c r="T82" s="17">
        <v>0</v>
      </c>
      <c r="U82" s="17">
        <v>0</v>
      </c>
      <c r="V82" s="37">
        <v>325066000</v>
      </c>
      <c r="W82" s="35"/>
    </row>
    <row r="83" spans="1:23" ht="42" customHeight="1" x14ac:dyDescent="0.35">
      <c r="A83">
        <v>1</v>
      </c>
      <c r="I83" s="33">
        <v>76</v>
      </c>
      <c r="J83" s="31" t="s">
        <v>125</v>
      </c>
      <c r="K83" s="31">
        <v>0</v>
      </c>
      <c r="L83" s="32" t="s">
        <v>41</v>
      </c>
      <c r="M83" s="1">
        <v>3032</v>
      </c>
      <c r="N83" s="34"/>
      <c r="O83" s="17">
        <v>303200000</v>
      </c>
      <c r="P83" s="17">
        <v>27770000</v>
      </c>
      <c r="Q83" s="17">
        <v>1516000000</v>
      </c>
      <c r="R83" s="17">
        <v>90960000</v>
      </c>
      <c r="S83" s="17">
        <v>37800000</v>
      </c>
      <c r="T83" s="17">
        <v>20000000</v>
      </c>
      <c r="U83" s="17">
        <v>0</v>
      </c>
      <c r="V83" s="37">
        <v>1995730000</v>
      </c>
      <c r="W83" s="35"/>
    </row>
    <row r="84" spans="1:23" ht="42" customHeight="1" x14ac:dyDescent="0.35">
      <c r="A84">
        <v>1</v>
      </c>
      <c r="I84" s="33">
        <v>77</v>
      </c>
      <c r="J84" s="31" t="s">
        <v>126</v>
      </c>
      <c r="K84" s="31" t="s">
        <v>127</v>
      </c>
      <c r="L84" s="32" t="s">
        <v>41</v>
      </c>
      <c r="M84" s="1">
        <v>1282</v>
      </c>
      <c r="N84" s="34"/>
      <c r="O84" s="17">
        <v>128200000</v>
      </c>
      <c r="P84" s="17">
        <v>10280000</v>
      </c>
      <c r="Q84" s="17">
        <v>641000000</v>
      </c>
      <c r="R84" s="17">
        <v>38460000</v>
      </c>
      <c r="S84" s="17">
        <v>3780000</v>
      </c>
      <c r="T84" s="17">
        <v>0</v>
      </c>
      <c r="U84" s="17">
        <v>0</v>
      </c>
      <c r="V84" s="37">
        <v>821720000</v>
      </c>
      <c r="W84" s="35"/>
    </row>
    <row r="85" spans="1:23" ht="42" customHeight="1" x14ac:dyDescent="0.35">
      <c r="A85">
        <v>1</v>
      </c>
      <c r="I85" s="33">
        <v>78</v>
      </c>
      <c r="J85" s="31" t="s">
        <v>128</v>
      </c>
      <c r="K85" s="31">
        <v>0</v>
      </c>
      <c r="L85" s="32" t="s">
        <v>41</v>
      </c>
      <c r="M85" s="1">
        <v>1300.2</v>
      </c>
      <c r="N85" s="34"/>
      <c r="O85" s="17">
        <v>130020000</v>
      </c>
      <c r="P85" s="17">
        <v>10672000</v>
      </c>
      <c r="Q85" s="17">
        <v>650100000</v>
      </c>
      <c r="R85" s="17">
        <v>39006000</v>
      </c>
      <c r="S85" s="17">
        <v>15120000</v>
      </c>
      <c r="T85" s="17">
        <v>0</v>
      </c>
      <c r="U85" s="17">
        <v>0</v>
      </c>
      <c r="V85" s="37">
        <v>844918000</v>
      </c>
      <c r="W85" s="35"/>
    </row>
    <row r="86" spans="1:23" ht="42" customHeight="1" x14ac:dyDescent="0.35">
      <c r="A86">
        <v>1</v>
      </c>
      <c r="I86" s="33">
        <v>79</v>
      </c>
      <c r="J86" s="31" t="s">
        <v>129</v>
      </c>
      <c r="K86" s="31" t="s">
        <v>196</v>
      </c>
      <c r="L86" s="32" t="s">
        <v>41</v>
      </c>
      <c r="M86" s="1">
        <v>215</v>
      </c>
      <c r="N86" s="34"/>
      <c r="O86" s="17">
        <v>21500000</v>
      </c>
      <c r="P86" s="17">
        <v>1130000</v>
      </c>
      <c r="Q86" s="17">
        <v>107500000</v>
      </c>
      <c r="R86" s="17">
        <v>6450000</v>
      </c>
      <c r="S86" s="17">
        <v>1890000</v>
      </c>
      <c r="T86" s="17">
        <v>0</v>
      </c>
      <c r="U86" s="17">
        <v>0</v>
      </c>
      <c r="V86" s="37">
        <v>138470000</v>
      </c>
      <c r="W86" s="35"/>
    </row>
    <row r="87" spans="1:23" ht="42" customHeight="1" x14ac:dyDescent="0.35">
      <c r="A87">
        <v>1</v>
      </c>
      <c r="I87" s="33">
        <v>80</v>
      </c>
      <c r="J87" s="31" t="s">
        <v>130</v>
      </c>
      <c r="K87" s="31" t="s">
        <v>131</v>
      </c>
      <c r="L87" s="32" t="s">
        <v>41</v>
      </c>
      <c r="M87" s="1">
        <v>2964.9</v>
      </c>
      <c r="N87" s="34"/>
      <c r="O87" s="17">
        <v>296490000</v>
      </c>
      <c r="P87" s="17">
        <v>25879000</v>
      </c>
      <c r="Q87" s="17">
        <v>1482450000</v>
      </c>
      <c r="R87" s="17">
        <v>88947000</v>
      </c>
      <c r="S87" s="17">
        <v>22680000</v>
      </c>
      <c r="T87" s="17">
        <v>0</v>
      </c>
      <c r="U87" s="17">
        <v>0</v>
      </c>
      <c r="V87" s="37">
        <v>1916446000</v>
      </c>
      <c r="W87" s="35"/>
    </row>
    <row r="88" spans="1:23" ht="42" customHeight="1" x14ac:dyDescent="0.35">
      <c r="A88">
        <v>1</v>
      </c>
      <c r="I88" s="33">
        <v>81</v>
      </c>
      <c r="J88" s="31" t="s">
        <v>132</v>
      </c>
      <c r="K88" s="31" t="s">
        <v>133</v>
      </c>
      <c r="L88" s="32" t="s">
        <v>41</v>
      </c>
      <c r="M88" s="1">
        <v>1723.5</v>
      </c>
      <c r="N88" s="34"/>
      <c r="O88" s="17">
        <v>172350000</v>
      </c>
      <c r="P88" s="17">
        <v>13635000</v>
      </c>
      <c r="Q88" s="17">
        <v>861750000</v>
      </c>
      <c r="R88" s="17">
        <v>51705000</v>
      </c>
      <c r="S88" s="17">
        <v>15120000</v>
      </c>
      <c r="T88" s="17">
        <v>0</v>
      </c>
      <c r="U88" s="17">
        <v>0</v>
      </c>
      <c r="V88" s="37">
        <v>1114560000</v>
      </c>
      <c r="W88" s="35"/>
    </row>
    <row r="89" spans="1:23" ht="42" customHeight="1" x14ac:dyDescent="0.35">
      <c r="A89">
        <v>1</v>
      </c>
      <c r="I89" s="33">
        <v>82</v>
      </c>
      <c r="J89" s="31" t="s">
        <v>134</v>
      </c>
      <c r="K89" s="31" t="s">
        <v>135</v>
      </c>
      <c r="L89" s="32" t="s">
        <v>41</v>
      </c>
      <c r="M89" s="1">
        <v>1000</v>
      </c>
      <c r="N89" s="34"/>
      <c r="O89" s="17">
        <v>100000000</v>
      </c>
      <c r="P89" s="17">
        <v>7310000</v>
      </c>
      <c r="Q89" s="17">
        <v>500000000</v>
      </c>
      <c r="R89" s="17">
        <v>30000000</v>
      </c>
      <c r="S89" s="17">
        <v>7560000</v>
      </c>
      <c r="T89" s="17">
        <v>0</v>
      </c>
      <c r="U89" s="17">
        <v>0</v>
      </c>
      <c r="V89" s="37">
        <v>644870000</v>
      </c>
      <c r="W89" s="35"/>
    </row>
    <row r="90" spans="1:23" ht="42" customHeight="1" x14ac:dyDescent="0.35">
      <c r="A90">
        <v>1</v>
      </c>
      <c r="I90" s="33">
        <v>83</v>
      </c>
      <c r="J90" s="31" t="s">
        <v>136</v>
      </c>
      <c r="K90" s="31">
        <v>0</v>
      </c>
      <c r="L90" s="32" t="s">
        <v>41</v>
      </c>
      <c r="M90" s="1">
        <v>957</v>
      </c>
      <c r="N90" s="34"/>
      <c r="O90" s="17">
        <v>95700000</v>
      </c>
      <c r="P90" s="17">
        <v>9570000</v>
      </c>
      <c r="Q90" s="17">
        <v>478500000</v>
      </c>
      <c r="R90" s="17">
        <v>28710000</v>
      </c>
      <c r="S90" s="17">
        <v>11340000</v>
      </c>
      <c r="T90" s="17">
        <v>0</v>
      </c>
      <c r="U90" s="17">
        <v>0</v>
      </c>
      <c r="V90" s="37">
        <v>623820000</v>
      </c>
      <c r="W90" s="35"/>
    </row>
    <row r="91" spans="1:23" ht="42" customHeight="1" x14ac:dyDescent="0.35">
      <c r="A91">
        <v>1</v>
      </c>
      <c r="I91" s="33">
        <v>84</v>
      </c>
      <c r="J91" s="31" t="s">
        <v>137</v>
      </c>
      <c r="K91" s="31">
        <v>0</v>
      </c>
      <c r="L91" s="32" t="s">
        <v>41</v>
      </c>
      <c r="M91" s="1">
        <v>2496</v>
      </c>
      <c r="N91" s="34"/>
      <c r="O91" s="17">
        <v>249600000</v>
      </c>
      <c r="P91" s="17">
        <v>24960000</v>
      </c>
      <c r="Q91" s="17">
        <v>1248000000</v>
      </c>
      <c r="R91" s="17">
        <v>74880000</v>
      </c>
      <c r="S91" s="17">
        <v>22680000</v>
      </c>
      <c r="T91" s="17">
        <v>0</v>
      </c>
      <c r="U91" s="17">
        <v>0</v>
      </c>
      <c r="V91" s="37">
        <v>1620120000</v>
      </c>
      <c r="W91" s="35"/>
    </row>
    <row r="92" spans="1:23" ht="42" customHeight="1" x14ac:dyDescent="0.35">
      <c r="A92">
        <v>1</v>
      </c>
      <c r="I92" s="33">
        <v>85</v>
      </c>
      <c r="J92" s="31" t="s">
        <v>138</v>
      </c>
      <c r="K92" s="31">
        <v>0</v>
      </c>
      <c r="L92" s="32" t="s">
        <v>41</v>
      </c>
      <c r="M92" s="1">
        <v>3744</v>
      </c>
      <c r="N92" s="34"/>
      <c r="O92" s="17">
        <v>374400000</v>
      </c>
      <c r="P92" s="17">
        <v>37440000</v>
      </c>
      <c r="Q92" s="17">
        <v>1872000000</v>
      </c>
      <c r="R92" s="17">
        <v>112320000</v>
      </c>
      <c r="S92" s="17">
        <v>37800000</v>
      </c>
      <c r="T92" s="17">
        <v>0</v>
      </c>
      <c r="U92" s="17">
        <v>0</v>
      </c>
      <c r="V92" s="37">
        <v>2433960000</v>
      </c>
      <c r="W92" s="35"/>
    </row>
    <row r="93" spans="1:23" ht="42" customHeight="1" x14ac:dyDescent="0.35">
      <c r="A93">
        <v>1</v>
      </c>
      <c r="I93" s="33">
        <v>86</v>
      </c>
      <c r="J93" s="31" t="s">
        <v>139</v>
      </c>
      <c r="K93" s="31">
        <v>0</v>
      </c>
      <c r="L93" s="32" t="s">
        <v>41</v>
      </c>
      <c r="M93" s="1">
        <v>1591</v>
      </c>
      <c r="N93" s="34"/>
      <c r="O93" s="17">
        <v>159100000</v>
      </c>
      <c r="P93" s="17">
        <v>14380000</v>
      </c>
      <c r="Q93" s="17">
        <v>795500000</v>
      </c>
      <c r="R93" s="17">
        <v>47730000</v>
      </c>
      <c r="S93" s="17">
        <v>37800000</v>
      </c>
      <c r="T93" s="17">
        <v>0</v>
      </c>
      <c r="U93" s="17">
        <v>0</v>
      </c>
      <c r="V93" s="37">
        <v>1054510000</v>
      </c>
      <c r="W93" s="35"/>
    </row>
    <row r="94" spans="1:23" ht="42" customHeight="1" x14ac:dyDescent="0.35">
      <c r="A94">
        <v>1</v>
      </c>
      <c r="I94" s="33">
        <v>87</v>
      </c>
      <c r="J94" s="31" t="s">
        <v>140</v>
      </c>
      <c r="K94" s="31">
        <v>0</v>
      </c>
      <c r="L94" s="32" t="s">
        <v>41</v>
      </c>
      <c r="M94" s="1">
        <v>1248</v>
      </c>
      <c r="N94" s="34"/>
      <c r="O94" s="17">
        <v>124800000</v>
      </c>
      <c r="P94" s="17">
        <v>11460000</v>
      </c>
      <c r="Q94" s="17">
        <v>624000000</v>
      </c>
      <c r="R94" s="17">
        <v>37440000</v>
      </c>
      <c r="S94" s="17">
        <v>30240000</v>
      </c>
      <c r="T94" s="17">
        <v>0</v>
      </c>
      <c r="U94" s="17">
        <v>0</v>
      </c>
      <c r="V94" s="37">
        <v>827940000</v>
      </c>
      <c r="W94" s="35"/>
    </row>
    <row r="95" spans="1:23" ht="42" customHeight="1" x14ac:dyDescent="0.35">
      <c r="A95">
        <v>1</v>
      </c>
      <c r="I95" s="33">
        <v>88</v>
      </c>
      <c r="J95" s="31" t="s">
        <v>141</v>
      </c>
      <c r="K95" s="31">
        <v>0</v>
      </c>
      <c r="L95" s="32" t="s">
        <v>41</v>
      </c>
      <c r="M95" s="1">
        <v>1299</v>
      </c>
      <c r="N95" s="34"/>
      <c r="O95" s="17">
        <v>129900000</v>
      </c>
      <c r="P95" s="17">
        <v>11460000</v>
      </c>
      <c r="Q95" s="17">
        <v>649500000</v>
      </c>
      <c r="R95" s="17">
        <v>38970000</v>
      </c>
      <c r="S95" s="17">
        <v>11340000</v>
      </c>
      <c r="T95" s="17">
        <v>0</v>
      </c>
      <c r="U95" s="17">
        <v>10000000</v>
      </c>
      <c r="V95" s="37">
        <v>851170000</v>
      </c>
      <c r="W95" s="35"/>
    </row>
    <row r="96" spans="1:23" ht="42" customHeight="1" x14ac:dyDescent="0.35">
      <c r="A96">
        <v>1</v>
      </c>
      <c r="I96" s="33">
        <v>89</v>
      </c>
      <c r="J96" s="31" t="s">
        <v>142</v>
      </c>
      <c r="K96" s="31" t="s">
        <v>143</v>
      </c>
      <c r="L96" s="32" t="s">
        <v>41</v>
      </c>
      <c r="M96" s="1">
        <v>693</v>
      </c>
      <c r="N96" s="34"/>
      <c r="O96" s="17">
        <v>69300000</v>
      </c>
      <c r="P96" s="17">
        <v>5730000</v>
      </c>
      <c r="Q96" s="17">
        <v>346500000</v>
      </c>
      <c r="R96" s="17">
        <v>20790000</v>
      </c>
      <c r="S96" s="17">
        <v>18900000</v>
      </c>
      <c r="T96" s="17">
        <v>0</v>
      </c>
      <c r="U96" s="17">
        <v>0</v>
      </c>
      <c r="V96" s="37">
        <v>461220000</v>
      </c>
      <c r="W96" s="35"/>
    </row>
    <row r="97" spans="1:23" ht="42" customHeight="1" x14ac:dyDescent="0.35">
      <c r="A97">
        <v>1</v>
      </c>
      <c r="I97" s="33">
        <v>90</v>
      </c>
      <c r="J97" s="31" t="s">
        <v>191</v>
      </c>
      <c r="K97" s="31" t="s">
        <v>197</v>
      </c>
      <c r="L97" s="32" t="s">
        <v>41</v>
      </c>
      <c r="M97" s="1">
        <v>1845</v>
      </c>
      <c r="N97" s="34"/>
      <c r="O97" s="17">
        <v>184500000</v>
      </c>
      <c r="P97" s="17">
        <v>15400000</v>
      </c>
      <c r="Q97" s="17">
        <v>922500000</v>
      </c>
      <c r="R97" s="17">
        <v>55350000</v>
      </c>
      <c r="S97" s="17">
        <v>18900000</v>
      </c>
      <c r="T97" s="17">
        <v>0</v>
      </c>
      <c r="U97" s="17">
        <v>0</v>
      </c>
      <c r="V97" s="37">
        <v>1196650000</v>
      </c>
      <c r="W97" s="35"/>
    </row>
    <row r="98" spans="1:23" ht="42" customHeight="1" x14ac:dyDescent="0.35">
      <c r="A98">
        <v>1</v>
      </c>
      <c r="I98" s="33">
        <v>91</v>
      </c>
      <c r="J98" s="31" t="s">
        <v>144</v>
      </c>
      <c r="K98" s="31">
        <v>0</v>
      </c>
      <c r="L98" s="32" t="s">
        <v>41</v>
      </c>
      <c r="M98" s="1">
        <v>2306</v>
      </c>
      <c r="N98" s="34"/>
      <c r="O98" s="17">
        <v>230600000</v>
      </c>
      <c r="P98" s="17">
        <v>23060000</v>
      </c>
      <c r="Q98" s="17">
        <v>1153000000</v>
      </c>
      <c r="R98" s="17">
        <v>69180000</v>
      </c>
      <c r="S98" s="17">
        <v>22680000</v>
      </c>
      <c r="T98" s="17">
        <v>0</v>
      </c>
      <c r="U98" s="17">
        <v>0</v>
      </c>
      <c r="V98" s="37">
        <v>1498520000</v>
      </c>
      <c r="W98" s="35"/>
    </row>
    <row r="99" spans="1:23" ht="42" customHeight="1" x14ac:dyDescent="0.35">
      <c r="A99">
        <v>1</v>
      </c>
      <c r="I99" s="33">
        <v>92</v>
      </c>
      <c r="J99" s="31" t="s">
        <v>145</v>
      </c>
      <c r="K99" s="31">
        <v>0</v>
      </c>
      <c r="L99" s="32" t="s">
        <v>41</v>
      </c>
      <c r="M99" s="1">
        <v>1561</v>
      </c>
      <c r="N99" s="34"/>
      <c r="O99" s="17">
        <v>156100000</v>
      </c>
      <c r="P99" s="17">
        <v>15610000</v>
      </c>
      <c r="Q99" s="17">
        <v>780500000</v>
      </c>
      <c r="R99" s="17">
        <v>46830000</v>
      </c>
      <c r="S99" s="17">
        <v>30240000</v>
      </c>
      <c r="T99" s="17">
        <v>0</v>
      </c>
      <c r="U99" s="17">
        <v>0</v>
      </c>
      <c r="V99" s="37">
        <v>1029280000</v>
      </c>
      <c r="W99" s="35"/>
    </row>
    <row r="100" spans="1:23" ht="42" customHeight="1" x14ac:dyDescent="0.35">
      <c r="A100">
        <v>1</v>
      </c>
      <c r="I100" s="33">
        <v>93</v>
      </c>
      <c r="J100" s="31" t="s">
        <v>146</v>
      </c>
      <c r="K100" s="31" t="s">
        <v>147</v>
      </c>
      <c r="L100" s="32" t="s">
        <v>41</v>
      </c>
      <c r="M100" s="1">
        <v>670</v>
      </c>
      <c r="N100" s="34"/>
      <c r="O100" s="17">
        <v>67000000</v>
      </c>
      <c r="P100" s="17">
        <v>6700000</v>
      </c>
      <c r="Q100" s="17">
        <v>335000000</v>
      </c>
      <c r="R100" s="17">
        <v>20100000</v>
      </c>
      <c r="S100" s="17">
        <v>3780000</v>
      </c>
      <c r="T100" s="17">
        <v>0</v>
      </c>
      <c r="U100" s="17">
        <v>0</v>
      </c>
      <c r="V100" s="37">
        <v>432580000</v>
      </c>
      <c r="W100" s="35"/>
    </row>
    <row r="101" spans="1:23" ht="42" customHeight="1" x14ac:dyDescent="0.35">
      <c r="A101">
        <v>1</v>
      </c>
      <c r="I101" s="33">
        <v>94</v>
      </c>
      <c r="J101" s="31" t="s">
        <v>148</v>
      </c>
      <c r="K101" s="31">
        <v>0</v>
      </c>
      <c r="L101" s="32" t="s">
        <v>41</v>
      </c>
      <c r="M101" s="1">
        <v>3120</v>
      </c>
      <c r="N101" s="34"/>
      <c r="O101" s="17">
        <v>312000000</v>
      </c>
      <c r="P101" s="17">
        <v>28800000</v>
      </c>
      <c r="Q101" s="17">
        <v>1560000000</v>
      </c>
      <c r="R101" s="17">
        <v>93600000</v>
      </c>
      <c r="S101" s="17">
        <v>30240000</v>
      </c>
      <c r="T101" s="17">
        <v>0</v>
      </c>
      <c r="U101" s="17">
        <v>0</v>
      </c>
      <c r="V101" s="37">
        <v>2024640000</v>
      </c>
      <c r="W101" s="35"/>
    </row>
    <row r="102" spans="1:23" ht="42" customHeight="1" x14ac:dyDescent="0.35">
      <c r="A102">
        <v>1</v>
      </c>
      <c r="I102" s="33">
        <v>95</v>
      </c>
      <c r="J102" s="31" t="s">
        <v>149</v>
      </c>
      <c r="K102" s="31">
        <v>0</v>
      </c>
      <c r="L102" s="32" t="s">
        <v>41</v>
      </c>
      <c r="M102" s="1">
        <v>4368</v>
      </c>
      <c r="N102" s="34"/>
      <c r="O102" s="17">
        <v>436800000</v>
      </c>
      <c r="P102" s="17">
        <v>43680000</v>
      </c>
      <c r="Q102" s="17">
        <v>2184000000</v>
      </c>
      <c r="R102" s="17">
        <v>131040000</v>
      </c>
      <c r="S102" s="17">
        <v>75600000</v>
      </c>
      <c r="T102" s="17">
        <v>0</v>
      </c>
      <c r="U102" s="17">
        <v>0</v>
      </c>
      <c r="V102" s="37">
        <v>2871120000</v>
      </c>
      <c r="W102" s="35"/>
    </row>
    <row r="103" spans="1:23" ht="42" customHeight="1" x14ac:dyDescent="0.35">
      <c r="A103">
        <v>1</v>
      </c>
      <c r="I103" s="33">
        <v>96</v>
      </c>
      <c r="J103" s="31" t="s">
        <v>150</v>
      </c>
      <c r="K103" s="31">
        <v>0</v>
      </c>
      <c r="L103" s="32" t="s">
        <v>41</v>
      </c>
      <c r="M103" s="1">
        <v>1122.4000000000001</v>
      </c>
      <c r="N103" s="34"/>
      <c r="O103" s="17">
        <v>112240000.00000001</v>
      </c>
      <c r="P103" s="17">
        <v>11224000</v>
      </c>
      <c r="Q103" s="17">
        <v>561200000.00000012</v>
      </c>
      <c r="R103" s="17">
        <v>33672000</v>
      </c>
      <c r="S103" s="17">
        <v>15120000</v>
      </c>
      <c r="T103" s="17">
        <v>20000000</v>
      </c>
      <c r="U103" s="17">
        <v>0</v>
      </c>
      <c r="V103" s="37">
        <v>753456000.00000012</v>
      </c>
      <c r="W103" s="35"/>
    </row>
    <row r="104" spans="1:23" ht="42" customHeight="1" x14ac:dyDescent="0.35">
      <c r="A104">
        <v>1</v>
      </c>
      <c r="I104" s="33">
        <v>97</v>
      </c>
      <c r="J104" s="31" t="s">
        <v>151</v>
      </c>
      <c r="K104" s="31">
        <v>0</v>
      </c>
      <c r="L104" s="32" t="s">
        <v>41</v>
      </c>
      <c r="M104" s="1">
        <v>1573</v>
      </c>
      <c r="N104" s="34"/>
      <c r="O104" s="17">
        <v>157300000</v>
      </c>
      <c r="P104" s="17">
        <v>14200000</v>
      </c>
      <c r="Q104" s="17">
        <v>786500000</v>
      </c>
      <c r="R104" s="17">
        <v>47190000</v>
      </c>
      <c r="S104" s="17">
        <v>22680000</v>
      </c>
      <c r="T104" s="17">
        <v>0</v>
      </c>
      <c r="U104" s="17">
        <v>0</v>
      </c>
      <c r="V104" s="37">
        <v>1027870000</v>
      </c>
      <c r="W104" s="35"/>
    </row>
    <row r="105" spans="1:23" ht="42" customHeight="1" x14ac:dyDescent="0.35">
      <c r="A105">
        <v>1</v>
      </c>
      <c r="I105" s="33">
        <v>98</v>
      </c>
      <c r="J105" s="31" t="s">
        <v>152</v>
      </c>
      <c r="K105" s="31" t="s">
        <v>153</v>
      </c>
      <c r="L105" s="32" t="s">
        <v>41</v>
      </c>
      <c r="M105" s="1">
        <v>1676</v>
      </c>
      <c r="N105" s="34"/>
      <c r="O105" s="17">
        <v>167600000</v>
      </c>
      <c r="P105" s="17">
        <v>16760000</v>
      </c>
      <c r="Q105" s="17">
        <v>838000000</v>
      </c>
      <c r="R105" s="17">
        <v>50280000</v>
      </c>
      <c r="S105" s="17">
        <v>7560000</v>
      </c>
      <c r="T105" s="17">
        <v>0</v>
      </c>
      <c r="U105" s="17">
        <v>0</v>
      </c>
      <c r="V105" s="37">
        <v>1080200000</v>
      </c>
      <c r="W105" s="35"/>
    </row>
    <row r="106" spans="1:23" ht="42" customHeight="1" x14ac:dyDescent="0.35">
      <c r="A106">
        <v>1</v>
      </c>
      <c r="I106" s="33">
        <v>99</v>
      </c>
      <c r="J106" s="31" t="s">
        <v>183</v>
      </c>
      <c r="K106" s="31">
        <v>0</v>
      </c>
      <c r="L106" s="32" t="s">
        <v>41</v>
      </c>
      <c r="M106" s="1">
        <v>1120</v>
      </c>
      <c r="N106" s="34"/>
      <c r="O106" s="17">
        <v>112000000</v>
      </c>
      <c r="P106" s="17">
        <v>11200000</v>
      </c>
      <c r="Q106" s="17">
        <v>560000000</v>
      </c>
      <c r="R106" s="17">
        <v>33600000</v>
      </c>
      <c r="S106" s="17">
        <v>30240000</v>
      </c>
      <c r="T106" s="17">
        <v>0</v>
      </c>
      <c r="U106" s="17">
        <v>0</v>
      </c>
      <c r="V106" s="37">
        <v>747040000</v>
      </c>
      <c r="W106" s="35"/>
    </row>
    <row r="107" spans="1:23" ht="42" customHeight="1" x14ac:dyDescent="0.35">
      <c r="A107">
        <v>1</v>
      </c>
      <c r="I107" s="33">
        <v>100</v>
      </c>
      <c r="J107" s="31" t="s">
        <v>178</v>
      </c>
      <c r="K107" s="31">
        <v>0</v>
      </c>
      <c r="L107" s="32" t="s">
        <v>41</v>
      </c>
      <c r="M107" s="1">
        <v>102</v>
      </c>
      <c r="N107" s="34"/>
      <c r="O107" s="17">
        <v>10200000</v>
      </c>
      <c r="P107" s="17">
        <v>1020000</v>
      </c>
      <c r="Q107" s="17">
        <v>51000000</v>
      </c>
      <c r="R107" s="17">
        <v>3060000</v>
      </c>
      <c r="S107" s="17">
        <v>1890000</v>
      </c>
      <c r="T107" s="17" t="s">
        <v>199</v>
      </c>
      <c r="U107" s="17" t="s">
        <v>199</v>
      </c>
      <c r="V107" s="37">
        <v>67170000</v>
      </c>
      <c r="W107" s="35"/>
    </row>
    <row r="108" spans="1:23" ht="42" customHeight="1" x14ac:dyDescent="0.35">
      <c r="A108">
        <v>1</v>
      </c>
      <c r="I108" s="33">
        <v>101</v>
      </c>
      <c r="J108" s="31" t="s">
        <v>154</v>
      </c>
      <c r="K108" s="31">
        <v>0</v>
      </c>
      <c r="L108" s="32" t="s">
        <v>41</v>
      </c>
      <c r="M108" s="1">
        <v>1672</v>
      </c>
      <c r="N108" s="34"/>
      <c r="O108" s="17">
        <v>167200000</v>
      </c>
      <c r="P108" s="17">
        <v>16720000</v>
      </c>
      <c r="Q108" s="17">
        <v>836000000</v>
      </c>
      <c r="R108" s="17">
        <v>50160000</v>
      </c>
      <c r="S108" s="17">
        <v>75600000</v>
      </c>
      <c r="T108" s="17">
        <v>0</v>
      </c>
      <c r="U108" s="17">
        <v>0</v>
      </c>
      <c r="V108" s="37">
        <v>1145680000</v>
      </c>
      <c r="W108" s="35"/>
    </row>
    <row r="109" spans="1:23" ht="42" customHeight="1" x14ac:dyDescent="0.35">
      <c r="A109">
        <v>1</v>
      </c>
      <c r="I109" s="33">
        <v>102</v>
      </c>
      <c r="J109" s="31" t="s">
        <v>155</v>
      </c>
      <c r="K109" s="31">
        <v>0</v>
      </c>
      <c r="L109" s="32" t="s">
        <v>41</v>
      </c>
      <c r="M109" s="1">
        <v>1737</v>
      </c>
      <c r="N109" s="34"/>
      <c r="O109" s="17">
        <v>173700000</v>
      </c>
      <c r="P109" s="17">
        <v>17370000</v>
      </c>
      <c r="Q109" s="17">
        <v>868500000</v>
      </c>
      <c r="R109" s="17">
        <v>52110000</v>
      </c>
      <c r="S109" s="17">
        <v>22680000</v>
      </c>
      <c r="T109" s="17">
        <v>0</v>
      </c>
      <c r="U109" s="17">
        <v>0</v>
      </c>
      <c r="V109" s="37">
        <v>1134360000</v>
      </c>
      <c r="W109" s="35"/>
    </row>
    <row r="110" spans="1:23" ht="42" customHeight="1" x14ac:dyDescent="0.35">
      <c r="A110">
        <v>1</v>
      </c>
      <c r="I110" s="33">
        <v>103</v>
      </c>
      <c r="J110" s="31" t="s">
        <v>184</v>
      </c>
      <c r="K110" s="31">
        <v>0</v>
      </c>
      <c r="L110" s="32" t="s">
        <v>41</v>
      </c>
      <c r="M110" s="1">
        <v>3120</v>
      </c>
      <c r="N110" s="34"/>
      <c r="O110" s="17">
        <v>312000000</v>
      </c>
      <c r="P110" s="17">
        <v>28650000</v>
      </c>
      <c r="Q110" s="17">
        <v>1560000000</v>
      </c>
      <c r="R110" s="17">
        <v>93600000</v>
      </c>
      <c r="S110" s="17">
        <v>22680000</v>
      </c>
      <c r="T110" s="17">
        <v>0</v>
      </c>
      <c r="U110" s="17">
        <v>0</v>
      </c>
      <c r="V110" s="37">
        <v>2016930000</v>
      </c>
      <c r="W110" s="35"/>
    </row>
    <row r="111" spans="1:23" ht="42" customHeight="1" x14ac:dyDescent="0.35">
      <c r="A111">
        <v>1</v>
      </c>
      <c r="I111" s="33">
        <v>104</v>
      </c>
      <c r="J111" s="31" t="s">
        <v>156</v>
      </c>
      <c r="K111" s="31">
        <v>0</v>
      </c>
      <c r="L111" s="32" t="s">
        <v>41</v>
      </c>
      <c r="M111" s="1">
        <v>2496</v>
      </c>
      <c r="N111" s="34"/>
      <c r="O111" s="17">
        <v>249600000</v>
      </c>
      <c r="P111" s="17">
        <v>22920000</v>
      </c>
      <c r="Q111" s="17">
        <v>1248000000</v>
      </c>
      <c r="R111" s="17">
        <v>74880000</v>
      </c>
      <c r="S111" s="17">
        <v>22680000</v>
      </c>
      <c r="T111" s="17">
        <v>0</v>
      </c>
      <c r="U111" s="17">
        <v>0</v>
      </c>
      <c r="V111" s="37">
        <v>1618080000</v>
      </c>
      <c r="W111" s="35"/>
    </row>
    <row r="112" spans="1:23" ht="42" customHeight="1" x14ac:dyDescent="0.35">
      <c r="A112">
        <v>1</v>
      </c>
      <c r="I112" s="33">
        <v>105</v>
      </c>
      <c r="J112" s="31" t="s">
        <v>157</v>
      </c>
      <c r="K112" s="31" t="s">
        <v>158</v>
      </c>
      <c r="L112" s="32" t="s">
        <v>41</v>
      </c>
      <c r="M112" s="1">
        <v>2209</v>
      </c>
      <c r="N112" s="34"/>
      <c r="O112" s="17">
        <v>220900000</v>
      </c>
      <c r="P112" s="17">
        <v>12810000</v>
      </c>
      <c r="Q112" s="17">
        <v>1104500000</v>
      </c>
      <c r="R112" s="17">
        <v>66270000</v>
      </c>
      <c r="S112" s="17">
        <v>30240000</v>
      </c>
      <c r="T112" s="17">
        <v>0</v>
      </c>
      <c r="U112" s="17">
        <v>0</v>
      </c>
      <c r="V112" s="37">
        <v>1434720000</v>
      </c>
      <c r="W112" s="35"/>
    </row>
    <row r="113" spans="1:23" ht="42" customHeight="1" x14ac:dyDescent="0.35">
      <c r="A113">
        <v>1</v>
      </c>
      <c r="I113" s="33">
        <v>106</v>
      </c>
      <c r="J113" s="31" t="s">
        <v>159</v>
      </c>
      <c r="K113" s="31">
        <v>0</v>
      </c>
      <c r="L113" s="32" t="s">
        <v>41</v>
      </c>
      <c r="M113" s="1">
        <v>360</v>
      </c>
      <c r="N113" s="34"/>
      <c r="O113" s="17">
        <v>36000000</v>
      </c>
      <c r="P113" s="17">
        <v>3600000</v>
      </c>
      <c r="Q113" s="17">
        <v>180000000</v>
      </c>
      <c r="R113" s="17">
        <v>10800000</v>
      </c>
      <c r="S113" s="17">
        <v>5670000</v>
      </c>
      <c r="T113" s="17">
        <v>0</v>
      </c>
      <c r="U113" s="17">
        <v>0</v>
      </c>
      <c r="V113" s="37">
        <v>236070000</v>
      </c>
      <c r="W113" s="35"/>
    </row>
    <row r="114" spans="1:23" ht="42" customHeight="1" x14ac:dyDescent="0.35">
      <c r="A114">
        <v>1</v>
      </c>
      <c r="I114" s="33">
        <v>107</v>
      </c>
      <c r="J114" s="31" t="s">
        <v>160</v>
      </c>
      <c r="K114" s="31" t="s">
        <v>161</v>
      </c>
      <c r="L114" s="32" t="s">
        <v>41</v>
      </c>
      <c r="M114" s="1">
        <v>450</v>
      </c>
      <c r="N114" s="34"/>
      <c r="O114" s="17">
        <v>45000000</v>
      </c>
      <c r="P114" s="17">
        <v>4500000</v>
      </c>
      <c r="Q114" s="17">
        <v>225000000</v>
      </c>
      <c r="R114" s="17">
        <v>13500000</v>
      </c>
      <c r="S114" s="17">
        <v>5670000</v>
      </c>
      <c r="T114" s="17">
        <v>0</v>
      </c>
      <c r="U114" s="17">
        <v>0</v>
      </c>
      <c r="V114" s="37">
        <v>293670000</v>
      </c>
      <c r="W114" s="35"/>
    </row>
    <row r="115" spans="1:23" ht="42" customHeight="1" x14ac:dyDescent="0.35">
      <c r="A115">
        <v>1</v>
      </c>
      <c r="I115" s="33">
        <v>108</v>
      </c>
      <c r="J115" s="31" t="s">
        <v>162</v>
      </c>
      <c r="K115" s="31">
        <v>0</v>
      </c>
      <c r="L115" s="32" t="s">
        <v>41</v>
      </c>
      <c r="M115" s="1">
        <v>450</v>
      </c>
      <c r="N115" s="34"/>
      <c r="O115" s="17">
        <v>45000000</v>
      </c>
      <c r="P115" s="17">
        <v>4500000</v>
      </c>
      <c r="Q115" s="17">
        <v>225000000</v>
      </c>
      <c r="R115" s="17">
        <v>13500000</v>
      </c>
      <c r="S115" s="17">
        <v>11340000</v>
      </c>
      <c r="T115" s="17">
        <v>0</v>
      </c>
      <c r="U115" s="17">
        <v>0</v>
      </c>
      <c r="V115" s="37">
        <v>299340000</v>
      </c>
      <c r="W115" s="35"/>
    </row>
    <row r="116" spans="1:23" ht="42" customHeight="1" x14ac:dyDescent="0.35">
      <c r="A116">
        <v>1</v>
      </c>
      <c r="I116" s="33">
        <v>109</v>
      </c>
      <c r="J116" s="31" t="s">
        <v>185</v>
      </c>
      <c r="K116" s="31" t="s">
        <v>163</v>
      </c>
      <c r="L116" s="32" t="s">
        <v>41</v>
      </c>
      <c r="M116" s="1">
        <v>1248</v>
      </c>
      <c r="N116" s="34"/>
      <c r="O116" s="17">
        <v>124800000</v>
      </c>
      <c r="P116" s="17">
        <v>10810000</v>
      </c>
      <c r="Q116" s="17">
        <v>624000000</v>
      </c>
      <c r="R116" s="17">
        <v>37440000</v>
      </c>
      <c r="S116" s="17">
        <v>7560000</v>
      </c>
      <c r="T116" s="17">
        <v>0</v>
      </c>
      <c r="U116" s="17">
        <v>0</v>
      </c>
      <c r="V116" s="37">
        <v>804610000</v>
      </c>
      <c r="W116" s="35"/>
    </row>
    <row r="117" spans="1:23" ht="42" customHeight="1" x14ac:dyDescent="0.35">
      <c r="A117">
        <v>1</v>
      </c>
      <c r="I117" s="33">
        <v>110</v>
      </c>
      <c r="J117" s="31" t="s">
        <v>164</v>
      </c>
      <c r="K117" s="31" t="s">
        <v>165</v>
      </c>
      <c r="L117" s="32" t="s">
        <v>41</v>
      </c>
      <c r="M117" s="1">
        <v>1512</v>
      </c>
      <c r="N117" s="34"/>
      <c r="O117" s="17">
        <v>151200000</v>
      </c>
      <c r="P117" s="17">
        <v>13850000</v>
      </c>
      <c r="Q117" s="17">
        <v>756000000</v>
      </c>
      <c r="R117" s="17">
        <v>45360000</v>
      </c>
      <c r="S117" s="17">
        <v>3780000</v>
      </c>
      <c r="T117" s="17">
        <v>0</v>
      </c>
      <c r="U117" s="17">
        <v>0</v>
      </c>
      <c r="V117" s="37">
        <v>970190000</v>
      </c>
      <c r="W117" s="35"/>
    </row>
    <row r="118" spans="1:23" ht="42" customHeight="1" x14ac:dyDescent="0.35">
      <c r="A118">
        <v>1</v>
      </c>
      <c r="I118" s="33">
        <v>111</v>
      </c>
      <c r="J118" s="31" t="s">
        <v>166</v>
      </c>
      <c r="K118" s="31" t="s">
        <v>186</v>
      </c>
      <c r="L118" s="32" t="s">
        <v>41</v>
      </c>
      <c r="M118" s="1">
        <v>624</v>
      </c>
      <c r="N118" s="34"/>
      <c r="O118" s="17">
        <v>62400000</v>
      </c>
      <c r="P118" s="17">
        <v>550000</v>
      </c>
      <c r="Q118" s="17">
        <v>312000000</v>
      </c>
      <c r="R118" s="17">
        <v>18720000</v>
      </c>
      <c r="S118" s="17">
        <v>7560000</v>
      </c>
      <c r="T118" s="17">
        <v>0</v>
      </c>
      <c r="U118" s="17">
        <v>0</v>
      </c>
      <c r="V118" s="37">
        <v>401230000</v>
      </c>
      <c r="W118" s="35"/>
    </row>
    <row r="119" spans="1:23" ht="42" customHeight="1" x14ac:dyDescent="0.35">
      <c r="A119">
        <v>1</v>
      </c>
      <c r="I119" s="33">
        <v>112</v>
      </c>
      <c r="J119" s="31" t="s">
        <v>187</v>
      </c>
      <c r="K119" s="31" t="s">
        <v>188</v>
      </c>
      <c r="L119" s="32" t="s">
        <v>41</v>
      </c>
      <c r="M119" s="1">
        <v>744</v>
      </c>
      <c r="N119" s="34"/>
      <c r="O119" s="17">
        <v>74400000</v>
      </c>
      <c r="P119" s="17">
        <v>0</v>
      </c>
      <c r="Q119" s="17">
        <v>372000000</v>
      </c>
      <c r="R119" s="17">
        <v>22320000</v>
      </c>
      <c r="S119" s="17">
        <v>7560000</v>
      </c>
      <c r="T119" s="17">
        <v>0</v>
      </c>
      <c r="U119" s="17">
        <v>0</v>
      </c>
      <c r="V119" s="37">
        <v>476280000</v>
      </c>
      <c r="W119" s="35"/>
    </row>
    <row r="120" spans="1:23" ht="42" customHeight="1" x14ac:dyDescent="0.35">
      <c r="A120">
        <v>1</v>
      </c>
      <c r="I120" s="33">
        <v>113</v>
      </c>
      <c r="J120" s="31" t="s">
        <v>167</v>
      </c>
      <c r="K120" s="31" t="s">
        <v>168</v>
      </c>
      <c r="L120" s="32" t="s">
        <v>41</v>
      </c>
      <c r="M120" s="1">
        <v>1368</v>
      </c>
      <c r="N120" s="34"/>
      <c r="O120" s="17">
        <v>136800000</v>
      </c>
      <c r="P120" s="17">
        <v>0</v>
      </c>
      <c r="Q120" s="17">
        <v>684000000</v>
      </c>
      <c r="R120" s="17">
        <v>41040000</v>
      </c>
      <c r="S120" s="17">
        <v>7560000</v>
      </c>
      <c r="T120" s="17">
        <v>0</v>
      </c>
      <c r="U120" s="17">
        <v>0</v>
      </c>
      <c r="V120" s="37">
        <v>869400000</v>
      </c>
      <c r="W120" s="35"/>
    </row>
    <row r="121" spans="1:23" ht="42" customHeight="1" x14ac:dyDescent="0.35">
      <c r="A121">
        <v>1</v>
      </c>
      <c r="I121" s="33">
        <v>114</v>
      </c>
      <c r="J121" s="31" t="s">
        <v>169</v>
      </c>
      <c r="K121" s="31">
        <v>0</v>
      </c>
      <c r="L121" s="32" t="s">
        <v>41</v>
      </c>
      <c r="M121" s="1">
        <v>255</v>
      </c>
      <c r="N121" s="34"/>
      <c r="O121" s="17">
        <v>25500000</v>
      </c>
      <c r="P121" s="17">
        <v>0</v>
      </c>
      <c r="Q121" s="17">
        <v>127500000</v>
      </c>
      <c r="R121" s="17">
        <v>7650000</v>
      </c>
      <c r="S121" s="17">
        <v>7560000</v>
      </c>
      <c r="T121" s="17">
        <v>0</v>
      </c>
      <c r="U121" s="17">
        <v>0</v>
      </c>
      <c r="V121" s="37">
        <v>168210000</v>
      </c>
      <c r="W121" s="35"/>
    </row>
    <row r="122" spans="1:23" ht="42" customHeight="1" x14ac:dyDescent="0.35">
      <c r="A122">
        <v>1</v>
      </c>
      <c r="I122" s="33">
        <v>115</v>
      </c>
      <c r="J122" s="31" t="s">
        <v>170</v>
      </c>
      <c r="K122" s="31">
        <v>0</v>
      </c>
      <c r="L122" s="32" t="s">
        <v>41</v>
      </c>
      <c r="M122" s="1">
        <v>471.4</v>
      </c>
      <c r="N122" s="34"/>
      <c r="O122" s="17">
        <v>47140000</v>
      </c>
      <c r="P122" s="17">
        <v>0</v>
      </c>
      <c r="Q122" s="17">
        <v>235700000</v>
      </c>
      <c r="R122" s="17">
        <v>14142000</v>
      </c>
      <c r="S122" s="17">
        <v>7560000</v>
      </c>
      <c r="T122" s="17">
        <v>0</v>
      </c>
      <c r="U122" s="17">
        <v>0</v>
      </c>
      <c r="V122" s="37">
        <v>304542000</v>
      </c>
      <c r="W122" s="35"/>
    </row>
    <row r="123" spans="1:23" ht="42" customHeight="1" x14ac:dyDescent="0.35">
      <c r="A123">
        <v>1</v>
      </c>
      <c r="I123" s="33">
        <v>116</v>
      </c>
      <c r="J123" s="31" t="s">
        <v>171</v>
      </c>
      <c r="K123" s="31" t="s">
        <v>198</v>
      </c>
      <c r="L123" s="32" t="s">
        <v>41</v>
      </c>
      <c r="M123" s="1">
        <v>744</v>
      </c>
      <c r="N123" s="34"/>
      <c r="O123" s="17">
        <v>74400000</v>
      </c>
      <c r="P123" s="17">
        <v>0</v>
      </c>
      <c r="Q123" s="17">
        <v>372000000</v>
      </c>
      <c r="R123" s="17">
        <v>22320000</v>
      </c>
      <c r="S123" s="17">
        <v>7560000</v>
      </c>
      <c r="T123" s="17">
        <v>0</v>
      </c>
      <c r="U123" s="17">
        <v>0</v>
      </c>
      <c r="V123" s="37">
        <v>476280000</v>
      </c>
      <c r="W123" s="35"/>
    </row>
    <row r="124" spans="1:23" ht="42" customHeight="1" x14ac:dyDescent="0.35">
      <c r="A124">
        <v>1</v>
      </c>
      <c r="I124" s="33">
        <v>117</v>
      </c>
      <c r="J124" s="31" t="s">
        <v>172</v>
      </c>
      <c r="K124" s="31">
        <v>0</v>
      </c>
      <c r="L124" s="32" t="s">
        <v>41</v>
      </c>
      <c r="M124" s="1">
        <v>169</v>
      </c>
      <c r="N124" s="34"/>
      <c r="O124" s="17">
        <v>16900000</v>
      </c>
      <c r="P124" s="17">
        <v>0</v>
      </c>
      <c r="Q124" s="17">
        <v>84500000</v>
      </c>
      <c r="R124" s="17">
        <v>5070000</v>
      </c>
      <c r="S124" s="17">
        <v>7560000</v>
      </c>
      <c r="T124" s="17" t="s">
        <v>199</v>
      </c>
      <c r="U124" s="17" t="s">
        <v>199</v>
      </c>
      <c r="V124" s="37">
        <v>114030000</v>
      </c>
      <c r="W124" s="35"/>
    </row>
    <row r="125" spans="1:23" ht="42" customHeight="1" x14ac:dyDescent="0.35">
      <c r="A125">
        <v>1</v>
      </c>
      <c r="I125" s="33">
        <v>118</v>
      </c>
      <c r="J125" s="31" t="s">
        <v>189</v>
      </c>
      <c r="K125" s="31" t="s">
        <v>190</v>
      </c>
      <c r="L125" s="32" t="s">
        <v>41</v>
      </c>
      <c r="M125" s="1">
        <v>120</v>
      </c>
      <c r="N125" s="34"/>
      <c r="O125" s="17">
        <v>12000000</v>
      </c>
      <c r="P125" s="17">
        <v>0</v>
      </c>
      <c r="Q125" s="17">
        <v>60000000</v>
      </c>
      <c r="R125" s="17">
        <v>3600000</v>
      </c>
      <c r="S125" s="17">
        <v>1890000</v>
      </c>
      <c r="T125" s="17" t="s">
        <v>199</v>
      </c>
      <c r="U125" s="17" t="s">
        <v>199</v>
      </c>
      <c r="V125" s="37">
        <v>77490000</v>
      </c>
      <c r="W125" s="35"/>
    </row>
    <row r="126" spans="1:23" ht="42" customHeight="1" x14ac:dyDescent="0.35">
      <c r="A126">
        <v>1</v>
      </c>
      <c r="I126" s="33">
        <v>119</v>
      </c>
      <c r="J126" s="31" t="s">
        <v>173</v>
      </c>
      <c r="K126" s="31" t="s">
        <v>174</v>
      </c>
      <c r="L126" s="32" t="s">
        <v>41</v>
      </c>
      <c r="M126" s="1">
        <v>1000</v>
      </c>
      <c r="N126" s="34"/>
      <c r="O126" s="17">
        <v>100000000</v>
      </c>
      <c r="P126" s="17">
        <v>0</v>
      </c>
      <c r="Q126" s="17">
        <v>500000000</v>
      </c>
      <c r="R126" s="17">
        <v>30000000</v>
      </c>
      <c r="S126" s="17">
        <v>7560000</v>
      </c>
      <c r="T126" s="17">
        <v>0</v>
      </c>
      <c r="U126" s="17">
        <v>0</v>
      </c>
      <c r="V126" s="37">
        <v>637560000</v>
      </c>
      <c r="W126" s="35"/>
    </row>
    <row r="127" spans="1:23" ht="42" customHeight="1" x14ac:dyDescent="0.35">
      <c r="A127">
        <v>1</v>
      </c>
      <c r="I127" s="33">
        <v>120</v>
      </c>
      <c r="J127" s="31" t="s">
        <v>175</v>
      </c>
      <c r="K127" s="31">
        <v>0</v>
      </c>
      <c r="L127" s="32" t="s">
        <v>41</v>
      </c>
      <c r="M127" s="1">
        <v>2316</v>
      </c>
      <c r="N127" s="34"/>
      <c r="O127" s="17">
        <v>231600000</v>
      </c>
      <c r="P127" s="17">
        <v>0</v>
      </c>
      <c r="Q127" s="17">
        <v>1158000000</v>
      </c>
      <c r="R127" s="17">
        <v>69480000</v>
      </c>
      <c r="S127" s="17">
        <v>37800000</v>
      </c>
      <c r="T127" s="17">
        <v>20000000</v>
      </c>
      <c r="U127" s="17">
        <v>0</v>
      </c>
      <c r="V127" s="37">
        <v>1516880000</v>
      </c>
      <c r="W127" s="35"/>
    </row>
    <row r="128" spans="1:23" ht="42" customHeight="1" x14ac:dyDescent="0.35">
      <c r="A128">
        <v>1</v>
      </c>
      <c r="I128" s="33">
        <v>121</v>
      </c>
      <c r="J128" s="31" t="s">
        <v>176</v>
      </c>
      <c r="K128" s="31" t="s">
        <v>177</v>
      </c>
      <c r="L128" s="32" t="s">
        <v>41</v>
      </c>
      <c r="M128" s="1">
        <v>794</v>
      </c>
      <c r="N128" s="34"/>
      <c r="O128" s="17">
        <v>79400000</v>
      </c>
      <c r="P128" s="17">
        <v>7940000</v>
      </c>
      <c r="Q128" s="17">
        <v>397000000</v>
      </c>
      <c r="R128" s="17">
        <v>23820000</v>
      </c>
      <c r="S128" s="17">
        <v>13230000</v>
      </c>
      <c r="T128" s="17">
        <v>0</v>
      </c>
      <c r="U128" s="17">
        <v>0</v>
      </c>
      <c r="V128" s="37">
        <v>521390000</v>
      </c>
      <c r="W128" s="35"/>
    </row>
    <row r="129" spans="1:24" ht="38.4" customHeight="1" thickBot="1" x14ac:dyDescent="0.4">
      <c r="A129" t="e">
        <f>#REF!+1-#REF!</f>
        <v>#REF!</v>
      </c>
      <c r="B129" s="58"/>
      <c r="C129" s="58"/>
      <c r="D129" s="58"/>
      <c r="I129" s="59" t="s">
        <v>15</v>
      </c>
      <c r="J129" s="60"/>
      <c r="K129" s="61"/>
      <c r="L129" s="14"/>
      <c r="M129" s="15">
        <v>223698.80000000002</v>
      </c>
      <c r="N129" s="15">
        <v>22369880000</v>
      </c>
      <c r="O129" s="16">
        <v>22369880000</v>
      </c>
      <c r="P129" s="16">
        <v>1938686000</v>
      </c>
      <c r="Q129" s="16">
        <v>111849400000</v>
      </c>
      <c r="R129" s="16">
        <v>6710964000</v>
      </c>
      <c r="S129" s="16">
        <v>2812320000</v>
      </c>
      <c r="T129" s="16">
        <v>120000000</v>
      </c>
      <c r="U129" s="16">
        <v>40000000</v>
      </c>
      <c r="V129" s="16">
        <v>145841250000</v>
      </c>
      <c r="W129" s="36"/>
      <c r="X129" s="20"/>
    </row>
    <row r="130" spans="1:24" ht="27.75" customHeight="1" thickTop="1" x14ac:dyDescent="0.35">
      <c r="A130" t="e">
        <f>#REF!+1-A7</f>
        <v>#REF!</v>
      </c>
      <c r="X130" s="20"/>
    </row>
    <row r="131" spans="1:24" x14ac:dyDescent="0.35">
      <c r="A131" t="e">
        <f>A130+1-A8</f>
        <v>#REF!</v>
      </c>
      <c r="X131" s="20"/>
    </row>
    <row r="132" spans="1:24" x14ac:dyDescent="0.35">
      <c r="A132" t="e">
        <f>A131+1-#REF!</f>
        <v>#REF!</v>
      </c>
      <c r="X132" s="20"/>
    </row>
    <row r="133" spans="1:24" x14ac:dyDescent="0.35">
      <c r="A133" t="e">
        <f>A132+1-A129</f>
        <v>#REF!</v>
      </c>
      <c r="O133" s="17"/>
      <c r="P133" s="17"/>
      <c r="Q133" s="17"/>
      <c r="R133" s="17"/>
      <c r="S133" s="17"/>
      <c r="T133" s="17"/>
      <c r="U133" s="17"/>
      <c r="V133" s="17"/>
    </row>
    <row r="134" spans="1:24" x14ac:dyDescent="0.35">
      <c r="A134" t="e">
        <f>A133+1-#REF!</f>
        <v>#REF!</v>
      </c>
    </row>
    <row r="135" spans="1:24" x14ac:dyDescent="0.35">
      <c r="A135" t="e">
        <f>A134+1-#REF!</f>
        <v>#REF!</v>
      </c>
    </row>
    <row r="136" spans="1:24" x14ac:dyDescent="0.35">
      <c r="A136" t="e">
        <f>A135+1-#REF!</f>
        <v>#REF!</v>
      </c>
    </row>
    <row r="137" spans="1:24" x14ac:dyDescent="0.35">
      <c r="A137" t="e">
        <f>A136+1-#REF!</f>
        <v>#REF!</v>
      </c>
    </row>
    <row r="138" spans="1:24" x14ac:dyDescent="0.35">
      <c r="A138" t="e">
        <f>A137+1-#REF!</f>
        <v>#REF!</v>
      </c>
    </row>
    <row r="139" spans="1:24" x14ac:dyDescent="0.35">
      <c r="A139" t="e">
        <f>A138+1-#REF!</f>
        <v>#REF!</v>
      </c>
    </row>
    <row r="140" spans="1:24" x14ac:dyDescent="0.35">
      <c r="A140" t="e">
        <f t="shared" ref="A140:A186" si="0">A139+1-A130</f>
        <v>#REF!</v>
      </c>
    </row>
    <row r="141" spans="1:24" x14ac:dyDescent="0.35">
      <c r="A141" t="e">
        <f t="shared" si="0"/>
        <v>#REF!</v>
      </c>
    </row>
    <row r="142" spans="1:24" x14ac:dyDescent="0.35">
      <c r="A142" t="e">
        <f t="shared" si="0"/>
        <v>#REF!</v>
      </c>
    </row>
    <row r="143" spans="1:24" x14ac:dyDescent="0.35">
      <c r="A143" t="e">
        <f t="shared" si="0"/>
        <v>#REF!</v>
      </c>
    </row>
    <row r="144" spans="1:24" x14ac:dyDescent="0.35">
      <c r="A144" t="e">
        <f t="shared" si="0"/>
        <v>#REF!</v>
      </c>
    </row>
    <row r="145" spans="1:1" x14ac:dyDescent="0.35">
      <c r="A145" t="e">
        <f t="shared" si="0"/>
        <v>#REF!</v>
      </c>
    </row>
    <row r="146" spans="1:1" x14ac:dyDescent="0.35">
      <c r="A146" t="e">
        <f t="shared" si="0"/>
        <v>#REF!</v>
      </c>
    </row>
    <row r="147" spans="1:1" x14ac:dyDescent="0.35">
      <c r="A147" t="e">
        <f t="shared" si="0"/>
        <v>#REF!</v>
      </c>
    </row>
    <row r="148" spans="1:1" x14ac:dyDescent="0.35">
      <c r="A148" t="e">
        <f t="shared" si="0"/>
        <v>#REF!</v>
      </c>
    </row>
    <row r="149" spans="1:1" x14ac:dyDescent="0.35">
      <c r="A149" t="e">
        <f t="shared" si="0"/>
        <v>#REF!</v>
      </c>
    </row>
    <row r="150" spans="1:1" x14ac:dyDescent="0.35">
      <c r="A150" t="e">
        <f t="shared" si="0"/>
        <v>#REF!</v>
      </c>
    </row>
    <row r="151" spans="1:1" x14ac:dyDescent="0.35">
      <c r="A151" t="e">
        <f t="shared" si="0"/>
        <v>#REF!</v>
      </c>
    </row>
    <row r="152" spans="1:1" x14ac:dyDescent="0.35">
      <c r="A152" t="e">
        <f t="shared" si="0"/>
        <v>#REF!</v>
      </c>
    </row>
    <row r="153" spans="1:1" x14ac:dyDescent="0.35">
      <c r="A153" t="e">
        <f t="shared" si="0"/>
        <v>#REF!</v>
      </c>
    </row>
    <row r="154" spans="1:1" x14ac:dyDescent="0.35">
      <c r="A154" t="e">
        <f t="shared" si="0"/>
        <v>#REF!</v>
      </c>
    </row>
    <row r="155" spans="1:1" x14ac:dyDescent="0.35">
      <c r="A155" t="e">
        <f t="shared" si="0"/>
        <v>#REF!</v>
      </c>
    </row>
    <row r="156" spans="1:1" x14ac:dyDescent="0.35">
      <c r="A156" t="e">
        <f t="shared" si="0"/>
        <v>#REF!</v>
      </c>
    </row>
    <row r="157" spans="1:1" x14ac:dyDescent="0.35">
      <c r="A157" t="e">
        <f t="shared" si="0"/>
        <v>#REF!</v>
      </c>
    </row>
    <row r="158" spans="1:1" x14ac:dyDescent="0.35">
      <c r="A158" t="e">
        <f t="shared" si="0"/>
        <v>#REF!</v>
      </c>
    </row>
    <row r="159" spans="1:1" x14ac:dyDescent="0.35">
      <c r="A159" t="e">
        <f t="shared" si="0"/>
        <v>#REF!</v>
      </c>
    </row>
    <row r="160" spans="1:1" x14ac:dyDescent="0.35">
      <c r="A160" t="e">
        <f t="shared" si="0"/>
        <v>#REF!</v>
      </c>
    </row>
    <row r="161" spans="1:1" x14ac:dyDescent="0.35">
      <c r="A161" t="e">
        <f t="shared" si="0"/>
        <v>#REF!</v>
      </c>
    </row>
    <row r="162" spans="1:1" x14ac:dyDescent="0.35">
      <c r="A162" t="e">
        <f t="shared" si="0"/>
        <v>#REF!</v>
      </c>
    </row>
    <row r="163" spans="1:1" x14ac:dyDescent="0.35">
      <c r="A163" t="e">
        <f t="shared" si="0"/>
        <v>#REF!</v>
      </c>
    </row>
    <row r="164" spans="1:1" x14ac:dyDescent="0.35">
      <c r="A164" t="e">
        <f t="shared" si="0"/>
        <v>#REF!</v>
      </c>
    </row>
    <row r="165" spans="1:1" x14ac:dyDescent="0.35">
      <c r="A165" t="e">
        <f t="shared" si="0"/>
        <v>#REF!</v>
      </c>
    </row>
    <row r="166" spans="1:1" x14ac:dyDescent="0.35">
      <c r="A166" t="e">
        <f t="shared" si="0"/>
        <v>#REF!</v>
      </c>
    </row>
    <row r="167" spans="1:1" x14ac:dyDescent="0.35">
      <c r="A167" t="e">
        <f t="shared" si="0"/>
        <v>#REF!</v>
      </c>
    </row>
    <row r="168" spans="1:1" x14ac:dyDescent="0.35">
      <c r="A168" t="e">
        <f t="shared" si="0"/>
        <v>#REF!</v>
      </c>
    </row>
    <row r="169" spans="1:1" x14ac:dyDescent="0.35">
      <c r="A169" t="e">
        <f t="shared" si="0"/>
        <v>#REF!</v>
      </c>
    </row>
    <row r="170" spans="1:1" x14ac:dyDescent="0.35">
      <c r="A170" t="e">
        <f t="shared" si="0"/>
        <v>#REF!</v>
      </c>
    </row>
    <row r="171" spans="1:1" x14ac:dyDescent="0.35">
      <c r="A171" t="e">
        <f t="shared" si="0"/>
        <v>#REF!</v>
      </c>
    </row>
    <row r="172" spans="1:1" x14ac:dyDescent="0.35">
      <c r="A172" t="e">
        <f t="shared" si="0"/>
        <v>#REF!</v>
      </c>
    </row>
    <row r="173" spans="1:1" x14ac:dyDescent="0.35">
      <c r="A173" t="e">
        <f t="shared" si="0"/>
        <v>#REF!</v>
      </c>
    </row>
    <row r="174" spans="1:1" x14ac:dyDescent="0.35">
      <c r="A174" t="e">
        <f t="shared" si="0"/>
        <v>#REF!</v>
      </c>
    </row>
    <row r="175" spans="1:1" x14ac:dyDescent="0.35">
      <c r="A175" t="e">
        <f t="shared" si="0"/>
        <v>#REF!</v>
      </c>
    </row>
    <row r="176" spans="1:1" x14ac:dyDescent="0.35">
      <c r="A176" t="e">
        <f t="shared" si="0"/>
        <v>#REF!</v>
      </c>
    </row>
    <row r="177" spans="1:1" x14ac:dyDescent="0.35">
      <c r="A177" t="e">
        <f t="shared" si="0"/>
        <v>#REF!</v>
      </c>
    </row>
    <row r="178" spans="1:1" x14ac:dyDescent="0.35">
      <c r="A178" t="e">
        <f t="shared" si="0"/>
        <v>#REF!</v>
      </c>
    </row>
    <row r="179" spans="1:1" x14ac:dyDescent="0.35">
      <c r="A179" t="e">
        <f t="shared" si="0"/>
        <v>#REF!</v>
      </c>
    </row>
    <row r="180" spans="1:1" x14ac:dyDescent="0.35">
      <c r="A180" t="e">
        <f t="shared" si="0"/>
        <v>#REF!</v>
      </c>
    </row>
    <row r="181" spans="1:1" x14ac:dyDescent="0.35">
      <c r="A181" t="e">
        <f t="shared" si="0"/>
        <v>#REF!</v>
      </c>
    </row>
    <row r="182" spans="1:1" x14ac:dyDescent="0.35">
      <c r="A182" t="e">
        <f t="shared" si="0"/>
        <v>#REF!</v>
      </c>
    </row>
    <row r="183" spans="1:1" x14ac:dyDescent="0.35">
      <c r="A183" t="e">
        <f t="shared" si="0"/>
        <v>#REF!</v>
      </c>
    </row>
    <row r="184" spans="1:1" x14ac:dyDescent="0.35">
      <c r="A184" t="e">
        <f t="shared" si="0"/>
        <v>#REF!</v>
      </c>
    </row>
    <row r="185" spans="1:1" x14ac:dyDescent="0.35">
      <c r="A185" t="e">
        <f t="shared" si="0"/>
        <v>#REF!</v>
      </c>
    </row>
    <row r="186" spans="1:1" x14ac:dyDescent="0.35">
      <c r="A186" t="e">
        <f t="shared" si="0"/>
        <v>#REF!</v>
      </c>
    </row>
    <row r="187" spans="1:1" x14ac:dyDescent="0.35">
      <c r="A187" t="e">
        <f t="shared" ref="A187:A250" si="1">A186+1-A177</f>
        <v>#REF!</v>
      </c>
    </row>
    <row r="188" spans="1:1" x14ac:dyDescent="0.35">
      <c r="A188" t="e">
        <f t="shared" si="1"/>
        <v>#REF!</v>
      </c>
    </row>
    <row r="189" spans="1:1" x14ac:dyDescent="0.35">
      <c r="A189" t="e">
        <f t="shared" si="1"/>
        <v>#REF!</v>
      </c>
    </row>
    <row r="190" spans="1:1" x14ac:dyDescent="0.35">
      <c r="A190" t="e">
        <f t="shared" si="1"/>
        <v>#REF!</v>
      </c>
    </row>
    <row r="191" spans="1:1" x14ac:dyDescent="0.35">
      <c r="A191" t="e">
        <f t="shared" si="1"/>
        <v>#REF!</v>
      </c>
    </row>
    <row r="192" spans="1:1" x14ac:dyDescent="0.35">
      <c r="A192" t="e">
        <f t="shared" si="1"/>
        <v>#REF!</v>
      </c>
    </row>
    <row r="193" spans="1:1" x14ac:dyDescent="0.35">
      <c r="A193" t="e">
        <f t="shared" si="1"/>
        <v>#REF!</v>
      </c>
    </row>
    <row r="194" spans="1:1" x14ac:dyDescent="0.35">
      <c r="A194" t="e">
        <f t="shared" si="1"/>
        <v>#REF!</v>
      </c>
    </row>
    <row r="195" spans="1:1" x14ac:dyDescent="0.35">
      <c r="A195" t="e">
        <f t="shared" si="1"/>
        <v>#REF!</v>
      </c>
    </row>
    <row r="196" spans="1:1" x14ac:dyDescent="0.35">
      <c r="A196" t="e">
        <f t="shared" si="1"/>
        <v>#REF!</v>
      </c>
    </row>
    <row r="197" spans="1:1" x14ac:dyDescent="0.35">
      <c r="A197" t="e">
        <f t="shared" si="1"/>
        <v>#REF!</v>
      </c>
    </row>
    <row r="198" spans="1:1" x14ac:dyDescent="0.35">
      <c r="A198" t="e">
        <f t="shared" si="1"/>
        <v>#REF!</v>
      </c>
    </row>
    <row r="199" spans="1:1" x14ac:dyDescent="0.35">
      <c r="A199" t="e">
        <f t="shared" si="1"/>
        <v>#REF!</v>
      </c>
    </row>
    <row r="200" spans="1:1" x14ac:dyDescent="0.35">
      <c r="A200" t="e">
        <f t="shared" si="1"/>
        <v>#REF!</v>
      </c>
    </row>
    <row r="201" spans="1:1" x14ac:dyDescent="0.35">
      <c r="A201" t="e">
        <f t="shared" si="1"/>
        <v>#REF!</v>
      </c>
    </row>
    <row r="202" spans="1:1" x14ac:dyDescent="0.35">
      <c r="A202" t="e">
        <f t="shared" si="1"/>
        <v>#REF!</v>
      </c>
    </row>
    <row r="203" spans="1:1" x14ac:dyDescent="0.35">
      <c r="A203" t="e">
        <f t="shared" si="1"/>
        <v>#REF!</v>
      </c>
    </row>
    <row r="204" spans="1:1" x14ac:dyDescent="0.35">
      <c r="A204" t="e">
        <f t="shared" si="1"/>
        <v>#REF!</v>
      </c>
    </row>
    <row r="205" spans="1:1" x14ac:dyDescent="0.35">
      <c r="A205" t="e">
        <f t="shared" si="1"/>
        <v>#REF!</v>
      </c>
    </row>
    <row r="206" spans="1:1" x14ac:dyDescent="0.35">
      <c r="A206" t="e">
        <f t="shared" si="1"/>
        <v>#REF!</v>
      </c>
    </row>
    <row r="207" spans="1:1" x14ac:dyDescent="0.35">
      <c r="A207" t="e">
        <f t="shared" si="1"/>
        <v>#REF!</v>
      </c>
    </row>
    <row r="208" spans="1:1" x14ac:dyDescent="0.35">
      <c r="A208" t="e">
        <f t="shared" si="1"/>
        <v>#REF!</v>
      </c>
    </row>
    <row r="209" spans="1:1" x14ac:dyDescent="0.35">
      <c r="A209" t="e">
        <f t="shared" si="1"/>
        <v>#REF!</v>
      </c>
    </row>
    <row r="210" spans="1:1" x14ac:dyDescent="0.35">
      <c r="A210" t="e">
        <f t="shared" si="1"/>
        <v>#REF!</v>
      </c>
    </row>
    <row r="211" spans="1:1" x14ac:dyDescent="0.35">
      <c r="A211" t="e">
        <f t="shared" si="1"/>
        <v>#REF!</v>
      </c>
    </row>
    <row r="212" spans="1:1" x14ac:dyDescent="0.35">
      <c r="A212" t="e">
        <f t="shared" si="1"/>
        <v>#REF!</v>
      </c>
    </row>
    <row r="213" spans="1:1" x14ac:dyDescent="0.35">
      <c r="A213" t="e">
        <f t="shared" si="1"/>
        <v>#REF!</v>
      </c>
    </row>
    <row r="214" spans="1:1" x14ac:dyDescent="0.35">
      <c r="A214" t="e">
        <f t="shared" si="1"/>
        <v>#REF!</v>
      </c>
    </row>
    <row r="215" spans="1:1" x14ac:dyDescent="0.35">
      <c r="A215" t="e">
        <f t="shared" si="1"/>
        <v>#REF!</v>
      </c>
    </row>
    <row r="216" spans="1:1" x14ac:dyDescent="0.35">
      <c r="A216" t="e">
        <f t="shared" si="1"/>
        <v>#REF!</v>
      </c>
    </row>
    <row r="217" spans="1:1" x14ac:dyDescent="0.35">
      <c r="A217" t="e">
        <f t="shared" si="1"/>
        <v>#REF!</v>
      </c>
    </row>
    <row r="218" spans="1:1" x14ac:dyDescent="0.35">
      <c r="A218" t="e">
        <f t="shared" si="1"/>
        <v>#REF!</v>
      </c>
    </row>
    <row r="219" spans="1:1" x14ac:dyDescent="0.35">
      <c r="A219" t="e">
        <f t="shared" si="1"/>
        <v>#REF!</v>
      </c>
    </row>
    <row r="220" spans="1:1" x14ac:dyDescent="0.35">
      <c r="A220" t="e">
        <f t="shared" si="1"/>
        <v>#REF!</v>
      </c>
    </row>
    <row r="221" spans="1:1" x14ac:dyDescent="0.35">
      <c r="A221" t="e">
        <f t="shared" si="1"/>
        <v>#REF!</v>
      </c>
    </row>
    <row r="222" spans="1:1" x14ac:dyDescent="0.35">
      <c r="A222" t="e">
        <f t="shared" si="1"/>
        <v>#REF!</v>
      </c>
    </row>
    <row r="223" spans="1:1" x14ac:dyDescent="0.35">
      <c r="A223" t="e">
        <f t="shared" si="1"/>
        <v>#REF!</v>
      </c>
    </row>
    <row r="224" spans="1:1" x14ac:dyDescent="0.35">
      <c r="A224" t="e">
        <f t="shared" si="1"/>
        <v>#REF!</v>
      </c>
    </row>
    <row r="225" spans="1:1" x14ac:dyDescent="0.35">
      <c r="A225" t="e">
        <f t="shared" si="1"/>
        <v>#REF!</v>
      </c>
    </row>
    <row r="226" spans="1:1" x14ac:dyDescent="0.35">
      <c r="A226" t="e">
        <f t="shared" si="1"/>
        <v>#REF!</v>
      </c>
    </row>
    <row r="227" spans="1:1" x14ac:dyDescent="0.35">
      <c r="A227" t="e">
        <f t="shared" si="1"/>
        <v>#REF!</v>
      </c>
    </row>
    <row r="228" spans="1:1" x14ac:dyDescent="0.35">
      <c r="A228" t="e">
        <f t="shared" si="1"/>
        <v>#REF!</v>
      </c>
    </row>
    <row r="229" spans="1:1" x14ac:dyDescent="0.35">
      <c r="A229" t="e">
        <f t="shared" si="1"/>
        <v>#REF!</v>
      </c>
    </row>
    <row r="230" spans="1:1" x14ac:dyDescent="0.35">
      <c r="A230" t="e">
        <f t="shared" si="1"/>
        <v>#REF!</v>
      </c>
    </row>
    <row r="231" spans="1:1" x14ac:dyDescent="0.35">
      <c r="A231" t="e">
        <f t="shared" si="1"/>
        <v>#REF!</v>
      </c>
    </row>
    <row r="232" spans="1:1" x14ac:dyDescent="0.35">
      <c r="A232" t="e">
        <f t="shared" si="1"/>
        <v>#REF!</v>
      </c>
    </row>
    <row r="233" spans="1:1" x14ac:dyDescent="0.35">
      <c r="A233" t="e">
        <f t="shared" si="1"/>
        <v>#REF!</v>
      </c>
    </row>
    <row r="234" spans="1:1" x14ac:dyDescent="0.35">
      <c r="A234" t="e">
        <f t="shared" si="1"/>
        <v>#REF!</v>
      </c>
    </row>
    <row r="235" spans="1:1" x14ac:dyDescent="0.35">
      <c r="A235" t="e">
        <f t="shared" si="1"/>
        <v>#REF!</v>
      </c>
    </row>
    <row r="236" spans="1:1" x14ac:dyDescent="0.35">
      <c r="A236" t="e">
        <f t="shared" si="1"/>
        <v>#REF!</v>
      </c>
    </row>
    <row r="237" spans="1:1" x14ac:dyDescent="0.35">
      <c r="A237" t="e">
        <f t="shared" si="1"/>
        <v>#REF!</v>
      </c>
    </row>
    <row r="238" spans="1:1" x14ac:dyDescent="0.35">
      <c r="A238" t="e">
        <f t="shared" si="1"/>
        <v>#REF!</v>
      </c>
    </row>
    <row r="239" spans="1:1" x14ac:dyDescent="0.35">
      <c r="A239" t="e">
        <f t="shared" si="1"/>
        <v>#REF!</v>
      </c>
    </row>
    <row r="240" spans="1:1" x14ac:dyDescent="0.35">
      <c r="A240" t="e">
        <f t="shared" si="1"/>
        <v>#REF!</v>
      </c>
    </row>
    <row r="241" spans="1:1" x14ac:dyDescent="0.35">
      <c r="A241" t="e">
        <f t="shared" si="1"/>
        <v>#REF!</v>
      </c>
    </row>
    <row r="242" spans="1:1" x14ac:dyDescent="0.35">
      <c r="A242" t="e">
        <f t="shared" si="1"/>
        <v>#REF!</v>
      </c>
    </row>
    <row r="243" spans="1:1" x14ac:dyDescent="0.35">
      <c r="A243" t="e">
        <f t="shared" si="1"/>
        <v>#REF!</v>
      </c>
    </row>
    <row r="244" spans="1:1" x14ac:dyDescent="0.35">
      <c r="A244" t="e">
        <f t="shared" si="1"/>
        <v>#REF!</v>
      </c>
    </row>
    <row r="245" spans="1:1" x14ac:dyDescent="0.35">
      <c r="A245" t="e">
        <f t="shared" si="1"/>
        <v>#REF!</v>
      </c>
    </row>
    <row r="246" spans="1:1" x14ac:dyDescent="0.35">
      <c r="A246" t="e">
        <f t="shared" si="1"/>
        <v>#REF!</v>
      </c>
    </row>
    <row r="247" spans="1:1" x14ac:dyDescent="0.35">
      <c r="A247" t="e">
        <f t="shared" si="1"/>
        <v>#REF!</v>
      </c>
    </row>
    <row r="248" spans="1:1" x14ac:dyDescent="0.35">
      <c r="A248" t="e">
        <f t="shared" si="1"/>
        <v>#REF!</v>
      </c>
    </row>
    <row r="249" spans="1:1" x14ac:dyDescent="0.35">
      <c r="A249" t="e">
        <f t="shared" si="1"/>
        <v>#REF!</v>
      </c>
    </row>
    <row r="250" spans="1:1" x14ac:dyDescent="0.35">
      <c r="A250" t="e">
        <f t="shared" si="1"/>
        <v>#REF!</v>
      </c>
    </row>
    <row r="251" spans="1:1" x14ac:dyDescent="0.35">
      <c r="A251" t="e">
        <f t="shared" ref="A251:A314" si="2">A250+1-A241</f>
        <v>#REF!</v>
      </c>
    </row>
    <row r="252" spans="1:1" x14ac:dyDescent="0.35">
      <c r="A252" t="e">
        <f t="shared" si="2"/>
        <v>#REF!</v>
      </c>
    </row>
    <row r="253" spans="1:1" x14ac:dyDescent="0.35">
      <c r="A253" t="e">
        <f t="shared" si="2"/>
        <v>#REF!</v>
      </c>
    </row>
    <row r="254" spans="1:1" x14ac:dyDescent="0.35">
      <c r="A254" t="e">
        <f t="shared" si="2"/>
        <v>#REF!</v>
      </c>
    </row>
    <row r="255" spans="1:1" x14ac:dyDescent="0.35">
      <c r="A255" t="e">
        <f t="shared" si="2"/>
        <v>#REF!</v>
      </c>
    </row>
    <row r="256" spans="1:1" x14ac:dyDescent="0.35">
      <c r="A256" t="e">
        <f t="shared" si="2"/>
        <v>#REF!</v>
      </c>
    </row>
    <row r="257" spans="1:1" x14ac:dyDescent="0.35">
      <c r="A257" t="e">
        <f t="shared" si="2"/>
        <v>#REF!</v>
      </c>
    </row>
    <row r="258" spans="1:1" x14ac:dyDescent="0.35">
      <c r="A258" t="e">
        <f t="shared" si="2"/>
        <v>#REF!</v>
      </c>
    </row>
    <row r="259" spans="1:1" x14ac:dyDescent="0.35">
      <c r="A259" t="e">
        <f t="shared" si="2"/>
        <v>#REF!</v>
      </c>
    </row>
    <row r="260" spans="1:1" x14ac:dyDescent="0.35">
      <c r="A260" t="e">
        <f t="shared" si="2"/>
        <v>#REF!</v>
      </c>
    </row>
    <row r="261" spans="1:1" x14ac:dyDescent="0.35">
      <c r="A261" t="e">
        <f t="shared" si="2"/>
        <v>#REF!</v>
      </c>
    </row>
    <row r="262" spans="1:1" x14ac:dyDescent="0.35">
      <c r="A262" t="e">
        <f t="shared" si="2"/>
        <v>#REF!</v>
      </c>
    </row>
    <row r="263" spans="1:1" x14ac:dyDescent="0.35">
      <c r="A263" t="e">
        <f t="shared" si="2"/>
        <v>#REF!</v>
      </c>
    </row>
    <row r="264" spans="1:1" x14ac:dyDescent="0.35">
      <c r="A264" t="e">
        <f t="shared" si="2"/>
        <v>#REF!</v>
      </c>
    </row>
    <row r="265" spans="1:1" x14ac:dyDescent="0.35">
      <c r="A265" t="e">
        <f t="shared" si="2"/>
        <v>#REF!</v>
      </c>
    </row>
    <row r="266" spans="1:1" x14ac:dyDescent="0.35">
      <c r="A266" t="e">
        <f t="shared" si="2"/>
        <v>#REF!</v>
      </c>
    </row>
    <row r="267" spans="1:1" x14ac:dyDescent="0.35">
      <c r="A267" t="e">
        <f t="shared" si="2"/>
        <v>#REF!</v>
      </c>
    </row>
    <row r="268" spans="1:1" x14ac:dyDescent="0.35">
      <c r="A268" t="e">
        <f t="shared" si="2"/>
        <v>#REF!</v>
      </c>
    </row>
    <row r="269" spans="1:1" x14ac:dyDescent="0.35">
      <c r="A269" t="e">
        <f t="shared" si="2"/>
        <v>#REF!</v>
      </c>
    </row>
    <row r="270" spans="1:1" x14ac:dyDescent="0.35">
      <c r="A270" t="e">
        <f t="shared" si="2"/>
        <v>#REF!</v>
      </c>
    </row>
    <row r="271" spans="1:1" x14ac:dyDescent="0.35">
      <c r="A271" t="e">
        <f t="shared" si="2"/>
        <v>#REF!</v>
      </c>
    </row>
    <row r="272" spans="1:1" x14ac:dyDescent="0.35">
      <c r="A272" t="e">
        <f t="shared" si="2"/>
        <v>#REF!</v>
      </c>
    </row>
    <row r="273" spans="1:1" x14ac:dyDescent="0.35">
      <c r="A273" t="e">
        <f t="shared" si="2"/>
        <v>#REF!</v>
      </c>
    </row>
    <row r="274" spans="1:1" x14ac:dyDescent="0.35">
      <c r="A274" t="e">
        <f t="shared" si="2"/>
        <v>#REF!</v>
      </c>
    </row>
    <row r="275" spans="1:1" x14ac:dyDescent="0.35">
      <c r="A275" t="e">
        <f t="shared" si="2"/>
        <v>#REF!</v>
      </c>
    </row>
    <row r="276" spans="1:1" x14ac:dyDescent="0.35">
      <c r="A276" t="e">
        <f t="shared" si="2"/>
        <v>#REF!</v>
      </c>
    </row>
    <row r="277" spans="1:1" x14ac:dyDescent="0.35">
      <c r="A277" t="e">
        <f t="shared" si="2"/>
        <v>#REF!</v>
      </c>
    </row>
    <row r="278" spans="1:1" x14ac:dyDescent="0.35">
      <c r="A278" t="e">
        <f t="shared" si="2"/>
        <v>#REF!</v>
      </c>
    </row>
    <row r="279" spans="1:1" x14ac:dyDescent="0.35">
      <c r="A279" t="e">
        <f t="shared" si="2"/>
        <v>#REF!</v>
      </c>
    </row>
    <row r="280" spans="1:1" x14ac:dyDescent="0.35">
      <c r="A280" t="e">
        <f t="shared" si="2"/>
        <v>#REF!</v>
      </c>
    </row>
    <row r="281" spans="1:1" x14ac:dyDescent="0.35">
      <c r="A281" t="e">
        <f t="shared" si="2"/>
        <v>#REF!</v>
      </c>
    </row>
    <row r="282" spans="1:1" x14ac:dyDescent="0.35">
      <c r="A282" t="e">
        <f t="shared" si="2"/>
        <v>#REF!</v>
      </c>
    </row>
    <row r="283" spans="1:1" x14ac:dyDescent="0.35">
      <c r="A283" t="e">
        <f t="shared" si="2"/>
        <v>#REF!</v>
      </c>
    </row>
    <row r="284" spans="1:1" x14ac:dyDescent="0.35">
      <c r="A284" t="e">
        <f t="shared" si="2"/>
        <v>#REF!</v>
      </c>
    </row>
    <row r="285" spans="1:1" x14ac:dyDescent="0.35">
      <c r="A285" t="e">
        <f t="shared" si="2"/>
        <v>#REF!</v>
      </c>
    </row>
    <row r="286" spans="1:1" x14ac:dyDescent="0.35">
      <c r="A286" t="e">
        <f t="shared" si="2"/>
        <v>#REF!</v>
      </c>
    </row>
    <row r="287" spans="1:1" x14ac:dyDescent="0.35">
      <c r="A287" t="e">
        <f t="shared" si="2"/>
        <v>#REF!</v>
      </c>
    </row>
    <row r="288" spans="1:1" x14ac:dyDescent="0.35">
      <c r="A288" t="e">
        <f t="shared" si="2"/>
        <v>#REF!</v>
      </c>
    </row>
    <row r="289" spans="1:1" x14ac:dyDescent="0.35">
      <c r="A289" t="e">
        <f t="shared" si="2"/>
        <v>#REF!</v>
      </c>
    </row>
    <row r="290" spans="1:1" x14ac:dyDescent="0.35">
      <c r="A290" t="e">
        <f t="shared" si="2"/>
        <v>#REF!</v>
      </c>
    </row>
    <row r="291" spans="1:1" x14ac:dyDescent="0.35">
      <c r="A291" t="e">
        <f t="shared" si="2"/>
        <v>#REF!</v>
      </c>
    </row>
    <row r="292" spans="1:1" x14ac:dyDescent="0.35">
      <c r="A292" t="e">
        <f t="shared" si="2"/>
        <v>#REF!</v>
      </c>
    </row>
    <row r="293" spans="1:1" x14ac:dyDescent="0.35">
      <c r="A293" t="e">
        <f t="shared" si="2"/>
        <v>#REF!</v>
      </c>
    </row>
    <row r="294" spans="1:1" x14ac:dyDescent="0.35">
      <c r="A294" t="e">
        <f t="shared" si="2"/>
        <v>#REF!</v>
      </c>
    </row>
    <row r="295" spans="1:1" x14ac:dyDescent="0.35">
      <c r="A295" t="e">
        <f t="shared" si="2"/>
        <v>#REF!</v>
      </c>
    </row>
    <row r="296" spans="1:1" x14ac:dyDescent="0.35">
      <c r="A296" t="e">
        <f t="shared" si="2"/>
        <v>#REF!</v>
      </c>
    </row>
    <row r="297" spans="1:1" x14ac:dyDescent="0.35">
      <c r="A297" t="e">
        <f t="shared" si="2"/>
        <v>#REF!</v>
      </c>
    </row>
    <row r="298" spans="1:1" x14ac:dyDescent="0.35">
      <c r="A298" t="e">
        <f t="shared" si="2"/>
        <v>#REF!</v>
      </c>
    </row>
    <row r="299" spans="1:1" x14ac:dyDescent="0.35">
      <c r="A299" t="e">
        <f t="shared" si="2"/>
        <v>#REF!</v>
      </c>
    </row>
    <row r="300" spans="1:1" x14ac:dyDescent="0.35">
      <c r="A300" t="e">
        <f t="shared" si="2"/>
        <v>#REF!</v>
      </c>
    </row>
    <row r="301" spans="1:1" x14ac:dyDescent="0.35">
      <c r="A301" t="e">
        <f t="shared" si="2"/>
        <v>#REF!</v>
      </c>
    </row>
    <row r="302" spans="1:1" x14ac:dyDescent="0.35">
      <c r="A302" t="e">
        <f t="shared" si="2"/>
        <v>#REF!</v>
      </c>
    </row>
    <row r="303" spans="1:1" x14ac:dyDescent="0.35">
      <c r="A303" t="e">
        <f t="shared" si="2"/>
        <v>#REF!</v>
      </c>
    </row>
    <row r="304" spans="1:1" x14ac:dyDescent="0.35">
      <c r="A304" t="e">
        <f t="shared" si="2"/>
        <v>#REF!</v>
      </c>
    </row>
    <row r="305" spans="1:1" x14ac:dyDescent="0.35">
      <c r="A305" t="e">
        <f t="shared" si="2"/>
        <v>#REF!</v>
      </c>
    </row>
    <row r="306" spans="1:1" x14ac:dyDescent="0.35">
      <c r="A306" t="e">
        <f t="shared" si="2"/>
        <v>#REF!</v>
      </c>
    </row>
    <row r="307" spans="1:1" x14ac:dyDescent="0.35">
      <c r="A307" t="e">
        <f t="shared" si="2"/>
        <v>#REF!</v>
      </c>
    </row>
    <row r="308" spans="1:1" x14ac:dyDescent="0.35">
      <c r="A308" t="e">
        <f t="shared" si="2"/>
        <v>#REF!</v>
      </c>
    </row>
    <row r="309" spans="1:1" x14ac:dyDescent="0.35">
      <c r="A309" t="e">
        <f t="shared" si="2"/>
        <v>#REF!</v>
      </c>
    </row>
    <row r="310" spans="1:1" x14ac:dyDescent="0.35">
      <c r="A310" t="e">
        <f t="shared" si="2"/>
        <v>#REF!</v>
      </c>
    </row>
    <row r="311" spans="1:1" x14ac:dyDescent="0.35">
      <c r="A311" t="e">
        <f t="shared" si="2"/>
        <v>#REF!</v>
      </c>
    </row>
    <row r="312" spans="1:1" x14ac:dyDescent="0.35">
      <c r="A312" t="e">
        <f t="shared" si="2"/>
        <v>#REF!</v>
      </c>
    </row>
    <row r="313" spans="1:1" x14ac:dyDescent="0.35">
      <c r="A313" t="e">
        <f t="shared" si="2"/>
        <v>#REF!</v>
      </c>
    </row>
    <row r="314" spans="1:1" x14ac:dyDescent="0.35">
      <c r="A314" t="e">
        <f t="shared" si="2"/>
        <v>#REF!</v>
      </c>
    </row>
    <row r="315" spans="1:1" x14ac:dyDescent="0.35">
      <c r="A315" t="e">
        <f t="shared" ref="A315:A378" si="3">A314+1-A305</f>
        <v>#REF!</v>
      </c>
    </row>
    <row r="316" spans="1:1" x14ac:dyDescent="0.35">
      <c r="A316" t="e">
        <f t="shared" si="3"/>
        <v>#REF!</v>
      </c>
    </row>
    <row r="317" spans="1:1" x14ac:dyDescent="0.35">
      <c r="A317" t="e">
        <f t="shared" si="3"/>
        <v>#REF!</v>
      </c>
    </row>
    <row r="318" spans="1:1" x14ac:dyDescent="0.35">
      <c r="A318" t="e">
        <f t="shared" si="3"/>
        <v>#REF!</v>
      </c>
    </row>
    <row r="319" spans="1:1" x14ac:dyDescent="0.35">
      <c r="A319" t="e">
        <f t="shared" si="3"/>
        <v>#REF!</v>
      </c>
    </row>
    <row r="320" spans="1:1" x14ac:dyDescent="0.35">
      <c r="A320" t="e">
        <f t="shared" si="3"/>
        <v>#REF!</v>
      </c>
    </row>
    <row r="321" spans="1:1" x14ac:dyDescent="0.35">
      <c r="A321" t="e">
        <f t="shared" si="3"/>
        <v>#REF!</v>
      </c>
    </row>
    <row r="322" spans="1:1" x14ac:dyDescent="0.35">
      <c r="A322" t="e">
        <f t="shared" si="3"/>
        <v>#REF!</v>
      </c>
    </row>
    <row r="323" spans="1:1" x14ac:dyDescent="0.35">
      <c r="A323" t="e">
        <f t="shared" si="3"/>
        <v>#REF!</v>
      </c>
    </row>
    <row r="324" spans="1:1" x14ac:dyDescent="0.35">
      <c r="A324" t="e">
        <f t="shared" si="3"/>
        <v>#REF!</v>
      </c>
    </row>
    <row r="325" spans="1:1" x14ac:dyDescent="0.35">
      <c r="A325" t="e">
        <f t="shared" si="3"/>
        <v>#REF!</v>
      </c>
    </row>
    <row r="326" spans="1:1" x14ac:dyDescent="0.35">
      <c r="A326" t="e">
        <f t="shared" si="3"/>
        <v>#REF!</v>
      </c>
    </row>
    <row r="327" spans="1:1" x14ac:dyDescent="0.35">
      <c r="A327" t="e">
        <f t="shared" si="3"/>
        <v>#REF!</v>
      </c>
    </row>
    <row r="328" spans="1:1" x14ac:dyDescent="0.35">
      <c r="A328" t="e">
        <f t="shared" si="3"/>
        <v>#REF!</v>
      </c>
    </row>
    <row r="329" spans="1:1" x14ac:dyDescent="0.35">
      <c r="A329" t="e">
        <f t="shared" si="3"/>
        <v>#REF!</v>
      </c>
    </row>
    <row r="330" spans="1:1" x14ac:dyDescent="0.35">
      <c r="A330" t="e">
        <f t="shared" si="3"/>
        <v>#REF!</v>
      </c>
    </row>
    <row r="331" spans="1:1" x14ac:dyDescent="0.35">
      <c r="A331" t="e">
        <f t="shared" si="3"/>
        <v>#REF!</v>
      </c>
    </row>
    <row r="332" spans="1:1" x14ac:dyDescent="0.35">
      <c r="A332" t="e">
        <f t="shared" si="3"/>
        <v>#REF!</v>
      </c>
    </row>
    <row r="333" spans="1:1" x14ac:dyDescent="0.35">
      <c r="A333" t="e">
        <f t="shared" si="3"/>
        <v>#REF!</v>
      </c>
    </row>
    <row r="334" spans="1:1" x14ac:dyDescent="0.35">
      <c r="A334" t="e">
        <f t="shared" si="3"/>
        <v>#REF!</v>
      </c>
    </row>
    <row r="335" spans="1:1" x14ac:dyDescent="0.35">
      <c r="A335" t="e">
        <f t="shared" si="3"/>
        <v>#REF!</v>
      </c>
    </row>
    <row r="336" spans="1:1" x14ac:dyDescent="0.35">
      <c r="A336" t="e">
        <f t="shared" si="3"/>
        <v>#REF!</v>
      </c>
    </row>
    <row r="337" spans="1:1" x14ac:dyDescent="0.35">
      <c r="A337" t="e">
        <f t="shared" si="3"/>
        <v>#REF!</v>
      </c>
    </row>
    <row r="338" spans="1:1" x14ac:dyDescent="0.35">
      <c r="A338" t="e">
        <f t="shared" si="3"/>
        <v>#REF!</v>
      </c>
    </row>
    <row r="339" spans="1:1" x14ac:dyDescent="0.35">
      <c r="A339" t="e">
        <f t="shared" si="3"/>
        <v>#REF!</v>
      </c>
    </row>
    <row r="340" spans="1:1" x14ac:dyDescent="0.35">
      <c r="A340" t="e">
        <f t="shared" si="3"/>
        <v>#REF!</v>
      </c>
    </row>
    <row r="341" spans="1:1" x14ac:dyDescent="0.35">
      <c r="A341" t="e">
        <f t="shared" si="3"/>
        <v>#REF!</v>
      </c>
    </row>
    <row r="342" spans="1:1" x14ac:dyDescent="0.35">
      <c r="A342" t="e">
        <f t="shared" si="3"/>
        <v>#REF!</v>
      </c>
    </row>
    <row r="343" spans="1:1" x14ac:dyDescent="0.35">
      <c r="A343" t="e">
        <f t="shared" si="3"/>
        <v>#REF!</v>
      </c>
    </row>
    <row r="344" spans="1:1" x14ac:dyDescent="0.35">
      <c r="A344" t="e">
        <f t="shared" si="3"/>
        <v>#REF!</v>
      </c>
    </row>
    <row r="345" spans="1:1" x14ac:dyDescent="0.35">
      <c r="A345" t="e">
        <f t="shared" si="3"/>
        <v>#REF!</v>
      </c>
    </row>
    <row r="346" spans="1:1" x14ac:dyDescent="0.35">
      <c r="A346" t="e">
        <f t="shared" si="3"/>
        <v>#REF!</v>
      </c>
    </row>
    <row r="347" spans="1:1" x14ac:dyDescent="0.35">
      <c r="A347" t="e">
        <f t="shared" si="3"/>
        <v>#REF!</v>
      </c>
    </row>
    <row r="348" spans="1:1" x14ac:dyDescent="0.35">
      <c r="A348" t="e">
        <f t="shared" si="3"/>
        <v>#REF!</v>
      </c>
    </row>
    <row r="349" spans="1:1" x14ac:dyDescent="0.35">
      <c r="A349" t="e">
        <f t="shared" si="3"/>
        <v>#REF!</v>
      </c>
    </row>
    <row r="350" spans="1:1" x14ac:dyDescent="0.35">
      <c r="A350" t="e">
        <f t="shared" si="3"/>
        <v>#REF!</v>
      </c>
    </row>
    <row r="351" spans="1:1" x14ac:dyDescent="0.35">
      <c r="A351" t="e">
        <f t="shared" si="3"/>
        <v>#REF!</v>
      </c>
    </row>
    <row r="352" spans="1:1" x14ac:dyDescent="0.35">
      <c r="A352" t="e">
        <f t="shared" si="3"/>
        <v>#REF!</v>
      </c>
    </row>
    <row r="353" spans="1:1" x14ac:dyDescent="0.35">
      <c r="A353" t="e">
        <f t="shared" si="3"/>
        <v>#REF!</v>
      </c>
    </row>
    <row r="354" spans="1:1" x14ac:dyDescent="0.35">
      <c r="A354" t="e">
        <f t="shared" si="3"/>
        <v>#REF!</v>
      </c>
    </row>
    <row r="355" spans="1:1" x14ac:dyDescent="0.35">
      <c r="A355" t="e">
        <f t="shared" si="3"/>
        <v>#REF!</v>
      </c>
    </row>
    <row r="356" spans="1:1" x14ac:dyDescent="0.35">
      <c r="A356" t="e">
        <f t="shared" si="3"/>
        <v>#REF!</v>
      </c>
    </row>
    <row r="357" spans="1:1" x14ac:dyDescent="0.35">
      <c r="A357" t="e">
        <f t="shared" si="3"/>
        <v>#REF!</v>
      </c>
    </row>
    <row r="358" spans="1:1" x14ac:dyDescent="0.35">
      <c r="A358" t="e">
        <f t="shared" si="3"/>
        <v>#REF!</v>
      </c>
    </row>
    <row r="359" spans="1:1" x14ac:dyDescent="0.35">
      <c r="A359" t="e">
        <f t="shared" si="3"/>
        <v>#REF!</v>
      </c>
    </row>
    <row r="360" spans="1:1" x14ac:dyDescent="0.35">
      <c r="A360" t="e">
        <f t="shared" si="3"/>
        <v>#REF!</v>
      </c>
    </row>
    <row r="361" spans="1:1" x14ac:dyDescent="0.35">
      <c r="A361" t="e">
        <f t="shared" si="3"/>
        <v>#REF!</v>
      </c>
    </row>
    <row r="362" spans="1:1" x14ac:dyDescent="0.35">
      <c r="A362" t="e">
        <f t="shared" si="3"/>
        <v>#REF!</v>
      </c>
    </row>
    <row r="363" spans="1:1" x14ac:dyDescent="0.35">
      <c r="A363" t="e">
        <f t="shared" si="3"/>
        <v>#REF!</v>
      </c>
    </row>
    <row r="364" spans="1:1" x14ac:dyDescent="0.35">
      <c r="A364" t="e">
        <f t="shared" si="3"/>
        <v>#REF!</v>
      </c>
    </row>
    <row r="365" spans="1:1" x14ac:dyDescent="0.35">
      <c r="A365" t="e">
        <f t="shared" si="3"/>
        <v>#REF!</v>
      </c>
    </row>
    <row r="366" spans="1:1" x14ac:dyDescent="0.35">
      <c r="A366" t="e">
        <f t="shared" si="3"/>
        <v>#REF!</v>
      </c>
    </row>
    <row r="367" spans="1:1" x14ac:dyDescent="0.35">
      <c r="A367" t="e">
        <f t="shared" si="3"/>
        <v>#REF!</v>
      </c>
    </row>
    <row r="368" spans="1:1" x14ac:dyDescent="0.35">
      <c r="A368" t="e">
        <f t="shared" si="3"/>
        <v>#REF!</v>
      </c>
    </row>
    <row r="369" spans="1:1" x14ac:dyDescent="0.35">
      <c r="A369" t="e">
        <f t="shared" si="3"/>
        <v>#REF!</v>
      </c>
    </row>
    <row r="370" spans="1:1" x14ac:dyDescent="0.35">
      <c r="A370" t="e">
        <f t="shared" si="3"/>
        <v>#REF!</v>
      </c>
    </row>
    <row r="371" spans="1:1" x14ac:dyDescent="0.35">
      <c r="A371" t="e">
        <f t="shared" si="3"/>
        <v>#REF!</v>
      </c>
    </row>
    <row r="372" spans="1:1" x14ac:dyDescent="0.35">
      <c r="A372" t="e">
        <f t="shared" si="3"/>
        <v>#REF!</v>
      </c>
    </row>
    <row r="373" spans="1:1" x14ac:dyDescent="0.35">
      <c r="A373" t="e">
        <f t="shared" si="3"/>
        <v>#REF!</v>
      </c>
    </row>
    <row r="374" spans="1:1" x14ac:dyDescent="0.35">
      <c r="A374" t="e">
        <f t="shared" si="3"/>
        <v>#REF!</v>
      </c>
    </row>
    <row r="375" spans="1:1" x14ac:dyDescent="0.35">
      <c r="A375" t="e">
        <f t="shared" si="3"/>
        <v>#REF!</v>
      </c>
    </row>
    <row r="376" spans="1:1" x14ac:dyDescent="0.35">
      <c r="A376" t="e">
        <f t="shared" si="3"/>
        <v>#REF!</v>
      </c>
    </row>
    <row r="377" spans="1:1" x14ac:dyDescent="0.35">
      <c r="A377" t="e">
        <f t="shared" si="3"/>
        <v>#REF!</v>
      </c>
    </row>
    <row r="378" spans="1:1" x14ac:dyDescent="0.35">
      <c r="A378" t="e">
        <f t="shared" si="3"/>
        <v>#REF!</v>
      </c>
    </row>
    <row r="379" spans="1:1" x14ac:dyDescent="0.35">
      <c r="A379" t="e">
        <f t="shared" ref="A379:A442" si="4">A378+1-A369</f>
        <v>#REF!</v>
      </c>
    </row>
    <row r="380" spans="1:1" x14ac:dyDescent="0.35">
      <c r="A380" t="e">
        <f t="shared" si="4"/>
        <v>#REF!</v>
      </c>
    </row>
    <row r="381" spans="1:1" x14ac:dyDescent="0.35">
      <c r="A381" t="e">
        <f t="shared" si="4"/>
        <v>#REF!</v>
      </c>
    </row>
    <row r="382" spans="1:1" x14ac:dyDescent="0.35">
      <c r="A382" t="e">
        <f t="shared" si="4"/>
        <v>#REF!</v>
      </c>
    </row>
    <row r="383" spans="1:1" x14ac:dyDescent="0.35">
      <c r="A383" t="e">
        <f t="shared" si="4"/>
        <v>#REF!</v>
      </c>
    </row>
    <row r="384" spans="1:1" x14ac:dyDescent="0.35">
      <c r="A384" t="e">
        <f t="shared" si="4"/>
        <v>#REF!</v>
      </c>
    </row>
    <row r="385" spans="1:1" x14ac:dyDescent="0.35">
      <c r="A385" t="e">
        <f t="shared" si="4"/>
        <v>#REF!</v>
      </c>
    </row>
    <row r="386" spans="1:1" x14ac:dyDescent="0.35">
      <c r="A386" t="e">
        <f t="shared" si="4"/>
        <v>#REF!</v>
      </c>
    </row>
    <row r="387" spans="1:1" x14ac:dyDescent="0.35">
      <c r="A387" t="e">
        <f t="shared" si="4"/>
        <v>#REF!</v>
      </c>
    </row>
    <row r="388" spans="1:1" x14ac:dyDescent="0.35">
      <c r="A388" t="e">
        <f t="shared" si="4"/>
        <v>#REF!</v>
      </c>
    </row>
    <row r="389" spans="1:1" x14ac:dyDescent="0.35">
      <c r="A389" t="e">
        <f t="shared" si="4"/>
        <v>#REF!</v>
      </c>
    </row>
    <row r="390" spans="1:1" x14ac:dyDescent="0.35">
      <c r="A390" t="e">
        <f t="shared" si="4"/>
        <v>#REF!</v>
      </c>
    </row>
    <row r="391" spans="1:1" x14ac:dyDescent="0.35">
      <c r="A391" t="e">
        <f t="shared" si="4"/>
        <v>#REF!</v>
      </c>
    </row>
    <row r="392" spans="1:1" x14ac:dyDescent="0.35">
      <c r="A392" t="e">
        <f t="shared" si="4"/>
        <v>#REF!</v>
      </c>
    </row>
    <row r="393" spans="1:1" x14ac:dyDescent="0.35">
      <c r="A393" t="e">
        <f t="shared" si="4"/>
        <v>#REF!</v>
      </c>
    </row>
    <row r="394" spans="1:1" x14ac:dyDescent="0.35">
      <c r="A394" t="e">
        <f t="shared" si="4"/>
        <v>#REF!</v>
      </c>
    </row>
    <row r="395" spans="1:1" x14ac:dyDescent="0.35">
      <c r="A395" t="e">
        <f t="shared" si="4"/>
        <v>#REF!</v>
      </c>
    </row>
    <row r="396" spans="1:1" x14ac:dyDescent="0.35">
      <c r="A396" t="e">
        <f t="shared" si="4"/>
        <v>#REF!</v>
      </c>
    </row>
    <row r="397" spans="1:1" x14ac:dyDescent="0.35">
      <c r="A397" t="e">
        <f t="shared" si="4"/>
        <v>#REF!</v>
      </c>
    </row>
    <row r="398" spans="1:1" x14ac:dyDescent="0.35">
      <c r="A398" t="e">
        <f t="shared" si="4"/>
        <v>#REF!</v>
      </c>
    </row>
    <row r="399" spans="1:1" x14ac:dyDescent="0.35">
      <c r="A399" t="e">
        <f t="shared" si="4"/>
        <v>#REF!</v>
      </c>
    </row>
    <row r="400" spans="1:1" x14ac:dyDescent="0.35">
      <c r="A400" t="e">
        <f t="shared" si="4"/>
        <v>#REF!</v>
      </c>
    </row>
    <row r="401" spans="1:1" x14ac:dyDescent="0.35">
      <c r="A401" t="e">
        <f t="shared" si="4"/>
        <v>#REF!</v>
      </c>
    </row>
    <row r="402" spans="1:1" x14ac:dyDescent="0.35">
      <c r="A402" t="e">
        <f t="shared" si="4"/>
        <v>#REF!</v>
      </c>
    </row>
    <row r="403" spans="1:1" x14ac:dyDescent="0.35">
      <c r="A403" t="e">
        <f t="shared" si="4"/>
        <v>#REF!</v>
      </c>
    </row>
    <row r="404" spans="1:1" x14ac:dyDescent="0.35">
      <c r="A404" t="e">
        <f t="shared" si="4"/>
        <v>#REF!</v>
      </c>
    </row>
    <row r="405" spans="1:1" x14ac:dyDescent="0.35">
      <c r="A405" t="e">
        <f t="shared" si="4"/>
        <v>#REF!</v>
      </c>
    </row>
    <row r="406" spans="1:1" x14ac:dyDescent="0.35">
      <c r="A406" t="e">
        <f t="shared" si="4"/>
        <v>#REF!</v>
      </c>
    </row>
    <row r="407" spans="1:1" x14ac:dyDescent="0.35">
      <c r="A407" t="e">
        <f t="shared" si="4"/>
        <v>#REF!</v>
      </c>
    </row>
    <row r="408" spans="1:1" x14ac:dyDescent="0.35">
      <c r="A408" t="e">
        <f t="shared" si="4"/>
        <v>#REF!</v>
      </c>
    </row>
    <row r="409" spans="1:1" x14ac:dyDescent="0.35">
      <c r="A409" t="e">
        <f t="shared" si="4"/>
        <v>#REF!</v>
      </c>
    </row>
    <row r="410" spans="1:1" x14ac:dyDescent="0.35">
      <c r="A410" t="e">
        <f t="shared" si="4"/>
        <v>#REF!</v>
      </c>
    </row>
    <row r="411" spans="1:1" x14ac:dyDescent="0.35">
      <c r="A411" t="e">
        <f t="shared" si="4"/>
        <v>#REF!</v>
      </c>
    </row>
    <row r="412" spans="1:1" x14ac:dyDescent="0.35">
      <c r="A412" t="e">
        <f t="shared" si="4"/>
        <v>#REF!</v>
      </c>
    </row>
    <row r="413" spans="1:1" x14ac:dyDescent="0.35">
      <c r="A413" t="e">
        <f t="shared" si="4"/>
        <v>#REF!</v>
      </c>
    </row>
    <row r="414" spans="1:1" x14ac:dyDescent="0.35">
      <c r="A414" t="e">
        <f t="shared" si="4"/>
        <v>#REF!</v>
      </c>
    </row>
    <row r="415" spans="1:1" x14ac:dyDescent="0.35">
      <c r="A415" t="e">
        <f t="shared" si="4"/>
        <v>#REF!</v>
      </c>
    </row>
    <row r="416" spans="1:1" x14ac:dyDescent="0.35">
      <c r="A416" t="e">
        <f t="shared" si="4"/>
        <v>#REF!</v>
      </c>
    </row>
    <row r="417" spans="1:1" x14ac:dyDescent="0.35">
      <c r="A417" t="e">
        <f t="shared" si="4"/>
        <v>#REF!</v>
      </c>
    </row>
    <row r="418" spans="1:1" x14ac:dyDescent="0.35">
      <c r="A418" t="e">
        <f t="shared" si="4"/>
        <v>#REF!</v>
      </c>
    </row>
    <row r="419" spans="1:1" x14ac:dyDescent="0.35">
      <c r="A419" t="e">
        <f t="shared" si="4"/>
        <v>#REF!</v>
      </c>
    </row>
    <row r="420" spans="1:1" x14ac:dyDescent="0.35">
      <c r="A420" t="e">
        <f t="shared" si="4"/>
        <v>#REF!</v>
      </c>
    </row>
    <row r="421" spans="1:1" x14ac:dyDescent="0.35">
      <c r="A421" t="e">
        <f t="shared" si="4"/>
        <v>#REF!</v>
      </c>
    </row>
    <row r="422" spans="1:1" x14ac:dyDescent="0.35">
      <c r="A422" t="e">
        <f t="shared" si="4"/>
        <v>#REF!</v>
      </c>
    </row>
    <row r="423" spans="1:1" x14ac:dyDescent="0.35">
      <c r="A423" t="e">
        <f t="shared" si="4"/>
        <v>#REF!</v>
      </c>
    </row>
    <row r="424" spans="1:1" x14ac:dyDescent="0.35">
      <c r="A424" t="e">
        <f t="shared" si="4"/>
        <v>#REF!</v>
      </c>
    </row>
    <row r="425" spans="1:1" x14ac:dyDescent="0.35">
      <c r="A425" t="e">
        <f t="shared" si="4"/>
        <v>#REF!</v>
      </c>
    </row>
    <row r="426" spans="1:1" x14ac:dyDescent="0.35">
      <c r="A426" t="e">
        <f t="shared" si="4"/>
        <v>#REF!</v>
      </c>
    </row>
    <row r="427" spans="1:1" x14ac:dyDescent="0.35">
      <c r="A427" t="e">
        <f t="shared" si="4"/>
        <v>#REF!</v>
      </c>
    </row>
    <row r="428" spans="1:1" x14ac:dyDescent="0.35">
      <c r="A428" t="e">
        <f t="shared" si="4"/>
        <v>#REF!</v>
      </c>
    </row>
    <row r="429" spans="1:1" x14ac:dyDescent="0.35">
      <c r="A429" t="e">
        <f t="shared" si="4"/>
        <v>#REF!</v>
      </c>
    </row>
    <row r="430" spans="1:1" x14ac:dyDescent="0.35">
      <c r="A430" t="e">
        <f t="shared" si="4"/>
        <v>#REF!</v>
      </c>
    </row>
    <row r="431" spans="1:1" x14ac:dyDescent="0.35">
      <c r="A431" t="e">
        <f t="shared" si="4"/>
        <v>#REF!</v>
      </c>
    </row>
    <row r="432" spans="1:1" x14ac:dyDescent="0.35">
      <c r="A432" t="e">
        <f t="shared" si="4"/>
        <v>#REF!</v>
      </c>
    </row>
    <row r="433" spans="1:1" x14ac:dyDescent="0.35">
      <c r="A433" t="e">
        <f t="shared" si="4"/>
        <v>#REF!</v>
      </c>
    </row>
    <row r="434" spans="1:1" x14ac:dyDescent="0.35">
      <c r="A434" t="e">
        <f t="shared" si="4"/>
        <v>#REF!</v>
      </c>
    </row>
    <row r="435" spans="1:1" x14ac:dyDescent="0.35">
      <c r="A435" t="e">
        <f t="shared" si="4"/>
        <v>#REF!</v>
      </c>
    </row>
    <row r="436" spans="1:1" x14ac:dyDescent="0.35">
      <c r="A436" t="e">
        <f t="shared" si="4"/>
        <v>#REF!</v>
      </c>
    </row>
    <row r="437" spans="1:1" x14ac:dyDescent="0.35">
      <c r="A437" t="e">
        <f t="shared" si="4"/>
        <v>#REF!</v>
      </c>
    </row>
    <row r="438" spans="1:1" x14ac:dyDescent="0.35">
      <c r="A438" t="e">
        <f t="shared" si="4"/>
        <v>#REF!</v>
      </c>
    </row>
    <row r="439" spans="1:1" x14ac:dyDescent="0.35">
      <c r="A439" t="e">
        <f t="shared" si="4"/>
        <v>#REF!</v>
      </c>
    </row>
    <row r="440" spans="1:1" x14ac:dyDescent="0.35">
      <c r="A440" t="e">
        <f t="shared" si="4"/>
        <v>#REF!</v>
      </c>
    </row>
    <row r="441" spans="1:1" x14ac:dyDescent="0.35">
      <c r="A441" t="e">
        <f t="shared" si="4"/>
        <v>#REF!</v>
      </c>
    </row>
    <row r="442" spans="1:1" x14ac:dyDescent="0.35">
      <c r="A442" t="e">
        <f t="shared" si="4"/>
        <v>#REF!</v>
      </c>
    </row>
    <row r="443" spans="1:1" x14ac:dyDescent="0.35">
      <c r="A443" t="e">
        <f t="shared" ref="A443:A506" si="5">A442+1-A433</f>
        <v>#REF!</v>
      </c>
    </row>
    <row r="444" spans="1:1" x14ac:dyDescent="0.35">
      <c r="A444" t="e">
        <f t="shared" si="5"/>
        <v>#REF!</v>
      </c>
    </row>
    <row r="445" spans="1:1" x14ac:dyDescent="0.35">
      <c r="A445" t="e">
        <f t="shared" si="5"/>
        <v>#REF!</v>
      </c>
    </row>
    <row r="446" spans="1:1" x14ac:dyDescent="0.35">
      <c r="A446" t="e">
        <f t="shared" si="5"/>
        <v>#REF!</v>
      </c>
    </row>
    <row r="447" spans="1:1" x14ac:dyDescent="0.35">
      <c r="A447" t="e">
        <f t="shared" si="5"/>
        <v>#REF!</v>
      </c>
    </row>
    <row r="448" spans="1:1" x14ac:dyDescent="0.35">
      <c r="A448" t="e">
        <f t="shared" si="5"/>
        <v>#REF!</v>
      </c>
    </row>
    <row r="449" spans="1:1" x14ac:dyDescent="0.35">
      <c r="A449" t="e">
        <f t="shared" si="5"/>
        <v>#REF!</v>
      </c>
    </row>
    <row r="450" spans="1:1" x14ac:dyDescent="0.35">
      <c r="A450" t="e">
        <f t="shared" si="5"/>
        <v>#REF!</v>
      </c>
    </row>
    <row r="451" spans="1:1" x14ac:dyDescent="0.35">
      <c r="A451" t="e">
        <f t="shared" si="5"/>
        <v>#REF!</v>
      </c>
    </row>
    <row r="452" spans="1:1" x14ac:dyDescent="0.35">
      <c r="A452" t="e">
        <f t="shared" si="5"/>
        <v>#REF!</v>
      </c>
    </row>
    <row r="453" spans="1:1" x14ac:dyDescent="0.35">
      <c r="A453" t="e">
        <f t="shared" si="5"/>
        <v>#REF!</v>
      </c>
    </row>
    <row r="454" spans="1:1" x14ac:dyDescent="0.35">
      <c r="A454" t="e">
        <f t="shared" si="5"/>
        <v>#REF!</v>
      </c>
    </row>
    <row r="455" spans="1:1" x14ac:dyDescent="0.35">
      <c r="A455" t="e">
        <f t="shared" si="5"/>
        <v>#REF!</v>
      </c>
    </row>
    <row r="456" spans="1:1" x14ac:dyDescent="0.35">
      <c r="A456" t="e">
        <f t="shared" si="5"/>
        <v>#REF!</v>
      </c>
    </row>
    <row r="457" spans="1:1" x14ac:dyDescent="0.35">
      <c r="A457" t="e">
        <f t="shared" si="5"/>
        <v>#REF!</v>
      </c>
    </row>
    <row r="458" spans="1:1" x14ac:dyDescent="0.35">
      <c r="A458" t="e">
        <f t="shared" si="5"/>
        <v>#REF!</v>
      </c>
    </row>
    <row r="459" spans="1:1" x14ac:dyDescent="0.35">
      <c r="A459" t="e">
        <f t="shared" si="5"/>
        <v>#REF!</v>
      </c>
    </row>
    <row r="460" spans="1:1" x14ac:dyDescent="0.35">
      <c r="A460" t="e">
        <f t="shared" si="5"/>
        <v>#REF!</v>
      </c>
    </row>
    <row r="461" spans="1:1" x14ac:dyDescent="0.35">
      <c r="A461" t="e">
        <f t="shared" si="5"/>
        <v>#REF!</v>
      </c>
    </row>
    <row r="462" spans="1:1" x14ac:dyDescent="0.35">
      <c r="A462" t="e">
        <f t="shared" si="5"/>
        <v>#REF!</v>
      </c>
    </row>
    <row r="463" spans="1:1" x14ac:dyDescent="0.35">
      <c r="A463" t="e">
        <f t="shared" si="5"/>
        <v>#REF!</v>
      </c>
    </row>
    <row r="464" spans="1:1" x14ac:dyDescent="0.35">
      <c r="A464" t="e">
        <f t="shared" si="5"/>
        <v>#REF!</v>
      </c>
    </row>
    <row r="465" spans="1:1" x14ac:dyDescent="0.35">
      <c r="A465" t="e">
        <f t="shared" si="5"/>
        <v>#REF!</v>
      </c>
    </row>
    <row r="466" spans="1:1" x14ac:dyDescent="0.35">
      <c r="A466" t="e">
        <f t="shared" si="5"/>
        <v>#REF!</v>
      </c>
    </row>
    <row r="467" spans="1:1" x14ac:dyDescent="0.35">
      <c r="A467" t="e">
        <f t="shared" si="5"/>
        <v>#REF!</v>
      </c>
    </row>
    <row r="468" spans="1:1" x14ac:dyDescent="0.35">
      <c r="A468" t="e">
        <f t="shared" si="5"/>
        <v>#REF!</v>
      </c>
    </row>
    <row r="469" spans="1:1" x14ac:dyDescent="0.35">
      <c r="A469" t="e">
        <f t="shared" si="5"/>
        <v>#REF!</v>
      </c>
    </row>
    <row r="470" spans="1:1" x14ac:dyDescent="0.35">
      <c r="A470" t="e">
        <f t="shared" si="5"/>
        <v>#REF!</v>
      </c>
    </row>
    <row r="471" spans="1:1" x14ac:dyDescent="0.35">
      <c r="A471" t="e">
        <f t="shared" si="5"/>
        <v>#REF!</v>
      </c>
    </row>
    <row r="472" spans="1:1" x14ac:dyDescent="0.35">
      <c r="A472" t="e">
        <f t="shared" si="5"/>
        <v>#REF!</v>
      </c>
    </row>
    <row r="473" spans="1:1" x14ac:dyDescent="0.35">
      <c r="A473" t="e">
        <f t="shared" si="5"/>
        <v>#REF!</v>
      </c>
    </row>
    <row r="474" spans="1:1" x14ac:dyDescent="0.35">
      <c r="A474" t="e">
        <f t="shared" si="5"/>
        <v>#REF!</v>
      </c>
    </row>
    <row r="475" spans="1:1" x14ac:dyDescent="0.35">
      <c r="A475" t="e">
        <f t="shared" si="5"/>
        <v>#REF!</v>
      </c>
    </row>
    <row r="476" spans="1:1" x14ac:dyDescent="0.35">
      <c r="A476" t="e">
        <f t="shared" si="5"/>
        <v>#REF!</v>
      </c>
    </row>
    <row r="477" spans="1:1" x14ac:dyDescent="0.35">
      <c r="A477" t="e">
        <f t="shared" si="5"/>
        <v>#REF!</v>
      </c>
    </row>
    <row r="478" spans="1:1" x14ac:dyDescent="0.35">
      <c r="A478" t="e">
        <f t="shared" si="5"/>
        <v>#REF!</v>
      </c>
    </row>
    <row r="479" spans="1:1" x14ac:dyDescent="0.35">
      <c r="A479" t="e">
        <f t="shared" si="5"/>
        <v>#REF!</v>
      </c>
    </row>
    <row r="480" spans="1:1" x14ac:dyDescent="0.35">
      <c r="A480" t="e">
        <f t="shared" si="5"/>
        <v>#REF!</v>
      </c>
    </row>
    <row r="481" spans="1:1" x14ac:dyDescent="0.35">
      <c r="A481" t="e">
        <f t="shared" si="5"/>
        <v>#REF!</v>
      </c>
    </row>
    <row r="482" spans="1:1" x14ac:dyDescent="0.35">
      <c r="A482" t="e">
        <f t="shared" si="5"/>
        <v>#REF!</v>
      </c>
    </row>
    <row r="483" spans="1:1" x14ac:dyDescent="0.35">
      <c r="A483" t="e">
        <f t="shared" si="5"/>
        <v>#REF!</v>
      </c>
    </row>
    <row r="484" spans="1:1" x14ac:dyDescent="0.35">
      <c r="A484" t="e">
        <f t="shared" si="5"/>
        <v>#REF!</v>
      </c>
    </row>
    <row r="485" spans="1:1" x14ac:dyDescent="0.35">
      <c r="A485" t="e">
        <f t="shared" si="5"/>
        <v>#REF!</v>
      </c>
    </row>
    <row r="486" spans="1:1" x14ac:dyDescent="0.35">
      <c r="A486" t="e">
        <f t="shared" si="5"/>
        <v>#REF!</v>
      </c>
    </row>
    <row r="487" spans="1:1" x14ac:dyDescent="0.35">
      <c r="A487" t="e">
        <f t="shared" si="5"/>
        <v>#REF!</v>
      </c>
    </row>
    <row r="488" spans="1:1" x14ac:dyDescent="0.35">
      <c r="A488" t="e">
        <f t="shared" si="5"/>
        <v>#REF!</v>
      </c>
    </row>
    <row r="489" spans="1:1" x14ac:dyDescent="0.35">
      <c r="A489" t="e">
        <f t="shared" si="5"/>
        <v>#REF!</v>
      </c>
    </row>
    <row r="490" spans="1:1" x14ac:dyDescent="0.35">
      <c r="A490" t="e">
        <f t="shared" si="5"/>
        <v>#REF!</v>
      </c>
    </row>
    <row r="491" spans="1:1" x14ac:dyDescent="0.35">
      <c r="A491" t="e">
        <f t="shared" si="5"/>
        <v>#REF!</v>
      </c>
    </row>
    <row r="492" spans="1:1" x14ac:dyDescent="0.35">
      <c r="A492" t="e">
        <f t="shared" si="5"/>
        <v>#REF!</v>
      </c>
    </row>
    <row r="493" spans="1:1" x14ac:dyDescent="0.35">
      <c r="A493" t="e">
        <f t="shared" si="5"/>
        <v>#REF!</v>
      </c>
    </row>
    <row r="494" spans="1:1" x14ac:dyDescent="0.35">
      <c r="A494" t="e">
        <f t="shared" si="5"/>
        <v>#REF!</v>
      </c>
    </row>
    <row r="495" spans="1:1" x14ac:dyDescent="0.35">
      <c r="A495" t="e">
        <f t="shared" si="5"/>
        <v>#REF!</v>
      </c>
    </row>
    <row r="496" spans="1:1" x14ac:dyDescent="0.35">
      <c r="A496" t="e">
        <f t="shared" si="5"/>
        <v>#REF!</v>
      </c>
    </row>
    <row r="497" spans="1:1" x14ac:dyDescent="0.35">
      <c r="A497" t="e">
        <f t="shared" si="5"/>
        <v>#REF!</v>
      </c>
    </row>
    <row r="498" spans="1:1" x14ac:dyDescent="0.35">
      <c r="A498" t="e">
        <f t="shared" si="5"/>
        <v>#REF!</v>
      </c>
    </row>
    <row r="499" spans="1:1" x14ac:dyDescent="0.35">
      <c r="A499" t="e">
        <f t="shared" si="5"/>
        <v>#REF!</v>
      </c>
    </row>
    <row r="500" spans="1:1" x14ac:dyDescent="0.35">
      <c r="A500" t="e">
        <f t="shared" si="5"/>
        <v>#REF!</v>
      </c>
    </row>
    <row r="501" spans="1:1" x14ac:dyDescent="0.35">
      <c r="A501" t="e">
        <f t="shared" si="5"/>
        <v>#REF!</v>
      </c>
    </row>
    <row r="502" spans="1:1" x14ac:dyDescent="0.35">
      <c r="A502" t="e">
        <f t="shared" si="5"/>
        <v>#REF!</v>
      </c>
    </row>
    <row r="503" spans="1:1" x14ac:dyDescent="0.35">
      <c r="A503" t="e">
        <f t="shared" si="5"/>
        <v>#REF!</v>
      </c>
    </row>
    <row r="504" spans="1:1" x14ac:dyDescent="0.35">
      <c r="A504" t="e">
        <f t="shared" si="5"/>
        <v>#REF!</v>
      </c>
    </row>
    <row r="505" spans="1:1" x14ac:dyDescent="0.35">
      <c r="A505" t="e">
        <f t="shared" si="5"/>
        <v>#REF!</v>
      </c>
    </row>
    <row r="506" spans="1:1" x14ac:dyDescent="0.35">
      <c r="A506" t="e">
        <f t="shared" si="5"/>
        <v>#REF!</v>
      </c>
    </row>
    <row r="507" spans="1:1" x14ac:dyDescent="0.35">
      <c r="A507" t="e">
        <f t="shared" ref="A507:A541" si="6">A506+1-A497</f>
        <v>#REF!</v>
      </c>
    </row>
    <row r="508" spans="1:1" x14ac:dyDescent="0.35">
      <c r="A508" t="e">
        <f t="shared" si="6"/>
        <v>#REF!</v>
      </c>
    </row>
    <row r="509" spans="1:1" x14ac:dyDescent="0.35">
      <c r="A509" t="e">
        <f t="shared" si="6"/>
        <v>#REF!</v>
      </c>
    </row>
    <row r="510" spans="1:1" x14ac:dyDescent="0.35">
      <c r="A510" t="e">
        <f t="shared" si="6"/>
        <v>#REF!</v>
      </c>
    </row>
    <row r="511" spans="1:1" x14ac:dyDescent="0.35">
      <c r="A511" t="e">
        <f t="shared" si="6"/>
        <v>#REF!</v>
      </c>
    </row>
    <row r="512" spans="1:1" x14ac:dyDescent="0.35">
      <c r="A512" t="e">
        <f t="shared" si="6"/>
        <v>#REF!</v>
      </c>
    </row>
    <row r="513" spans="1:1" x14ac:dyDescent="0.35">
      <c r="A513" t="e">
        <f t="shared" si="6"/>
        <v>#REF!</v>
      </c>
    </row>
    <row r="514" spans="1:1" x14ac:dyDescent="0.35">
      <c r="A514" t="e">
        <f t="shared" si="6"/>
        <v>#REF!</v>
      </c>
    </row>
    <row r="515" spans="1:1" x14ac:dyDescent="0.35">
      <c r="A515" t="e">
        <f t="shared" si="6"/>
        <v>#REF!</v>
      </c>
    </row>
    <row r="516" spans="1:1" x14ac:dyDescent="0.35">
      <c r="A516" t="e">
        <f t="shared" si="6"/>
        <v>#REF!</v>
      </c>
    </row>
    <row r="517" spans="1:1" x14ac:dyDescent="0.35">
      <c r="A517" t="e">
        <f t="shared" si="6"/>
        <v>#REF!</v>
      </c>
    </row>
    <row r="518" spans="1:1" x14ac:dyDescent="0.35">
      <c r="A518" t="e">
        <f t="shared" si="6"/>
        <v>#REF!</v>
      </c>
    </row>
    <row r="519" spans="1:1" x14ac:dyDescent="0.35">
      <c r="A519" t="e">
        <f t="shared" si="6"/>
        <v>#REF!</v>
      </c>
    </row>
    <row r="520" spans="1:1" x14ac:dyDescent="0.35">
      <c r="A520" t="e">
        <f t="shared" si="6"/>
        <v>#REF!</v>
      </c>
    </row>
    <row r="521" spans="1:1" x14ac:dyDescent="0.35">
      <c r="A521" t="e">
        <f t="shared" si="6"/>
        <v>#REF!</v>
      </c>
    </row>
    <row r="522" spans="1:1" x14ac:dyDescent="0.35">
      <c r="A522" t="e">
        <f t="shared" si="6"/>
        <v>#REF!</v>
      </c>
    </row>
    <row r="523" spans="1:1" x14ac:dyDescent="0.35">
      <c r="A523" t="e">
        <f t="shared" si="6"/>
        <v>#REF!</v>
      </c>
    </row>
    <row r="524" spans="1:1" x14ac:dyDescent="0.35">
      <c r="A524" t="e">
        <f t="shared" si="6"/>
        <v>#REF!</v>
      </c>
    </row>
    <row r="525" spans="1:1" x14ac:dyDescent="0.35">
      <c r="A525" t="e">
        <f t="shared" si="6"/>
        <v>#REF!</v>
      </c>
    </row>
    <row r="526" spans="1:1" x14ac:dyDescent="0.35">
      <c r="A526" t="e">
        <f t="shared" si="6"/>
        <v>#REF!</v>
      </c>
    </row>
    <row r="527" spans="1:1" x14ac:dyDescent="0.35">
      <c r="A527" t="e">
        <f t="shared" si="6"/>
        <v>#REF!</v>
      </c>
    </row>
    <row r="528" spans="1:1" x14ac:dyDescent="0.35">
      <c r="A528" t="e">
        <f t="shared" si="6"/>
        <v>#REF!</v>
      </c>
    </row>
    <row r="529" spans="1:1" x14ac:dyDescent="0.35">
      <c r="A529" t="e">
        <f t="shared" si="6"/>
        <v>#REF!</v>
      </c>
    </row>
    <row r="530" spans="1:1" x14ac:dyDescent="0.35">
      <c r="A530" t="e">
        <f t="shared" si="6"/>
        <v>#REF!</v>
      </c>
    </row>
    <row r="531" spans="1:1" x14ac:dyDescent="0.35">
      <c r="A531" t="e">
        <f t="shared" si="6"/>
        <v>#REF!</v>
      </c>
    </row>
    <row r="532" spans="1:1" x14ac:dyDescent="0.35">
      <c r="A532" t="e">
        <f t="shared" si="6"/>
        <v>#REF!</v>
      </c>
    </row>
    <row r="533" spans="1:1" x14ac:dyDescent="0.35">
      <c r="A533" t="e">
        <f t="shared" si="6"/>
        <v>#REF!</v>
      </c>
    </row>
    <row r="534" spans="1:1" x14ac:dyDescent="0.35">
      <c r="A534" t="e">
        <f t="shared" si="6"/>
        <v>#REF!</v>
      </c>
    </row>
    <row r="535" spans="1:1" x14ac:dyDescent="0.35">
      <c r="A535" t="e">
        <f t="shared" si="6"/>
        <v>#REF!</v>
      </c>
    </row>
    <row r="536" spans="1:1" x14ac:dyDescent="0.35">
      <c r="A536" t="e">
        <f t="shared" si="6"/>
        <v>#REF!</v>
      </c>
    </row>
    <row r="537" spans="1:1" x14ac:dyDescent="0.35">
      <c r="A537" t="e">
        <f t="shared" si="6"/>
        <v>#REF!</v>
      </c>
    </row>
    <row r="538" spans="1:1" x14ac:dyDescent="0.35">
      <c r="A538" t="e">
        <f t="shared" si="6"/>
        <v>#REF!</v>
      </c>
    </row>
    <row r="539" spans="1:1" x14ac:dyDescent="0.35">
      <c r="A539" t="e">
        <f t="shared" si="6"/>
        <v>#REF!</v>
      </c>
    </row>
    <row r="540" spans="1:1" x14ac:dyDescent="0.35">
      <c r="A540" t="e">
        <f t="shared" si="6"/>
        <v>#REF!</v>
      </c>
    </row>
    <row r="541" spans="1:1" x14ac:dyDescent="0.35">
      <c r="A541" t="e">
        <f t="shared" si="6"/>
        <v>#REF!</v>
      </c>
    </row>
  </sheetData>
  <mergeCells count="20">
    <mergeCell ref="I1:W1"/>
    <mergeCell ref="R5:R6"/>
    <mergeCell ref="B129:D129"/>
    <mergeCell ref="I129:K129"/>
    <mergeCell ref="V5:V6"/>
    <mergeCell ref="W5:W6"/>
    <mergeCell ref="I2:W2"/>
    <mergeCell ref="I3:W3"/>
    <mergeCell ref="I5:I6"/>
    <mergeCell ref="J5:J6"/>
    <mergeCell ref="K5:K6"/>
    <mergeCell ref="L5:L6"/>
    <mergeCell ref="M5:M6"/>
    <mergeCell ref="N5:N6"/>
    <mergeCell ref="O5:O6"/>
    <mergeCell ref="U5:U6"/>
    <mergeCell ref="P5:P6"/>
    <mergeCell ref="Q5:Q6"/>
    <mergeCell ref="T5:T6"/>
    <mergeCell ref="S5:S6"/>
  </mergeCells>
  <printOptions horizontalCentered="1"/>
  <pageMargins left="0" right="0" top="0.27559055118110237" bottom="0.39370078740157483" header="0.19685039370078741" footer="0.31496062992125984"/>
  <pageSetup paperSize="9" scale="6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BangTinhXa</vt:lpstr>
      <vt:lpstr>THPhuongAn</vt:lpstr>
      <vt:lpstr>THPhuongAn!Print_Area</vt:lpstr>
      <vt:lpstr>THPhuongAn!Print_Titles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cp:lastPrinted>2026-06-10T04:44:19Z</cp:lastPrinted>
  <dcterms:created xsi:type="dcterms:W3CDTF">2022-03-10T02:33:43Z</dcterms:created>
  <dcterms:modified xsi:type="dcterms:W3CDTF">2026-06-10T07:29:41Z</dcterms:modified>
</cp:coreProperties>
</file>