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2e14e4eac4e1c65f/Các dự án năm 2026/Đường lối Lạch Tray - Hồ Sen/Phương án dự thảo/Đợt 2/"/>
    </mc:Choice>
  </mc:AlternateContent>
  <xr:revisionPtr revIDLastSave="0" documentId="8_{EDEB8545-AF66-4610-A922-6D3E46C8C4A7}" xr6:coauthVersionLast="47" xr6:coauthVersionMax="47" xr10:uidLastSave="{00000000-0000-0000-0000-000000000000}"/>
  <bookViews>
    <workbookView xWindow="-120" yWindow="-120" windowWidth="29040" windowHeight="15720" xr2:uid="{5EF8D1BE-D8DF-4E03-BBA8-08B889C78650}"/>
  </bookViews>
  <sheets>
    <sheet name="THPA" sheetId="2" r:id="rId1"/>
  </sheets>
  <externalReferences>
    <externalReference r:id="rId2"/>
  </externalReferences>
  <definedNames>
    <definedName name="____CON1">#REF!</definedName>
    <definedName name="____CON2">#REF!</definedName>
    <definedName name="____NET2">#REF!</definedName>
    <definedName name="____xl150">#REF!</definedName>
    <definedName name="___CON1">#REF!</definedName>
    <definedName name="___CON2">#REF!</definedName>
    <definedName name="___NET2">#REF!</definedName>
    <definedName name="___xl150">#REF!</definedName>
    <definedName name="__CON1">#REF!</definedName>
    <definedName name="__CON2">#REF!</definedName>
    <definedName name="__NET2">#REF!</definedName>
    <definedName name="__xl150">#REF!</definedName>
    <definedName name="_1">#REF!-#REF!</definedName>
    <definedName name="_2">#REF!</definedName>
    <definedName name="_3__xl150">#REF!</definedName>
    <definedName name="_5__xl150">#REF!</definedName>
    <definedName name="_CON1">#REF!</definedName>
    <definedName name="_CON2">#REF!</definedName>
    <definedName name="_Fill" hidden="1">#REF!</definedName>
    <definedName name="_Goi8" hidden="1">{"'Sheet1'!$L$16"}</definedName>
    <definedName name="_NET2">#REF!</definedName>
    <definedName name="_Order1" hidden="1">255</definedName>
    <definedName name="_Order2" hidden="1">255</definedName>
    <definedName name="_Sort" hidden="1">#REF!</definedName>
    <definedName name="_XL140">#REF!</definedName>
    <definedName name="_xl150">#REF!</definedName>
    <definedName name="A">#REF!</definedName>
    <definedName name="a277Print_Titles">#REF!</definedName>
    <definedName name="aa">BlankMacro1</definedName>
    <definedName name="ads">BlankMacro1</definedName>
    <definedName name="asdf">BlankMacro1</definedName>
    <definedName name="B_Isc">#REF!</definedName>
    <definedName name="Bang_cly">#REF!</definedName>
    <definedName name="Bang_CVC">#REF!</definedName>
    <definedName name="Bang_travl">#REF!</definedName>
    <definedName name="BarData">#REF!</definedName>
    <definedName name="binh" hidden="1">{"'Sheet1'!$L$16"}</definedName>
    <definedName name="BOQ">#REF!</definedName>
    <definedName name="BVCISUMMARY">#REF!</definedName>
    <definedName name="bvnn">BlankMacro1</definedName>
    <definedName name="ccct">#REF!</definedName>
    <definedName name="céng">#REF!</definedName>
    <definedName name="chung">66</definedName>
    <definedName name="Co">#REF!</definedName>
    <definedName name="Comm">BlankMacro1</definedName>
    <definedName name="COMMON">#REF!</definedName>
    <definedName name="CON_EQP_COS">#REF!</definedName>
    <definedName name="Cong_HM_DTCT">#REF!</definedName>
    <definedName name="Cong_M_DTCT">#REF!</definedName>
    <definedName name="Cong_NC_DTCT">#REF!</definedName>
    <definedName name="Cong_VL_DTCT">#REF!</definedName>
    <definedName name="COVER">#REF!</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tiep">#REF!</definedName>
    <definedName name="dam">78000</definedName>
    <definedName name="data">#REF!</definedName>
    <definedName name="Data11">#REF!</definedName>
    <definedName name="Data41">#REF!</definedName>
    <definedName name="_xlnm.Database">#REF!</definedName>
    <definedName name="DEMUC">#REF!</definedName>
    <definedName name="den_bu">#REF!</definedName>
    <definedName name="dfg">BlankMacro1</definedName>
    <definedName name="dfgd">BlankMacro1</definedName>
    <definedName name="dg">BlankMacro1</definedName>
    <definedName name="DGCTI592">#REF!</definedName>
    <definedName name="dgt">#REF!</definedName>
    <definedName name="dnc">#REF!</definedName>
    <definedName name="dnd">#REF!</definedName>
    <definedName name="Document_array">{"THANHTOAN.XLS","Sheet1"}</definedName>
    <definedName name="dongia">#REF!</definedName>
    <definedName name="Donvi">#REF!</definedName>
    <definedName name="dsafsdfdsg" hidden="1">{"'Sheet1'!$L$16"}</definedName>
    <definedName name="DSUMDATA">#REF!</definedName>
    <definedName name="dtl">#REF!</definedName>
    <definedName name="DVCQ">#REF!</definedName>
    <definedName name="dvt">#REF!</definedName>
    <definedName name="DVTT">#REF!</definedName>
    <definedName name="dx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f" hidden="1">{"'Sheet1'!$L$16"}</definedName>
    <definedName name="Fbr">#REF!</definedName>
    <definedName name="Fbtan">#REF!</definedName>
    <definedName name="Fdtan">#REF!</definedName>
    <definedName name="FFF">BlankMacro1</definedName>
    <definedName name="Fg">#REF!</definedName>
    <definedName name="fgh">BlankMacro1</definedName>
    <definedName name="fghfgh">BlankMacro1</definedName>
    <definedName name="fghgfjgh">BlankMacro1</definedName>
    <definedName name="fghgjhgj" hidden="1">{"'Sheet1'!$L$16"}</definedName>
    <definedName name="fh">BlankMacro1</definedName>
    <definedName name="FIT">BlankMacro1</definedName>
    <definedName name="FITT2">BlankMacro1</definedName>
    <definedName name="FITTING2">BlankMacro1</definedName>
    <definedName name="FLG">BlankMacro1</definedName>
    <definedName name="Fnet">#REF!</definedName>
    <definedName name="ftgn" hidden="1">{"'Sheet1'!$L$16"}</definedName>
    <definedName name="Ftrtan">#REF!</definedName>
    <definedName name="Fy">#REF!</definedName>
    <definedName name="Fyb">#REF!</definedName>
    <definedName name="Fyd">#REF!</definedName>
    <definedName name="Fyg">#REF!</definedName>
    <definedName name="Fyt">#REF!</definedName>
    <definedName name="GC">#REF!</definedName>
    <definedName name="gfhjh" hidden="1">{"'Sheet1'!$L$16"}</definedName>
    <definedName name="gia_tien_BTN">#REF!</definedName>
    <definedName name="gvl">#REF!</definedName>
    <definedName name="h" hidden="1">{"'Sheet1'!$L$16"}</definedName>
    <definedName name="ha">#REF!</definedName>
    <definedName name="han" hidden="1">{"'Sheet1'!$L$16"}</definedName>
    <definedName name="hb">#REF!</definedName>
    <definedName name="hgh">#REF!</definedName>
    <definedName name="hien">#REF!</definedName>
    <definedName name="hm">BlankMacro1</definedName>
    <definedName name="hnjjk" hidden="1">{"'Sheet1'!$L$16"}</definedName>
    <definedName name="hoc">55000</definedName>
    <definedName name="HOME_MANP">#REF!</definedName>
    <definedName name="HOMEOFFICE_COST">#REF!</definedName>
    <definedName name="hr" hidden="1">{"'Sheet1'!$L$16"}</definedName>
    <definedName name="Ht">#REF!</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I">#REF!</definedName>
    <definedName name="IDLAB_COST">#REF!</definedName>
    <definedName name="INDMANP">#REF!</definedName>
    <definedName name="is" hidden="1">{"'Sheet1'!$L$16"}</definedName>
    <definedName name="Jbrt">#REF!</definedName>
    <definedName name="Jg">#REF!</definedName>
    <definedName name="Jnet">#REF!</definedName>
    <definedName name="k" hidden="1">{"'Sheet1'!$L$16"}</definedName>
    <definedName name="kcong">#REF!</definedName>
    <definedName name="khac">2</definedName>
    <definedName name="khanh" hidden="1">{"'Sheet1'!$L$16"}</definedName>
    <definedName name="Kiem_tra_trung_ten">#REF!</definedName>
    <definedName name="Lnsc">#REF!</definedName>
    <definedName name="M">#REF!</definedName>
    <definedName name="MAJ_CON_EQP">#REF!</definedName>
    <definedName name="mAT">BlankMacro1</definedName>
    <definedName name="mavtag">#REF!-#REF!</definedName>
    <definedName name="MG_A">#REF!</definedName>
    <definedName name="minh" hidden="1">{"'Sheet1'!$L$16"}</definedName>
    <definedName name="Morong">#REF!</definedName>
    <definedName name="Morong4054_85">#REF!</definedName>
    <definedName name="MuyBulong">#REF!</definedName>
    <definedName name="Muycat">#REF!</definedName>
    <definedName name="Muyep">#REF!</definedName>
    <definedName name="mvtp">#REF!</definedName>
    <definedName name="NET">#REF!</definedName>
    <definedName name="NET_1">#REF!</definedName>
    <definedName name="NET_ANA">#REF!</definedName>
    <definedName name="NET_ANA_1">#REF!</definedName>
    <definedName name="NET_ANA_2">#REF!</definedName>
    <definedName name="NHot">#REF!</definedName>
    <definedName name="nm" hidden="1">{"'Sheet1'!$L$16"}</definedName>
    <definedName name="No">#REF!</definedName>
    <definedName name="P">BlankMacro1</definedName>
    <definedName name="phu_luc_vua">#REF!</definedName>
    <definedName name="PIP">BlankMacro1</definedName>
    <definedName name="PIPE2">BlankMacro1</definedName>
    <definedName name="PPP">BlankMacro1</definedName>
    <definedName name="_xlnm.Print_Area">#REF!</definedName>
    <definedName name="_xlnm.Print_Titles">#N/A</definedName>
    <definedName name="PRINT_TITLES_MI">#REF!</definedName>
    <definedName name="PRINTA">#REF!</definedName>
    <definedName name="PRINTB">#REF!</definedName>
    <definedName name="PRINTC">#REF!</definedName>
    <definedName name="PROPOSAL">#REF!</definedName>
    <definedName name="PT">BlankMacro1</definedName>
    <definedName name="PTC">#REF!</definedName>
    <definedName name="ptdg">#REF!</definedName>
    <definedName name="PTDG_cau">#REF!</definedName>
    <definedName name="q" hidden="1">{"'Sheet1'!$L$16"}</definedName>
    <definedName name="q­e">BlankMacro1</definedName>
    <definedName name="qq">BlankMacro1</definedName>
    <definedName name="quang">{"THANHTOAN.XLS","Sheet1"}</definedName>
    <definedName name="qwer">BlankMacro1</definedName>
    <definedName name="rrty">BlankMacro1</definedName>
    <definedName name="RT">BlankMacro1</definedName>
    <definedName name="sadf">BlankMacro1</definedName>
    <definedName name="sdfdf">BlankMacro1</definedName>
    <definedName name="Sheet1">#REF!</definedName>
    <definedName name="sieucao">#REF!</definedName>
    <definedName name="SORT">#REF!</definedName>
    <definedName name="SPEC">#REF!</definedName>
    <definedName name="SPECSUMMARY">#REF!</definedName>
    <definedName name="srthe">{"THANHTOAN.XLS","Sheet1"}</definedName>
    <definedName name="ss">BlankMacro1</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MARY">#REF!</definedName>
    <definedName name="TaxTV">10%</definedName>
    <definedName name="TaxXL">5%</definedName>
    <definedName name="Tchuan">#REF!</definedName>
    <definedName name="TENCTR">#REF!</definedName>
    <definedName name="tg">#REF!</definedName>
    <definedName name="thau">#REF!</definedName>
    <definedName name="thue">6</definedName>
    <definedName name="ti">#REF!</definedName>
    <definedName name="Tien">#REF!</definedName>
    <definedName name="Tim_Lan_Xuat_Hien">#REF!</definedName>
    <definedName name="tódsxfjjjjjjjjjjjjjjjjjj">#REF!</definedName>
    <definedName name="Tra_DM_su_dung">#REF!</definedName>
    <definedName name="Tra_don_gia_KS">#REF!</definedName>
    <definedName name="Tra_DTCT">#REF!</definedName>
    <definedName name="Tra_tim_hang_mucPT_trung">#REF!</definedName>
    <definedName name="TRA_VAT_LIEU">#REF!</definedName>
    <definedName name="tthi">#REF!</definedName>
    <definedName name="ty_le_BTN">#REF!</definedName>
    <definedName name="TYT">BlankMacro1</definedName>
    <definedName name="unitt">BlankMacro1</definedName>
    <definedName name="ut">BlankMacro1</definedName>
    <definedName name="VARIINST">#REF!</definedName>
    <definedName name="VARIPURC">#REF!</definedName>
    <definedName name="vat">5</definedName>
    <definedName name="vtu">#REF!</definedName>
    <definedName name="W">#REF!</definedName>
    <definedName name="Word" hidden="1">{"'Sheet1'!$L$16"}</definedName>
    <definedName name="X">#REF!</definedName>
    <definedName name="xaylap">#REF!</definedName>
    <definedName name="xczxc">BlankMacro1</definedName>
    <definedName name="xdbb">#REF!</definedName>
    <definedName name="xl0.5x150">#REF!</definedName>
    <definedName name="xl3x250">#REF!</definedName>
    <definedName name="XL3X400">#REF!</definedName>
    <definedName name="xn">#REF!</definedName>
    <definedName name="Y">BlankMacro1</definedName>
    <definedName name="Ý" hidden="1">{"'Sheet1'!$L$16"}</definedName>
    <definedName name="yot">#REF!</definedName>
    <definedName name="yru" hidden="1">{"'Sheet1'!$L$16"}</definedName>
    <definedName name="yuiyui">BlankMacro1</definedName>
    <definedName name="yuiyuiyui">BlankMacro1</definedName>
    <definedName name="yukiuyi">BlankMacro1</definedName>
    <definedName name="Zo">#REF!</definedName>
    <definedName name="zxc">BlankMacro1</definedName>
    <definedName name="zxccz">BlankMacro1</definedName>
    <definedName name="zxczcx">BlankMacro1</definedName>
    <definedName name="ZYX">#REF!</definedName>
    <definedName name="ZZZ">#REF!</definedName>
    <definedName name="템플리트모듈1">BlankMacro1</definedName>
    <definedName name="템플리트모듈2">BlankMacro1</definedName>
    <definedName name="템플리트모듈3">BlankMacro1</definedName>
    <definedName name="템플리트모듈4">BlankMacro1</definedName>
    <definedName name="템플리트모듈5">BlankMacro1</definedName>
    <definedName name="템플리트모듈6">BlankMacro1</definedName>
    <definedName name="피팅">BlankMacro1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8" i="2" l="1"/>
  <c r="I48" i="2"/>
  <c r="H48" i="2"/>
  <c r="G48" i="2"/>
  <c r="M48" i="2"/>
  <c r="F48" i="2"/>
  <c r="L47" i="2"/>
  <c r="K47" i="2"/>
  <c r="J47" i="2"/>
  <c r="I47" i="2"/>
  <c r="H47" i="2"/>
  <c r="L46" i="2"/>
  <c r="K46" i="2"/>
  <c r="J46" i="2"/>
  <c r="I46" i="2"/>
  <c r="H46" i="2"/>
  <c r="L45" i="2"/>
  <c r="K45" i="2"/>
  <c r="J45" i="2"/>
  <c r="I45" i="2"/>
  <c r="H45" i="2"/>
  <c r="L44" i="2"/>
  <c r="K44" i="2"/>
  <c r="J44" i="2"/>
  <c r="I44" i="2"/>
  <c r="H44" i="2"/>
  <c r="L43" i="2"/>
  <c r="K43" i="2"/>
  <c r="J43" i="2"/>
  <c r="I43" i="2"/>
  <c r="H43" i="2"/>
  <c r="L42" i="2"/>
  <c r="K42" i="2"/>
  <c r="J42" i="2"/>
  <c r="I42" i="2"/>
  <c r="H42" i="2"/>
  <c r="L41" i="2"/>
  <c r="K41" i="2"/>
  <c r="J41" i="2"/>
  <c r="I41" i="2"/>
  <c r="H41" i="2"/>
  <c r="L40" i="2"/>
  <c r="K40" i="2"/>
  <c r="J40" i="2"/>
  <c r="I40" i="2"/>
  <c r="H40" i="2"/>
  <c r="L39" i="2"/>
  <c r="K39" i="2"/>
  <c r="J39" i="2"/>
  <c r="I39" i="2"/>
  <c r="H39" i="2"/>
  <c r="L38" i="2"/>
  <c r="K38" i="2"/>
  <c r="J38" i="2"/>
  <c r="I38" i="2"/>
  <c r="H38" i="2"/>
  <c r="L37" i="2"/>
  <c r="K37" i="2"/>
  <c r="J37" i="2"/>
  <c r="I37" i="2"/>
  <c r="H37" i="2"/>
  <c r="L36" i="2"/>
  <c r="K36" i="2"/>
  <c r="J36" i="2"/>
  <c r="I36" i="2"/>
  <c r="H36" i="2"/>
  <c r="L35" i="2"/>
  <c r="K35" i="2"/>
  <c r="J35" i="2"/>
  <c r="I35" i="2"/>
  <c r="H35" i="2"/>
  <c r="L34" i="2"/>
  <c r="K34" i="2"/>
  <c r="J34" i="2"/>
  <c r="I34" i="2"/>
  <c r="H34" i="2"/>
  <c r="L33" i="2"/>
  <c r="K33" i="2"/>
  <c r="J33" i="2"/>
  <c r="I33" i="2"/>
  <c r="H33" i="2"/>
  <c r="L32" i="2"/>
  <c r="K32" i="2"/>
  <c r="J32" i="2"/>
  <c r="I32" i="2"/>
  <c r="H32" i="2"/>
  <c r="L31" i="2"/>
  <c r="K31" i="2"/>
  <c r="J31" i="2"/>
  <c r="I31" i="2"/>
  <c r="H31" i="2"/>
  <c r="L30" i="2"/>
  <c r="K30" i="2"/>
  <c r="J30" i="2"/>
  <c r="I30" i="2"/>
  <c r="H30" i="2"/>
  <c r="L29" i="2"/>
  <c r="K29" i="2"/>
  <c r="J29" i="2"/>
  <c r="I29" i="2"/>
  <c r="H29" i="2"/>
  <c r="L28" i="2"/>
  <c r="K28" i="2"/>
  <c r="J28" i="2"/>
  <c r="I28" i="2"/>
  <c r="H28" i="2"/>
  <c r="L27" i="2"/>
  <c r="K27" i="2"/>
  <c r="J27" i="2"/>
  <c r="I27" i="2"/>
  <c r="H27" i="2"/>
  <c r="L26" i="2"/>
  <c r="K26" i="2"/>
  <c r="J26" i="2"/>
  <c r="I26" i="2"/>
  <c r="H26" i="2"/>
  <c r="L25" i="2"/>
  <c r="K25" i="2"/>
  <c r="J25" i="2"/>
  <c r="I25" i="2"/>
  <c r="H25" i="2"/>
  <c r="L24" i="2"/>
  <c r="K24" i="2"/>
  <c r="J24" i="2"/>
  <c r="I24" i="2"/>
  <c r="H24" i="2"/>
  <c r="L23" i="2"/>
  <c r="K23" i="2"/>
  <c r="J23" i="2"/>
  <c r="I23" i="2"/>
  <c r="H23" i="2"/>
  <c r="L22" i="2"/>
  <c r="K22" i="2"/>
  <c r="J22" i="2"/>
  <c r="I22" i="2"/>
  <c r="H22" i="2"/>
  <c r="L21" i="2"/>
  <c r="K21" i="2"/>
  <c r="J21" i="2"/>
  <c r="I21" i="2"/>
  <c r="H21" i="2"/>
  <c r="L20" i="2"/>
  <c r="K20" i="2"/>
  <c r="J20" i="2"/>
  <c r="I20" i="2"/>
  <c r="H20" i="2"/>
  <c r="L19" i="2"/>
  <c r="K19" i="2"/>
  <c r="J19" i="2"/>
  <c r="I19" i="2"/>
  <c r="H19" i="2"/>
  <c r="L18" i="2"/>
  <c r="K18" i="2"/>
  <c r="J18" i="2"/>
  <c r="I18" i="2"/>
  <c r="H18" i="2"/>
  <c r="L17" i="2"/>
  <c r="K17" i="2"/>
  <c r="J17" i="2"/>
  <c r="I17" i="2"/>
  <c r="H17" i="2"/>
  <c r="L16" i="2"/>
  <c r="K16" i="2"/>
  <c r="J16" i="2"/>
  <c r="I16" i="2"/>
  <c r="H16" i="2"/>
  <c r="L15" i="2"/>
  <c r="K15" i="2"/>
  <c r="J15" i="2"/>
  <c r="I15" i="2"/>
  <c r="H15" i="2"/>
  <c r="L14" i="2"/>
  <c r="K14" i="2"/>
  <c r="J14" i="2"/>
  <c r="I14" i="2"/>
  <c r="H14" i="2"/>
  <c r="L13" i="2"/>
  <c r="K13" i="2"/>
  <c r="J13" i="2"/>
  <c r="I13" i="2"/>
  <c r="H13" i="2"/>
  <c r="L12" i="2"/>
  <c r="K12" i="2"/>
  <c r="J12" i="2"/>
  <c r="I12" i="2"/>
  <c r="H12" i="2"/>
  <c r="L11" i="2"/>
  <c r="K11" i="2"/>
  <c r="J11" i="2"/>
  <c r="I11" i="2"/>
  <c r="H11" i="2"/>
  <c r="L10" i="2"/>
  <c r="K10" i="2"/>
  <c r="J10" i="2"/>
  <c r="I10" i="2"/>
  <c r="H10" i="2"/>
  <c r="L9" i="2"/>
  <c r="K9" i="2"/>
  <c r="J9" i="2"/>
  <c r="I9" i="2"/>
  <c r="H9" i="2"/>
  <c r="L8" i="2"/>
  <c r="K8" i="2"/>
  <c r="J8" i="2"/>
  <c r="I8" i="2"/>
  <c r="H8" i="2"/>
  <c r="L7" i="2"/>
  <c r="K7" i="2"/>
  <c r="J7" i="2"/>
  <c r="I7" i="2"/>
  <c r="H7" i="2"/>
  <c r="L6" i="2"/>
  <c r="K6" i="2"/>
  <c r="J6" i="2"/>
  <c r="I6" i="2"/>
  <c r="H6" i="2"/>
  <c r="L5" i="2"/>
  <c r="L48" i="2" s="1"/>
  <c r="E54" i="2" s="1"/>
  <c r="K5" i="2"/>
  <c r="K48" i="2" s="1"/>
  <c r="E53" i="2" s="1"/>
  <c r="J5" i="2"/>
  <c r="E52" i="2" s="1"/>
  <c r="I5" i="2"/>
  <c r="E51" i="2" s="1"/>
  <c r="H5" i="2"/>
  <c r="E50" i="2" s="1"/>
  <c r="E5" i="2"/>
</calcChain>
</file>

<file path=xl/sharedStrings.xml><?xml version="1.0" encoding="utf-8"?>
<sst xmlns="http://schemas.openxmlformats.org/spreadsheetml/2006/main" count="198" uniqueCount="150">
  <si>
    <r>
      <t xml:space="preserve">DỰ THẢO PHƯƠNG ÁN BỔI THƯỜNG, HỖ TRỢ, TÁI ĐỊNH CƯ KHI NHÀ NƯỚC THU HỒI ĐẤT
 ĐỂ THỰC HIỆN DỰ ÁN ĐẦU TƯ XÂY DỰNG TUYẾN ĐƯỜNG TỪ ĐƯỜNG HỒ SEN ĐẾN NÚT GIAO THÔNG QUÁN MAU (ĐỢT 2 - 43 HỘ)
</t>
    </r>
    <r>
      <rPr>
        <b/>
        <i/>
        <sz val="13"/>
        <rFont val="Times New Roman"/>
        <family val="1"/>
      </rPr>
      <t>(Kèm theo Thông báo số: 5400/TB-HĐBTHTTĐC ngày 31/10/2026 của Hội đồng bồi thường, hỗ trợ, tái định cư Dự án)</t>
    </r>
  </si>
  <si>
    <t>STT</t>
  </si>
  <si>
    <t>Họ và tên chủ hộ</t>
  </si>
  <si>
    <t>Địa chỉ thửa đất</t>
  </si>
  <si>
    <t>Số thửa/số tờ BĐDA</t>
  </si>
  <si>
    <t>Tổng diện tích thửa đất (m2)</t>
  </si>
  <si>
    <t>Tổng diện tích thu hồi (m2)</t>
  </si>
  <si>
    <t>Diện tích đất được bồi thường (m2)</t>
  </si>
  <si>
    <t>Bồi thường, hỗ trợ về đất
(đồng)</t>
  </si>
  <si>
    <t>Bồi thường, hỗ trợ vật kiến trúc
(đồng)</t>
  </si>
  <si>
    <t>Bồi thường, hỗ trợ hoa màu
(đồng)</t>
  </si>
  <si>
    <t>Các khoản hỗ trợ
(đồng)</t>
  </si>
  <si>
    <t>Tổng kinh phí bồi thường, hỗ trợ
(đồng)</t>
  </si>
  <si>
    <t xml:space="preserve">Tái định cư </t>
  </si>
  <si>
    <t>Ông Nguyễn Tiến Long và bà Lê Thị Hải</t>
  </si>
  <si>
    <t>199 Chợ Hàng</t>
  </si>
  <si>
    <t>Thửa 369/Tờ số 2</t>
  </si>
  <si>
    <t xml:space="preserve">Xét giao 01 lô tái định cư </t>
  </si>
  <si>
    <t>Ông Nguyễn Danh Hùng (bà Nguyễn Thị Thành được ủy quyền)</t>
  </si>
  <si>
    <t>203 Chợ Hàng</t>
  </si>
  <si>
    <t>Thửa 371/Tờ số 2</t>
  </si>
  <si>
    <t>Ông Trần Khải Quỳnh và bà Nguyễn Thị Thành</t>
  </si>
  <si>
    <t>205 Chợ Hàng</t>
  </si>
  <si>
    <t>Thửa 372/ Tờ 2</t>
  </si>
  <si>
    <t>Bà Nguyễn Thị Thu Huyền</t>
  </si>
  <si>
    <t>206 Chợ Hàng</t>
  </si>
  <si>
    <t>Thửa 173/ Tờ 2</t>
  </si>
  <si>
    <t>Ông Vũ Đức Dũng và vợ là Đào Thị Hạnh</t>
  </si>
  <si>
    <t>209 Chợ Hàng</t>
  </si>
  <si>
    <t>Thửa 374/ Tờ 2</t>
  </si>
  <si>
    <t>Ông Nguyễn Trung Thành và bà Phạm Thị Huế</t>
  </si>
  <si>
    <t>204 Chợ Hàng</t>
  </si>
  <si>
    <t>Thửa 172/ Tờ 2</t>
  </si>
  <si>
    <t>Bà Đào Thị Thanh</t>
  </si>
  <si>
    <t>210 Chợ Hàng</t>
  </si>
  <si>
    <t>Thửa 175/ Tờ 2</t>
  </si>
  <si>
    <t>Bà Bùi Thị Đường</t>
  </si>
  <si>
    <t>208 Chợ Hàng</t>
  </si>
  <si>
    <t>Thửa 174/ Tờ 2</t>
  </si>
  <si>
    <t>Ông Phạm Bá Cẩm và bà Phùng Thị Thuần</t>
  </si>
  <si>
    <t>207 Chợ Hàng</t>
  </si>
  <si>
    <t>Thửa 373/ Tờ 2</t>
  </si>
  <si>
    <t>Ông Lê Văn Hợi và bà Trần Thị Nhàn</t>
  </si>
  <si>
    <t>202 Chợ Hàng</t>
  </si>
  <si>
    <t>Thửa 171/ Tờ 2</t>
  </si>
  <si>
    <t>Ông Phạm Văn Tuyến và bà Bùi Thị Ngọc</t>
  </si>
  <si>
    <t>201 Chợ Hàng</t>
  </si>
  <si>
    <t>Thửa 370/ Tờ 2</t>
  </si>
  <si>
    <t>Ông Nguyễn Nhật Tiến</t>
  </si>
  <si>
    <t>211 Chợ Hàng</t>
  </si>
  <si>
    <t>Thửa 375/tờ số 2</t>
  </si>
  <si>
    <t>Thu hồi một phần không xét tái định cư</t>
  </si>
  <si>
    <t>Ông Hoàng Vĩnh Bảo và bà Nguyễn Thị Vân</t>
  </si>
  <si>
    <t>26/194 Chợ Hàng</t>
  </si>
  <si>
    <t>Thửa 8A/tờ số 1</t>
  </si>
  <si>
    <t>Ông Nguyễn Huy Hoàng</t>
  </si>
  <si>
    <t>7/194 Chợ Hàng</t>
  </si>
  <si>
    <t>Thửa 31B/tờ số 1</t>
  </si>
  <si>
    <t>Bà Nguyễn Thị Hoa</t>
  </si>
  <si>
    <t>9/194 Chợ Hàng</t>
  </si>
  <si>
    <t>Bà Hoàng Thị An</t>
  </si>
  <si>
    <t>24/194 Chợ Hàng</t>
  </si>
  <si>
    <t>Thửa 159/tờ số 2</t>
  </si>
  <si>
    <t>Ông Nguyễn Văn Hưng và bà Nguyễn Thị Hiền</t>
  </si>
  <si>
    <t>Số 5/194 Chợ Hàng</t>
  </si>
  <si>
    <t>Thửa 170/tờ số 2</t>
  </si>
  <si>
    <t>Bà Nguyễn Thị Bé (Đại diện)</t>
  </si>
  <si>
    <t>Số 6/104 Dân Lập</t>
  </si>
  <si>
    <t>Thửa 454/tờ số 2</t>
  </si>
  <si>
    <t>Ông Mai Văn Long và bà Nguyễn Thị Lợi</t>
  </si>
  <si>
    <t>Số 43/92 Dân Lập</t>
  </si>
  <si>
    <t>Thửa 63/tờ số 2</t>
  </si>
  <si>
    <t>Ông Nguyễn Trọng Vi (Đại diện )</t>
  </si>
  <si>
    <t>Số 64+66 ngõ 92 Dân Lập</t>
  </si>
  <si>
    <t>Thửa 206/tờ số 2</t>
  </si>
  <si>
    <t>Bà Nguyễn Thanh Mai (Đại diện)</t>
  </si>
  <si>
    <t>Số 38/104 Dân Lập</t>
  </si>
  <si>
    <t>Thửa 55 /tờ số 2</t>
  </si>
  <si>
    <t>Ông Nguyễn Đức Giác (Đại diện)</t>
  </si>
  <si>
    <t>Số 38A/104 Dân Lập</t>
  </si>
  <si>
    <t>Thửa 56/tờ số 2</t>
  </si>
  <si>
    <t>Ông Nguyễn Đức Cảnh và bà Phạm Thị Hiên 
(Đại diện)</t>
  </si>
  <si>
    <t>Số 36/104 Dân Lập</t>
  </si>
  <si>
    <t>Thửa 57/tờ số 2</t>
  </si>
  <si>
    <t>Bà Lương Thị Then</t>
  </si>
  <si>
    <t>Số 41/92 Dân Lập</t>
  </si>
  <si>
    <t>Thửa 64/tờ số 2</t>
  </si>
  <si>
    <t>Bà Trịnh Thị Loan</t>
  </si>
  <si>
    <t>Số 29/92 Dân Lập</t>
  </si>
  <si>
    <t>Thửa 69/tờ số 2</t>
  </si>
  <si>
    <t>Ông Trần Văn Long</t>
  </si>
  <si>
    <t>Số 72/92 Dân Lập</t>
  </si>
  <si>
    <t>Thửa 209/tờ số 2</t>
  </si>
  <si>
    <t>Ông Phó Chung</t>
  </si>
  <si>
    <t>Số 32/92 Dân Lập</t>
  </si>
  <si>
    <t>Thửa 241/tờ số 2</t>
  </si>
  <si>
    <t>Ông Nguyễn Hữu Thăng
(Đại diện )</t>
  </si>
  <si>
    <t>Số 24+26 ngõ 92 Dân Lập</t>
  </si>
  <si>
    <t>Thửa 255/tờ số 2</t>
  </si>
  <si>
    <t>Bà Đặng Thị Tần</t>
  </si>
  <si>
    <t>Số 35/92 Dân Lập</t>
  </si>
  <si>
    <t>Thửa 67/tờ số 2</t>
  </si>
  <si>
    <t>Bà Vũ Thị Nguyện 
(Đại diện)</t>
  </si>
  <si>
    <t>Số 30/92 Dân Lập</t>
  </si>
  <si>
    <t>Thửa 242/tờ số 2</t>
  </si>
  <si>
    <t>Bà Nguyễn Thị Hậu</t>
  </si>
  <si>
    <t>Số 12/104 Dân Lập</t>
  </si>
  <si>
    <t>Thửa 452/tờ số 2</t>
  </si>
  <si>
    <t xml:space="preserve">Ông Nguyễn Trọng Thuận </t>
  </si>
  <si>
    <t>Số 33/92 Dân Lập</t>
  </si>
  <si>
    <t>Thửa 67A/tờ số 2</t>
  </si>
  <si>
    <t>Bà Nguyễn Thị Lợi 
(Đại diện)</t>
  </si>
  <si>
    <t>215 Chợ Hàng</t>
  </si>
  <si>
    <t>Thửa 377/ Tờ 2</t>
  </si>
  <si>
    <t>Bà Nguyễn Thị Bích Vân</t>
  </si>
  <si>
    <t>5/104 Dân Lập</t>
  </si>
  <si>
    <t>Thửa 439/ Tờ 2</t>
  </si>
  <si>
    <t>Ông Nguyễn Đình Giới</t>
  </si>
  <si>
    <t>24/104 Dân Lập</t>
  </si>
  <si>
    <t>Thửa 446/ Tờ 2</t>
  </si>
  <si>
    <t>Ông Nguyễn Thị Kim Hoàn và bà Nguyễn Duy Trọng</t>
  </si>
  <si>
    <t>54/238 Chợ Hàng</t>
  </si>
  <si>
    <t>Thửa 34/ Tờ 1</t>
  </si>
  <si>
    <t>Bà Nguyễn Thị Hòa</t>
  </si>
  <si>
    <t>32/276 Chợ Hàng</t>
  </si>
  <si>
    <t>Thửa 50d/ Tờ 1</t>
  </si>
  <si>
    <t>Ông Nguyễn Văn Công, bà Nguyễn Thị Nhân, ông Nguyễn Đức Thịnh</t>
  </si>
  <si>
    <t>2/228 Chợ Hàng</t>
  </si>
  <si>
    <t>Thửa 31a/ Tờ 1</t>
  </si>
  <si>
    <t>Bà Phạm Thị Minh Hải
(tài sản riêng)</t>
  </si>
  <si>
    <t>7/104 Dân Lập</t>
  </si>
  <si>
    <t>Thửa 438/ Tờ 2</t>
  </si>
  <si>
    <t>Ông Phạm Ngọc Côn
(đại diện sử dụng đất)</t>
  </si>
  <si>
    <t>22/104 Dân Lập</t>
  </si>
  <si>
    <t>Thửa 447/ Tờ 2</t>
  </si>
  <si>
    <t>Ông Lê Văn Tuyên và vợ là Phạm Thị Kim</t>
  </si>
  <si>
    <t>Bà Tại Thị Kim Mùi
(tài sản riêng)</t>
  </si>
  <si>
    <t>14/104 Dân Lập</t>
  </si>
  <si>
    <t>Thửa 450/ Tờ 2</t>
  </si>
  <si>
    <t>Ông Đỗ Minh Hùng 
(Tài sản riêng)</t>
  </si>
  <si>
    <t>22/194 Chợ Hàng</t>
  </si>
  <si>
    <t>Thửa 158/ Tờ 2</t>
  </si>
  <si>
    <t>TỔNG CỘNG:</t>
  </si>
  <si>
    <t>Trong đó:</t>
  </si>
  <si>
    <t>Bồi thường về đất:</t>
  </si>
  <si>
    <t>đồng</t>
  </si>
  <si>
    <t>Bồi thường vật kiến trúc:</t>
  </si>
  <si>
    <t>Bồi thường cây cối, hoa màu:</t>
  </si>
  <si>
    <t>Các khoản hỗ trợ:</t>
  </si>
  <si>
    <t>TỔNG KINH PHÍ BT, 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</si>
</sst>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_(* #,##0.0_);_(* \(#,##0.0\);_(* &quot;-&quot;??_);_(@_)"/>
    <numFmt numFmtId="167" formatCode="_-* #,##0.00\ &quot;₫&quot;_-;\-* #,##0.00\ &quot;₫&quot;_-;_-* &quot;-&quot;??\ &quot;₫&quot;_-;_-@_-"/>
  </numFmts>
  <fonts count="18" x14ac:knownFonts="1">
    <font>
      <sz val="11"/>
      <color theme="1"/>
      <name val="Calibri"/>
      <family val="2"/>
      <scheme val="minor"/>
    </font>
    <font>
      <sz val="12"/>
      <name val="VNI-Times"/>
    </font>
    <font>
      <b/>
      <sz val="13"/>
      <name val="Times New Roman"/>
      <family val="1"/>
    </font>
    <font>
      <b/>
      <i/>
      <sz val="13"/>
      <name val="Times New Roman"/>
      <family val="1"/>
    </font>
    <font>
      <sz val="14"/>
      <name val="Times New Roman"/>
      <family val="1"/>
    </font>
    <font>
      <b/>
      <sz val="11"/>
      <name val="Times New Roman"/>
      <family val="1"/>
    </font>
    <font>
      <sz val="12"/>
      <name val="Times New Roman"/>
      <family val="1"/>
    </font>
    <font>
      <sz val="11"/>
      <name val="Times New Roman"/>
      <family val="1"/>
    </font>
    <font>
      <b/>
      <i/>
      <sz val="11"/>
      <name val="Times New Roman"/>
      <family val="1"/>
    </font>
    <font>
      <b/>
      <sz val="11"/>
      <color theme="1"/>
      <name val="Times New Roman"/>
      <family val="1"/>
    </font>
    <font>
      <sz val="12"/>
      <name val=".VnTime"/>
      <family val="2"/>
    </font>
    <font>
      <sz val="11"/>
      <color theme="1"/>
      <name val="Times New Roman"/>
      <family val="1"/>
    </font>
    <font>
      <b/>
      <sz val="12"/>
      <name val="Times New Roman"/>
      <family val="1"/>
    </font>
    <font>
      <b/>
      <sz val="14"/>
      <name val="Times New Roman"/>
      <family val="1"/>
    </font>
    <font>
      <i/>
      <sz val="11"/>
      <name val="Times New Roman"/>
      <family val="1"/>
    </font>
    <font>
      <sz val="13"/>
      <name val="Times New Roman"/>
      <family val="1"/>
    </font>
    <font>
      <b/>
      <sz val="10"/>
      <name val="Times New Roman"/>
      <family val="1"/>
    </font>
    <font>
      <sz val="12"/>
      <name val="Times New Roman"/>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s>
  <cellStyleXfs count="6">
    <xf numFmtId="0" fontId="0" fillId="0" borderId="0"/>
    <xf numFmtId="0" fontId="1" fillId="0" borderId="0"/>
    <xf numFmtId="43" fontId="6" fillId="0" borderId="0" applyFont="0" applyFill="0" applyBorder="0" applyAlignment="0" applyProtection="0"/>
    <xf numFmtId="0" fontId="10" fillId="0" borderId="0"/>
    <xf numFmtId="167" fontId="6" fillId="0" borderId="0" applyFont="0" applyFill="0" applyBorder="0" applyAlignment="0" applyProtection="0"/>
    <xf numFmtId="0" fontId="17" fillId="0" borderId="0"/>
  </cellStyleXfs>
  <cellXfs count="76">
    <xf numFmtId="0" fontId="0" fillId="0" borderId="0" xfId="0"/>
    <xf numFmtId="0" fontId="2" fillId="2" borderId="0" xfId="1" applyFont="1" applyFill="1" applyAlignment="1">
      <alignment horizontal="center" vertical="center" wrapText="1"/>
    </xf>
    <xf numFmtId="0" fontId="4" fillId="2" borderId="0" xfId="1" applyFont="1" applyFill="1"/>
    <xf numFmtId="0" fontId="5" fillId="2" borderId="1" xfId="1" applyFont="1" applyFill="1" applyBorder="1" applyAlignment="1">
      <alignment horizontal="center" vertical="center" wrapText="1"/>
    </xf>
    <xf numFmtId="0" fontId="5" fillId="0" borderId="1" xfId="1" applyFont="1" applyBorder="1" applyAlignment="1">
      <alignment horizontal="center" vertical="center" wrapText="1"/>
    </xf>
    <xf numFmtId="164" fontId="5" fillId="2" borderId="2" xfId="2" applyNumberFormat="1" applyFont="1" applyFill="1" applyBorder="1" applyAlignment="1">
      <alignment horizontal="center" vertical="center" wrapText="1"/>
    </xf>
    <xf numFmtId="165" fontId="5" fillId="2" borderId="1" xfId="2" applyNumberFormat="1" applyFont="1" applyFill="1" applyBorder="1" applyAlignment="1">
      <alignment horizontal="center" vertical="center" wrapText="1"/>
    </xf>
    <xf numFmtId="4" fontId="5" fillId="2" borderId="1" xfId="2" applyNumberFormat="1" applyFont="1" applyFill="1" applyBorder="1" applyAlignment="1">
      <alignment horizontal="center" vertical="center" wrapText="1"/>
    </xf>
    <xf numFmtId="3" fontId="5" fillId="2" borderId="1" xfId="1" applyNumberFormat="1" applyFont="1" applyFill="1" applyBorder="1" applyAlignment="1">
      <alignment horizontal="center" vertical="center" wrapText="1"/>
    </xf>
    <xf numFmtId="0" fontId="7" fillId="2" borderId="0" xfId="1" applyFont="1" applyFill="1" applyAlignment="1">
      <alignment horizontal="center"/>
    </xf>
    <xf numFmtId="164" fontId="5" fillId="2" borderId="3" xfId="2" applyNumberFormat="1" applyFont="1" applyFill="1" applyBorder="1" applyAlignment="1">
      <alignment horizontal="center" vertical="center" wrapText="1"/>
    </xf>
    <xf numFmtId="1" fontId="8" fillId="2" borderId="1" xfId="1" applyNumberFormat="1" applyFont="1" applyFill="1" applyBorder="1" applyAlignment="1">
      <alignment horizontal="center" vertical="center" wrapText="1"/>
    </xf>
    <xf numFmtId="1" fontId="8" fillId="0" borderId="1" xfId="1" applyNumberFormat="1" applyFont="1" applyBorder="1" applyAlignment="1">
      <alignment horizontal="center" vertical="center" wrapText="1"/>
    </xf>
    <xf numFmtId="1" fontId="8" fillId="2" borderId="1" xfId="2" applyNumberFormat="1" applyFont="1" applyFill="1" applyBorder="1" applyAlignment="1">
      <alignment horizontal="center" vertical="center" wrapText="1"/>
    </xf>
    <xf numFmtId="1" fontId="5" fillId="2" borderId="0" xfId="1" applyNumberFormat="1" applyFont="1" applyFill="1"/>
    <xf numFmtId="0" fontId="5" fillId="2" borderId="1" xfId="1" applyFont="1" applyFill="1" applyBorder="1" applyAlignment="1">
      <alignment horizontal="center" vertical="center" wrapText="1"/>
    </xf>
    <xf numFmtId="0" fontId="5" fillId="0" borderId="1" xfId="1" applyFont="1" applyBorder="1" applyAlignment="1">
      <alignment horizontal="left" vertical="center"/>
    </xf>
    <xf numFmtId="0" fontId="5" fillId="2" borderId="1" xfId="1" applyFont="1" applyFill="1" applyBorder="1" applyAlignment="1">
      <alignment horizontal="center" vertical="center"/>
    </xf>
    <xf numFmtId="164" fontId="5" fillId="2" borderId="1" xfId="2" applyNumberFormat="1" applyFont="1" applyFill="1" applyBorder="1" applyAlignment="1">
      <alignment horizontal="center" vertical="center"/>
    </xf>
    <xf numFmtId="166" fontId="5" fillId="2" borderId="1" xfId="2" applyNumberFormat="1" applyFont="1" applyFill="1" applyBorder="1" applyAlignment="1">
      <alignment horizontal="center" vertical="center"/>
    </xf>
    <xf numFmtId="3" fontId="5" fillId="2" borderId="1" xfId="1" applyNumberFormat="1" applyFont="1" applyFill="1" applyBorder="1" applyAlignment="1">
      <alignment horizontal="center" vertical="center"/>
    </xf>
    <xf numFmtId="0" fontId="5" fillId="2" borderId="0" xfId="1" applyFont="1" applyFill="1" applyAlignment="1">
      <alignment vertical="center"/>
    </xf>
    <xf numFmtId="0" fontId="12" fillId="2" borderId="0" xfId="1" applyFont="1" applyFill="1" applyAlignment="1">
      <alignment horizontal="center" vertical="center" wrapText="1"/>
    </xf>
    <xf numFmtId="0" fontId="7" fillId="0" borderId="0" xfId="1" applyFont="1" applyAlignment="1">
      <alignment vertical="center"/>
    </xf>
    <xf numFmtId="0" fontId="7" fillId="2" borderId="0" xfId="1" applyFont="1" applyFill="1" applyAlignment="1">
      <alignment vertical="center"/>
    </xf>
    <xf numFmtId="164" fontId="7" fillId="2" borderId="0" xfId="2" applyNumberFormat="1" applyFont="1" applyFill="1" applyAlignment="1">
      <alignment vertical="center"/>
    </xf>
    <xf numFmtId="165" fontId="7" fillId="2" borderId="0" xfId="1" applyNumberFormat="1" applyFont="1" applyFill="1" applyAlignment="1">
      <alignment vertical="center"/>
    </xf>
    <xf numFmtId="0" fontId="6" fillId="2" borderId="0" xfId="1" applyFont="1" applyFill="1" applyAlignment="1">
      <alignment vertical="center"/>
    </xf>
    <xf numFmtId="0" fontId="13" fillId="2" borderId="0" xfId="1" applyFont="1" applyFill="1" applyAlignment="1">
      <alignment horizontal="center"/>
    </xf>
    <xf numFmtId="0" fontId="14" fillId="0" borderId="0" xfId="1" applyFont="1" applyAlignment="1">
      <alignment horizontal="left"/>
    </xf>
    <xf numFmtId="0" fontId="14" fillId="2" borderId="0" xfId="1" applyFont="1" applyFill="1" applyAlignment="1">
      <alignment horizontal="center"/>
    </xf>
    <xf numFmtId="3" fontId="14" fillId="2" borderId="0" xfId="1" applyNumberFormat="1" applyFont="1" applyFill="1" applyAlignment="1">
      <alignment horizontal="right" vertical="center"/>
    </xf>
    <xf numFmtId="0" fontId="14" fillId="2" borderId="0" xfId="1" quotePrefix="1" applyFont="1" applyFill="1" applyAlignment="1">
      <alignment vertical="center" wrapText="1"/>
    </xf>
    <xf numFmtId="0" fontId="12" fillId="2" borderId="0" xfId="1" applyFont="1" applyFill="1"/>
    <xf numFmtId="0" fontId="15" fillId="2" borderId="0" xfId="1" quotePrefix="1" applyFont="1" applyFill="1" applyAlignment="1">
      <alignment vertical="center" wrapText="1"/>
    </xf>
    <xf numFmtId="3" fontId="14" fillId="0" borderId="0" xfId="1" applyNumberFormat="1" applyFont="1" applyAlignment="1">
      <alignment horizontal="left"/>
    </xf>
    <xf numFmtId="0" fontId="14" fillId="2" borderId="0" xfId="1" applyFont="1" applyFill="1" applyAlignment="1">
      <alignment horizontal="center" vertical="center"/>
    </xf>
    <xf numFmtId="0" fontId="5" fillId="2" borderId="0" xfId="1" applyFont="1" applyFill="1" applyAlignment="1">
      <alignment horizontal="center" vertical="center" wrapText="1"/>
    </xf>
    <xf numFmtId="0" fontId="2" fillId="0" borderId="0" xfId="1" applyFont="1" applyAlignment="1">
      <alignment horizontal="left" vertical="center"/>
    </xf>
    <xf numFmtId="0" fontId="2" fillId="2" borderId="0" xfId="1" applyFont="1" applyFill="1" applyAlignment="1">
      <alignment horizontal="center" vertical="center"/>
    </xf>
    <xf numFmtId="3" fontId="2" fillId="2" borderId="0" xfId="1" applyNumberFormat="1" applyFont="1" applyFill="1" applyAlignment="1">
      <alignment horizontal="right" vertical="center"/>
    </xf>
    <xf numFmtId="3" fontId="2" fillId="2" borderId="0" xfId="4" applyNumberFormat="1" applyFont="1" applyFill="1" applyBorder="1" applyAlignment="1">
      <alignment horizontal="left" vertical="center"/>
    </xf>
    <xf numFmtId="3" fontId="16" fillId="2" borderId="0" xfId="4" applyNumberFormat="1" applyFont="1" applyFill="1" applyBorder="1" applyAlignment="1">
      <alignment horizontal="center" vertical="center"/>
    </xf>
    <xf numFmtId="3" fontId="16" fillId="2" borderId="0" xfId="1" applyNumberFormat="1" applyFont="1" applyFill="1" applyAlignment="1">
      <alignment horizontal="center" vertical="center"/>
    </xf>
    <xf numFmtId="0" fontId="4" fillId="2" borderId="0" xfId="1" applyFont="1" applyFill="1" applyAlignment="1">
      <alignment vertical="center"/>
    </xf>
    <xf numFmtId="3" fontId="4" fillId="0" borderId="0" xfId="1" applyNumberFormat="1" applyFont="1"/>
    <xf numFmtId="0" fontId="4" fillId="2" borderId="0" xfId="1" applyFont="1" applyFill="1" applyAlignment="1">
      <alignment horizontal="center" vertical="center"/>
    </xf>
    <xf numFmtId="164" fontId="13" fillId="2" borderId="0" xfId="2" applyNumberFormat="1" applyFont="1" applyFill="1" applyAlignment="1">
      <alignment horizontal="center"/>
    </xf>
    <xf numFmtId="0" fontId="4" fillId="2" borderId="0" xfId="1" applyFont="1" applyFill="1" applyAlignment="1">
      <alignment wrapText="1"/>
    </xf>
    <xf numFmtId="0" fontId="17" fillId="0" borderId="0" xfId="5"/>
    <xf numFmtId="164" fontId="0" fillId="0" borderId="0" xfId="2" applyNumberFormat="1" applyFont="1"/>
    <xf numFmtId="0" fontId="9" fillId="0" borderId="4" xfId="1" applyFont="1" applyFill="1" applyBorder="1" applyAlignment="1">
      <alignment horizontal="center" vertical="center" wrapText="1"/>
    </xf>
    <xf numFmtId="0" fontId="7" fillId="0" borderId="4" xfId="3" applyFont="1" applyFill="1" applyBorder="1" applyAlignment="1">
      <alignment horizontal="left" vertical="center" wrapText="1"/>
    </xf>
    <xf numFmtId="0" fontId="7" fillId="0" borderId="4" xfId="3" applyFont="1" applyFill="1" applyBorder="1" applyAlignment="1">
      <alignment horizontal="center" vertical="center" wrapText="1"/>
    </xf>
    <xf numFmtId="49" fontId="7" fillId="0" borderId="4" xfId="3" quotePrefix="1" applyNumberFormat="1" applyFont="1" applyFill="1" applyBorder="1" applyAlignment="1">
      <alignment horizontal="center" vertical="center" wrapText="1"/>
    </xf>
    <xf numFmtId="164" fontId="7" fillId="0" borderId="5" xfId="2" applyNumberFormat="1" applyFont="1" applyFill="1" applyBorder="1" applyAlignment="1">
      <alignment horizontal="center" vertical="center"/>
    </xf>
    <xf numFmtId="165" fontId="7" fillId="0" borderId="4" xfId="2" applyNumberFormat="1" applyFont="1" applyFill="1" applyBorder="1" applyAlignment="1">
      <alignment horizontal="center" vertical="center" wrapText="1"/>
    </xf>
    <xf numFmtId="3" fontId="7" fillId="0" borderId="4" xfId="1" applyNumberFormat="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0" xfId="1" applyFont="1" applyFill="1" applyAlignment="1">
      <alignment vertical="center"/>
    </xf>
    <xf numFmtId="2" fontId="7" fillId="0" borderId="4" xfId="2" applyNumberFormat="1" applyFont="1" applyFill="1" applyBorder="1" applyAlignment="1">
      <alignment horizontal="center" vertical="center"/>
    </xf>
    <xf numFmtId="4" fontId="7" fillId="0" borderId="4" xfId="2" applyNumberFormat="1" applyFont="1" applyFill="1" applyBorder="1" applyAlignment="1">
      <alignment horizontal="center" vertical="center" wrapText="1"/>
    </xf>
    <xf numFmtId="164" fontId="7" fillId="0" borderId="4" xfId="2" applyNumberFormat="1" applyFont="1" applyFill="1" applyBorder="1" applyAlignment="1">
      <alignment horizontal="center" vertical="center"/>
    </xf>
    <xf numFmtId="2" fontId="7" fillId="0" borderId="4" xfId="2" applyNumberFormat="1" applyFont="1" applyFill="1" applyBorder="1" applyAlignment="1">
      <alignment horizontal="center" vertical="center" wrapText="1"/>
    </xf>
    <xf numFmtId="0" fontId="11" fillId="0" borderId="4" xfId="3" applyFont="1" applyFill="1" applyBorder="1" applyAlignment="1">
      <alignment horizontal="left" vertical="center" wrapText="1"/>
    </xf>
    <xf numFmtId="164" fontId="11" fillId="0" borderId="4" xfId="2" applyNumberFormat="1" applyFont="1" applyFill="1" applyBorder="1" applyAlignment="1">
      <alignment horizontal="center" vertical="center"/>
    </xf>
    <xf numFmtId="165" fontId="11" fillId="0" borderId="4" xfId="2" applyNumberFormat="1" applyFont="1" applyFill="1" applyBorder="1" applyAlignment="1">
      <alignment horizontal="center" vertical="center" wrapText="1"/>
    </xf>
    <xf numFmtId="3" fontId="11" fillId="0" borderId="4" xfId="1" applyNumberFormat="1" applyFont="1" applyFill="1" applyBorder="1" applyAlignment="1">
      <alignment horizontal="center" vertical="center" wrapText="1"/>
    </xf>
    <xf numFmtId="0" fontId="11" fillId="0" borderId="0" xfId="1" applyFont="1" applyFill="1" applyAlignment="1">
      <alignment vertical="center"/>
    </xf>
    <xf numFmtId="165" fontId="11" fillId="0" borderId="6" xfId="2" applyNumberFormat="1" applyFont="1" applyFill="1" applyBorder="1" applyAlignment="1">
      <alignment horizontal="center" vertical="center" wrapText="1"/>
    </xf>
    <xf numFmtId="3" fontId="11" fillId="0" borderId="6" xfId="1" applyNumberFormat="1" applyFont="1" applyFill="1" applyBorder="1" applyAlignment="1">
      <alignment horizontal="center" vertical="center" wrapText="1"/>
    </xf>
    <xf numFmtId="0" fontId="7" fillId="0" borderId="6" xfId="1" applyFont="1" applyFill="1" applyBorder="1" applyAlignment="1">
      <alignment horizontal="center" vertical="center" wrapText="1"/>
    </xf>
    <xf numFmtId="164" fontId="11" fillId="0" borderId="6" xfId="2" applyNumberFormat="1" applyFont="1" applyFill="1" applyBorder="1" applyAlignment="1">
      <alignment horizontal="center" vertical="center"/>
    </xf>
    <xf numFmtId="0" fontId="11" fillId="0" borderId="6" xfId="3" applyFont="1" applyFill="1" applyBorder="1" applyAlignment="1">
      <alignment horizontal="left" vertical="center" wrapText="1"/>
    </xf>
    <xf numFmtId="49" fontId="7" fillId="0" borderId="6" xfId="3" quotePrefix="1" applyNumberFormat="1" applyFont="1" applyFill="1" applyBorder="1" applyAlignment="1">
      <alignment horizontal="center" vertical="center" wrapText="1"/>
    </xf>
    <xf numFmtId="0" fontId="7" fillId="0" borderId="6" xfId="3" applyFont="1" applyFill="1" applyBorder="1" applyAlignment="1">
      <alignment horizontal="center" vertical="center" wrapText="1"/>
    </xf>
  </cellXfs>
  <cellStyles count="6">
    <cellStyle name="Comma 2" xfId="2" xr:uid="{A02B31BF-AEB7-4206-89B3-56219E16938D}"/>
    <cellStyle name="Currency 10" xfId="4" xr:uid="{6DA814F8-F72C-4CFE-9B6B-ECFB6CF51A75}"/>
    <cellStyle name="Normal" xfId="0" builtinId="0"/>
    <cellStyle name="Normal 2" xfId="5" xr:uid="{784E187C-9751-4647-BFFE-B4225D40EF6A}"/>
    <cellStyle name="Normal 4" xfId="3" xr:uid="{8C69B302-8BE3-4D10-BB49-2F386212AB8C}"/>
    <cellStyle name="Normal 7" xfId="1" xr:uid="{7C901D44-EE25-4E02-B2BD-6F584E22D0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2e14e4eac4e1c65f/C&#225;c%20d&#7921;%20&#225;n%20n&#259;m%202026/&#272;&#432;&#7901;ng%20l&#7889;i%20L&#7841;ch%20Tray%20-%20H&#7891;%20Sen/Ph&#432;&#417;ng%20&#225;n%20d&#7921;%20th&#7843;o/&#272;&#7907;t%202/PA%20&#273;&#7907;t%202%20(chu&#7849;n).xlsx" TargetMode="External"/><Relationship Id="rId1" Type="http://schemas.openxmlformats.org/officeDocument/2006/relationships/externalLinkPath" Target="PA%20&#273;&#7907;t%202%20(chu&#7849;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hương án chi tiết "/>
      <sheetName val="THPA"/>
    </sheetNames>
    <sheetDataSet>
      <sheetData sheetId="0">
        <row r="12">
          <cell r="H12">
            <v>2172000000</v>
          </cell>
        </row>
        <row r="18">
          <cell r="H18">
            <v>610504719.61765194</v>
          </cell>
        </row>
        <row r="145">
          <cell r="H145">
            <v>100000</v>
          </cell>
        </row>
        <row r="147">
          <cell r="H147">
            <v>58000000</v>
          </cell>
        </row>
        <row r="151">
          <cell r="H151">
            <v>2840604719.6176519</v>
          </cell>
        </row>
        <row r="163">
          <cell r="H163">
            <v>1451520000</v>
          </cell>
        </row>
        <row r="168">
          <cell r="H168">
            <v>755161615.06599987</v>
          </cell>
        </row>
        <row r="253">
          <cell r="H253">
            <v>900000</v>
          </cell>
        </row>
        <row r="256">
          <cell r="H256">
            <v>60000000</v>
          </cell>
        </row>
        <row r="261">
          <cell r="H261">
            <v>2267581615.066</v>
          </cell>
        </row>
        <row r="273">
          <cell r="H273">
            <v>2878200000</v>
          </cell>
        </row>
        <row r="278">
          <cell r="H278">
            <v>716727004.45609987</v>
          </cell>
        </row>
        <row r="376">
          <cell r="H376">
            <v>6432000</v>
          </cell>
        </row>
        <row r="380">
          <cell r="H380">
            <v>12000000</v>
          </cell>
        </row>
        <row r="384">
          <cell r="H384">
            <v>3613359004.4561</v>
          </cell>
        </row>
        <row r="396">
          <cell r="H396">
            <v>2251800000</v>
          </cell>
        </row>
        <row r="401">
          <cell r="H401">
            <v>227959873.21220002</v>
          </cell>
        </row>
        <row r="442">
          <cell r="H442">
            <v>2818600</v>
          </cell>
        </row>
        <row r="449">
          <cell r="H449">
            <v>12000000</v>
          </cell>
        </row>
        <row r="453">
          <cell r="H453">
            <v>2494578473.2122002</v>
          </cell>
        </row>
        <row r="464">
          <cell r="H464">
            <v>1703700000</v>
          </cell>
        </row>
        <row r="469">
          <cell r="H469">
            <v>744496593.58898032</v>
          </cell>
        </row>
        <row r="572">
          <cell r="H572">
            <v>400000</v>
          </cell>
        </row>
        <row r="574">
          <cell r="H574">
            <v>60000000</v>
          </cell>
        </row>
        <row r="578">
          <cell r="H578">
            <v>2508596593.5889802</v>
          </cell>
        </row>
        <row r="590">
          <cell r="H590">
            <v>2022300000.0000002</v>
          </cell>
        </row>
        <row r="595">
          <cell r="H595">
            <v>248104282.7189</v>
          </cell>
        </row>
        <row r="641">
          <cell r="H641">
            <v>192400</v>
          </cell>
        </row>
        <row r="644">
          <cell r="H644">
            <v>12000000</v>
          </cell>
        </row>
        <row r="648">
          <cell r="H648">
            <v>2282596682.7189002</v>
          </cell>
        </row>
        <row r="659">
          <cell r="H659">
            <v>759500000</v>
          </cell>
        </row>
        <row r="664">
          <cell r="H664">
            <v>429141676.30179995</v>
          </cell>
        </row>
        <row r="731">
          <cell r="H731">
            <v>0</v>
          </cell>
        </row>
        <row r="732">
          <cell r="H732">
            <v>60000000</v>
          </cell>
        </row>
        <row r="736">
          <cell r="H736">
            <v>1248641676.3018</v>
          </cell>
        </row>
        <row r="748">
          <cell r="H748">
            <v>651000000</v>
          </cell>
        </row>
        <row r="753">
          <cell r="H753">
            <v>330030679.11400002</v>
          </cell>
        </row>
        <row r="796">
          <cell r="H796">
            <v>0</v>
          </cell>
        </row>
        <row r="797">
          <cell r="H797">
            <v>12000000</v>
          </cell>
        </row>
        <row r="801">
          <cell r="H801">
            <v>993030679.11400008</v>
          </cell>
        </row>
        <row r="813">
          <cell r="H813">
            <v>144150000</v>
          </cell>
        </row>
        <row r="819">
          <cell r="H819">
            <v>201908409.70814997</v>
          </cell>
        </row>
        <row r="899">
          <cell r="H899">
            <v>0</v>
          </cell>
        </row>
        <row r="900">
          <cell r="H900">
            <v>58000000</v>
          </cell>
        </row>
        <row r="904">
          <cell r="H904">
            <v>404058409.70814997</v>
          </cell>
        </row>
        <row r="916">
          <cell r="H916">
            <v>812200000</v>
          </cell>
        </row>
        <row r="922">
          <cell r="H922">
            <v>940988832.79480016</v>
          </cell>
        </row>
        <row r="1053">
          <cell r="H1053">
            <v>0</v>
          </cell>
        </row>
        <row r="1054">
          <cell r="H1054">
            <v>40000000</v>
          </cell>
        </row>
        <row r="1058">
          <cell r="H1058">
            <v>1793188832.7948003</v>
          </cell>
        </row>
        <row r="1070">
          <cell r="H1070">
            <v>6280600000</v>
          </cell>
        </row>
        <row r="1076">
          <cell r="H1076">
            <v>0</v>
          </cell>
        </row>
        <row r="1077">
          <cell r="H1077">
            <v>32740000</v>
          </cell>
        </row>
        <row r="1126">
          <cell r="H1126">
            <v>10000000</v>
          </cell>
        </row>
        <row r="1130">
          <cell r="H1130">
            <v>6323340000</v>
          </cell>
        </row>
        <row r="1142">
          <cell r="H1142">
            <v>1432200000</v>
          </cell>
        </row>
        <row r="1148">
          <cell r="H1148">
            <v>740212651.47972</v>
          </cell>
        </row>
        <row r="1253">
          <cell r="H1253">
            <v>1024000</v>
          </cell>
        </row>
        <row r="1259">
          <cell r="H1259">
            <v>58000000</v>
          </cell>
        </row>
        <row r="1263">
          <cell r="H1263">
            <v>2231436651.4797201</v>
          </cell>
        </row>
        <row r="1275">
          <cell r="H1275">
            <v>1221400000</v>
          </cell>
        </row>
        <row r="1280">
          <cell r="H1280">
            <v>855721875.94200015</v>
          </cell>
        </row>
        <row r="1395">
          <cell r="H1395">
            <v>0</v>
          </cell>
        </row>
        <row r="1396">
          <cell r="H1396">
            <v>60000000</v>
          </cell>
        </row>
        <row r="1400">
          <cell r="H1400">
            <v>2137121875.9420002</v>
          </cell>
        </row>
        <row r="1412">
          <cell r="H1412">
            <v>456000000</v>
          </cell>
        </row>
        <row r="1419">
          <cell r="H1419">
            <v>223142991.95120001</v>
          </cell>
        </row>
        <row r="1468">
          <cell r="H1468">
            <v>0</v>
          </cell>
        </row>
        <row r="1469">
          <cell r="H1469">
            <v>58000000</v>
          </cell>
        </row>
        <row r="1474">
          <cell r="H1474">
            <v>737142991.95120001</v>
          </cell>
        </row>
        <row r="1486">
          <cell r="H1486">
            <v>75950000</v>
          </cell>
        </row>
        <row r="1493">
          <cell r="H1493">
            <v>139558448.06481001</v>
          </cell>
        </row>
        <row r="1545">
          <cell r="H1545">
            <v>0</v>
          </cell>
        </row>
        <row r="1546">
          <cell r="H1546">
            <v>58000000</v>
          </cell>
        </row>
        <row r="1551">
          <cell r="H1551">
            <v>273508448.06481004</v>
          </cell>
        </row>
        <row r="1626">
          <cell r="H1626">
            <v>382850000</v>
          </cell>
        </row>
        <row r="1633">
          <cell r="H1633">
            <v>391767100.33236003</v>
          </cell>
        </row>
        <row r="1709">
          <cell r="H1709">
            <v>0</v>
          </cell>
        </row>
        <row r="1710">
          <cell r="H1710">
            <v>58000000</v>
          </cell>
        </row>
        <row r="1715">
          <cell r="H1715">
            <v>832617100.33236003</v>
          </cell>
        </row>
        <row r="1727">
          <cell r="H1727">
            <v>5361600000</v>
          </cell>
        </row>
        <row r="1734">
          <cell r="H1734">
            <v>1136330671.1024001</v>
          </cell>
        </row>
        <row r="1867">
          <cell r="H1867">
            <v>6596000</v>
          </cell>
        </row>
        <row r="1879">
          <cell r="H1879">
            <v>40000000</v>
          </cell>
        </row>
        <row r="1883">
          <cell r="H1883">
            <v>6544526671.1023998</v>
          </cell>
        </row>
        <row r="1895">
          <cell r="H1895">
            <v>4461600000</v>
          </cell>
        </row>
        <row r="1902">
          <cell r="H1902">
            <v>610586084.51619995</v>
          </cell>
        </row>
        <row r="1951">
          <cell r="H1951">
            <v>248000</v>
          </cell>
        </row>
        <row r="1953">
          <cell r="H1953">
            <v>40000000</v>
          </cell>
        </row>
        <row r="1957">
          <cell r="H1957">
            <v>5112434084.5162001</v>
          </cell>
        </row>
        <row r="1969">
          <cell r="H1969">
            <v>695950000</v>
          </cell>
        </row>
        <row r="1975">
          <cell r="H1975">
            <v>740808907.90421987</v>
          </cell>
        </row>
        <row r="2077">
          <cell r="H2077">
            <v>600000</v>
          </cell>
        </row>
        <row r="2079">
          <cell r="H2079">
            <v>0</v>
          </cell>
        </row>
        <row r="2083">
          <cell r="H2083">
            <v>1437358907.9042199</v>
          </cell>
        </row>
        <row r="2157">
          <cell r="H2157">
            <v>435550000</v>
          </cell>
        </row>
        <row r="2162">
          <cell r="H2162">
            <v>312666425.90739995</v>
          </cell>
        </row>
        <row r="2217">
          <cell r="H2217">
            <v>200000</v>
          </cell>
        </row>
        <row r="2219">
          <cell r="H2219">
            <v>60000000</v>
          </cell>
        </row>
        <row r="2223">
          <cell r="H2223">
            <v>808416425.90739989</v>
          </cell>
        </row>
        <row r="2235">
          <cell r="H2235">
            <v>854050000</v>
          </cell>
        </row>
        <row r="2241">
          <cell r="H2241">
            <v>481592265.0219999</v>
          </cell>
        </row>
        <row r="2306">
          <cell r="H2306">
            <v>0</v>
          </cell>
        </row>
        <row r="2307">
          <cell r="H2307">
            <v>58000000</v>
          </cell>
        </row>
        <row r="2311">
          <cell r="H2311">
            <v>1393642265.0219998</v>
          </cell>
        </row>
        <row r="2323">
          <cell r="H2323">
            <v>12000000</v>
          </cell>
        </row>
        <row r="2330">
          <cell r="H2330">
            <v>9207134.7288659997</v>
          </cell>
        </row>
        <row r="2350">
          <cell r="H2350">
            <v>0</v>
          </cell>
        </row>
        <row r="2351">
          <cell r="H2351">
            <v>0</v>
          </cell>
        </row>
        <row r="2356">
          <cell r="H2356">
            <v>21207134.728866</v>
          </cell>
        </row>
        <row r="2368">
          <cell r="H2368">
            <v>3448750000</v>
          </cell>
        </row>
        <row r="2375">
          <cell r="H2375">
            <v>1103357075.3369002</v>
          </cell>
        </row>
        <row r="2501">
          <cell r="H2501">
            <v>5089400</v>
          </cell>
        </row>
        <row r="2523">
          <cell r="H2523">
            <v>58000000</v>
          </cell>
        </row>
        <row r="2527">
          <cell r="H2527">
            <v>4615196475.3369007</v>
          </cell>
        </row>
        <row r="2621">
          <cell r="H2621">
            <v>3348000000</v>
          </cell>
        </row>
        <row r="2626">
          <cell r="H2626">
            <v>1137218718.9041998</v>
          </cell>
        </row>
        <row r="2741">
          <cell r="H2741">
            <v>60000000</v>
          </cell>
        </row>
        <row r="2745">
          <cell r="H2745">
            <v>4545218718.9041996</v>
          </cell>
        </row>
        <row r="2757">
          <cell r="H2757">
            <v>3807600000</v>
          </cell>
        </row>
        <row r="2762">
          <cell r="H2762">
            <v>727048864.31060004</v>
          </cell>
        </row>
        <row r="2856">
          <cell r="H2856">
            <v>1080000</v>
          </cell>
        </row>
        <row r="2861">
          <cell r="H2861">
            <v>60000000</v>
          </cell>
        </row>
        <row r="2865">
          <cell r="H2865">
            <v>4595728864.3106003</v>
          </cell>
        </row>
        <row r="2877">
          <cell r="H2877">
            <v>2976000000</v>
          </cell>
        </row>
        <row r="2882">
          <cell r="H2882">
            <v>790613724.33415031</v>
          </cell>
        </row>
        <row r="2989">
          <cell r="H2989">
            <v>450000</v>
          </cell>
        </row>
        <row r="2993">
          <cell r="H2993">
            <v>60000000</v>
          </cell>
        </row>
        <row r="2997">
          <cell r="H2997">
            <v>3827063724.3341503</v>
          </cell>
        </row>
        <row r="3009">
          <cell r="H3009">
            <v>3285000000</v>
          </cell>
        </row>
        <row r="3014">
          <cell r="H3014">
            <v>1207533544.9182501</v>
          </cell>
        </row>
        <row r="3168">
          <cell r="H3168">
            <v>0</v>
          </cell>
        </row>
        <row r="3169">
          <cell r="H3169">
            <v>42000000</v>
          </cell>
        </row>
        <row r="3174">
          <cell r="H3174">
            <v>4534533544.9182501</v>
          </cell>
        </row>
        <row r="3186">
          <cell r="H3186">
            <v>3036000000</v>
          </cell>
        </row>
        <row r="3191">
          <cell r="H3191">
            <v>877810934.72360027</v>
          </cell>
        </row>
        <row r="3328">
          <cell r="H3328">
            <v>0</v>
          </cell>
        </row>
        <row r="3329">
          <cell r="H3329">
            <v>12000000</v>
          </cell>
        </row>
        <row r="3334">
          <cell r="H3334">
            <v>3925810934.7236004</v>
          </cell>
        </row>
        <row r="3346">
          <cell r="H3346">
            <v>2988000000</v>
          </cell>
        </row>
        <row r="3352">
          <cell r="H3352">
            <v>2073612682.7015493</v>
          </cell>
        </row>
        <row r="3542">
          <cell r="H3542">
            <v>900000</v>
          </cell>
        </row>
        <row r="3546">
          <cell r="H3546">
            <v>60000000</v>
          </cell>
        </row>
        <row r="3550">
          <cell r="H3550">
            <v>5122512682.7015495</v>
          </cell>
        </row>
        <row r="3562">
          <cell r="H3562">
            <v>3642000000</v>
          </cell>
        </row>
        <row r="3567">
          <cell r="H3567">
            <v>2020939445.4111013</v>
          </cell>
        </row>
        <row r="3787">
          <cell r="H3787">
            <v>1230000</v>
          </cell>
        </row>
        <row r="3792">
          <cell r="H3792">
            <v>58000000</v>
          </cell>
        </row>
        <row r="3796">
          <cell r="H3796">
            <v>5722169445.4111013</v>
          </cell>
        </row>
        <row r="3808">
          <cell r="H3808">
            <v>5640000000</v>
          </cell>
        </row>
        <row r="3813">
          <cell r="H3813">
            <v>1004007633.4120002</v>
          </cell>
        </row>
        <row r="3937">
          <cell r="H3937">
            <v>1350000</v>
          </cell>
        </row>
        <row r="3942">
          <cell r="H3942">
            <v>60000000</v>
          </cell>
        </row>
        <row r="3946">
          <cell r="H3946">
            <v>6705357633.4120007</v>
          </cell>
        </row>
        <row r="3958">
          <cell r="H3958">
            <v>4620000000</v>
          </cell>
        </row>
        <row r="3964">
          <cell r="H3964">
            <v>1602070284.1268997</v>
          </cell>
        </row>
        <row r="4111">
          <cell r="H4111">
            <v>2100000</v>
          </cell>
        </row>
        <row r="4116">
          <cell r="H4116">
            <v>60000000</v>
          </cell>
        </row>
        <row r="4120">
          <cell r="H4120">
            <v>6284170284.1268997</v>
          </cell>
        </row>
        <row r="4132">
          <cell r="H4132">
            <v>3270000000</v>
          </cell>
        </row>
        <row r="4138">
          <cell r="H4138">
            <v>803830792.93827999</v>
          </cell>
        </row>
        <row r="4237">
          <cell r="H4237">
            <v>770000</v>
          </cell>
        </row>
        <row r="4241">
          <cell r="H4241">
            <v>42000000</v>
          </cell>
        </row>
        <row r="4246">
          <cell r="H4246">
            <v>4116600792.9382801</v>
          </cell>
        </row>
        <row r="4258">
          <cell r="H4258">
            <v>4440000000</v>
          </cell>
        </row>
        <row r="4263">
          <cell r="H4263">
            <v>1014624248.6272998</v>
          </cell>
        </row>
        <row r="4351">
          <cell r="H4351">
            <v>0</v>
          </cell>
        </row>
        <row r="4357">
          <cell r="H4357">
            <v>5454624248.6273003</v>
          </cell>
        </row>
        <row r="4369">
          <cell r="H4369">
            <v>505300000</v>
          </cell>
        </row>
        <row r="4374">
          <cell r="H4374">
            <v>381123674.9345001</v>
          </cell>
        </row>
        <row r="4446">
          <cell r="H4446">
            <v>600000</v>
          </cell>
        </row>
        <row r="4448">
          <cell r="H4448">
            <v>10000000</v>
          </cell>
        </row>
        <row r="4452">
          <cell r="H4452">
            <v>897023674.9345001</v>
          </cell>
        </row>
        <row r="4464">
          <cell r="H4464">
            <v>47250000</v>
          </cell>
        </row>
        <row r="4469">
          <cell r="H4469">
            <v>275080084.89014995</v>
          </cell>
        </row>
        <row r="4557">
          <cell r="H4557">
            <v>10000000</v>
          </cell>
        </row>
        <row r="4561">
          <cell r="H4561">
            <v>332330084.89014995</v>
          </cell>
        </row>
        <row r="4573">
          <cell r="H4573">
            <v>526500000</v>
          </cell>
        </row>
        <row r="4578">
          <cell r="H4578">
            <v>652553573.064798</v>
          </cell>
        </row>
        <row r="4761">
          <cell r="H4761">
            <v>3715500</v>
          </cell>
        </row>
        <row r="4774">
          <cell r="H4774">
            <v>40000000</v>
          </cell>
        </row>
        <row r="4778">
          <cell r="H4778">
            <v>1222769073.0647979</v>
          </cell>
        </row>
        <row r="4790">
          <cell r="H4790">
            <v>5459400000</v>
          </cell>
        </row>
        <row r="4795">
          <cell r="H4795">
            <v>19586417.881999999</v>
          </cell>
        </row>
        <row r="4801">
          <cell r="H4801">
            <v>24348000</v>
          </cell>
        </row>
        <row r="4809">
          <cell r="H4809">
            <v>10000000</v>
          </cell>
        </row>
        <row r="4814">
          <cell r="H4814">
            <v>5513334417.882</v>
          </cell>
        </row>
        <row r="4826">
          <cell r="H4826">
            <v>1116000000</v>
          </cell>
        </row>
        <row r="4831">
          <cell r="H4831">
            <v>949021112.50750005</v>
          </cell>
        </row>
        <row r="4968">
          <cell r="H4968">
            <v>1053000</v>
          </cell>
        </row>
        <row r="4974">
          <cell r="H4974">
            <v>12000000</v>
          </cell>
        </row>
        <row r="4979">
          <cell r="H4979">
            <v>2078074112.5075002</v>
          </cell>
        </row>
        <row r="4991">
          <cell r="H4991">
            <v>793600000</v>
          </cell>
        </row>
        <row r="4999">
          <cell r="H4999">
            <v>756294174.04464996</v>
          </cell>
        </row>
        <row r="5132">
          <cell r="H5132">
            <v>1110000</v>
          </cell>
        </row>
        <row r="5137">
          <cell r="H5137">
            <v>60000000</v>
          </cell>
        </row>
        <row r="5142">
          <cell r="H5142">
            <v>1611004174.0446501</v>
          </cell>
        </row>
        <row r="5290">
          <cell r="H5290">
            <v>141750000</v>
          </cell>
        </row>
        <row r="5295">
          <cell r="H5295">
            <v>275178916.88586003</v>
          </cell>
        </row>
        <row r="5410">
          <cell r="H5410">
            <v>180000</v>
          </cell>
        </row>
        <row r="5412">
          <cell r="H5412">
            <v>10000000</v>
          </cell>
        </row>
        <row r="5417">
          <cell r="H5417">
            <v>427108916.88586003</v>
          </cell>
        </row>
        <row r="5643">
          <cell r="H5643">
            <v>728500000</v>
          </cell>
        </row>
        <row r="5648">
          <cell r="H5648">
            <v>328126564.90140009</v>
          </cell>
        </row>
        <row r="5698">
          <cell r="H5698">
            <v>0</v>
          </cell>
        </row>
        <row r="5699">
          <cell r="H5699">
            <v>60000000</v>
          </cell>
        </row>
        <row r="5703">
          <cell r="H5703">
            <v>1116626564.9014001</v>
          </cell>
        </row>
        <row r="5715">
          <cell r="H5715">
            <v>765450000</v>
          </cell>
        </row>
        <row r="5720">
          <cell r="H5720">
            <v>436286019.61378515</v>
          </cell>
        </row>
        <row r="5790">
          <cell r="H5790">
            <v>0</v>
          </cell>
        </row>
        <row r="5791">
          <cell r="H5791">
            <v>12000000</v>
          </cell>
        </row>
        <row r="5795">
          <cell r="H5795">
            <v>1213736019.6137853</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0F845-D9E1-45AD-B71D-0BE5D03D3DF9}">
  <dimension ref="A1:M55"/>
  <sheetViews>
    <sheetView tabSelected="1" topLeftCell="A43" workbookViewId="0">
      <selection activeCell="F47" sqref="F47"/>
    </sheetView>
  </sheetViews>
  <sheetFormatPr defaultRowHeight="15.75" x14ac:dyDescent="0.25"/>
  <cols>
    <col min="1" max="1" width="5.5703125" style="49" customWidth="1"/>
    <col min="2" max="2" width="24.28515625" style="49" customWidth="1"/>
    <col min="3" max="3" width="19.140625" style="49" customWidth="1"/>
    <col min="4" max="4" width="19.28515625" style="49" customWidth="1"/>
    <col min="5" max="5" width="12.28515625" style="50" customWidth="1"/>
    <col min="6" max="6" width="12.28515625" style="49" customWidth="1"/>
    <col min="7" max="7" width="13.7109375" style="49" customWidth="1"/>
    <col min="8" max="8" width="15.85546875" style="49" customWidth="1"/>
    <col min="9" max="9" width="15.28515625" style="49" customWidth="1"/>
    <col min="10" max="10" width="14.28515625" style="49" customWidth="1"/>
    <col min="11" max="11" width="14.140625" style="49" customWidth="1"/>
    <col min="12" max="12" width="16.28515625" style="49" customWidth="1"/>
    <col min="13" max="13" width="21.140625" style="49" customWidth="1"/>
    <col min="14" max="16384" width="9.140625" style="49"/>
  </cols>
  <sheetData>
    <row r="1" spans="1:13" s="2" customFormat="1" ht="63" customHeight="1" x14ac:dyDescent="0.3">
      <c r="A1" s="1" t="s">
        <v>0</v>
      </c>
      <c r="B1" s="1"/>
      <c r="C1" s="1"/>
      <c r="D1" s="1"/>
      <c r="E1" s="1"/>
      <c r="F1" s="1"/>
      <c r="G1" s="1"/>
      <c r="H1" s="1"/>
      <c r="I1" s="1"/>
      <c r="J1" s="1"/>
      <c r="K1" s="1"/>
      <c r="L1" s="1"/>
      <c r="M1" s="1"/>
    </row>
    <row r="2" spans="1:13" s="9" customFormat="1" ht="15" x14ac:dyDescent="0.25">
      <c r="A2" s="3" t="s">
        <v>1</v>
      </c>
      <c r="B2" s="4" t="s">
        <v>2</v>
      </c>
      <c r="C2" s="3" t="s">
        <v>3</v>
      </c>
      <c r="D2" s="3" t="s">
        <v>4</v>
      </c>
      <c r="E2" s="5" t="s">
        <v>5</v>
      </c>
      <c r="F2" s="6" t="s">
        <v>6</v>
      </c>
      <c r="G2" s="7" t="s">
        <v>7</v>
      </c>
      <c r="H2" s="8" t="s">
        <v>8</v>
      </c>
      <c r="I2" s="3" t="s">
        <v>9</v>
      </c>
      <c r="J2" s="3" t="s">
        <v>10</v>
      </c>
      <c r="K2" s="3" t="s">
        <v>11</v>
      </c>
      <c r="L2" s="3" t="s">
        <v>12</v>
      </c>
      <c r="M2" s="3" t="s">
        <v>13</v>
      </c>
    </row>
    <row r="3" spans="1:13" s="9" customFormat="1" ht="52.5" customHeight="1" x14ac:dyDescent="0.25">
      <c r="A3" s="3"/>
      <c r="B3" s="4"/>
      <c r="C3" s="3"/>
      <c r="D3" s="3"/>
      <c r="E3" s="10"/>
      <c r="F3" s="6"/>
      <c r="G3" s="7"/>
      <c r="H3" s="8"/>
      <c r="I3" s="3"/>
      <c r="J3" s="3"/>
      <c r="K3" s="3"/>
      <c r="L3" s="3"/>
      <c r="M3" s="3"/>
    </row>
    <row r="4" spans="1:13" s="14" customFormat="1" ht="15" x14ac:dyDescent="0.2">
      <c r="A4" s="11">
        <v>1</v>
      </c>
      <c r="B4" s="12">
        <v>2</v>
      </c>
      <c r="C4" s="11">
        <v>3</v>
      </c>
      <c r="D4" s="11">
        <v>4</v>
      </c>
      <c r="E4" s="13">
        <v>5</v>
      </c>
      <c r="F4" s="11">
        <v>6</v>
      </c>
      <c r="G4" s="11">
        <v>7</v>
      </c>
      <c r="H4" s="11">
        <v>8</v>
      </c>
      <c r="I4" s="11">
        <v>9</v>
      </c>
      <c r="J4" s="11">
        <v>10</v>
      </c>
      <c r="K4" s="11"/>
      <c r="L4" s="11">
        <v>12</v>
      </c>
      <c r="M4" s="11">
        <v>13</v>
      </c>
    </row>
    <row r="5" spans="1:13" s="59" customFormat="1" ht="36" customHeight="1" x14ac:dyDescent="0.25">
      <c r="A5" s="51">
        <v>1</v>
      </c>
      <c r="B5" s="52" t="s">
        <v>14</v>
      </c>
      <c r="C5" s="53" t="s">
        <v>15</v>
      </c>
      <c r="D5" s="54" t="s">
        <v>16</v>
      </c>
      <c r="E5" s="55">
        <f>73.8</f>
        <v>73.8</v>
      </c>
      <c r="F5" s="56">
        <v>55.8</v>
      </c>
      <c r="G5" s="56">
        <v>55.8</v>
      </c>
      <c r="H5" s="57">
        <f>'[1]Phương án chi tiết '!H2621</f>
        <v>3348000000</v>
      </c>
      <c r="I5" s="57">
        <f>'[1]Phương án chi tiết '!H2626</f>
        <v>1137218718.9041998</v>
      </c>
      <c r="J5" s="57">
        <f>'[1]Phương án chi tiết '!H2740</f>
        <v>0</v>
      </c>
      <c r="K5" s="57">
        <f>'[1]Phương án chi tiết '!H2741</f>
        <v>60000000</v>
      </c>
      <c r="L5" s="57">
        <f>'[1]Phương án chi tiết '!H2745</f>
        <v>4545218718.9041996</v>
      </c>
      <c r="M5" s="58" t="s">
        <v>17</v>
      </c>
    </row>
    <row r="6" spans="1:13" s="59" customFormat="1" ht="45" x14ac:dyDescent="0.25">
      <c r="A6" s="51">
        <v>2</v>
      </c>
      <c r="B6" s="52" t="s">
        <v>18</v>
      </c>
      <c r="C6" s="53" t="s">
        <v>19</v>
      </c>
      <c r="D6" s="54" t="s">
        <v>20</v>
      </c>
      <c r="E6" s="60">
        <v>63.46</v>
      </c>
      <c r="F6" s="61">
        <v>63.46</v>
      </c>
      <c r="G6" s="61">
        <v>63.46</v>
      </c>
      <c r="H6" s="57">
        <f>'[1]Phương án chi tiết '!H2757</f>
        <v>3807600000</v>
      </c>
      <c r="I6" s="57">
        <f>'[1]Phương án chi tiết '!H2762</f>
        <v>727048864.31060004</v>
      </c>
      <c r="J6" s="57">
        <f>'[1]Phương án chi tiết '!H2856</f>
        <v>1080000</v>
      </c>
      <c r="K6" s="57">
        <f>'[1]Phương án chi tiết '!H2861</f>
        <v>60000000</v>
      </c>
      <c r="L6" s="57">
        <f>'[1]Phương án chi tiết '!H2865</f>
        <v>4595728864.3106003</v>
      </c>
      <c r="M6" s="58" t="s">
        <v>17</v>
      </c>
    </row>
    <row r="7" spans="1:13" s="59" customFormat="1" ht="38.25" customHeight="1" x14ac:dyDescent="0.25">
      <c r="A7" s="51">
        <v>3</v>
      </c>
      <c r="B7" s="52" t="s">
        <v>21</v>
      </c>
      <c r="C7" s="53" t="s">
        <v>22</v>
      </c>
      <c r="D7" s="54" t="s">
        <v>23</v>
      </c>
      <c r="E7" s="62">
        <v>51.9</v>
      </c>
      <c r="F7" s="56">
        <v>51.9</v>
      </c>
      <c r="G7" s="56">
        <v>49.6</v>
      </c>
      <c r="H7" s="57">
        <f>'[1]Phương án chi tiết '!H2877</f>
        <v>2976000000</v>
      </c>
      <c r="I7" s="57">
        <f>'[1]Phương án chi tiết '!H2882</f>
        <v>790613724.33415031</v>
      </c>
      <c r="J7" s="57">
        <f>'[1]Phương án chi tiết '!H2989</f>
        <v>450000</v>
      </c>
      <c r="K7" s="57">
        <f>'[1]Phương án chi tiết '!H2993</f>
        <v>60000000</v>
      </c>
      <c r="L7" s="57">
        <f>'[1]Phương án chi tiết '!H2997</f>
        <v>3827063724.3341503</v>
      </c>
      <c r="M7" s="58" t="s">
        <v>17</v>
      </c>
    </row>
    <row r="8" spans="1:13" s="59" customFormat="1" ht="30" x14ac:dyDescent="0.25">
      <c r="A8" s="51">
        <v>4</v>
      </c>
      <c r="B8" s="52" t="s">
        <v>24</v>
      </c>
      <c r="C8" s="53" t="s">
        <v>25</v>
      </c>
      <c r="D8" s="54" t="s">
        <v>26</v>
      </c>
      <c r="E8" s="62">
        <v>69.099999999999994</v>
      </c>
      <c r="F8" s="63">
        <v>69.099999999999994</v>
      </c>
      <c r="G8" s="63">
        <v>54.75</v>
      </c>
      <c r="H8" s="57">
        <f>'[1]Phương án chi tiết '!H3009</f>
        <v>3285000000</v>
      </c>
      <c r="I8" s="57">
        <f>'[1]Phương án chi tiết '!H3014</f>
        <v>1207533544.9182501</v>
      </c>
      <c r="J8" s="57">
        <f>'[1]Phương án chi tiết '!H3168</f>
        <v>0</v>
      </c>
      <c r="K8" s="57">
        <f>'[1]Phương án chi tiết '!H3169</f>
        <v>42000000</v>
      </c>
      <c r="L8" s="57">
        <f>'[1]Phương án chi tiết '!H3174</f>
        <v>4534533544.9182501</v>
      </c>
      <c r="M8" s="58" t="s">
        <v>17</v>
      </c>
    </row>
    <row r="9" spans="1:13" s="59" customFormat="1" ht="30" x14ac:dyDescent="0.25">
      <c r="A9" s="51">
        <v>5</v>
      </c>
      <c r="B9" s="52" t="s">
        <v>27</v>
      </c>
      <c r="C9" s="53" t="s">
        <v>28</v>
      </c>
      <c r="D9" s="54" t="s">
        <v>29</v>
      </c>
      <c r="E9" s="62">
        <v>53.4</v>
      </c>
      <c r="F9" s="56">
        <v>53.4</v>
      </c>
      <c r="G9" s="56">
        <v>50.6</v>
      </c>
      <c r="H9" s="57">
        <f>'[1]Phương án chi tiết '!H3186</f>
        <v>3036000000</v>
      </c>
      <c r="I9" s="57">
        <f>'[1]Phương án chi tiết '!H3191</f>
        <v>877810934.72360027</v>
      </c>
      <c r="J9" s="57">
        <f>'[1]Phương án chi tiết '!H3328</f>
        <v>0</v>
      </c>
      <c r="K9" s="57">
        <f>'[1]Phương án chi tiết '!H3329</f>
        <v>12000000</v>
      </c>
      <c r="L9" s="57">
        <f>'[1]Phương án chi tiết '!H3334</f>
        <v>3925810934.7236004</v>
      </c>
      <c r="M9" s="58" t="s">
        <v>17</v>
      </c>
    </row>
    <row r="10" spans="1:13" s="59" customFormat="1" ht="30" x14ac:dyDescent="0.25">
      <c r="A10" s="51">
        <v>6</v>
      </c>
      <c r="B10" s="52" t="s">
        <v>30</v>
      </c>
      <c r="C10" s="53" t="s">
        <v>31</v>
      </c>
      <c r="D10" s="54" t="s">
        <v>32</v>
      </c>
      <c r="E10" s="62">
        <v>65.5</v>
      </c>
      <c r="F10" s="56">
        <v>65.5</v>
      </c>
      <c r="G10" s="56">
        <v>49.8</v>
      </c>
      <c r="H10" s="57">
        <f>'[1]Phương án chi tiết '!H3346</f>
        <v>2988000000</v>
      </c>
      <c r="I10" s="57">
        <f>'[1]Phương án chi tiết '!H3352</f>
        <v>2073612682.7015493</v>
      </c>
      <c r="J10" s="57">
        <f>'[1]Phương án chi tiết '!H3542</f>
        <v>900000</v>
      </c>
      <c r="K10" s="57">
        <f>'[1]Phương án chi tiết '!H3546</f>
        <v>60000000</v>
      </c>
      <c r="L10" s="57">
        <f>'[1]Phương án chi tiết '!H3550</f>
        <v>5122512682.7015495</v>
      </c>
      <c r="M10" s="58" t="s">
        <v>17</v>
      </c>
    </row>
    <row r="11" spans="1:13" s="59" customFormat="1" ht="30" x14ac:dyDescent="0.25">
      <c r="A11" s="51">
        <v>7</v>
      </c>
      <c r="B11" s="52" t="s">
        <v>33</v>
      </c>
      <c r="C11" s="53" t="s">
        <v>34</v>
      </c>
      <c r="D11" s="54" t="s">
        <v>35</v>
      </c>
      <c r="E11" s="62">
        <v>72.7</v>
      </c>
      <c r="F11" s="56">
        <v>60.7</v>
      </c>
      <c r="G11" s="56">
        <v>60.7</v>
      </c>
      <c r="H11" s="57">
        <f>'[1]Phương án chi tiết '!H3562</f>
        <v>3642000000</v>
      </c>
      <c r="I11" s="57">
        <f>'[1]Phương án chi tiết '!H3567</f>
        <v>2020939445.4111013</v>
      </c>
      <c r="J11" s="57">
        <f>'[1]Phương án chi tiết '!H3787</f>
        <v>1230000</v>
      </c>
      <c r="K11" s="57">
        <f>'[1]Phương án chi tiết '!H3792</f>
        <v>58000000</v>
      </c>
      <c r="L11" s="57">
        <f>'[1]Phương án chi tiết '!H3796</f>
        <v>5722169445.4111013</v>
      </c>
      <c r="M11" s="58" t="s">
        <v>17</v>
      </c>
    </row>
    <row r="12" spans="1:13" s="59" customFormat="1" ht="30" x14ac:dyDescent="0.25">
      <c r="A12" s="51">
        <v>8</v>
      </c>
      <c r="B12" s="52" t="s">
        <v>36</v>
      </c>
      <c r="C12" s="53" t="s">
        <v>37</v>
      </c>
      <c r="D12" s="54" t="s">
        <v>38</v>
      </c>
      <c r="E12" s="62">
        <v>98.4</v>
      </c>
      <c r="F12" s="56">
        <v>98.4</v>
      </c>
      <c r="G12" s="56">
        <v>94</v>
      </c>
      <c r="H12" s="57">
        <f>'[1]Phương án chi tiết '!H3808</f>
        <v>5640000000</v>
      </c>
      <c r="I12" s="57">
        <f>'[1]Phương án chi tiết '!H3813</f>
        <v>1004007633.4120002</v>
      </c>
      <c r="J12" s="57">
        <f>'[1]Phương án chi tiết '!H3937</f>
        <v>1350000</v>
      </c>
      <c r="K12" s="57">
        <f>'[1]Phương án chi tiết '!H3942</f>
        <v>60000000</v>
      </c>
      <c r="L12" s="57">
        <f>'[1]Phương án chi tiết '!H3946</f>
        <v>6705357633.4120007</v>
      </c>
      <c r="M12" s="58" t="s">
        <v>17</v>
      </c>
    </row>
    <row r="13" spans="1:13" s="59" customFormat="1" ht="30" x14ac:dyDescent="0.25">
      <c r="A13" s="51">
        <v>9</v>
      </c>
      <c r="B13" s="52" t="s">
        <v>39</v>
      </c>
      <c r="C13" s="53" t="s">
        <v>40</v>
      </c>
      <c r="D13" s="54" t="s">
        <v>41</v>
      </c>
      <c r="E13" s="62">
        <v>82.9</v>
      </c>
      <c r="F13" s="56">
        <v>82.9</v>
      </c>
      <c r="G13" s="56">
        <v>77</v>
      </c>
      <c r="H13" s="57">
        <f>'[1]Phương án chi tiết '!H3958</f>
        <v>4620000000</v>
      </c>
      <c r="I13" s="57">
        <f>'[1]Phương án chi tiết '!H3964</f>
        <v>1602070284.1268997</v>
      </c>
      <c r="J13" s="57">
        <f>'[1]Phương án chi tiết '!H4111</f>
        <v>2100000</v>
      </c>
      <c r="K13" s="57">
        <f>'[1]Phương án chi tiết '!H4116</f>
        <v>60000000</v>
      </c>
      <c r="L13" s="57">
        <f>'[1]Phương án chi tiết '!H4120</f>
        <v>6284170284.1268997</v>
      </c>
      <c r="M13" s="58" t="s">
        <v>17</v>
      </c>
    </row>
    <row r="14" spans="1:13" s="59" customFormat="1" ht="30" x14ac:dyDescent="0.25">
      <c r="A14" s="51">
        <v>10</v>
      </c>
      <c r="B14" s="52" t="s">
        <v>42</v>
      </c>
      <c r="C14" s="53" t="s">
        <v>43</v>
      </c>
      <c r="D14" s="54" t="s">
        <v>44</v>
      </c>
      <c r="E14" s="62">
        <v>65.2</v>
      </c>
      <c r="F14" s="56">
        <v>65.2</v>
      </c>
      <c r="G14" s="56">
        <v>54.5</v>
      </c>
      <c r="H14" s="57">
        <f>'[1]Phương án chi tiết '!H4132</f>
        <v>3270000000</v>
      </c>
      <c r="I14" s="57">
        <f>'[1]Phương án chi tiết '!H4138</f>
        <v>803830792.93827999</v>
      </c>
      <c r="J14" s="57">
        <f>'[1]Phương án chi tiết '!H4237</f>
        <v>770000</v>
      </c>
      <c r="K14" s="57">
        <f>'[1]Phương án chi tiết '!H4241</f>
        <v>42000000</v>
      </c>
      <c r="L14" s="57">
        <f>'[1]Phương án chi tiết '!H4246</f>
        <v>4116600792.9382801</v>
      </c>
      <c r="M14" s="58" t="s">
        <v>17</v>
      </c>
    </row>
    <row r="15" spans="1:13" s="68" customFormat="1" ht="30" x14ac:dyDescent="0.25">
      <c r="A15" s="51">
        <v>11</v>
      </c>
      <c r="B15" s="64" t="s">
        <v>45</v>
      </c>
      <c r="C15" s="53" t="s">
        <v>46</v>
      </c>
      <c r="D15" s="54" t="s">
        <v>47</v>
      </c>
      <c r="E15" s="65">
        <v>80.2</v>
      </c>
      <c r="F15" s="66">
        <v>80.2</v>
      </c>
      <c r="G15" s="66">
        <v>74</v>
      </c>
      <c r="H15" s="67">
        <f>'[1]Phương án chi tiết '!H4258</f>
        <v>4440000000</v>
      </c>
      <c r="I15" s="67">
        <f>'[1]Phương án chi tiết '!H4263</f>
        <v>1014624248.6272998</v>
      </c>
      <c r="J15" s="67">
        <f>'[1]Phương án chi tiết '!H4351</f>
        <v>0</v>
      </c>
      <c r="K15" s="67">
        <f>'[1]Phương án chi tiết '!H4352</f>
        <v>0</v>
      </c>
      <c r="L15" s="57">
        <f>'[1]Phương án chi tiết '!H4357</f>
        <v>5454624248.6273003</v>
      </c>
      <c r="M15" s="58" t="s">
        <v>17</v>
      </c>
    </row>
    <row r="16" spans="1:13" s="68" customFormat="1" ht="30" x14ac:dyDescent="0.25">
      <c r="A16" s="51">
        <v>12</v>
      </c>
      <c r="B16" s="64" t="s">
        <v>48</v>
      </c>
      <c r="C16" s="53" t="s">
        <v>49</v>
      </c>
      <c r="D16" s="54" t="s">
        <v>50</v>
      </c>
      <c r="E16" s="65">
        <v>60</v>
      </c>
      <c r="F16" s="66">
        <v>36.200000000000003</v>
      </c>
      <c r="G16" s="69">
        <v>36.200000000000003</v>
      </c>
      <c r="H16" s="70">
        <f>'[1]Phương án chi tiết '!H12</f>
        <v>2172000000</v>
      </c>
      <c r="I16" s="70">
        <f>'[1]Phương án chi tiết '!H18</f>
        <v>610504719.61765194</v>
      </c>
      <c r="J16" s="70">
        <f>'[1]Phương án chi tiết '!H145</f>
        <v>100000</v>
      </c>
      <c r="K16" s="70">
        <f>'[1]Phương án chi tiết '!H147</f>
        <v>58000000</v>
      </c>
      <c r="L16" s="57">
        <f>'[1]Phương án chi tiết '!H151</f>
        <v>2840604719.6176519</v>
      </c>
      <c r="M16" s="71" t="s">
        <v>51</v>
      </c>
    </row>
    <row r="17" spans="1:13" s="68" customFormat="1" ht="30" x14ac:dyDescent="0.25">
      <c r="A17" s="51">
        <v>13</v>
      </c>
      <c r="B17" s="64" t="s">
        <v>52</v>
      </c>
      <c r="C17" s="53" t="s">
        <v>53</v>
      </c>
      <c r="D17" s="54" t="s">
        <v>54</v>
      </c>
      <c r="E17" s="72">
        <v>76.8</v>
      </c>
      <c r="F17" s="69">
        <v>76.8</v>
      </c>
      <c r="G17" s="69">
        <v>76.8</v>
      </c>
      <c r="H17" s="70">
        <f>'[1]Phương án chi tiết '!H163</f>
        <v>1451520000</v>
      </c>
      <c r="I17" s="70">
        <f>'[1]Phương án chi tiết '!H168</f>
        <v>755161615.06599987</v>
      </c>
      <c r="J17" s="70">
        <f>'[1]Phương án chi tiết '!H253</f>
        <v>900000</v>
      </c>
      <c r="K17" s="70">
        <f>'[1]Phương án chi tiết '!H256</f>
        <v>60000000</v>
      </c>
      <c r="L17" s="57">
        <f>'[1]Phương án chi tiết '!H261</f>
        <v>2267581615.066</v>
      </c>
      <c r="M17" s="71" t="s">
        <v>17</v>
      </c>
    </row>
    <row r="18" spans="1:13" s="68" customFormat="1" ht="30" x14ac:dyDescent="0.25">
      <c r="A18" s="51">
        <v>14</v>
      </c>
      <c r="B18" s="73" t="s">
        <v>55</v>
      </c>
      <c r="C18" s="53" t="s">
        <v>56</v>
      </c>
      <c r="D18" s="74" t="s">
        <v>57</v>
      </c>
      <c r="E18" s="72">
        <v>106.6</v>
      </c>
      <c r="F18" s="69">
        <v>106.6</v>
      </c>
      <c r="G18" s="69">
        <v>106.6</v>
      </c>
      <c r="H18" s="70">
        <f>'[1]Phương án chi tiết '!H273</f>
        <v>2878200000</v>
      </c>
      <c r="I18" s="70">
        <f>'[1]Phương án chi tiết '!H278</f>
        <v>716727004.45609987</v>
      </c>
      <c r="J18" s="70">
        <f>'[1]Phương án chi tiết '!H376</f>
        <v>6432000</v>
      </c>
      <c r="K18" s="70">
        <f>'[1]Phương án chi tiết '!H380</f>
        <v>12000000</v>
      </c>
      <c r="L18" s="57">
        <f>'[1]Phương án chi tiết '!H384</f>
        <v>3613359004.4561</v>
      </c>
      <c r="M18" s="71" t="s">
        <v>17</v>
      </c>
    </row>
    <row r="19" spans="1:13" s="68" customFormat="1" ht="30" x14ac:dyDescent="0.25">
      <c r="A19" s="51">
        <v>15</v>
      </c>
      <c r="B19" s="73" t="s">
        <v>58</v>
      </c>
      <c r="C19" s="75" t="s">
        <v>59</v>
      </c>
      <c r="D19" s="74" t="s">
        <v>57</v>
      </c>
      <c r="E19" s="72">
        <v>83.4</v>
      </c>
      <c r="F19" s="69">
        <v>83.4</v>
      </c>
      <c r="G19" s="69">
        <v>83.4</v>
      </c>
      <c r="H19" s="70">
        <f>'[1]Phương án chi tiết '!H396</f>
        <v>2251800000</v>
      </c>
      <c r="I19" s="70">
        <f>'[1]Phương án chi tiết '!H401</f>
        <v>227959873.21220002</v>
      </c>
      <c r="J19" s="70">
        <f>'[1]Phương án chi tiết '!H442</f>
        <v>2818600</v>
      </c>
      <c r="K19" s="70">
        <f>'[1]Phương án chi tiết '!H449</f>
        <v>12000000</v>
      </c>
      <c r="L19" s="57">
        <f>'[1]Phương án chi tiết '!H453</f>
        <v>2494578473.2122002</v>
      </c>
      <c r="M19" s="71" t="s">
        <v>17</v>
      </c>
    </row>
    <row r="20" spans="1:13" s="68" customFormat="1" ht="30" x14ac:dyDescent="0.25">
      <c r="A20" s="51">
        <v>16</v>
      </c>
      <c r="B20" s="73" t="s">
        <v>60</v>
      </c>
      <c r="C20" s="75" t="s">
        <v>61</v>
      </c>
      <c r="D20" s="74" t="s">
        <v>62</v>
      </c>
      <c r="E20" s="72">
        <v>63.6</v>
      </c>
      <c r="F20" s="69">
        <v>63.6</v>
      </c>
      <c r="G20" s="69">
        <v>63.1</v>
      </c>
      <c r="H20" s="70">
        <f>'[1]Phương án chi tiết '!H464</f>
        <v>1703700000</v>
      </c>
      <c r="I20" s="70">
        <f>'[1]Phương án chi tiết '!H469</f>
        <v>744496593.58898032</v>
      </c>
      <c r="J20" s="70">
        <f>'[1]Phương án chi tiết '!H572</f>
        <v>400000</v>
      </c>
      <c r="K20" s="70">
        <f>'[1]Phương án chi tiết '!H574</f>
        <v>60000000</v>
      </c>
      <c r="L20" s="57">
        <f>'[1]Phương án chi tiết '!H578</f>
        <v>2508596593.5889802</v>
      </c>
      <c r="M20" s="71" t="s">
        <v>17</v>
      </c>
    </row>
    <row r="21" spans="1:13" s="68" customFormat="1" ht="30" x14ac:dyDescent="0.25">
      <c r="A21" s="51">
        <v>17</v>
      </c>
      <c r="B21" s="73" t="s">
        <v>63</v>
      </c>
      <c r="C21" s="75" t="s">
        <v>64</v>
      </c>
      <c r="D21" s="74" t="s">
        <v>65</v>
      </c>
      <c r="E21" s="72">
        <v>77.5</v>
      </c>
      <c r="F21" s="69">
        <v>77.5</v>
      </c>
      <c r="G21" s="69">
        <v>74.900000000000006</v>
      </c>
      <c r="H21" s="70">
        <f>'[1]Phương án chi tiết '!H590</f>
        <v>2022300000.0000002</v>
      </c>
      <c r="I21" s="70">
        <f>'[1]Phương án chi tiết '!H595</f>
        <v>248104282.7189</v>
      </c>
      <c r="J21" s="70">
        <f>'[1]Phương án chi tiết '!H641</f>
        <v>192400</v>
      </c>
      <c r="K21" s="70">
        <f>'[1]Phương án chi tiết '!H644</f>
        <v>12000000</v>
      </c>
      <c r="L21" s="57">
        <f>'[1]Phương án chi tiết '!H648</f>
        <v>2282596682.7189002</v>
      </c>
      <c r="M21" s="71" t="s">
        <v>17</v>
      </c>
    </row>
    <row r="22" spans="1:13" s="68" customFormat="1" ht="30" x14ac:dyDescent="0.25">
      <c r="A22" s="51">
        <v>18</v>
      </c>
      <c r="B22" s="73" t="s">
        <v>66</v>
      </c>
      <c r="C22" s="75" t="s">
        <v>67</v>
      </c>
      <c r="D22" s="74" t="s">
        <v>68</v>
      </c>
      <c r="E22" s="72">
        <v>51.1</v>
      </c>
      <c r="F22" s="69">
        <v>51.1</v>
      </c>
      <c r="G22" s="69">
        <v>49</v>
      </c>
      <c r="H22" s="70">
        <f>'[1]Phương án chi tiết '!H659</f>
        <v>759500000</v>
      </c>
      <c r="I22" s="70">
        <f>'[1]Phương án chi tiết '!H664</f>
        <v>429141676.30179995</v>
      </c>
      <c r="J22" s="70">
        <f>'[1]Phương án chi tiết '!H731</f>
        <v>0</v>
      </c>
      <c r="K22" s="70">
        <f>'[1]Phương án chi tiết '!H732</f>
        <v>60000000</v>
      </c>
      <c r="L22" s="57">
        <f>'[1]Phương án chi tiết '!H736</f>
        <v>1248641676.3018</v>
      </c>
      <c r="M22" s="71" t="s">
        <v>17</v>
      </c>
    </row>
    <row r="23" spans="1:13" s="68" customFormat="1" ht="30" x14ac:dyDescent="0.25">
      <c r="A23" s="51">
        <v>19</v>
      </c>
      <c r="B23" s="73" t="s">
        <v>69</v>
      </c>
      <c r="C23" s="75" t="s">
        <v>70</v>
      </c>
      <c r="D23" s="74" t="s">
        <v>71</v>
      </c>
      <c r="E23" s="72">
        <v>43.4</v>
      </c>
      <c r="F23" s="69">
        <v>43.4</v>
      </c>
      <c r="G23" s="69">
        <v>42</v>
      </c>
      <c r="H23" s="70">
        <f>'[1]Phương án chi tiết '!H748</f>
        <v>651000000</v>
      </c>
      <c r="I23" s="70">
        <f>'[1]Phương án chi tiết '!H753</f>
        <v>330030679.11400002</v>
      </c>
      <c r="J23" s="70">
        <f>'[1]Phương án chi tiết '!H796</f>
        <v>0</v>
      </c>
      <c r="K23" s="70">
        <f>'[1]Phương án chi tiết '!H797</f>
        <v>12000000</v>
      </c>
      <c r="L23" s="57">
        <f>'[1]Phương án chi tiết '!H801</f>
        <v>993030679.11400008</v>
      </c>
      <c r="M23" s="71" t="s">
        <v>17</v>
      </c>
    </row>
    <row r="24" spans="1:13" s="68" customFormat="1" ht="30" x14ac:dyDescent="0.25">
      <c r="A24" s="51">
        <v>20</v>
      </c>
      <c r="B24" s="73" t="s">
        <v>72</v>
      </c>
      <c r="C24" s="53" t="s">
        <v>73</v>
      </c>
      <c r="D24" s="54" t="s">
        <v>74</v>
      </c>
      <c r="E24" s="72">
        <v>476.7</v>
      </c>
      <c r="F24" s="69">
        <v>9.3000000000000007</v>
      </c>
      <c r="G24" s="69">
        <v>9.3000000000000007</v>
      </c>
      <c r="H24" s="70">
        <f>'[1]Phương án chi tiết '!H813</f>
        <v>144150000</v>
      </c>
      <c r="I24" s="70">
        <f>'[1]Phương án chi tiết '!H819</f>
        <v>201908409.70814997</v>
      </c>
      <c r="J24" s="70">
        <f>'[1]Phương án chi tiết '!H899</f>
        <v>0</v>
      </c>
      <c r="K24" s="70">
        <f>'[1]Phương án chi tiết '!H900</f>
        <v>58000000</v>
      </c>
      <c r="L24" s="57">
        <f>'[1]Phương án chi tiết '!H904</f>
        <v>404058409.70814997</v>
      </c>
      <c r="M24" s="71" t="s">
        <v>51</v>
      </c>
    </row>
    <row r="25" spans="1:13" s="68" customFormat="1" ht="30" x14ac:dyDescent="0.25">
      <c r="A25" s="51">
        <v>21</v>
      </c>
      <c r="B25" s="73" t="s">
        <v>75</v>
      </c>
      <c r="C25" s="53" t="s">
        <v>76</v>
      </c>
      <c r="D25" s="54" t="s">
        <v>77</v>
      </c>
      <c r="E25" s="72">
        <v>76</v>
      </c>
      <c r="F25" s="69">
        <v>52.4</v>
      </c>
      <c r="G25" s="69">
        <v>52.4</v>
      </c>
      <c r="H25" s="70">
        <f>'[1]Phương án chi tiết '!H916</f>
        <v>812200000</v>
      </c>
      <c r="I25" s="70">
        <f>'[1]Phương án chi tiết '!H922</f>
        <v>940988832.79480016</v>
      </c>
      <c r="J25" s="70">
        <f>'[1]Phương án chi tiết '!H1053</f>
        <v>0</v>
      </c>
      <c r="K25" s="70">
        <f>'[1]Phương án chi tiết '!H1054</f>
        <v>40000000</v>
      </c>
      <c r="L25" s="57">
        <f>'[1]Phương án chi tiết '!H1058</f>
        <v>1793188832.7948003</v>
      </c>
      <c r="M25" s="71" t="s">
        <v>51</v>
      </c>
    </row>
    <row r="26" spans="1:13" s="68" customFormat="1" ht="30" x14ac:dyDescent="0.25">
      <c r="A26" s="51">
        <v>22</v>
      </c>
      <c r="B26" s="73" t="s">
        <v>78</v>
      </c>
      <c r="C26" s="53" t="s">
        <v>79</v>
      </c>
      <c r="D26" s="54" t="s">
        <v>80</v>
      </c>
      <c r="E26" s="72">
        <v>709</v>
      </c>
      <c r="F26" s="69">
        <v>405.2</v>
      </c>
      <c r="G26" s="69">
        <v>405.2</v>
      </c>
      <c r="H26" s="70">
        <f>'[1]Phương án chi tiết '!H1070</f>
        <v>6280600000</v>
      </c>
      <c r="I26" s="70">
        <f>'[1]Phương án chi tiết '!H1076</f>
        <v>0</v>
      </c>
      <c r="J26" s="70">
        <f>'[1]Phương án chi tiết '!H1077</f>
        <v>32740000</v>
      </c>
      <c r="K26" s="70">
        <f>'[1]Phương án chi tiết '!H1126</f>
        <v>10000000</v>
      </c>
      <c r="L26" s="57">
        <f>'[1]Phương án chi tiết '!H1130</f>
        <v>6323340000</v>
      </c>
      <c r="M26" s="71" t="s">
        <v>51</v>
      </c>
    </row>
    <row r="27" spans="1:13" s="68" customFormat="1" ht="45" x14ac:dyDescent="0.25">
      <c r="A27" s="51">
        <v>23</v>
      </c>
      <c r="B27" s="52" t="s">
        <v>81</v>
      </c>
      <c r="C27" s="53" t="s">
        <v>82</v>
      </c>
      <c r="D27" s="54" t="s">
        <v>83</v>
      </c>
      <c r="E27" s="72">
        <v>137.9</v>
      </c>
      <c r="F27" s="69">
        <v>92.4</v>
      </c>
      <c r="G27" s="69">
        <v>92.4</v>
      </c>
      <c r="H27" s="70">
        <f>'[1]Phương án chi tiết '!H1142</f>
        <v>1432200000</v>
      </c>
      <c r="I27" s="70">
        <f>'[1]Phương án chi tiết '!H1148</f>
        <v>740212651.47972</v>
      </c>
      <c r="J27" s="70">
        <f>'[1]Phương án chi tiết '!H1253</f>
        <v>1024000</v>
      </c>
      <c r="K27" s="70">
        <f>'[1]Phương án chi tiết '!H1259</f>
        <v>58000000</v>
      </c>
      <c r="L27" s="57">
        <f>'[1]Phương án chi tiết '!H1263</f>
        <v>2231436651.4797201</v>
      </c>
      <c r="M27" s="71" t="s">
        <v>51</v>
      </c>
    </row>
    <row r="28" spans="1:13" s="68" customFormat="1" ht="30" x14ac:dyDescent="0.25">
      <c r="A28" s="51">
        <v>24</v>
      </c>
      <c r="B28" s="73" t="s">
        <v>84</v>
      </c>
      <c r="C28" s="53" t="s">
        <v>85</v>
      </c>
      <c r="D28" s="54" t="s">
        <v>86</v>
      </c>
      <c r="E28" s="72">
        <v>78.8</v>
      </c>
      <c r="F28" s="69">
        <v>78.8</v>
      </c>
      <c r="G28" s="69">
        <v>78.8</v>
      </c>
      <c r="H28" s="70">
        <f>'[1]Phương án chi tiết '!H1275</f>
        <v>1221400000</v>
      </c>
      <c r="I28" s="70">
        <f>'[1]Phương án chi tiết '!H1280</f>
        <v>855721875.94200015</v>
      </c>
      <c r="J28" s="70">
        <f>'[1]Phương án chi tiết '!H1395</f>
        <v>0</v>
      </c>
      <c r="K28" s="70">
        <f>'[1]Phương án chi tiết '!H1396</f>
        <v>60000000</v>
      </c>
      <c r="L28" s="57">
        <f>'[1]Phương án chi tiết '!H1400</f>
        <v>2137121875.9420002</v>
      </c>
      <c r="M28" s="71" t="s">
        <v>17</v>
      </c>
    </row>
    <row r="29" spans="1:13" s="68" customFormat="1" ht="30.75" customHeight="1" x14ac:dyDescent="0.25">
      <c r="A29" s="51">
        <v>25</v>
      </c>
      <c r="B29" s="73" t="s">
        <v>87</v>
      </c>
      <c r="C29" s="53" t="s">
        <v>88</v>
      </c>
      <c r="D29" s="54" t="s">
        <v>89</v>
      </c>
      <c r="E29" s="72">
        <v>99</v>
      </c>
      <c r="F29" s="69">
        <v>19</v>
      </c>
      <c r="G29" s="69">
        <v>19</v>
      </c>
      <c r="H29" s="70">
        <f>'[1]Phương án chi tiết '!H1412</f>
        <v>456000000</v>
      </c>
      <c r="I29" s="70">
        <f>'[1]Phương án chi tiết '!H1419</f>
        <v>223142991.95120001</v>
      </c>
      <c r="J29" s="70">
        <f>'[1]Phương án chi tiết '!H1468</f>
        <v>0</v>
      </c>
      <c r="K29" s="70">
        <f>'[1]Phương án chi tiết '!H1469</f>
        <v>58000000</v>
      </c>
      <c r="L29" s="57">
        <f>'[1]Phương án chi tiết '!H1474</f>
        <v>737142991.95120001</v>
      </c>
      <c r="M29" s="71" t="s">
        <v>51</v>
      </c>
    </row>
    <row r="30" spans="1:13" s="68" customFormat="1" ht="30" x14ac:dyDescent="0.25">
      <c r="A30" s="51">
        <v>26</v>
      </c>
      <c r="B30" s="73" t="s">
        <v>90</v>
      </c>
      <c r="C30" s="53" t="s">
        <v>91</v>
      </c>
      <c r="D30" s="54" t="s">
        <v>92</v>
      </c>
      <c r="E30" s="72">
        <v>72.7</v>
      </c>
      <c r="F30" s="69">
        <v>4.9000000000000004</v>
      </c>
      <c r="G30" s="69">
        <v>4.9000000000000004</v>
      </c>
      <c r="H30" s="70">
        <f>'[1]Phương án chi tiết '!H1486</f>
        <v>75950000</v>
      </c>
      <c r="I30" s="70">
        <f>'[1]Phương án chi tiết '!H1493</f>
        <v>139558448.06481001</v>
      </c>
      <c r="J30" s="70">
        <f>'[1]Phương án chi tiết '!H1545</f>
        <v>0</v>
      </c>
      <c r="K30" s="70">
        <f>'[1]Phương án chi tiết '!H1546</f>
        <v>58000000</v>
      </c>
      <c r="L30" s="57">
        <f>'[1]Phương án chi tiết '!H1551</f>
        <v>273508448.06481004</v>
      </c>
      <c r="M30" s="71" t="s">
        <v>51</v>
      </c>
    </row>
    <row r="31" spans="1:13" s="68" customFormat="1" ht="30" x14ac:dyDescent="0.25">
      <c r="A31" s="51">
        <v>27</v>
      </c>
      <c r="B31" s="73" t="s">
        <v>93</v>
      </c>
      <c r="C31" s="53" t="s">
        <v>94</v>
      </c>
      <c r="D31" s="54" t="s">
        <v>95</v>
      </c>
      <c r="E31" s="72">
        <v>90.8</v>
      </c>
      <c r="F31" s="69">
        <v>24.7</v>
      </c>
      <c r="G31" s="69">
        <v>24.7</v>
      </c>
      <c r="H31" s="70">
        <f>'[1]Phương án chi tiết '!H1626</f>
        <v>382850000</v>
      </c>
      <c r="I31" s="70">
        <f>'[1]Phương án chi tiết '!H1633</f>
        <v>391767100.33236003</v>
      </c>
      <c r="J31" s="70">
        <f>'[1]Phương án chi tiết '!H1709</f>
        <v>0</v>
      </c>
      <c r="K31" s="70">
        <f>'[1]Phương án chi tiết '!H1710</f>
        <v>58000000</v>
      </c>
      <c r="L31" s="57">
        <f>'[1]Phương án chi tiết '!H1715</f>
        <v>832617100.33236003</v>
      </c>
      <c r="M31" s="71" t="s">
        <v>51</v>
      </c>
    </row>
    <row r="32" spans="1:13" s="68" customFormat="1" ht="30" x14ac:dyDescent="0.25">
      <c r="A32" s="51">
        <v>28</v>
      </c>
      <c r="B32" s="73" t="s">
        <v>96</v>
      </c>
      <c r="C32" s="75" t="s">
        <v>97</v>
      </c>
      <c r="D32" s="54" t="s">
        <v>98</v>
      </c>
      <c r="E32" s="72">
        <v>375.8</v>
      </c>
      <c r="F32" s="69">
        <v>223.4</v>
      </c>
      <c r="G32" s="69">
        <v>223.4</v>
      </c>
      <c r="H32" s="70">
        <f>'[1]Phương án chi tiết '!H1727</f>
        <v>5361600000</v>
      </c>
      <c r="I32" s="70">
        <f>'[1]Phương án chi tiết '!H1734</f>
        <v>1136330671.1024001</v>
      </c>
      <c r="J32" s="70">
        <f>'[1]Phương án chi tiết '!H1867</f>
        <v>6596000</v>
      </c>
      <c r="K32" s="70">
        <f>'[1]Phương án chi tiết '!H1879</f>
        <v>40000000</v>
      </c>
      <c r="L32" s="57">
        <f>'[1]Phương án chi tiết '!H1883</f>
        <v>6544526671.1023998</v>
      </c>
      <c r="M32" s="71" t="s">
        <v>51</v>
      </c>
    </row>
    <row r="33" spans="1:13" s="68" customFormat="1" ht="30" x14ac:dyDescent="0.25">
      <c r="A33" s="51">
        <v>29</v>
      </c>
      <c r="B33" s="73" t="s">
        <v>99</v>
      </c>
      <c r="C33" s="75" t="s">
        <v>100</v>
      </c>
      <c r="D33" s="54" t="s">
        <v>101</v>
      </c>
      <c r="E33" s="72">
        <v>201.4</v>
      </c>
      <c r="F33" s="69">
        <v>185.9</v>
      </c>
      <c r="G33" s="69">
        <v>185.9</v>
      </c>
      <c r="H33" s="70">
        <f>'[1]Phương án chi tiết '!H1895</f>
        <v>4461600000</v>
      </c>
      <c r="I33" s="70">
        <f>'[1]Phương án chi tiết '!H1902</f>
        <v>610586084.51619995</v>
      </c>
      <c r="J33" s="70">
        <f>'[1]Phương án chi tiết '!H1951</f>
        <v>248000</v>
      </c>
      <c r="K33" s="70">
        <f>'[1]Phương án chi tiết '!H1953</f>
        <v>40000000</v>
      </c>
      <c r="L33" s="57">
        <f>'[1]Phương án chi tiết '!H1957</f>
        <v>5112434084.5162001</v>
      </c>
      <c r="M33" s="71" t="s">
        <v>17</v>
      </c>
    </row>
    <row r="34" spans="1:13" s="68" customFormat="1" ht="30" x14ac:dyDescent="0.25">
      <c r="A34" s="51">
        <v>30</v>
      </c>
      <c r="B34" s="73" t="s">
        <v>102</v>
      </c>
      <c r="C34" s="75" t="s">
        <v>103</v>
      </c>
      <c r="D34" s="54" t="s">
        <v>104</v>
      </c>
      <c r="E34" s="72">
        <v>64.7</v>
      </c>
      <c r="F34" s="69">
        <v>44.9</v>
      </c>
      <c r="G34" s="69">
        <v>44.9</v>
      </c>
      <c r="H34" s="70">
        <f>'[1]Phương án chi tiết '!H1969</f>
        <v>695950000</v>
      </c>
      <c r="I34" s="70">
        <f>'[1]Phương án chi tiết '!H1975</f>
        <v>740808907.90421987</v>
      </c>
      <c r="J34" s="70">
        <f>'[1]Phương án chi tiết '!H2077</f>
        <v>600000</v>
      </c>
      <c r="K34" s="70">
        <f>'[1]Phương án chi tiết '!H2079</f>
        <v>0</v>
      </c>
      <c r="L34" s="57">
        <f>'[1]Phương án chi tiết '!H2083</f>
        <v>1437358907.9042199</v>
      </c>
      <c r="M34" s="71" t="s">
        <v>17</v>
      </c>
    </row>
    <row r="35" spans="1:13" s="68" customFormat="1" ht="30" x14ac:dyDescent="0.25">
      <c r="A35" s="51">
        <v>31</v>
      </c>
      <c r="B35" s="73" t="s">
        <v>105</v>
      </c>
      <c r="C35" s="75" t="s">
        <v>106</v>
      </c>
      <c r="D35" s="54" t="s">
        <v>107</v>
      </c>
      <c r="E35" s="72">
        <v>28.1</v>
      </c>
      <c r="F35" s="69">
        <v>28.1</v>
      </c>
      <c r="G35" s="69">
        <v>28.1</v>
      </c>
      <c r="H35" s="70">
        <f>'[1]Phương án chi tiết '!H2157</f>
        <v>435550000</v>
      </c>
      <c r="I35" s="70">
        <f>'[1]Phương án chi tiết '!H2162</f>
        <v>312666425.90739995</v>
      </c>
      <c r="J35" s="70">
        <f>'[1]Phương án chi tiết '!H2217</f>
        <v>200000</v>
      </c>
      <c r="K35" s="70">
        <f>'[1]Phương án chi tiết '!H2219</f>
        <v>60000000</v>
      </c>
      <c r="L35" s="57">
        <f>'[1]Phương án chi tiết '!H2223</f>
        <v>808416425.90739989</v>
      </c>
      <c r="M35" s="71" t="s">
        <v>17</v>
      </c>
    </row>
    <row r="36" spans="1:13" s="68" customFormat="1" ht="30" x14ac:dyDescent="0.25">
      <c r="A36" s="51">
        <v>32</v>
      </c>
      <c r="B36" s="73" t="s">
        <v>108</v>
      </c>
      <c r="C36" s="75" t="s">
        <v>109</v>
      </c>
      <c r="D36" s="54" t="s">
        <v>110</v>
      </c>
      <c r="E36" s="72">
        <v>86.8</v>
      </c>
      <c r="F36" s="69">
        <v>55.1</v>
      </c>
      <c r="G36" s="69">
        <v>55.1</v>
      </c>
      <c r="H36" s="70">
        <f>'[1]Phương án chi tiết '!H2235</f>
        <v>854050000</v>
      </c>
      <c r="I36" s="70">
        <f>'[1]Phương án chi tiết '!H2241</f>
        <v>481592265.0219999</v>
      </c>
      <c r="J36" s="70">
        <f>'[1]Phương án chi tiết '!H2306</f>
        <v>0</v>
      </c>
      <c r="K36" s="70">
        <f>'[1]Phương án chi tiết '!H2307</f>
        <v>58000000</v>
      </c>
      <c r="L36" s="57">
        <f>'[1]Phương án chi tiết '!H2311</f>
        <v>1393642265.0219998</v>
      </c>
      <c r="M36" s="71" t="s">
        <v>51</v>
      </c>
    </row>
    <row r="37" spans="1:13" s="68" customFormat="1" ht="30" x14ac:dyDescent="0.25">
      <c r="A37" s="51">
        <v>33</v>
      </c>
      <c r="B37" s="73" t="s">
        <v>111</v>
      </c>
      <c r="C37" s="75" t="s">
        <v>112</v>
      </c>
      <c r="D37" s="74" t="s">
        <v>113</v>
      </c>
      <c r="E37" s="72">
        <v>55.8</v>
      </c>
      <c r="F37" s="69">
        <v>0.2</v>
      </c>
      <c r="G37" s="69">
        <v>0.2</v>
      </c>
      <c r="H37" s="70">
        <f>'[1]Phương án chi tiết '!H2323</f>
        <v>12000000</v>
      </c>
      <c r="I37" s="70">
        <f>'[1]Phương án chi tiết '!H2330</f>
        <v>9207134.7288659997</v>
      </c>
      <c r="J37" s="70">
        <f>'[1]Phương án chi tiết '!H2350</f>
        <v>0</v>
      </c>
      <c r="K37" s="70">
        <f>'[1]Phương án chi tiết '!H2351</f>
        <v>0</v>
      </c>
      <c r="L37" s="57">
        <f>'[1]Phương án chi tiết '!H2356</f>
        <v>21207134.728866</v>
      </c>
      <c r="M37" s="71" t="s">
        <v>51</v>
      </c>
    </row>
    <row r="38" spans="1:13" s="68" customFormat="1" ht="30" x14ac:dyDescent="0.25">
      <c r="A38" s="51">
        <v>34</v>
      </c>
      <c r="B38" s="73" t="s">
        <v>114</v>
      </c>
      <c r="C38" s="75" t="s">
        <v>115</v>
      </c>
      <c r="D38" s="74" t="s">
        <v>116</v>
      </c>
      <c r="E38" s="72">
        <v>247</v>
      </c>
      <c r="F38" s="69">
        <v>222.5</v>
      </c>
      <c r="G38" s="69">
        <v>222.5</v>
      </c>
      <c r="H38" s="70">
        <f>'[1]Phương án chi tiết '!H2368</f>
        <v>3448750000</v>
      </c>
      <c r="I38" s="70">
        <f>'[1]Phương án chi tiết '!H2375</f>
        <v>1103357075.3369002</v>
      </c>
      <c r="J38" s="70">
        <f>'[1]Phương án chi tiết '!H2501</f>
        <v>5089400</v>
      </c>
      <c r="K38" s="70">
        <f>'[1]Phương án chi tiết '!H2523</f>
        <v>58000000</v>
      </c>
      <c r="L38" s="57">
        <f>'[1]Phương án chi tiết '!H2527</f>
        <v>4615196475.3369007</v>
      </c>
      <c r="M38" s="71" t="s">
        <v>17</v>
      </c>
    </row>
    <row r="39" spans="1:13" s="68" customFormat="1" ht="30" x14ac:dyDescent="0.25">
      <c r="A39" s="51">
        <v>35</v>
      </c>
      <c r="B39" s="73" t="s">
        <v>117</v>
      </c>
      <c r="C39" s="75" t="s">
        <v>118</v>
      </c>
      <c r="D39" s="74" t="s">
        <v>119</v>
      </c>
      <c r="E39" s="72">
        <v>43.3</v>
      </c>
      <c r="F39" s="69">
        <v>32.6</v>
      </c>
      <c r="G39" s="69">
        <v>32.6</v>
      </c>
      <c r="H39" s="70">
        <f>'[1]Phương án chi tiết '!H4369</f>
        <v>505300000</v>
      </c>
      <c r="I39" s="70">
        <f>'[1]Phương án chi tiết '!H4374</f>
        <v>381123674.9345001</v>
      </c>
      <c r="J39" s="70">
        <f>'[1]Phương án chi tiết '!H4446</f>
        <v>600000</v>
      </c>
      <c r="K39" s="70">
        <f>'[1]Phương án chi tiết '!H4448</f>
        <v>10000000</v>
      </c>
      <c r="L39" s="57">
        <f>'[1]Phương án chi tiết '!H4452</f>
        <v>897023674.9345001</v>
      </c>
      <c r="M39" s="71" t="s">
        <v>17</v>
      </c>
    </row>
    <row r="40" spans="1:13" s="68" customFormat="1" ht="45" x14ac:dyDescent="0.25">
      <c r="A40" s="51">
        <v>36</v>
      </c>
      <c r="B40" s="73" t="s">
        <v>120</v>
      </c>
      <c r="C40" s="75" t="s">
        <v>121</v>
      </c>
      <c r="D40" s="74" t="s">
        <v>122</v>
      </c>
      <c r="E40" s="72">
        <v>44.2</v>
      </c>
      <c r="F40" s="69">
        <v>2.5</v>
      </c>
      <c r="G40" s="69">
        <v>2.5</v>
      </c>
      <c r="H40" s="70">
        <f>'[1]Phương án chi tiết '!H4464</f>
        <v>47250000</v>
      </c>
      <c r="I40" s="70">
        <f>'[1]Phương án chi tiết '!H4469</f>
        <v>275080084.89014995</v>
      </c>
      <c r="J40" s="70">
        <f>'[1]Phương án chi tiết '!H4556</f>
        <v>0</v>
      </c>
      <c r="K40" s="70">
        <f>'[1]Phương án chi tiết '!H4557</f>
        <v>10000000</v>
      </c>
      <c r="L40" s="57">
        <f>'[1]Phương án chi tiết '!H4561</f>
        <v>332330084.89014995</v>
      </c>
      <c r="M40" s="71" t="s">
        <v>51</v>
      </c>
    </row>
    <row r="41" spans="1:13" s="68" customFormat="1" ht="30.75" customHeight="1" x14ac:dyDescent="0.25">
      <c r="A41" s="51">
        <v>37</v>
      </c>
      <c r="B41" s="73" t="s">
        <v>123</v>
      </c>
      <c r="C41" s="75" t="s">
        <v>124</v>
      </c>
      <c r="D41" s="74" t="s">
        <v>125</v>
      </c>
      <c r="E41" s="72">
        <v>99.6</v>
      </c>
      <c r="F41" s="69">
        <v>13.5</v>
      </c>
      <c r="G41" s="69">
        <v>13.5</v>
      </c>
      <c r="H41" s="70">
        <f>'[1]Phương án chi tiết '!H4573</f>
        <v>526500000</v>
      </c>
      <c r="I41" s="70">
        <f>'[1]Phương án chi tiết '!H4578</f>
        <v>652553573.064798</v>
      </c>
      <c r="J41" s="70">
        <f>'[1]Phương án chi tiết '!H4761</f>
        <v>3715500</v>
      </c>
      <c r="K41" s="70">
        <f>'[1]Phương án chi tiết '!H4774</f>
        <v>40000000</v>
      </c>
      <c r="L41" s="57">
        <f>'[1]Phương án chi tiết '!H4778</f>
        <v>1222769073.0647979</v>
      </c>
      <c r="M41" s="71" t="s">
        <v>51</v>
      </c>
    </row>
    <row r="42" spans="1:13" s="68" customFormat="1" ht="45" x14ac:dyDescent="0.25">
      <c r="A42" s="51">
        <v>38</v>
      </c>
      <c r="B42" s="73" t="s">
        <v>126</v>
      </c>
      <c r="C42" s="75" t="s">
        <v>127</v>
      </c>
      <c r="D42" s="74" t="s">
        <v>128</v>
      </c>
      <c r="E42" s="72">
        <v>350.1</v>
      </c>
      <c r="F42" s="69">
        <v>202.2</v>
      </c>
      <c r="G42" s="69">
        <v>202.2</v>
      </c>
      <c r="H42" s="70">
        <f>'[1]Phương án chi tiết '!H4790</f>
        <v>5459400000</v>
      </c>
      <c r="I42" s="70">
        <f>'[1]Phương án chi tiết '!H4795</f>
        <v>19586417.881999999</v>
      </c>
      <c r="J42" s="70">
        <f>'[1]Phương án chi tiết '!H4801</f>
        <v>24348000</v>
      </c>
      <c r="K42" s="70">
        <f>'[1]Phương án chi tiết '!H4809</f>
        <v>10000000</v>
      </c>
      <c r="L42" s="57">
        <f>'[1]Phương án chi tiết '!H4814</f>
        <v>5513334417.882</v>
      </c>
      <c r="M42" s="71" t="s">
        <v>51</v>
      </c>
    </row>
    <row r="43" spans="1:13" s="68" customFormat="1" ht="30" x14ac:dyDescent="0.25">
      <c r="A43" s="51">
        <v>39</v>
      </c>
      <c r="B43" s="73" t="s">
        <v>129</v>
      </c>
      <c r="C43" s="75" t="s">
        <v>130</v>
      </c>
      <c r="D43" s="74" t="s">
        <v>131</v>
      </c>
      <c r="E43" s="72">
        <v>78.8</v>
      </c>
      <c r="F43" s="69">
        <v>72</v>
      </c>
      <c r="G43" s="69">
        <v>72</v>
      </c>
      <c r="H43" s="70">
        <f>'[1]Phương án chi tiết '!H4826</f>
        <v>1116000000</v>
      </c>
      <c r="I43" s="70">
        <f>'[1]Phương án chi tiết '!H4831</f>
        <v>949021112.50750005</v>
      </c>
      <c r="J43" s="70">
        <f>'[1]Phương án chi tiết '!H4968</f>
        <v>1053000</v>
      </c>
      <c r="K43" s="70">
        <f>'[1]Phương án chi tiết '!H4974</f>
        <v>12000000</v>
      </c>
      <c r="L43" s="57">
        <f>'[1]Phương án chi tiết '!H4979</f>
        <v>2078074112.5075002</v>
      </c>
      <c r="M43" s="71" t="s">
        <v>17</v>
      </c>
    </row>
    <row r="44" spans="1:13" s="68" customFormat="1" ht="30" x14ac:dyDescent="0.25">
      <c r="A44" s="51">
        <v>40</v>
      </c>
      <c r="B44" s="73" t="s">
        <v>132</v>
      </c>
      <c r="C44" s="75" t="s">
        <v>133</v>
      </c>
      <c r="D44" s="74" t="s">
        <v>134</v>
      </c>
      <c r="E44" s="72">
        <v>51.2</v>
      </c>
      <c r="F44" s="69">
        <v>51.2</v>
      </c>
      <c r="G44" s="69">
        <v>51.2</v>
      </c>
      <c r="H44" s="70">
        <f>'[1]Phương án chi tiết '!H4991</f>
        <v>793600000</v>
      </c>
      <c r="I44" s="70">
        <f>'[1]Phương án chi tiết '!H4999</f>
        <v>756294174.04464996</v>
      </c>
      <c r="J44" s="70">
        <f>'[1]Phương án chi tiết '!H5132</f>
        <v>1110000</v>
      </c>
      <c r="K44" s="70">
        <f>'[1]Phương án chi tiết '!H5137</f>
        <v>60000000</v>
      </c>
      <c r="L44" s="57">
        <f>'[1]Phương án chi tiết '!H5142</f>
        <v>1611004174.0446501</v>
      </c>
      <c r="M44" s="71" t="s">
        <v>17</v>
      </c>
    </row>
    <row r="45" spans="1:13" s="68" customFormat="1" ht="30" x14ac:dyDescent="0.25">
      <c r="A45" s="51">
        <v>41</v>
      </c>
      <c r="B45" s="73" t="s">
        <v>135</v>
      </c>
      <c r="C45" s="75" t="s">
        <v>121</v>
      </c>
      <c r="D45" s="74" t="s">
        <v>122</v>
      </c>
      <c r="E45" s="72">
        <v>48.8</v>
      </c>
      <c r="F45" s="69">
        <v>8.9</v>
      </c>
      <c r="G45" s="69">
        <v>7.5</v>
      </c>
      <c r="H45" s="70">
        <f>'[1]Phương án chi tiết '!H5290</f>
        <v>141750000</v>
      </c>
      <c r="I45" s="70">
        <f>'[1]Phương án chi tiết '!H5295</f>
        <v>275178916.88586003</v>
      </c>
      <c r="J45" s="70">
        <f>'[1]Phương án chi tiết '!H5410</f>
        <v>180000</v>
      </c>
      <c r="K45" s="70">
        <f>'[1]Phương án chi tiết '!H5412</f>
        <v>10000000</v>
      </c>
      <c r="L45" s="57">
        <f>'[1]Phương án chi tiết '!H5417</f>
        <v>427108916.88586003</v>
      </c>
      <c r="M45" s="71" t="s">
        <v>51</v>
      </c>
    </row>
    <row r="46" spans="1:13" s="68" customFormat="1" ht="30" x14ac:dyDescent="0.25">
      <c r="A46" s="51">
        <v>42</v>
      </c>
      <c r="B46" s="73" t="s">
        <v>136</v>
      </c>
      <c r="C46" s="75" t="s">
        <v>137</v>
      </c>
      <c r="D46" s="74" t="s">
        <v>138</v>
      </c>
      <c r="E46" s="72">
        <v>47</v>
      </c>
      <c r="F46" s="69">
        <v>47</v>
      </c>
      <c r="G46" s="69">
        <v>47</v>
      </c>
      <c r="H46" s="70">
        <f>'[1]Phương án chi tiết '!H5643</f>
        <v>728500000</v>
      </c>
      <c r="I46" s="70">
        <f>'[1]Phương án chi tiết '!H5648</f>
        <v>328126564.90140009</v>
      </c>
      <c r="J46" s="70">
        <f>'[1]Phương án chi tiết '!H5698</f>
        <v>0</v>
      </c>
      <c r="K46" s="70">
        <f>'[1]Phương án chi tiết '!H5699</f>
        <v>60000000</v>
      </c>
      <c r="L46" s="57">
        <f>'[1]Phương án chi tiết '!H5703</f>
        <v>1116626564.9014001</v>
      </c>
      <c r="M46" s="71" t="s">
        <v>17</v>
      </c>
    </row>
    <row r="47" spans="1:13" s="68" customFormat="1" ht="32.25" customHeight="1" x14ac:dyDescent="0.25">
      <c r="A47" s="51">
        <v>43</v>
      </c>
      <c r="B47" s="73" t="s">
        <v>139</v>
      </c>
      <c r="C47" s="75" t="s">
        <v>140</v>
      </c>
      <c r="D47" s="74" t="s">
        <v>141</v>
      </c>
      <c r="E47" s="72">
        <v>40.5</v>
      </c>
      <c r="F47" s="69">
        <v>40.5</v>
      </c>
      <c r="G47" s="69">
        <v>40.5</v>
      </c>
      <c r="H47" s="70">
        <f>'[1]Phương án chi tiết '!H5715</f>
        <v>765450000</v>
      </c>
      <c r="I47" s="70">
        <f>'[1]Phương án chi tiết '!H5720</f>
        <v>436286019.61378515</v>
      </c>
      <c r="J47" s="70">
        <f>'[1]Phương án chi tiết '!H5790</f>
        <v>0</v>
      </c>
      <c r="K47" s="70">
        <f>'[1]Phương án chi tiết '!H5791</f>
        <v>12000000</v>
      </c>
      <c r="L47" s="57">
        <f>'[1]Phương án chi tiết '!H5795</f>
        <v>1213736019.6137853</v>
      </c>
      <c r="M47" s="71" t="s">
        <v>17</v>
      </c>
    </row>
    <row r="48" spans="1:13" s="21" customFormat="1" ht="14.25" x14ac:dyDescent="0.25">
      <c r="A48" s="15"/>
      <c r="B48" s="16" t="s">
        <v>142</v>
      </c>
      <c r="C48" s="17"/>
      <c r="D48" s="17"/>
      <c r="E48" s="18"/>
      <c r="F48" s="19">
        <f t="shared" ref="F48:M48" si="0">SUM(F5:F47)</f>
        <v>3202.3599999999997</v>
      </c>
      <c r="G48" s="19">
        <f>SUM(G5:G47)</f>
        <v>3132.0099999999998</v>
      </c>
      <c r="H48" s="20">
        <f>SUM(H5:H47)</f>
        <v>91101220000</v>
      </c>
      <c r="I48" s="20">
        <f>SUM(I5:I47)</f>
        <v>29282536731.999237</v>
      </c>
      <c r="J48" s="20">
        <f>SUM(J5:J47)</f>
        <v>96226900</v>
      </c>
      <c r="K48" s="20">
        <f t="shared" si="0"/>
        <v>1680000000</v>
      </c>
      <c r="L48" s="20">
        <f t="shared" si="0"/>
        <v>122159983631.99925</v>
      </c>
      <c r="M48" s="20">
        <f t="shared" si="0"/>
        <v>0</v>
      </c>
    </row>
    <row r="49" spans="1:13" s="27" customFormat="1" x14ac:dyDescent="0.25">
      <c r="A49" s="22"/>
      <c r="B49" s="23" t="s">
        <v>143</v>
      </c>
      <c r="C49" s="24"/>
      <c r="D49" s="24"/>
      <c r="E49" s="25"/>
      <c r="F49" s="26"/>
      <c r="G49" s="24"/>
      <c r="H49" s="24"/>
      <c r="I49" s="24"/>
    </row>
    <row r="50" spans="1:13" s="2" customFormat="1" ht="18.75" x14ac:dyDescent="0.3">
      <c r="A50" s="28"/>
      <c r="B50" s="29" t="s">
        <v>144</v>
      </c>
      <c r="C50" s="30"/>
      <c r="D50" s="30"/>
      <c r="E50" s="31">
        <f>H48</f>
        <v>91101220000</v>
      </c>
      <c r="F50" s="31"/>
      <c r="G50" s="31"/>
      <c r="H50" s="31"/>
      <c r="I50" s="32" t="s">
        <v>145</v>
      </c>
      <c r="J50" s="33"/>
      <c r="K50" s="33"/>
      <c r="L50" s="33"/>
      <c r="M50" s="33"/>
    </row>
    <row r="51" spans="1:13" s="2" customFormat="1" ht="18.75" x14ac:dyDescent="0.3">
      <c r="A51" s="28"/>
      <c r="B51" s="29" t="s">
        <v>146</v>
      </c>
      <c r="C51" s="30"/>
      <c r="D51" s="30"/>
      <c r="E51" s="31">
        <f>I48</f>
        <v>29282536731.999237</v>
      </c>
      <c r="F51" s="31"/>
      <c r="G51" s="31"/>
      <c r="H51" s="31"/>
      <c r="I51" s="32" t="s">
        <v>145</v>
      </c>
      <c r="J51" s="34"/>
      <c r="K51" s="34"/>
      <c r="L51" s="34"/>
    </row>
    <row r="52" spans="1:13" s="2" customFormat="1" ht="18.75" x14ac:dyDescent="0.3">
      <c r="A52" s="28"/>
      <c r="B52" s="29" t="s">
        <v>147</v>
      </c>
      <c r="C52" s="30"/>
      <c r="D52" s="30"/>
      <c r="E52" s="31">
        <f>J48</f>
        <v>96226900</v>
      </c>
      <c r="F52" s="31"/>
      <c r="G52" s="31"/>
      <c r="H52" s="31"/>
      <c r="I52" s="32" t="s">
        <v>145</v>
      </c>
      <c r="J52" s="34"/>
      <c r="K52" s="34"/>
      <c r="L52" s="34"/>
    </row>
    <row r="53" spans="1:13" s="2" customFormat="1" ht="18.75" x14ac:dyDescent="0.3">
      <c r="A53" s="28"/>
      <c r="B53" s="35" t="s">
        <v>148</v>
      </c>
      <c r="C53" s="36"/>
      <c r="D53" s="36"/>
      <c r="E53" s="31">
        <f>K48</f>
        <v>1680000000</v>
      </c>
      <c r="F53" s="31"/>
      <c r="G53" s="31"/>
      <c r="H53" s="31"/>
      <c r="I53" s="32" t="s">
        <v>145</v>
      </c>
      <c r="J53" s="34"/>
      <c r="K53" s="34"/>
      <c r="L53" s="34"/>
    </row>
    <row r="54" spans="1:13" s="44" customFormat="1" ht="18.75" x14ac:dyDescent="0.25">
      <c r="A54" s="37"/>
      <c r="B54" s="38" t="s">
        <v>149</v>
      </c>
      <c r="C54" s="39"/>
      <c r="D54" s="39"/>
      <c r="E54" s="40">
        <f>L48</f>
        <v>122159983631.99925</v>
      </c>
      <c r="F54" s="40"/>
      <c r="G54" s="40"/>
      <c r="H54" s="40"/>
      <c r="I54" s="41" t="s">
        <v>145</v>
      </c>
      <c r="J54" s="42"/>
      <c r="K54" s="43"/>
      <c r="L54" s="43"/>
    </row>
    <row r="55" spans="1:13" s="2" customFormat="1" ht="18.75" x14ac:dyDescent="0.3">
      <c r="A55" s="28"/>
      <c r="B55" s="45"/>
      <c r="C55" s="46"/>
      <c r="D55" s="46"/>
      <c r="E55" s="47"/>
      <c r="F55" s="28"/>
      <c r="G55" s="48"/>
      <c r="H55" s="34"/>
      <c r="I55" s="34"/>
      <c r="J55" s="34"/>
      <c r="K55" s="34"/>
      <c r="L55" s="34"/>
    </row>
  </sheetData>
  <mergeCells count="19">
    <mergeCell ref="E52:H52"/>
    <mergeCell ref="E53:H53"/>
    <mergeCell ref="E54:H54"/>
    <mergeCell ref="J2:J3"/>
    <mergeCell ref="K2:K3"/>
    <mergeCell ref="L2:L3"/>
    <mergeCell ref="M2:M3"/>
    <mergeCell ref="E50:H50"/>
    <mergeCell ref="E51:H51"/>
    <mergeCell ref="A1:M1"/>
    <mergeCell ref="A2:A3"/>
    <mergeCell ref="B2:B3"/>
    <mergeCell ref="C2:C3"/>
    <mergeCell ref="D2:D3"/>
    <mergeCell ref="E2:E3"/>
    <mergeCell ref="F2:F3"/>
    <mergeCell ref="G2:G3"/>
    <mergeCell ref="H2:H3"/>
    <mergeCell ref="I2:I3"/>
  </mergeCells>
  <pageMargins left="0.2" right="0.2" top="0.25" bottom="0.2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Ánh Đỗ</dc:creator>
  <cp:lastModifiedBy>Ánh Đỗ</cp:lastModifiedBy>
  <dcterms:created xsi:type="dcterms:W3CDTF">2026-10-31T08:15:49Z</dcterms:created>
  <dcterms:modified xsi:type="dcterms:W3CDTF">2026-10-31T08:20:58Z</dcterms:modified>
</cp:coreProperties>
</file>