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docs.live.net/2e14e4eac4e1c65f/Các dự án năm 2026/Đường lối Lạch Tray - Hồ Sen/Phương án dự thảo/Đợt 1 niêm yết/"/>
    </mc:Choice>
  </mc:AlternateContent>
  <xr:revisionPtr revIDLastSave="23" documentId="8_{870554F9-53B2-4670-ACF0-757DB26A55F0}" xr6:coauthVersionLast="47" xr6:coauthVersionMax="47" xr10:uidLastSave="{6E30B862-7B0D-49F8-AEAD-4EF2D8FCC7B7}"/>
  <bookViews>
    <workbookView xWindow="-120" yWindow="-120" windowWidth="29040" windowHeight="15720" xr2:uid="{2E6391CF-D21E-4418-8EB8-FBA9BF1EE5B1}"/>
  </bookViews>
  <sheets>
    <sheet name="Dự thảo Phương Án" sheetId="2" r:id="rId1"/>
  </sheets>
  <externalReferences>
    <externalReference r:id="rId2"/>
  </externalReferences>
  <definedNames>
    <definedName name="____CON1">#REF!</definedName>
    <definedName name="____CON2">#REF!</definedName>
    <definedName name="____NET2">#REF!</definedName>
    <definedName name="____xl150">#REF!</definedName>
    <definedName name="___CON1">#REF!</definedName>
    <definedName name="___CON2">#REF!</definedName>
    <definedName name="___NET2">#REF!</definedName>
    <definedName name="___xl150">#REF!</definedName>
    <definedName name="__CON1">#REF!</definedName>
    <definedName name="__CON2">#REF!</definedName>
    <definedName name="__NET2">#REF!</definedName>
    <definedName name="__xl150">#REF!</definedName>
    <definedName name="_1">#REF!-#REF!</definedName>
    <definedName name="_2">#REF!</definedName>
    <definedName name="_3__xl150">#REF!</definedName>
    <definedName name="_5__xl150">#REF!</definedName>
    <definedName name="_CON1">#REF!</definedName>
    <definedName name="_CON2">#REF!</definedName>
    <definedName name="_Fill" hidden="1">#REF!</definedName>
    <definedName name="_Goi8" localSheetId="0" hidden="1">{"'Sheet1'!$L$16"}</definedName>
    <definedName name="_Goi8" hidden="1">{"'Sheet1'!$L$16"}</definedName>
    <definedName name="_NET2">#REF!</definedName>
    <definedName name="_Order1" hidden="1">255</definedName>
    <definedName name="_Order2" hidden="1">255</definedName>
    <definedName name="_Sort" hidden="1">#REF!</definedName>
    <definedName name="_XL140">#REF!</definedName>
    <definedName name="_xl150">#REF!</definedName>
    <definedName name="A">#REF!</definedName>
    <definedName name="a277Print_Titles">#REF!</definedName>
    <definedName name="aa" localSheetId="0">BlankMacro1</definedName>
    <definedName name="aa">BlankMacro1</definedName>
    <definedName name="aaaa" localSheetId="0">BlankMacro1</definedName>
    <definedName name="aaaa">BlankMacro1</definedName>
    <definedName name="ads" localSheetId="0">BlankMacro1</definedName>
    <definedName name="ads">BlankMacro1</definedName>
    <definedName name="asdf" localSheetId="0">BlankMacro1</definedName>
    <definedName name="asdf">BlankMacro1</definedName>
    <definedName name="B_Isc">#REF!</definedName>
    <definedName name="Bang_cly">#REF!</definedName>
    <definedName name="Bang_CVC">#REF!</definedName>
    <definedName name="Bang_travl">#REF!</definedName>
    <definedName name="BarData">#REF!</definedName>
    <definedName name="binh" localSheetId="0" hidden="1">{"'Sheet1'!$L$16"}</definedName>
    <definedName name="binh" hidden="1">{"'Sheet1'!$L$16"}</definedName>
    <definedName name="BOQ">#REF!</definedName>
    <definedName name="BVCISUMMARY">#REF!</definedName>
    <definedName name="bvnn" localSheetId="0">BlankMacro1</definedName>
    <definedName name="bvnn">BlankMacro1</definedName>
    <definedName name="ccct">#REF!</definedName>
    <definedName name="céng">#REF!</definedName>
    <definedName name="chung">66</definedName>
    <definedName name="Co">#REF!</definedName>
    <definedName name="Comm" localSheetId="0">BlankMacro1</definedName>
    <definedName name="Comm">BlankMacro1</definedName>
    <definedName name="COMMON">#REF!</definedName>
    <definedName name="CON_EQP_COS">#REF!</definedName>
    <definedName name="Cong_HM_DTCT">#REF!</definedName>
    <definedName name="Cong_M_DTCT">#REF!</definedName>
    <definedName name="Cong_NC_DTCT">#REF!</definedName>
    <definedName name="Cong_VL_DTCT">#REF!</definedName>
    <definedName name="COVER">#REF!</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p">#REF!</definedName>
    <definedName name="dam">78000</definedName>
    <definedName name="data">#REF!</definedName>
    <definedName name="Data11">#REF!</definedName>
    <definedName name="Data41">#REF!</definedName>
    <definedName name="_xlnm.Database">#REF!</definedName>
    <definedName name="DEMUC">#REF!</definedName>
    <definedName name="den_bu">#REF!</definedName>
    <definedName name="dfg" localSheetId="0">BlankMacro1</definedName>
    <definedName name="dfg">BlankMacro1</definedName>
    <definedName name="dfgd" localSheetId="0">BlankMacro1</definedName>
    <definedName name="dfgd">BlankMacro1</definedName>
    <definedName name="dg" localSheetId="0">BlankMacro1</definedName>
    <definedName name="dg">BlankMacro1</definedName>
    <definedName name="DGCTI592">#REF!</definedName>
    <definedName name="dgt">#REF!</definedName>
    <definedName name="dnc">#REF!</definedName>
    <definedName name="dnd">#REF!</definedName>
    <definedName name="Document_array" localSheetId="0">{"THANHTOAN.XLS","Sheet1"}</definedName>
    <definedName name="Document_array">{"THANHTOAN.XLS","Sheet1"}</definedName>
    <definedName name="dongia">#REF!</definedName>
    <definedName name="Donvi">#REF!</definedName>
    <definedName name="dsafsdfdsg" localSheetId="0" hidden="1">{"'Sheet1'!$L$16"}</definedName>
    <definedName name="dsafsdfdsg" hidden="1">{"'Sheet1'!$L$16"}</definedName>
    <definedName name="DSUMDATA">#REF!</definedName>
    <definedName name="dtl">#REF!</definedName>
    <definedName name="DVCQ">#REF!</definedName>
    <definedName name="dvt">#REF!</definedName>
    <definedName name="DVTT">#REF!</definedName>
    <definedName name="dx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 localSheetId="0" hidden="1">{"'Sheet1'!$L$16"}</definedName>
    <definedName name="f" hidden="1">{"'Sheet1'!$L$16"}</definedName>
    <definedName name="Fbr">#REF!</definedName>
    <definedName name="Fbtan">#REF!</definedName>
    <definedName name="Fdtan">#REF!</definedName>
    <definedName name="FFF" localSheetId="0">BlankMacro1</definedName>
    <definedName name="FFF">BlankMacro1</definedName>
    <definedName name="Fg">#REF!</definedName>
    <definedName name="fgh" localSheetId="0">BlankMacro1</definedName>
    <definedName name="fgh">BlankMacro1</definedName>
    <definedName name="fghfgh" localSheetId="0">BlankMacro1</definedName>
    <definedName name="fghfgh">BlankMacro1</definedName>
    <definedName name="fghgfjgh" localSheetId="0">BlankMacro1</definedName>
    <definedName name="fghgfjgh">BlankMacro1</definedName>
    <definedName name="fghgjhgj" localSheetId="0" hidden="1">{"'Sheet1'!$L$16"}</definedName>
    <definedName name="fghgjhgj" hidden="1">{"'Sheet1'!$L$16"}</definedName>
    <definedName name="fh" localSheetId="0">BlankMacro1</definedName>
    <definedName name="fh">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net">#REF!</definedName>
    <definedName name="ftgn" localSheetId="0" hidden="1">{"'Sheet1'!$L$16"}</definedName>
    <definedName name="ftgn" hidden="1">{"'Sheet1'!$L$16"}</definedName>
    <definedName name="Ftrtan">#REF!</definedName>
    <definedName name="Fy">#REF!</definedName>
    <definedName name="Fyb">#REF!</definedName>
    <definedName name="Fyd">#REF!</definedName>
    <definedName name="Fyg">#REF!</definedName>
    <definedName name="Fyt">#REF!</definedName>
    <definedName name="GC">#REF!</definedName>
    <definedName name="gfhjh" localSheetId="0" hidden="1">{"'Sheet1'!$L$16"}</definedName>
    <definedName name="gfhjh" hidden="1">{"'Sheet1'!$L$16"}</definedName>
    <definedName name="gia_tien_BTN">#REF!</definedName>
    <definedName name="gvl">#REF!</definedName>
    <definedName name="h" localSheetId="0" hidden="1">{"'Sheet1'!$L$16"}</definedName>
    <definedName name="h" hidden="1">{"'Sheet1'!$L$16"}</definedName>
    <definedName name="ha">#REF!</definedName>
    <definedName name="han" localSheetId="0" hidden="1">{"'Sheet1'!$L$16"}</definedName>
    <definedName name="han" hidden="1">{"'Sheet1'!$L$16"}</definedName>
    <definedName name="hb">#REF!</definedName>
    <definedName name="hgh">#REF!</definedName>
    <definedName name="hien">#REF!</definedName>
    <definedName name="hm" localSheetId="0">BlankMacro1</definedName>
    <definedName name="hm">BlankMacro1</definedName>
    <definedName name="hnjjk" localSheetId="0" hidden="1">{"'Sheet1'!$L$16"}</definedName>
    <definedName name="hnjjk" hidden="1">{"'Sheet1'!$L$16"}</definedName>
    <definedName name="hoc">55000</definedName>
    <definedName name="HOME_MANP">#REF!</definedName>
    <definedName name="HOMEOFFICE_COST">#REF!</definedName>
    <definedName name="hr" localSheetId="0" hidden="1">{"'Sheet1'!$L$16"}</definedName>
    <definedName name="hr" hidden="1">{"'Sheet1'!$L$16"}</definedName>
    <definedName name="Ht">#REF!</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I">#REF!</definedName>
    <definedName name="IDLAB_COST">#REF!</definedName>
    <definedName name="INDMANP">#REF!</definedName>
    <definedName name="is" localSheetId="0" hidden="1">{"'Sheet1'!$L$16"}</definedName>
    <definedName name="is" hidden="1">{"'Sheet1'!$L$16"}</definedName>
    <definedName name="Jbrt">#REF!</definedName>
    <definedName name="Jg">#REF!</definedName>
    <definedName name="Jnet">#REF!</definedName>
    <definedName name="k" localSheetId="0" hidden="1">{"'Sheet1'!$L$16"}</definedName>
    <definedName name="k" hidden="1">{"'Sheet1'!$L$16"}</definedName>
    <definedName name="kcong">#REF!</definedName>
    <definedName name="khac">2</definedName>
    <definedName name="khanh" localSheetId="0" hidden="1">{"'Sheet1'!$L$16"}</definedName>
    <definedName name="khanh" hidden="1">{"'Sheet1'!$L$16"}</definedName>
    <definedName name="Kiem_tra_trung_ten">#REF!</definedName>
    <definedName name="Lnsc">#REF!</definedName>
    <definedName name="M">#REF!</definedName>
    <definedName name="MAJ_CON_EQP">#REF!</definedName>
    <definedName name="mAT" localSheetId="0">BlankMacro1</definedName>
    <definedName name="mAT">BlankMacro1</definedName>
    <definedName name="mavtag">#REF!-#REF!</definedName>
    <definedName name="MG_A">#REF!</definedName>
    <definedName name="minh" localSheetId="0" hidden="1">{"'Sheet1'!$L$16"}</definedName>
    <definedName name="minh" hidden="1">{"'Sheet1'!$L$16"}</definedName>
    <definedName name="Morong">#REF!</definedName>
    <definedName name="Morong4054_85">#REF!</definedName>
    <definedName name="MuyBulong">#REF!</definedName>
    <definedName name="Muycat">#REF!</definedName>
    <definedName name="Muyep">#REF!</definedName>
    <definedName name="mvtp">#REF!</definedName>
    <definedName name="NET">#REF!</definedName>
    <definedName name="NET_1">#REF!</definedName>
    <definedName name="NET_ANA">#REF!</definedName>
    <definedName name="NET_ANA_1">#REF!</definedName>
    <definedName name="NET_ANA_2">#REF!</definedName>
    <definedName name="NHot">#REF!</definedName>
    <definedName name="nm" localSheetId="0" hidden="1">{"'Sheet1'!$L$16"}</definedName>
    <definedName name="nm" hidden="1">{"'Sheet1'!$L$16"}</definedName>
    <definedName name="No">#REF!</definedName>
    <definedName name="P" localSheetId="0">BlankMacro1</definedName>
    <definedName name="P">BlankMacro1</definedName>
    <definedName name="PA" localSheetId="0">BlankMacro1</definedName>
    <definedName name="PA">BlankMacro1</definedName>
    <definedName name="phu_luc_vua">#REF!</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#REF!</definedName>
    <definedName name="_xlnm.Print_Titles">#N/A</definedName>
    <definedName name="PRINT_TITLES_MI">#REF!</definedName>
    <definedName name="PRINTA">#REF!</definedName>
    <definedName name="PRINTB">#REF!</definedName>
    <definedName name="PRINTC">#REF!</definedName>
    <definedName name="PROPOSAL">#REF!</definedName>
    <definedName name="PT" localSheetId="0">BlankMacro1</definedName>
    <definedName name="PT">BlankMacro1</definedName>
    <definedName name="PTC">#REF!</definedName>
    <definedName name="ptdg">#REF!</definedName>
    <definedName name="PTDG_cau">#REF!</definedName>
    <definedName name="q" localSheetId="0" hidden="1">{"'Sheet1'!$L$16"}</definedName>
    <definedName name="q" hidden="1">{"'Sheet1'!$L$16"}</definedName>
    <definedName name="q­e" localSheetId="0">BlankMacro1</definedName>
    <definedName name="q­e">BlankMacro1</definedName>
    <definedName name="qq" localSheetId="0">BlankMacro1</definedName>
    <definedName name="qq">BlankMacro1</definedName>
    <definedName name="quang" localSheetId="0">{"THANHTOAN.XLS","Sheet1"}</definedName>
    <definedName name="quang">{"THANHTOAN.XLS","Sheet1"}</definedName>
    <definedName name="qwer" localSheetId="0">BlankMacro1</definedName>
    <definedName name="qwer">BlankMacro1</definedName>
    <definedName name="rrty" localSheetId="0">BlankMacro1</definedName>
    <definedName name="rrty">BlankMacro1</definedName>
    <definedName name="RT" localSheetId="0">BlankMacro1</definedName>
    <definedName name="RT">BlankMacro1</definedName>
    <definedName name="sadf" localSheetId="0">BlankMacro1</definedName>
    <definedName name="sadf">BlankMacro1</definedName>
    <definedName name="sdfdf" localSheetId="0">BlankMacro1</definedName>
    <definedName name="sdfdf">BlankMacro1</definedName>
    <definedName name="Sheet1">#REF!</definedName>
    <definedName name="sieucao">#REF!</definedName>
    <definedName name="SORT">#REF!</definedName>
    <definedName name="SPEC">#REF!</definedName>
    <definedName name="SPECSUMMARY">#REF!</definedName>
    <definedName name="srthe" localSheetId="0">{"THANHTOAN.XLS","Sheet1"}</definedName>
    <definedName name="srthe">{"THANHTOAN.XLS","Sheet1"}</definedName>
    <definedName name="ss" localSheetId="0">BlankMacro1</definedName>
    <definedName name="ss">BlankMacro1</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axTV">10%</definedName>
    <definedName name="TaxXL">5%</definedName>
    <definedName name="Tchuan">#REF!</definedName>
    <definedName name="TENCTR">#REF!</definedName>
    <definedName name="tg">#REF!</definedName>
    <definedName name="thau">#REF!</definedName>
    <definedName name="thue">6</definedName>
    <definedName name="ti">#REF!</definedName>
    <definedName name="Tien">#REF!</definedName>
    <definedName name="Tim_Lan_Xuat_Hien">#REF!</definedName>
    <definedName name="tódsxfjjjjjjjjjjjjjjjjjj">#REF!</definedName>
    <definedName name="Tra_DM_su_dung">#REF!</definedName>
    <definedName name="Tra_don_gia_KS">#REF!</definedName>
    <definedName name="Tra_DTCT">#REF!</definedName>
    <definedName name="Tra_tim_hang_mucPT_trung">#REF!</definedName>
    <definedName name="TRA_VAT_LIEU">#REF!</definedName>
    <definedName name="tthi">#REF!</definedName>
    <definedName name="ty_le_BTN">#REF!</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RIINST">#REF!</definedName>
    <definedName name="VARIPURC">#REF!</definedName>
    <definedName name="vat">5</definedName>
    <definedName name="vtu">#REF!</definedName>
    <definedName name="W">#REF!</definedName>
    <definedName name="Word" localSheetId="0" hidden="1">{"'Sheet1'!$L$16"}</definedName>
    <definedName name="Word" hidden="1">{"'Sheet1'!$L$16"}</definedName>
    <definedName name="X">#REF!</definedName>
    <definedName name="xaylap">#REF!</definedName>
    <definedName name="xczxc" localSheetId="0">BlankMacro1</definedName>
    <definedName name="xczxc">BlankMacro1</definedName>
    <definedName name="xdbb">#REF!</definedName>
    <definedName name="xl0.5x150">#REF!</definedName>
    <definedName name="xl3x250">#REF!</definedName>
    <definedName name="XL3X400">#REF!</definedName>
    <definedName name="xn">#REF!</definedName>
    <definedName name="Y" localSheetId="0">BlankMacro1</definedName>
    <definedName name="Y">BlankMacro1</definedName>
    <definedName name="Ý" localSheetId="0" hidden="1">{"'Sheet1'!$L$16"}</definedName>
    <definedName name="Ý" hidden="1">{"'Sheet1'!$L$16"}</definedName>
    <definedName name="yot">#REF!</definedName>
    <definedName name="yru" localSheetId="0" hidden="1">{"'Sheet1'!$L$16"}</definedName>
    <definedName name="yru" hidden="1">{"'Sheet1'!$L$16"}</definedName>
    <definedName name="yuiyui" localSheetId="0">BlankMacro1</definedName>
    <definedName name="yuiyui">BlankMacro1</definedName>
    <definedName name="yuiyuiyui" localSheetId="0">BlankMacro1</definedName>
    <definedName name="yuiyuiyui">BlankMacro1</definedName>
    <definedName name="yukiuyi" localSheetId="0">BlankMacro1</definedName>
    <definedName name="yukiuyi">BlankMacro1</definedName>
    <definedName name="Zo">#REF!</definedName>
    <definedName name="zxc" localSheetId="0">BlankMacro1</definedName>
    <definedName name="zxc">BlankMacro1</definedName>
    <definedName name="zxccz" localSheetId="0">BlankMacro1</definedName>
    <definedName name="zxccz">BlankMacro1</definedName>
    <definedName name="zxczcx" localSheetId="0">BlankMacro1</definedName>
    <definedName name="zxczcx">BlankMacro1</definedName>
    <definedName name="ZYX">#REF!</definedName>
    <definedName name="ZZZ">#REF!</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 i="2" l="1"/>
  <c r="M27" i="2"/>
  <c r="L26" i="2"/>
  <c r="J25" i="2"/>
  <c r="I25" i="2"/>
  <c r="H25" i="2"/>
  <c r="G25" i="2"/>
  <c r="F25" i="2"/>
  <c r="E25" i="2"/>
  <c r="J24" i="2"/>
  <c r="I24" i="2"/>
  <c r="H24" i="2"/>
  <c r="G24" i="2"/>
  <c r="F24" i="2"/>
  <c r="E24" i="2"/>
  <c r="K23" i="2"/>
  <c r="J23" i="2"/>
  <c r="I23" i="2"/>
  <c r="H23" i="2"/>
  <c r="G23" i="2"/>
  <c r="F23" i="2"/>
  <c r="E23" i="2"/>
  <c r="K22" i="2"/>
  <c r="J22" i="2"/>
  <c r="I22" i="2"/>
  <c r="H22" i="2"/>
  <c r="G22" i="2"/>
  <c r="F22" i="2"/>
  <c r="E22" i="2"/>
  <c r="K21" i="2"/>
  <c r="J21" i="2"/>
  <c r="I21" i="2"/>
  <c r="H21" i="2"/>
  <c r="G21" i="2"/>
  <c r="F21" i="2"/>
  <c r="E21" i="2"/>
  <c r="K20" i="2"/>
  <c r="J20" i="2"/>
  <c r="I20" i="2"/>
  <c r="H20" i="2"/>
  <c r="G20" i="2"/>
  <c r="F20" i="2"/>
  <c r="E20" i="2"/>
  <c r="K19" i="2"/>
  <c r="J19" i="2"/>
  <c r="I19" i="2"/>
  <c r="H19" i="2"/>
  <c r="G19" i="2"/>
  <c r="F19" i="2"/>
  <c r="E19" i="2"/>
  <c r="K18" i="2"/>
  <c r="J18" i="2"/>
  <c r="I18" i="2"/>
  <c r="H18" i="2"/>
  <c r="G18" i="2"/>
  <c r="F18" i="2"/>
  <c r="E18" i="2"/>
  <c r="J17" i="2"/>
  <c r="G17" i="2"/>
  <c r="F17" i="2"/>
  <c r="E17" i="2"/>
  <c r="G16" i="2"/>
  <c r="F16" i="2"/>
  <c r="G15" i="2"/>
  <c r="F15" i="2"/>
  <c r="E15" i="2"/>
  <c r="G14" i="2"/>
  <c r="F14" i="2"/>
  <c r="E14" i="2"/>
  <c r="G13" i="2"/>
  <c r="F13" i="2"/>
  <c r="E13" i="2"/>
  <c r="G12" i="2"/>
  <c r="F12" i="2"/>
  <c r="E12" i="2"/>
  <c r="G11" i="2"/>
  <c r="E11" i="2"/>
  <c r="G10" i="2"/>
  <c r="F10" i="2"/>
  <c r="E10" i="2"/>
  <c r="K9" i="2"/>
  <c r="G9" i="2"/>
  <c r="F9" i="2"/>
  <c r="E9" i="2"/>
  <c r="G8" i="2"/>
  <c r="F8" i="2"/>
  <c r="E8" i="2"/>
  <c r="G7" i="2"/>
  <c r="F7" i="2"/>
  <c r="E7" i="2"/>
  <c r="G6" i="2"/>
  <c r="F6" i="2"/>
  <c r="E6" i="2"/>
  <c r="G5" i="2"/>
  <c r="F5" i="2"/>
  <c r="E5" i="2"/>
  <c r="G27" i="2" l="1"/>
  <c r="L25" i="2"/>
  <c r="L20" i="2"/>
  <c r="L24" i="2"/>
  <c r="L19" i="2"/>
  <c r="L21" i="2"/>
  <c r="L23" i="2"/>
  <c r="L22" i="2"/>
  <c r="L18" i="2"/>
  <c r="F27" i="2"/>
  <c r="J7" i="2" l="1"/>
  <c r="H10" i="2"/>
  <c r="K10" i="2"/>
  <c r="K11" i="2" l="1"/>
  <c r="K7" i="2"/>
  <c r="H7" i="2"/>
  <c r="H17" i="2"/>
  <c r="K17" i="2"/>
  <c r="I17" i="2" l="1"/>
  <c r="L17" i="2" s="1"/>
  <c r="I10" i="2"/>
  <c r="L10" i="2" s="1"/>
  <c r="I7" i="2"/>
  <c r="L7" i="2" s="1"/>
  <c r="I16" i="2" l="1"/>
  <c r="H13" i="2"/>
  <c r="H14" i="2"/>
  <c r="J14" i="2"/>
  <c r="H12" i="2"/>
  <c r="I13" i="2"/>
  <c r="K12" i="2"/>
  <c r="K14" i="2"/>
  <c r="J16" i="2"/>
  <c r="K13" i="2" l="1"/>
  <c r="I15" i="2"/>
  <c r="K16" i="2"/>
  <c r="J13" i="2"/>
  <c r="H15" i="2"/>
  <c r="H16" i="2"/>
  <c r="J15" i="2"/>
  <c r="K15" i="2"/>
  <c r="J12" i="2"/>
  <c r="L16" i="2" l="1"/>
  <c r="L15" i="2"/>
  <c r="I14" i="2"/>
  <c r="L14" i="2" s="1"/>
  <c r="I12" i="2"/>
  <c r="L12" i="2" s="1"/>
  <c r="L13" i="2"/>
  <c r="H5" i="2" l="1"/>
  <c r="K6" i="2"/>
  <c r="K8" i="2"/>
  <c r="H11" i="2" l="1"/>
  <c r="H9" i="2" l="1"/>
  <c r="H8" i="2" l="1"/>
  <c r="H6" i="2" l="1"/>
  <c r="H27" i="2" s="1"/>
  <c r="E29" i="2" s="1"/>
  <c r="K5" i="2" l="1"/>
  <c r="K27" i="2" l="1"/>
  <c r="E32" i="2" s="1"/>
  <c r="J11" i="2" l="1"/>
  <c r="J8" i="2" l="1"/>
  <c r="J5" i="2" l="1"/>
  <c r="I11" i="2" l="1"/>
  <c r="L11" i="2" s="1"/>
  <c r="J6" i="2" l="1"/>
  <c r="I9" i="2"/>
  <c r="J9" i="2" l="1"/>
  <c r="L9" i="2" s="1"/>
  <c r="J27" i="2" l="1"/>
  <c r="E31" i="2" s="1"/>
  <c r="I8" i="2" l="1"/>
  <c r="L8" i="2" s="1"/>
  <c r="L6" i="2" l="1"/>
  <c r="I5" i="2" l="1"/>
  <c r="I27" i="2" l="1"/>
  <c r="E30" i="2" s="1"/>
  <c r="L5" i="2"/>
  <c r="L27" i="2" s="1"/>
  <c r="E33" i="2" s="1"/>
</calcChain>
</file>

<file path=xl/sharedStrings.xml><?xml version="1.0" encoding="utf-8"?>
<sst xmlns="http://schemas.openxmlformats.org/spreadsheetml/2006/main" count="110" uniqueCount="87">
  <si>
    <t>STT</t>
  </si>
  <si>
    <t>Họ và tên chủ hộ</t>
  </si>
  <si>
    <t>Địa chỉ thửa đất</t>
  </si>
  <si>
    <t>Số thửa/số tờ BĐDA</t>
  </si>
  <si>
    <t>Tổng diện tích thửa đất (m2)</t>
  </si>
  <si>
    <t>Tổng diện tích thu hồi (m2)</t>
  </si>
  <si>
    <t>Diện tích đất được bồi thường (m2)</t>
  </si>
  <si>
    <t>Bồi thường, hỗ trợ về đất
(đồng)</t>
  </si>
  <si>
    <t>Bồi thường, hỗ trợ vật kiến trúc
(đồng)</t>
  </si>
  <si>
    <t>Bồi thường, hỗ trợ hoa màu
(đồng)</t>
  </si>
  <si>
    <t>Các khoản hỗ trợ
(đồng)</t>
  </si>
  <si>
    <t>Tổng kinh phí bồi thường, hỗ trợ
(đồng)</t>
  </si>
  <si>
    <t xml:space="preserve">Tái định cư </t>
  </si>
  <si>
    <t>Ông Bùi Đức Khâm &amp; Bà Nguyễn Thị Phúc</t>
  </si>
  <si>
    <t>Số 14/194 Chợ Hàng</t>
  </si>
  <si>
    <t>Thửa 154/Tờ số 2</t>
  </si>
  <si>
    <t>Thu hồi một phần diện tích, không xét giao</t>
  </si>
  <si>
    <t>Ông Nguyễn Hồng Việt</t>
  </si>
  <si>
    <t>Số 2/228 Chợ Hàng</t>
  </si>
  <si>
    <t>Thửa 31C/Tờ số 1</t>
  </si>
  <si>
    <t>Ông Vũ Thái Bình</t>
  </si>
  <si>
    <t>Số nhà 22D ngõ 92 Dân Lập</t>
  </si>
  <si>
    <t>Thửa 256/Tờ số 2</t>
  </si>
  <si>
    <t>Ông Nguyễn Thế Chung vợ là Bà Nguyễn Thị Hoài Thu</t>
  </si>
  <si>
    <t>Số 31/92 Dân Lập</t>
  </si>
  <si>
    <t>Thửa 68/Tờ số 2</t>
  </si>
  <si>
    <t>Ông Nguyễn Chí Hùng vợ Bà Nguyễn Thị Thanh Thông</t>
  </si>
  <si>
    <t>Số 13/104 Dân Lập</t>
  </si>
  <si>
    <t>Thửa 435/Tờ số 2</t>
  </si>
  <si>
    <t>Ông Ngô Vinh Quang</t>
  </si>
  <si>
    <t>Số 03 ngách 21/25/152 Chợ Hàng</t>
  </si>
  <si>
    <t>Thửa 35A,/Tờ số 1</t>
  </si>
  <si>
    <t>Ông Phạm Văn Vĩnh vợ Bà Nguyễn Thị Biên</t>
  </si>
  <si>
    <t>Số 112 Dân Lập</t>
  </si>
  <si>
    <t>Thửa 380/Tờ số 2</t>
  </si>
  <si>
    <t>Ông Nguyễn Đức Nam</t>
  </si>
  <si>
    <t>Số 3/104 Dân Lập</t>
  </si>
  <si>
    <t>Thửa 440/Tờ số 2</t>
  </si>
  <si>
    <t xml:space="preserve">Ông Vũ Hoàng Anh </t>
  </si>
  <si>
    <t>Số 2/104 Chợ Hàng</t>
  </si>
  <si>
    <t>Thửa 455/Tờ 02</t>
  </si>
  <si>
    <t>Ông Nguyễn Hồng Hải vợ 
Nguyễn Thị Thanh (Mát)</t>
  </si>
  <si>
    <t>Số 27/92 Dân Lập</t>
  </si>
  <si>
    <t>Thửa 71/Tờ số 2</t>
  </si>
  <si>
    <t>Ông Vũ Trọng Khu</t>
  </si>
  <si>
    <t>Số 21/92 Dân Lập</t>
  </si>
  <si>
    <t>Thửa 75/Tờ số 2</t>
  </si>
  <si>
    <t xml:space="preserve"> ông Phạm Văn Dũng vợ là Nguyễn Thị Huyền (ủy quyền cho ông Vũ Đăng Hùng, CCCD số 031058006555 vợ là Trần Thị Mai, CCCD số 031166011218)</t>
  </si>
  <si>
    <t>Số 34/92 Dân Lập</t>
  </si>
  <si>
    <t>Thửa 240/Tờ số 2</t>
  </si>
  <si>
    <t>Bà Nguyễn Thị Mừng (đại diện)</t>
  </si>
  <si>
    <t>Số 105/92 Dân Lập</t>
  </si>
  <si>
    <t>Thửa 147/Tờ số 2</t>
  </si>
  <si>
    <t>Thu hồi một phần diện tích, Không xét giao</t>
  </si>
  <si>
    <t>Ông Dương Tuấn Anh</t>
  </si>
  <si>
    <t>6/16/238 Chợ Hàng</t>
  </si>
  <si>
    <t>Thửa 11/Tờ 01</t>
  </si>
  <si>
    <t>Bà Phạm Thị Lộc</t>
  </si>
  <si>
    <t>1/33/238 Chợ Hàng</t>
  </si>
  <si>
    <t>Thửa 60/ tờ 01</t>
  </si>
  <si>
    <t>Bà Phạm Thị Minh</t>
  </si>
  <si>
    <t>4/33/238 chợ Hàng</t>
  </si>
  <si>
    <t>Thửa 58/ tờ 01</t>
  </si>
  <si>
    <t>Ông Nguyễn Khắc Mạnh vợ là bà Nguyễn Thị Toan</t>
  </si>
  <si>
    <t>109/92 Dân Lập</t>
  </si>
  <si>
    <t>Thửa 171+171a/ tờ 02</t>
  </si>
  <si>
    <t>Bà Nguyễn Thị Thủy</t>
  </si>
  <si>
    <t>8/16/238 Chợ Hàng</t>
  </si>
  <si>
    <t>Thửa 12/tờ 01</t>
  </si>
  <si>
    <t>Vũ Thị Thu Huyền</t>
  </si>
  <si>
    <t>7/31/25/152 Chợ Hàng</t>
  </si>
  <si>
    <t xml:space="preserve"> Thửa 41/tờ 01</t>
  </si>
  <si>
    <t>Ông Đoàn Văn Chương</t>
  </si>
  <si>
    <t>34/92 Dân Lập</t>
  </si>
  <si>
    <t>Thửa 293/ tờ 02</t>
  </si>
  <si>
    <t>Bà Lê Thị Tuyết</t>
  </si>
  <si>
    <t>2/228 Chợ Hàng</t>
  </si>
  <si>
    <t>Thửa 31/tờ 01</t>
  </si>
  <si>
    <t>TỔNG CỘNG:</t>
  </si>
  <si>
    <t>Trong đó:</t>
  </si>
  <si>
    <t>Bồi thường về đất:</t>
  </si>
  <si>
    <t>đồng</t>
  </si>
  <si>
    <t>Bồi thường vật kiến trúc:</t>
  </si>
  <si>
    <t>Bồi thường cây cối, hoa màu:</t>
  </si>
  <si>
    <t>Các khoản hỗ trợ:</t>
  </si>
  <si>
    <t>TỔNG KINH PHÍ BT, HT:</t>
  </si>
  <si>
    <r>
      <t xml:space="preserve">DỰ THẢO PHƯƠNG ÁN BỔI THƯỜNG, HỖ TRỢ, TÁI ĐỊNH CƯ KHI NHÀ NƯỚC THU HỒI ĐẤT
 ĐỂ THỰC HIỆN DỰ ÁN ĐẦU TƯ XÂY DỰNG TUYẾN ĐƯỜNG TỪ ĐƯỜNG HỒ SEN ĐẾN NÚT GIAO THÔNG QUÁN MAU (ĐỢT 1 - 21 HỘ)
</t>
    </r>
    <r>
      <rPr>
        <b/>
        <i/>
        <sz val="13"/>
        <rFont val="Times New Roman"/>
        <family val="1"/>
      </rPr>
      <t>(Kèm theo Thông báo số: 5342/TB-HĐBTHTTĐC ngày 12/10/2026 của Hội đồng bồi thường, hỗ trợ, tái định cư Dự án)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</si>
</sst>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_(* #,##0.0_);_(* \(#,##0.0\);_(* &quot;-&quot;??_);_(@_)"/>
    <numFmt numFmtId="167" formatCode="_-* #,##0.00\ &quot;₫&quot;_-;\-* #,##0.00\ &quot;₫&quot;_-;_-* &quot;-&quot;??\ &quot;₫&quot;_-;_-@_-"/>
  </numFmts>
  <fonts count="17" x14ac:knownFonts="1">
    <font>
      <sz val="12"/>
      <name val="Times New Roman"/>
      <family val="1"/>
    </font>
    <font>
      <sz val="12"/>
      <name val="VNI-Times"/>
    </font>
    <font>
      <b/>
      <sz val="13"/>
      <name val="Times New Roman"/>
      <family val="1"/>
    </font>
    <font>
      <b/>
      <i/>
      <sz val="13"/>
      <name val="Times New Roman"/>
      <family val="1"/>
    </font>
    <font>
      <sz val="14"/>
      <name val="Times New Roman"/>
      <family val="1"/>
    </font>
    <font>
      <b/>
      <sz val="11"/>
      <name val="Times New Roman"/>
      <family val="1"/>
    </font>
    <font>
      <sz val="12"/>
      <name val="Times New Roman"/>
      <family val="1"/>
    </font>
    <font>
      <sz val="11"/>
      <name val="Times New Roman"/>
      <family val="1"/>
    </font>
    <font>
      <b/>
      <i/>
      <sz val="11"/>
      <name val="Times New Roman"/>
      <family val="1"/>
    </font>
    <font>
      <b/>
      <sz val="11"/>
      <color theme="1"/>
      <name val="Times New Roman"/>
      <family val="1"/>
    </font>
    <font>
      <sz val="12"/>
      <name val=".VnTime"/>
      <family val="2"/>
    </font>
    <font>
      <sz val="11"/>
      <color theme="1"/>
      <name val="Times New Roman"/>
      <family val="1"/>
    </font>
    <font>
      <b/>
      <sz val="12"/>
      <name val="Times New Roman"/>
      <family val="1"/>
    </font>
    <font>
      <b/>
      <sz val="14"/>
      <name val="Times New Roman"/>
      <family val="1"/>
    </font>
    <font>
      <i/>
      <sz val="11"/>
      <name val="Times New Roman"/>
      <family val="1"/>
    </font>
    <font>
      <sz val="13"/>
      <name val="Times New Roman"/>
      <family val="1"/>
    </font>
    <font>
      <b/>
      <sz val="10"/>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5">
    <xf numFmtId="0" fontId="0" fillId="0" borderId="0"/>
    <xf numFmtId="43" fontId="6" fillId="0" borderId="0" applyFont="0" applyFill="0" applyBorder="0" applyAlignment="0" applyProtection="0"/>
    <xf numFmtId="0" fontId="1" fillId="0" borderId="0"/>
    <xf numFmtId="0" fontId="10" fillId="0" borderId="0"/>
    <xf numFmtId="167" fontId="6" fillId="0" borderId="0" applyFont="0" applyFill="0" applyBorder="0" applyAlignment="0" applyProtection="0"/>
  </cellStyleXfs>
  <cellXfs count="74">
    <xf numFmtId="0" fontId="0" fillId="0" borderId="0" xfId="0"/>
    <xf numFmtId="0" fontId="4" fillId="2" borderId="0" xfId="2" applyFont="1" applyFill="1"/>
    <xf numFmtId="0" fontId="5" fillId="2" borderId="1" xfId="2" applyFont="1" applyFill="1" applyBorder="1" applyAlignment="1">
      <alignment horizontal="center" vertical="center" wrapText="1"/>
    </xf>
    <xf numFmtId="0" fontId="7" fillId="2" borderId="0" xfId="2" applyFont="1" applyFill="1" applyAlignment="1">
      <alignment horizontal="center"/>
    </xf>
    <xf numFmtId="1" fontId="8" fillId="2" borderId="1" xfId="2" applyNumberFormat="1" applyFont="1" applyFill="1" applyBorder="1" applyAlignment="1">
      <alignment horizontal="center" vertical="center" wrapText="1"/>
    </xf>
    <xf numFmtId="1" fontId="8" fillId="2" borderId="1" xfId="1" applyNumberFormat="1" applyFont="1" applyFill="1" applyBorder="1" applyAlignment="1">
      <alignment horizontal="center" vertical="center" wrapText="1"/>
    </xf>
    <xf numFmtId="1" fontId="5" fillId="2" borderId="0" xfId="2" applyNumberFormat="1" applyFont="1" applyFill="1"/>
    <xf numFmtId="0" fontId="9" fillId="2" borderId="4" xfId="2" applyFont="1" applyFill="1" applyBorder="1" applyAlignment="1">
      <alignment horizontal="center" vertical="center" wrapText="1"/>
    </xf>
    <xf numFmtId="0" fontId="7" fillId="2" borderId="4" xfId="3" applyFont="1" applyFill="1" applyBorder="1" applyAlignment="1">
      <alignment horizontal="left" vertical="center" wrapText="1"/>
    </xf>
    <xf numFmtId="0" fontId="7" fillId="2" borderId="4" xfId="3" applyFont="1" applyFill="1" applyBorder="1" applyAlignment="1">
      <alignment horizontal="center" vertical="center" wrapText="1"/>
    </xf>
    <xf numFmtId="49" fontId="7" fillId="2" borderId="4" xfId="3" quotePrefix="1" applyNumberFormat="1" applyFont="1" applyFill="1" applyBorder="1" applyAlignment="1">
      <alignment horizontal="center" vertical="center" wrapText="1"/>
    </xf>
    <xf numFmtId="164" fontId="7" fillId="2" borderId="5" xfId="1" applyNumberFormat="1" applyFont="1" applyFill="1" applyBorder="1" applyAlignment="1">
      <alignment horizontal="center" vertical="center"/>
    </xf>
    <xf numFmtId="165" fontId="7" fillId="2" borderId="4" xfId="1" applyNumberFormat="1" applyFont="1" applyFill="1" applyBorder="1" applyAlignment="1">
      <alignment horizontal="center" vertical="center" wrapText="1"/>
    </xf>
    <xf numFmtId="3" fontId="7" fillId="2" borderId="4" xfId="2" applyNumberFormat="1" applyFont="1" applyFill="1" applyBorder="1" applyAlignment="1">
      <alignment horizontal="center" vertical="center" wrapText="1"/>
    </xf>
    <xf numFmtId="0" fontId="7" fillId="2" borderId="4" xfId="2" applyFont="1" applyFill="1" applyBorder="1" applyAlignment="1">
      <alignment horizontal="center" vertical="center" wrapText="1"/>
    </xf>
    <xf numFmtId="0" fontId="7" fillId="2" borderId="0" xfId="2" applyFont="1" applyFill="1" applyAlignment="1">
      <alignment vertical="center"/>
    </xf>
    <xf numFmtId="3" fontId="7" fillId="2" borderId="0" xfId="2" applyNumberFormat="1" applyFont="1" applyFill="1" applyAlignment="1">
      <alignment horizontal="center" vertical="center"/>
    </xf>
    <xf numFmtId="0" fontId="7" fillId="2" borderId="0" xfId="2" applyFont="1" applyFill="1" applyAlignment="1">
      <alignment horizontal="center" vertical="center"/>
    </xf>
    <xf numFmtId="164" fontId="7" fillId="2" borderId="4" xfId="1" applyNumberFormat="1" applyFont="1" applyFill="1" applyBorder="1" applyAlignment="1">
      <alignment horizontal="center" vertical="center"/>
    </xf>
    <xf numFmtId="0" fontId="11" fillId="2" borderId="4" xfId="3" applyFont="1" applyFill="1" applyBorder="1" applyAlignment="1">
      <alignment horizontal="left" vertical="center" wrapText="1"/>
    </xf>
    <xf numFmtId="0" fontId="11" fillId="2" borderId="4" xfId="3" applyFont="1" applyFill="1" applyBorder="1" applyAlignment="1">
      <alignment horizontal="center" vertical="center" wrapText="1"/>
    </xf>
    <xf numFmtId="49" fontId="11" fillId="2" borderId="4" xfId="3" quotePrefix="1" applyNumberFormat="1" applyFont="1" applyFill="1" applyBorder="1" applyAlignment="1">
      <alignment horizontal="center" vertical="center" wrapText="1"/>
    </xf>
    <xf numFmtId="164" fontId="11" fillId="2" borderId="4" xfId="1" applyNumberFormat="1" applyFont="1" applyFill="1" applyBorder="1" applyAlignment="1">
      <alignment horizontal="center" vertical="center"/>
    </xf>
    <xf numFmtId="165" fontId="11" fillId="2" borderId="4" xfId="1" applyNumberFormat="1" applyFont="1" applyFill="1" applyBorder="1" applyAlignment="1">
      <alignment horizontal="center" vertical="center" wrapText="1"/>
    </xf>
    <xf numFmtId="3" fontId="11" fillId="2" borderId="4" xfId="2" applyNumberFormat="1" applyFont="1" applyFill="1" applyBorder="1" applyAlignment="1">
      <alignment horizontal="center" vertical="center" wrapText="1"/>
    </xf>
    <xf numFmtId="0" fontId="11" fillId="2" borderId="0" xfId="2" applyFont="1" applyFill="1" applyAlignment="1">
      <alignment vertical="center"/>
    </xf>
    <xf numFmtId="0" fontId="7" fillId="2" borderId="6" xfId="3" applyFont="1" applyFill="1" applyBorder="1" applyAlignment="1">
      <alignment horizontal="left" vertical="center" wrapText="1"/>
    </xf>
    <xf numFmtId="0" fontId="7" fillId="2" borderId="6" xfId="3" applyFont="1" applyFill="1" applyBorder="1" applyAlignment="1">
      <alignment horizontal="center" vertical="center" wrapText="1"/>
    </xf>
    <xf numFmtId="49" fontId="7" fillId="2" borderId="6" xfId="3" quotePrefix="1" applyNumberFormat="1" applyFont="1" applyFill="1" applyBorder="1" applyAlignment="1">
      <alignment horizontal="center" vertical="center" wrapText="1"/>
    </xf>
    <xf numFmtId="164" fontId="7" fillId="2" borderId="6" xfId="1" applyNumberFormat="1" applyFont="1" applyFill="1" applyBorder="1" applyAlignment="1">
      <alignment horizontal="center" vertical="center"/>
    </xf>
    <xf numFmtId="165" fontId="7" fillId="2" borderId="6" xfId="1" applyNumberFormat="1" applyFont="1" applyFill="1" applyBorder="1" applyAlignment="1">
      <alignment horizontal="center" vertical="center" wrapText="1"/>
    </xf>
    <xf numFmtId="3" fontId="7" fillId="2" borderId="6" xfId="2" applyNumberFormat="1" applyFont="1" applyFill="1" applyBorder="1" applyAlignment="1">
      <alignment horizontal="center" vertical="center" wrapText="1"/>
    </xf>
    <xf numFmtId="0" fontId="7" fillId="2" borderId="6" xfId="2" applyFont="1" applyFill="1" applyBorder="1" applyAlignment="1">
      <alignment horizontal="center" vertical="center" wrapText="1"/>
    </xf>
    <xf numFmtId="0" fontId="5" fillId="2" borderId="1" xfId="2" applyFont="1" applyFill="1" applyBorder="1" applyAlignment="1">
      <alignment horizontal="left" vertical="center"/>
    </xf>
    <xf numFmtId="0" fontId="5" fillId="2" borderId="1" xfId="2" applyFont="1" applyFill="1" applyBorder="1" applyAlignment="1">
      <alignment horizontal="center" vertical="center"/>
    </xf>
    <xf numFmtId="164" fontId="5" fillId="2" borderId="1" xfId="1" applyNumberFormat="1" applyFont="1" applyFill="1" applyBorder="1" applyAlignment="1">
      <alignment horizontal="center" vertical="center"/>
    </xf>
    <xf numFmtId="166" fontId="5" fillId="2" borderId="1" xfId="1" applyNumberFormat="1" applyFont="1" applyFill="1" applyBorder="1" applyAlignment="1">
      <alignment horizontal="center" vertical="center"/>
    </xf>
    <xf numFmtId="3" fontId="5" fillId="2" borderId="1" xfId="2" applyNumberFormat="1" applyFont="1" applyFill="1" applyBorder="1" applyAlignment="1">
      <alignment horizontal="center" vertical="center"/>
    </xf>
    <xf numFmtId="0" fontId="5" fillId="2" borderId="0" xfId="2" applyFont="1" applyFill="1" applyAlignment="1">
      <alignment vertical="center"/>
    </xf>
    <xf numFmtId="0" fontId="12" fillId="2" borderId="0" xfId="2" applyFont="1" applyFill="1" applyAlignment="1">
      <alignment horizontal="center" vertical="center" wrapText="1"/>
    </xf>
    <xf numFmtId="164" fontId="7" fillId="2" borderId="0" xfId="1" applyNumberFormat="1" applyFont="1" applyFill="1" applyAlignment="1">
      <alignment vertical="center"/>
    </xf>
    <xf numFmtId="165" fontId="7" fillId="2" borderId="0" xfId="2" applyNumberFormat="1" applyFont="1" applyFill="1" applyAlignment="1">
      <alignment vertical="center"/>
    </xf>
    <xf numFmtId="0" fontId="6" fillId="2" borderId="0" xfId="2" applyFont="1" applyFill="1" applyAlignment="1">
      <alignment vertical="center"/>
    </xf>
    <xf numFmtId="0" fontId="13" fillId="2" borderId="0" xfId="2" applyFont="1" applyFill="1" applyAlignment="1">
      <alignment horizontal="center"/>
    </xf>
    <xf numFmtId="0" fontId="14" fillId="2" borderId="0" xfId="2" applyFont="1" applyFill="1" applyAlignment="1">
      <alignment horizontal="left"/>
    </xf>
    <xf numFmtId="0" fontId="14" fillId="2" borderId="0" xfId="2" applyFont="1" applyFill="1" applyAlignment="1">
      <alignment horizontal="center"/>
    </xf>
    <xf numFmtId="0" fontId="14" fillId="2" borderId="0" xfId="2" quotePrefix="1" applyFont="1" applyFill="1" applyAlignment="1">
      <alignment vertical="center" wrapText="1"/>
    </xf>
    <xf numFmtId="0" fontId="12" fillId="2" borderId="0" xfId="2" applyFont="1" applyFill="1"/>
    <xf numFmtId="0" fontId="15" fillId="2" borderId="0" xfId="2" quotePrefix="1" applyFont="1" applyFill="1" applyAlignment="1">
      <alignment vertical="center" wrapText="1"/>
    </xf>
    <xf numFmtId="3" fontId="14" fillId="2" borderId="0" xfId="2" applyNumberFormat="1" applyFont="1" applyFill="1" applyAlignment="1">
      <alignment horizontal="left"/>
    </xf>
    <xf numFmtId="0" fontId="14" fillId="2" borderId="0" xfId="2" applyFont="1" applyFill="1" applyAlignment="1">
      <alignment horizontal="center" vertical="center"/>
    </xf>
    <xf numFmtId="0" fontId="5" fillId="2" borderId="0" xfId="2" applyFont="1" applyFill="1" applyAlignment="1">
      <alignment horizontal="center" vertical="center" wrapText="1"/>
    </xf>
    <xf numFmtId="0" fontId="2" fillId="2" borderId="0" xfId="2" applyFont="1" applyFill="1" applyAlignment="1">
      <alignment horizontal="left" vertical="center"/>
    </xf>
    <xf numFmtId="0" fontId="2" fillId="2" borderId="0" xfId="2" applyFont="1" applyFill="1" applyAlignment="1">
      <alignment horizontal="center" vertical="center"/>
    </xf>
    <xf numFmtId="3" fontId="2" fillId="2" borderId="0" xfId="4" applyNumberFormat="1" applyFont="1" applyFill="1" applyBorder="1" applyAlignment="1">
      <alignment horizontal="left" vertical="center"/>
    </xf>
    <xf numFmtId="3" fontId="16" fillId="2" borderId="0" xfId="4" applyNumberFormat="1" applyFont="1" applyFill="1" applyBorder="1" applyAlignment="1">
      <alignment horizontal="center" vertical="center"/>
    </xf>
    <xf numFmtId="3" fontId="16" fillId="2" borderId="0" xfId="2" applyNumberFormat="1" applyFont="1" applyFill="1" applyAlignment="1">
      <alignment horizontal="center" vertical="center"/>
    </xf>
    <xf numFmtId="0" fontId="4" fillId="2" borderId="0" xfId="2" applyFont="1" applyFill="1" applyAlignment="1">
      <alignment vertical="center"/>
    </xf>
    <xf numFmtId="3" fontId="4" fillId="2" borderId="0" xfId="2" applyNumberFormat="1" applyFont="1" applyFill="1"/>
    <xf numFmtId="0" fontId="4" fillId="2" borderId="0" xfId="2" applyFont="1" applyFill="1" applyAlignment="1">
      <alignment horizontal="center" vertical="center"/>
    </xf>
    <xf numFmtId="164" fontId="13" fillId="2" borderId="0" xfId="1" applyNumberFormat="1" applyFont="1" applyFill="1" applyAlignment="1">
      <alignment horizontal="center"/>
    </xf>
    <xf numFmtId="0" fontId="4" fillId="2" borderId="0" xfId="2" applyFont="1" applyFill="1" applyAlignment="1">
      <alignment wrapText="1"/>
    </xf>
    <xf numFmtId="164" fontId="0" fillId="0" borderId="0" xfId="1" applyNumberFormat="1" applyFont="1"/>
    <xf numFmtId="3" fontId="14" fillId="2" borderId="0" xfId="2" applyNumberFormat="1" applyFont="1" applyFill="1" applyAlignment="1">
      <alignment horizontal="right" vertical="center"/>
    </xf>
    <xf numFmtId="3" fontId="2" fillId="2" borderId="0" xfId="2" applyNumberFormat="1" applyFont="1" applyFill="1" applyAlignment="1">
      <alignment horizontal="right" vertical="center"/>
    </xf>
    <xf numFmtId="0" fontId="7" fillId="2" borderId="0" xfId="2" applyFont="1" applyFill="1" applyAlignment="1">
      <alignment horizontal="center" vertical="center"/>
    </xf>
    <xf numFmtId="0" fontId="2" fillId="2" borderId="0" xfId="2" applyFont="1" applyFill="1" applyAlignment="1">
      <alignment horizontal="center" vertical="center" wrapText="1"/>
    </xf>
    <xf numFmtId="0" fontId="5" fillId="2" borderId="1" xfId="2" applyFont="1" applyFill="1" applyBorder="1" applyAlignment="1">
      <alignment horizontal="center" vertical="center" wrapText="1"/>
    </xf>
    <xf numFmtId="164" fontId="5" fillId="2" borderId="2" xfId="1" applyNumberFormat="1" applyFont="1" applyFill="1" applyBorder="1" applyAlignment="1">
      <alignment horizontal="center" vertical="center" wrapText="1"/>
    </xf>
    <xf numFmtId="164" fontId="5" fillId="2" borderId="3" xfId="1" applyNumberFormat="1" applyFont="1" applyFill="1" applyBorder="1" applyAlignment="1">
      <alignment horizontal="center" vertical="center" wrapText="1"/>
    </xf>
    <xf numFmtId="165" fontId="5" fillId="2" borderId="1" xfId="1" applyNumberFormat="1" applyFont="1" applyFill="1" applyBorder="1" applyAlignment="1">
      <alignment horizontal="center" vertical="center" wrapText="1"/>
    </xf>
    <xf numFmtId="4" fontId="5" fillId="2" borderId="1" xfId="1" applyNumberFormat="1" applyFont="1" applyFill="1" applyBorder="1" applyAlignment="1">
      <alignment horizontal="center" vertical="center" wrapText="1"/>
    </xf>
    <xf numFmtId="3" fontId="5" fillId="2" borderId="1" xfId="2" applyNumberFormat="1" applyFont="1" applyFill="1" applyBorder="1" applyAlignment="1">
      <alignment horizontal="center" vertical="center" wrapText="1"/>
    </xf>
    <xf numFmtId="3" fontId="7" fillId="2" borderId="0" xfId="2" applyNumberFormat="1" applyFont="1" applyFill="1" applyAlignment="1">
      <alignment horizontal="center" vertical="center"/>
    </xf>
  </cellXfs>
  <cellStyles count="5">
    <cellStyle name="Comma" xfId="1" builtinId="3"/>
    <cellStyle name="Currency 10" xfId="4" xr:uid="{B11E44A9-F4E8-4915-A043-E646F1A900A6}"/>
    <cellStyle name="Normal" xfId="0" builtinId="0"/>
    <cellStyle name="Normal 4" xfId="3" xr:uid="{1CE58B4B-11C1-43D8-AEA4-35DBA8209E78}"/>
    <cellStyle name="Normal 7" xfId="2" xr:uid="{438FB2FC-25CC-423D-BB04-4029231911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2e14e4eac4e1c65f/C&#225;c%20d&#7921;%20&#225;n%20n&#259;m%202026/&#272;&#432;&#7901;ng%20l&#7889;i%20L&#7841;ch%20Tray%20-%20H&#7891;%20Sen/Ph&#432;&#417;ng%20&#225;n%20d&#7921;%20th&#7843;o/&#272;&#7907;t%201%20ni&#234;m%20y&#7871;t/PA%20&#272;&#7907;t%201%20-%2021%20h&#7897;.xlsx" TargetMode="External"/><Relationship Id="rId1" Type="http://schemas.openxmlformats.org/officeDocument/2006/relationships/externalLinkPath" Target="PA%20&#272;&#7907;t%201%20-%2021%20h&#789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 chi tiết (Trí)"/>
      <sheetName val="PA chi tiết (A. Tuấn)"/>
      <sheetName val="TH Phương Án"/>
      <sheetName val="Nguồn gốc 10,9,2026"/>
      <sheetName val="Nguồn gốc 24,9,2026"/>
      <sheetName val="Nguồn gốc 28,9,2026"/>
    </sheetNames>
    <sheetDataSet>
      <sheetData sheetId="0">
        <row r="13">
          <cell r="H13">
            <v>797580000</v>
          </cell>
        </row>
        <row r="14">
          <cell r="D14">
            <v>84.6</v>
          </cell>
        </row>
        <row r="15">
          <cell r="D15">
            <v>42.2</v>
          </cell>
        </row>
        <row r="18">
          <cell r="H18">
            <v>487728042.64960003</v>
          </cell>
        </row>
        <row r="90">
          <cell r="H90">
            <v>0</v>
          </cell>
        </row>
        <row r="106">
          <cell r="H106">
            <v>28350000</v>
          </cell>
        </row>
        <row r="107">
          <cell r="D107">
            <v>30</v>
          </cell>
        </row>
        <row r="108">
          <cell r="D108">
            <v>1.5</v>
          </cell>
        </row>
        <row r="111">
          <cell r="H111">
            <v>138815373.84974995</v>
          </cell>
        </row>
        <row r="188">
          <cell r="H188">
            <v>10000000</v>
          </cell>
        </row>
        <row r="204">
          <cell r="H204">
            <v>76960200</v>
          </cell>
        </row>
        <row r="205">
          <cell r="D205">
            <v>273.5</v>
          </cell>
        </row>
        <row r="206">
          <cell r="D206">
            <v>5.8</v>
          </cell>
        </row>
        <row r="210">
          <cell r="H210">
            <v>99571595.786475509</v>
          </cell>
        </row>
        <row r="245">
          <cell r="H245">
            <v>0</v>
          </cell>
        </row>
        <row r="261">
          <cell r="H261">
            <v>3261336000</v>
          </cell>
        </row>
        <row r="262">
          <cell r="D262">
            <v>288.3</v>
          </cell>
        </row>
        <row r="263">
          <cell r="D263">
            <v>187.8</v>
          </cell>
        </row>
        <row r="269">
          <cell r="H269">
            <v>1499402316.2352338</v>
          </cell>
        </row>
        <row r="416">
          <cell r="H416">
            <v>0</v>
          </cell>
        </row>
        <row r="680">
          <cell r="H680">
            <v>432810000</v>
          </cell>
        </row>
        <row r="681">
          <cell r="D681">
            <v>58.4</v>
          </cell>
        </row>
        <row r="682">
          <cell r="D682">
            <v>22.9</v>
          </cell>
        </row>
        <row r="685">
          <cell r="H685">
            <v>553030205.05710006</v>
          </cell>
        </row>
        <row r="769">
          <cell r="H769">
            <v>0</v>
          </cell>
        </row>
        <row r="785">
          <cell r="H785">
            <v>1590990000</v>
          </cell>
        </row>
        <row r="786">
          <cell r="D786">
            <v>111</v>
          </cell>
        </row>
        <row r="787">
          <cell r="D787">
            <v>54.3</v>
          </cell>
        </row>
        <row r="790">
          <cell r="H790">
            <v>227698698.95989999</v>
          </cell>
        </row>
        <row r="835">
          <cell r="H835">
            <v>0</v>
          </cell>
        </row>
        <row r="1068">
          <cell r="H1068">
            <v>31000000</v>
          </cell>
        </row>
        <row r="1069">
          <cell r="D1069">
            <v>187</v>
          </cell>
        </row>
        <row r="1070">
          <cell r="D1070">
            <v>2</v>
          </cell>
        </row>
        <row r="1074">
          <cell r="H1074">
            <v>935753.72</v>
          </cell>
        </row>
        <row r="1075">
          <cell r="H1075">
            <v>450000</v>
          </cell>
        </row>
        <row r="1094">
          <cell r="H1094">
            <v>5400000</v>
          </cell>
        </row>
        <row r="1095">
          <cell r="D1095">
            <v>291.25</v>
          </cell>
        </row>
        <row r="1096">
          <cell r="D1096">
            <v>0.2</v>
          </cell>
        </row>
        <row r="1100">
          <cell r="H1100">
            <v>225300</v>
          </cell>
        </row>
      </sheetData>
      <sheetData sheetId="1">
        <row r="13">
          <cell r="H13">
            <v>272700000</v>
          </cell>
        </row>
        <row r="14">
          <cell r="D14">
            <v>69</v>
          </cell>
        </row>
        <row r="15">
          <cell r="D15">
            <v>10.1</v>
          </cell>
        </row>
        <row r="19">
          <cell r="H19">
            <v>345064950.87299997</v>
          </cell>
        </row>
        <row r="79">
          <cell r="H79">
            <v>0</v>
          </cell>
        </row>
        <row r="80">
          <cell r="H80">
            <v>40000000</v>
          </cell>
        </row>
        <row r="96">
          <cell r="H96">
            <v>4784400000</v>
          </cell>
        </row>
        <row r="97">
          <cell r="D97">
            <v>296.60000000000002</v>
          </cell>
        </row>
        <row r="98">
          <cell r="D98">
            <v>177.2</v>
          </cell>
        </row>
        <row r="102">
          <cell r="H102">
            <v>1120660163.5664661</v>
          </cell>
        </row>
        <row r="191">
          <cell r="H191">
            <v>3210800</v>
          </cell>
        </row>
        <row r="209">
          <cell r="H209">
            <v>40000000</v>
          </cell>
        </row>
        <row r="225">
          <cell r="H225">
            <v>521583100</v>
          </cell>
        </row>
        <row r="226">
          <cell r="D226">
            <v>178.3</v>
          </cell>
        </row>
        <row r="227">
          <cell r="D227">
            <v>47.9</v>
          </cell>
        </row>
        <row r="228">
          <cell r="D228">
            <v>47.9</v>
          </cell>
        </row>
        <row r="232">
          <cell r="H232">
            <v>1395530442.5149996</v>
          </cell>
        </row>
        <row r="394">
          <cell r="H394">
            <v>1000000</v>
          </cell>
        </row>
        <row r="396">
          <cell r="H396">
            <v>58000000</v>
          </cell>
        </row>
        <row r="412">
          <cell r="H412">
            <v>894675000</v>
          </cell>
        </row>
        <row r="413">
          <cell r="D413">
            <v>92.1</v>
          </cell>
        </row>
        <row r="414">
          <cell r="D414">
            <v>38.9</v>
          </cell>
        </row>
        <row r="420">
          <cell r="H420">
            <v>856091825.93720007</v>
          </cell>
        </row>
        <row r="497">
          <cell r="H497">
            <v>1900000</v>
          </cell>
        </row>
        <row r="500">
          <cell r="H500">
            <v>40000000</v>
          </cell>
        </row>
        <row r="517">
          <cell r="H517">
            <v>443251000</v>
          </cell>
        </row>
        <row r="518">
          <cell r="D518">
            <v>294</v>
          </cell>
        </row>
        <row r="519">
          <cell r="D519">
            <v>41</v>
          </cell>
        </row>
        <row r="523">
          <cell r="H523">
            <v>25281142.522</v>
          </cell>
        </row>
        <row r="533">
          <cell r="H533">
            <v>3310000</v>
          </cell>
        </row>
        <row r="558">
          <cell r="H558">
            <v>568420000</v>
          </cell>
        </row>
        <row r="559">
          <cell r="D559">
            <v>67</v>
          </cell>
        </row>
        <row r="560">
          <cell r="D560">
            <v>19.399999999999999</v>
          </cell>
        </row>
        <row r="564">
          <cell r="H564">
            <v>918201660.28841221</v>
          </cell>
        </row>
        <row r="680">
          <cell r="H680">
            <v>58000000</v>
          </cell>
        </row>
        <row r="697">
          <cell r="H697">
            <v>170400000</v>
          </cell>
        </row>
        <row r="698">
          <cell r="D698">
            <v>160</v>
          </cell>
        </row>
        <row r="699">
          <cell r="D699">
            <v>7.1</v>
          </cell>
        </row>
        <row r="703">
          <cell r="H703">
            <v>182378968.89630002</v>
          </cell>
        </row>
        <row r="745">
          <cell r="H745">
            <v>0</v>
          </cell>
        </row>
        <row r="746">
          <cell r="H746">
            <v>0</v>
          </cell>
        </row>
        <row r="762">
          <cell r="H762">
            <v>226200000</v>
          </cell>
        </row>
        <row r="763">
          <cell r="D763">
            <v>60.1</v>
          </cell>
        </row>
        <row r="764">
          <cell r="D764">
            <v>11.6</v>
          </cell>
        </row>
        <row r="767">
          <cell r="H767">
            <v>347764123.78163582</v>
          </cell>
        </row>
        <row r="862">
          <cell r="H862">
            <v>0</v>
          </cell>
        </row>
        <row r="864">
          <cell r="H864">
            <v>40000000</v>
          </cell>
        </row>
        <row r="880">
          <cell r="H880">
            <v>945500000</v>
          </cell>
        </row>
        <row r="881">
          <cell r="D881">
            <v>102.2</v>
          </cell>
        </row>
        <row r="885">
          <cell r="H885">
            <v>749173550.6704998</v>
          </cell>
        </row>
        <row r="986">
          <cell r="H986">
            <v>460000</v>
          </cell>
        </row>
        <row r="991">
          <cell r="H991">
            <v>10000000</v>
          </cell>
        </row>
        <row r="1007">
          <cell r="H1007">
            <v>29250000</v>
          </cell>
        </row>
        <row r="1008">
          <cell r="D1008">
            <v>109</v>
          </cell>
        </row>
        <row r="1009">
          <cell r="D1009">
            <v>1.5</v>
          </cell>
        </row>
        <row r="1012">
          <cell r="H1012">
            <v>166561360.23027754</v>
          </cell>
        </row>
        <row r="1113">
          <cell r="H1113">
            <v>0</v>
          </cell>
        </row>
        <row r="1115">
          <cell r="H1115">
            <v>10000000</v>
          </cell>
        </row>
        <row r="1131">
          <cell r="H1131">
            <v>9582300</v>
          </cell>
        </row>
        <row r="1132">
          <cell r="D1132">
            <v>239.4</v>
          </cell>
        </row>
        <row r="1133">
          <cell r="D1133">
            <v>0.7</v>
          </cell>
        </row>
        <row r="1137">
          <cell r="H1137">
            <v>3519516.7829999998</v>
          </cell>
        </row>
        <row r="1141">
          <cell r="H1141">
            <v>547000</v>
          </cell>
        </row>
        <row r="1144">
          <cell r="H1144">
            <v>0</v>
          </cell>
        </row>
        <row r="1160">
          <cell r="H1160">
            <v>258850000</v>
          </cell>
        </row>
        <row r="1162">
          <cell r="D1162">
            <v>16.7</v>
          </cell>
        </row>
        <row r="1165">
          <cell r="H1165">
            <v>0</v>
          </cell>
        </row>
        <row r="1167">
          <cell r="H1167">
            <v>1620000</v>
          </cell>
        </row>
        <row r="1171">
          <cell r="H1171">
            <v>0</v>
          </cell>
        </row>
        <row r="1187">
          <cell r="H1187">
            <v>1062766400</v>
          </cell>
        </row>
        <row r="1188">
          <cell r="D1188">
            <v>499</v>
          </cell>
        </row>
        <row r="1189">
          <cell r="D1189">
            <v>97.6</v>
          </cell>
        </row>
        <row r="1192">
          <cell r="H1192">
            <v>1184487537.3274999</v>
          </cell>
        </row>
        <row r="1320">
          <cell r="H1320">
            <v>58000000</v>
          </cell>
        </row>
      </sheetData>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4A5F5-A87E-4DE2-98BE-58C8E6258472}">
  <dimension ref="A1:Q34"/>
  <sheetViews>
    <sheetView tabSelected="1" workbookViewId="0">
      <selection activeCell="F2" sqref="F2:F3"/>
    </sheetView>
  </sheetViews>
  <sheetFormatPr defaultRowHeight="15.75" x14ac:dyDescent="0.25"/>
  <cols>
    <col min="1" max="1" width="4.875" customWidth="1"/>
    <col min="2" max="2" width="21.25" customWidth="1"/>
    <col min="3" max="3" width="16.75" customWidth="1"/>
    <col min="4" max="4" width="16.875" customWidth="1"/>
    <col min="5" max="5" width="10.75" style="62" customWidth="1"/>
    <col min="6" max="6" width="10.75" customWidth="1"/>
    <col min="7" max="7" width="12" customWidth="1"/>
    <col min="8" max="8" width="13.875" customWidth="1"/>
    <col min="9" max="9" width="13.375" customWidth="1"/>
    <col min="10" max="10" width="12.5" customWidth="1"/>
    <col min="11" max="11" width="12.375" customWidth="1"/>
    <col min="12" max="12" width="14.25" customWidth="1"/>
    <col min="13" max="13" width="18.5" customWidth="1"/>
  </cols>
  <sheetData>
    <row r="1" spans="1:17" s="1" customFormat="1" ht="59.25" customHeight="1" x14ac:dyDescent="0.3">
      <c r="A1" s="66" t="s">
        <v>86</v>
      </c>
      <c r="B1" s="66"/>
      <c r="C1" s="66"/>
      <c r="D1" s="66"/>
      <c r="E1" s="66"/>
      <c r="F1" s="66"/>
      <c r="G1" s="66"/>
      <c r="H1" s="66"/>
      <c r="I1" s="66"/>
      <c r="J1" s="66"/>
      <c r="K1" s="66"/>
      <c r="L1" s="66"/>
      <c r="M1" s="66"/>
    </row>
    <row r="2" spans="1:17" s="3" customFormat="1" ht="41.45" customHeight="1" x14ac:dyDescent="0.25">
      <c r="A2" s="67" t="s">
        <v>0</v>
      </c>
      <c r="B2" s="67" t="s">
        <v>1</v>
      </c>
      <c r="C2" s="67" t="s">
        <v>2</v>
      </c>
      <c r="D2" s="67" t="s">
        <v>3</v>
      </c>
      <c r="E2" s="68" t="s">
        <v>4</v>
      </c>
      <c r="F2" s="70" t="s">
        <v>5</v>
      </c>
      <c r="G2" s="71" t="s">
        <v>6</v>
      </c>
      <c r="H2" s="72" t="s">
        <v>7</v>
      </c>
      <c r="I2" s="67" t="s">
        <v>8</v>
      </c>
      <c r="J2" s="67" t="s">
        <v>9</v>
      </c>
      <c r="K2" s="67" t="s">
        <v>10</v>
      </c>
      <c r="L2" s="67" t="s">
        <v>11</v>
      </c>
      <c r="M2" s="67" t="s">
        <v>12</v>
      </c>
    </row>
    <row r="3" spans="1:17" s="3" customFormat="1" ht="72.75" customHeight="1" x14ac:dyDescent="0.25">
      <c r="A3" s="67"/>
      <c r="B3" s="67"/>
      <c r="C3" s="67"/>
      <c r="D3" s="67"/>
      <c r="E3" s="69"/>
      <c r="F3" s="70"/>
      <c r="G3" s="71"/>
      <c r="H3" s="72"/>
      <c r="I3" s="67"/>
      <c r="J3" s="67"/>
      <c r="K3" s="67"/>
      <c r="L3" s="67"/>
      <c r="M3" s="67"/>
    </row>
    <row r="4" spans="1:17" s="6" customFormat="1" ht="25.9" customHeight="1" x14ac:dyDescent="0.2">
      <c r="A4" s="4">
        <v>1</v>
      </c>
      <c r="B4" s="4">
        <v>2</v>
      </c>
      <c r="C4" s="4">
        <v>3</v>
      </c>
      <c r="D4" s="4">
        <v>4</v>
      </c>
      <c r="E4" s="5">
        <v>5</v>
      </c>
      <c r="F4" s="4">
        <v>6</v>
      </c>
      <c r="G4" s="4">
        <v>7</v>
      </c>
      <c r="H4" s="4">
        <v>8</v>
      </c>
      <c r="I4" s="4">
        <v>9</v>
      </c>
      <c r="J4" s="4">
        <v>10</v>
      </c>
      <c r="K4" s="4">
        <v>11</v>
      </c>
      <c r="L4" s="4">
        <v>12</v>
      </c>
      <c r="M4" s="4">
        <v>13</v>
      </c>
    </row>
    <row r="5" spans="1:17" s="15" customFormat="1" ht="32.25" customHeight="1" x14ac:dyDescent="0.25">
      <c r="A5" s="7">
        <v>1</v>
      </c>
      <c r="B5" s="8" t="s">
        <v>13</v>
      </c>
      <c r="C5" s="9" t="s">
        <v>14</v>
      </c>
      <c r="D5" s="10" t="s">
        <v>15</v>
      </c>
      <c r="E5" s="11">
        <f>'[1]PA chi tiết (A. Tuấn)'!D14</f>
        <v>69</v>
      </c>
      <c r="F5" s="12">
        <f>'[1]PA chi tiết (A. Tuấn)'!D15</f>
        <v>10.1</v>
      </c>
      <c r="G5" s="12">
        <f>'[1]PA chi tiết (A. Tuấn)'!D15</f>
        <v>10.1</v>
      </c>
      <c r="H5" s="13">
        <f>'[1]PA chi tiết (A. Tuấn)'!H13</f>
        <v>272700000</v>
      </c>
      <c r="I5" s="13">
        <f>'[1]PA chi tiết (A. Tuấn)'!H19</f>
        <v>345064950.87299997</v>
      </c>
      <c r="J5" s="13">
        <f>'[1]PA chi tiết (A. Tuấn)'!H79</f>
        <v>0</v>
      </c>
      <c r="K5" s="13">
        <f>'[1]PA chi tiết (A. Tuấn)'!H80</f>
        <v>40000000</v>
      </c>
      <c r="L5" s="13">
        <f>K5+J5+I5+H5</f>
        <v>657764950.87299991</v>
      </c>
      <c r="M5" s="14" t="s">
        <v>16</v>
      </c>
      <c r="O5" s="73"/>
      <c r="P5" s="65"/>
      <c r="Q5" s="65"/>
    </row>
    <row r="6" spans="1:17" s="15" customFormat="1" ht="32.25" customHeight="1" x14ac:dyDescent="0.25">
      <c r="A6" s="7">
        <v>2</v>
      </c>
      <c r="B6" s="8" t="s">
        <v>17</v>
      </c>
      <c r="C6" s="9" t="s">
        <v>18</v>
      </c>
      <c r="D6" s="10" t="s">
        <v>19</v>
      </c>
      <c r="E6" s="18">
        <f>'[1]PA chi tiết (A. Tuấn)'!D97</f>
        <v>296.60000000000002</v>
      </c>
      <c r="F6" s="12">
        <f>'[1]PA chi tiết (A. Tuấn)'!D98</f>
        <v>177.2</v>
      </c>
      <c r="G6" s="12">
        <f>'[1]PA chi tiết (A. Tuấn)'!D98</f>
        <v>177.2</v>
      </c>
      <c r="H6" s="13">
        <f>'[1]PA chi tiết (A. Tuấn)'!H96</f>
        <v>4784400000</v>
      </c>
      <c r="I6" s="13">
        <f>'[1]PA chi tiết (A. Tuấn)'!H102</f>
        <v>1120660163.5664661</v>
      </c>
      <c r="J6" s="13">
        <f>'[1]PA chi tiết (A. Tuấn)'!H191</f>
        <v>3210800</v>
      </c>
      <c r="K6" s="13">
        <f>'[1]PA chi tiết (A. Tuấn)'!H209</f>
        <v>40000000</v>
      </c>
      <c r="L6" s="13">
        <f t="shared" ref="L6:L26" si="0">K6+J6+I6+H6</f>
        <v>5948270963.5664663</v>
      </c>
      <c r="M6" s="14" t="s">
        <v>16</v>
      </c>
      <c r="O6" s="16"/>
      <c r="P6" s="17"/>
      <c r="Q6" s="17"/>
    </row>
    <row r="7" spans="1:17" s="15" customFormat="1" ht="32.25" customHeight="1" x14ac:dyDescent="0.25">
      <c r="A7" s="7">
        <v>3</v>
      </c>
      <c r="B7" s="8" t="s">
        <v>20</v>
      </c>
      <c r="C7" s="9" t="s">
        <v>21</v>
      </c>
      <c r="D7" s="10" t="s">
        <v>22</v>
      </c>
      <c r="E7" s="18">
        <f>'[1]PA chi tiết (A. Tuấn)'!D226</f>
        <v>178.3</v>
      </c>
      <c r="F7" s="12">
        <f>'[1]PA chi tiết (A. Tuấn)'!D227</f>
        <v>47.9</v>
      </c>
      <c r="G7" s="12">
        <f>'[1]PA chi tiết (A. Tuấn)'!D228</f>
        <v>47.9</v>
      </c>
      <c r="H7" s="13">
        <f>'[1]PA chi tiết (A. Tuấn)'!H225</f>
        <v>521583100</v>
      </c>
      <c r="I7" s="13">
        <f>'[1]PA chi tiết (A. Tuấn)'!H232</f>
        <v>1395530442.5149996</v>
      </c>
      <c r="J7" s="13">
        <f>'[1]PA chi tiết (A. Tuấn)'!H394</f>
        <v>1000000</v>
      </c>
      <c r="K7" s="13">
        <f>'[1]PA chi tiết (A. Tuấn)'!H396</f>
        <v>58000000</v>
      </c>
      <c r="L7" s="13">
        <f t="shared" si="0"/>
        <v>1976113542.5149996</v>
      </c>
      <c r="M7" s="14" t="s">
        <v>16</v>
      </c>
    </row>
    <row r="8" spans="1:17" s="15" customFormat="1" ht="45" x14ac:dyDescent="0.25">
      <c r="A8" s="7">
        <v>4</v>
      </c>
      <c r="B8" s="8" t="s">
        <v>23</v>
      </c>
      <c r="C8" s="9" t="s">
        <v>24</v>
      </c>
      <c r="D8" s="10" t="s">
        <v>25</v>
      </c>
      <c r="E8" s="18">
        <f>'[1]PA chi tiết (A. Tuấn)'!D413</f>
        <v>92.1</v>
      </c>
      <c r="F8" s="12">
        <f>'[1]PA chi tiết (A. Tuấn)'!D414</f>
        <v>38.9</v>
      </c>
      <c r="G8" s="12">
        <f>'[1]PA chi tiết (A. Tuấn)'!D414</f>
        <v>38.9</v>
      </c>
      <c r="H8" s="13">
        <f>'[1]PA chi tiết (A. Tuấn)'!H412</f>
        <v>894675000</v>
      </c>
      <c r="I8" s="13">
        <f>'[1]PA chi tiết (A. Tuấn)'!H420</f>
        <v>856091825.93720007</v>
      </c>
      <c r="J8" s="13">
        <f>'[1]PA chi tiết (A. Tuấn)'!H497</f>
        <v>1900000</v>
      </c>
      <c r="K8" s="13">
        <f>'[1]PA chi tiết (A. Tuấn)'!H500</f>
        <v>40000000</v>
      </c>
      <c r="L8" s="13">
        <f t="shared" si="0"/>
        <v>1792666825.9372001</v>
      </c>
      <c r="M8" s="14" t="s">
        <v>16</v>
      </c>
    </row>
    <row r="9" spans="1:17" s="15" customFormat="1" ht="45" x14ac:dyDescent="0.25">
      <c r="A9" s="7">
        <v>5</v>
      </c>
      <c r="B9" s="8" t="s">
        <v>26</v>
      </c>
      <c r="C9" s="9" t="s">
        <v>27</v>
      </c>
      <c r="D9" s="10" t="s">
        <v>28</v>
      </c>
      <c r="E9" s="18">
        <f>'[1]PA chi tiết (A. Tuấn)'!D518</f>
        <v>294</v>
      </c>
      <c r="F9" s="12">
        <f>'[1]PA chi tiết (A. Tuấn)'!D519</f>
        <v>41</v>
      </c>
      <c r="G9" s="12">
        <f>'[1]PA chi tiết (A. Tuấn)'!D519</f>
        <v>41</v>
      </c>
      <c r="H9" s="13">
        <f>'[1]PA chi tiết (A. Tuấn)'!H517</f>
        <v>443251000</v>
      </c>
      <c r="I9" s="13">
        <f>'[1]PA chi tiết (A. Tuấn)'!H523</f>
        <v>25281142.522</v>
      </c>
      <c r="J9" s="13">
        <f>'[1]PA chi tiết (A. Tuấn)'!H533</f>
        <v>3310000</v>
      </c>
      <c r="K9" s="13">
        <f>'[1]PA chi tiết (A. Tuấn)'!H542</f>
        <v>0</v>
      </c>
      <c r="L9" s="13">
        <f t="shared" si="0"/>
        <v>471842142.52200001</v>
      </c>
      <c r="M9" s="14" t="s">
        <v>16</v>
      </c>
    </row>
    <row r="10" spans="1:17" s="15" customFormat="1" ht="33" customHeight="1" x14ac:dyDescent="0.25">
      <c r="A10" s="7">
        <v>6</v>
      </c>
      <c r="B10" s="8" t="s">
        <v>29</v>
      </c>
      <c r="C10" s="9" t="s">
        <v>30</v>
      </c>
      <c r="D10" s="10" t="s">
        <v>31</v>
      </c>
      <c r="E10" s="18">
        <f>'[1]PA chi tiết (A. Tuấn)'!D559</f>
        <v>67</v>
      </c>
      <c r="F10" s="12">
        <f>'[1]PA chi tiết (A. Tuấn)'!D560</f>
        <v>19.399999999999999</v>
      </c>
      <c r="G10" s="12">
        <f>'[1]PA chi tiết (A. Tuấn)'!D560</f>
        <v>19.399999999999999</v>
      </c>
      <c r="H10" s="13">
        <f>'[1]PA chi tiết (A. Tuấn)'!H558</f>
        <v>568420000</v>
      </c>
      <c r="I10" s="13">
        <f>'[1]PA chi tiết (A. Tuấn)'!H564</f>
        <v>918201660.28841221</v>
      </c>
      <c r="J10" s="13">
        <v>0</v>
      </c>
      <c r="K10" s="13">
        <f>'[1]PA chi tiết (A. Tuấn)'!H680</f>
        <v>58000000</v>
      </c>
      <c r="L10" s="13">
        <f t="shared" si="0"/>
        <v>1544621660.2884121</v>
      </c>
      <c r="M10" s="14" t="s">
        <v>16</v>
      </c>
      <c r="O10" s="65"/>
      <c r="P10" s="65"/>
      <c r="Q10" s="65"/>
    </row>
    <row r="11" spans="1:17" s="15" customFormat="1" ht="33" customHeight="1" x14ac:dyDescent="0.25">
      <c r="A11" s="7">
        <v>7</v>
      </c>
      <c r="B11" s="8" t="s">
        <v>32</v>
      </c>
      <c r="C11" s="9" t="s">
        <v>33</v>
      </c>
      <c r="D11" s="10" t="s">
        <v>34</v>
      </c>
      <c r="E11" s="18">
        <f>'[1]PA chi tiết (A. Tuấn)'!D698</f>
        <v>160</v>
      </c>
      <c r="F11" s="12">
        <v>13.9</v>
      </c>
      <c r="G11" s="12">
        <f>'[1]PA chi tiết (A. Tuấn)'!D699</f>
        <v>7.1</v>
      </c>
      <c r="H11" s="13">
        <f>'[1]PA chi tiết (A. Tuấn)'!H697</f>
        <v>170400000</v>
      </c>
      <c r="I11" s="13">
        <f>'[1]PA chi tiết (A. Tuấn)'!H703</f>
        <v>182378968.89630002</v>
      </c>
      <c r="J11" s="13">
        <f>'[1]PA chi tiết (A. Tuấn)'!H745</f>
        <v>0</v>
      </c>
      <c r="K11" s="13">
        <f>'[1]PA chi tiết (A. Tuấn)'!H746</f>
        <v>0</v>
      </c>
      <c r="L11" s="13">
        <f t="shared" si="0"/>
        <v>352778968.89630002</v>
      </c>
      <c r="M11" s="14" t="s">
        <v>16</v>
      </c>
      <c r="O11" s="17"/>
      <c r="P11" s="17"/>
      <c r="Q11" s="17"/>
    </row>
    <row r="12" spans="1:17" s="15" customFormat="1" ht="33" customHeight="1" x14ac:dyDescent="0.25">
      <c r="A12" s="7">
        <v>8</v>
      </c>
      <c r="B12" s="8" t="s">
        <v>35</v>
      </c>
      <c r="C12" s="9" t="s">
        <v>36</v>
      </c>
      <c r="D12" s="10" t="s">
        <v>37</v>
      </c>
      <c r="E12" s="18">
        <f>'[1]PA chi tiết (A. Tuấn)'!D763</f>
        <v>60.1</v>
      </c>
      <c r="F12" s="12">
        <f>'[1]PA chi tiết (A. Tuấn)'!D764</f>
        <v>11.6</v>
      </c>
      <c r="G12" s="12">
        <f>'[1]PA chi tiết (A. Tuấn)'!D764</f>
        <v>11.6</v>
      </c>
      <c r="H12" s="13">
        <f>'[1]PA chi tiết (A. Tuấn)'!H762</f>
        <v>226200000</v>
      </c>
      <c r="I12" s="13">
        <f>'[1]PA chi tiết (A. Tuấn)'!H767</f>
        <v>347764123.78163582</v>
      </c>
      <c r="J12" s="13">
        <f>'[1]PA chi tiết (A. Tuấn)'!H862</f>
        <v>0</v>
      </c>
      <c r="K12" s="13">
        <f>'[1]PA chi tiết (A. Tuấn)'!H864</f>
        <v>40000000</v>
      </c>
      <c r="L12" s="13">
        <f t="shared" si="0"/>
        <v>613964123.78163576</v>
      </c>
      <c r="M12" s="14" t="s">
        <v>16</v>
      </c>
    </row>
    <row r="13" spans="1:17" s="15" customFormat="1" ht="33" customHeight="1" x14ac:dyDescent="0.25">
      <c r="A13" s="7">
        <v>9</v>
      </c>
      <c r="B13" s="8" t="s">
        <v>38</v>
      </c>
      <c r="C13" s="9" t="s">
        <v>39</v>
      </c>
      <c r="D13" s="10" t="s">
        <v>40</v>
      </c>
      <c r="E13" s="18">
        <f>'[1]PA chi tiết (A. Tuấn)'!D881</f>
        <v>102.2</v>
      </c>
      <c r="F13" s="12">
        <f>'[1]PA chi tiết (A. Tuấn)'!D881</f>
        <v>102.2</v>
      </c>
      <c r="G13" s="12">
        <f>'[1]PA chi tiết (A. Tuấn)'!D881</f>
        <v>102.2</v>
      </c>
      <c r="H13" s="13">
        <f>'[1]PA chi tiết (A. Tuấn)'!H880</f>
        <v>945500000</v>
      </c>
      <c r="I13" s="13">
        <f>'[1]PA chi tiết (A. Tuấn)'!H885</f>
        <v>749173550.6704998</v>
      </c>
      <c r="J13" s="13">
        <f>'[1]PA chi tiết (A. Tuấn)'!H986</f>
        <v>460000</v>
      </c>
      <c r="K13" s="13">
        <f>'[1]PA chi tiết (A. Tuấn)'!H991</f>
        <v>10000000</v>
      </c>
      <c r="L13" s="13">
        <f t="shared" si="0"/>
        <v>1705133550.6704998</v>
      </c>
      <c r="M13" s="14" t="s">
        <v>16</v>
      </c>
    </row>
    <row r="14" spans="1:17" s="15" customFormat="1" ht="30" x14ac:dyDescent="0.25">
      <c r="A14" s="7">
        <v>10</v>
      </c>
      <c r="B14" s="8" t="s">
        <v>41</v>
      </c>
      <c r="C14" s="9" t="s">
        <v>42</v>
      </c>
      <c r="D14" s="10" t="s">
        <v>43</v>
      </c>
      <c r="E14" s="18">
        <f>'[1]PA chi tiết (A. Tuấn)'!D1008</f>
        <v>109</v>
      </c>
      <c r="F14" s="12">
        <f>'[1]PA chi tiết (A. Tuấn)'!D1009</f>
        <v>1.5</v>
      </c>
      <c r="G14" s="12">
        <f>'[1]PA chi tiết (A. Tuấn)'!D1009</f>
        <v>1.5</v>
      </c>
      <c r="H14" s="13">
        <f>'[1]PA chi tiết (A. Tuấn)'!H1007</f>
        <v>29250000</v>
      </c>
      <c r="I14" s="13">
        <f>'[1]PA chi tiết (A. Tuấn)'!H1012</f>
        <v>166561360.23027754</v>
      </c>
      <c r="J14" s="13">
        <f>'[1]PA chi tiết (A. Tuấn)'!H1113</f>
        <v>0</v>
      </c>
      <c r="K14" s="13">
        <f>'[1]PA chi tiết (A. Tuấn)'!H1115</f>
        <v>10000000</v>
      </c>
      <c r="L14" s="13">
        <f t="shared" si="0"/>
        <v>205811360.23027754</v>
      </c>
      <c r="M14" s="14" t="s">
        <v>16</v>
      </c>
    </row>
    <row r="15" spans="1:17" s="15" customFormat="1" ht="30" x14ac:dyDescent="0.25">
      <c r="A15" s="7">
        <v>11</v>
      </c>
      <c r="B15" s="8" t="s">
        <v>44</v>
      </c>
      <c r="C15" s="9" t="s">
        <v>45</v>
      </c>
      <c r="D15" s="10" t="s">
        <v>46</v>
      </c>
      <c r="E15" s="18">
        <f>'[1]PA chi tiết (A. Tuấn)'!D1132</f>
        <v>239.4</v>
      </c>
      <c r="F15" s="12">
        <f>'[1]PA chi tiết (A. Tuấn)'!D1133</f>
        <v>0.7</v>
      </c>
      <c r="G15" s="12">
        <f>'[1]PA chi tiết (A. Tuấn)'!D1133</f>
        <v>0.7</v>
      </c>
      <c r="H15" s="13">
        <f>'[1]PA chi tiết (A. Tuấn)'!H1131</f>
        <v>9582300</v>
      </c>
      <c r="I15" s="13">
        <f>'[1]PA chi tiết (A. Tuấn)'!H1137</f>
        <v>3519516.7829999998</v>
      </c>
      <c r="J15" s="13">
        <f>'[1]PA chi tiết (A. Tuấn)'!H1141</f>
        <v>547000</v>
      </c>
      <c r="K15" s="13">
        <f>'[1]PA chi tiết (A. Tuấn)'!H1144</f>
        <v>0</v>
      </c>
      <c r="L15" s="13">
        <f t="shared" si="0"/>
        <v>13648816.783</v>
      </c>
      <c r="M15" s="14" t="s">
        <v>16</v>
      </c>
    </row>
    <row r="16" spans="1:17" s="25" customFormat="1" ht="105" x14ac:dyDescent="0.25">
      <c r="A16" s="7">
        <v>12</v>
      </c>
      <c r="B16" s="19" t="s">
        <v>47</v>
      </c>
      <c r="C16" s="20" t="s">
        <v>48</v>
      </c>
      <c r="D16" s="21" t="s">
        <v>49</v>
      </c>
      <c r="E16" s="22">
        <v>90.3</v>
      </c>
      <c r="F16" s="23">
        <f>'[1]PA chi tiết (A. Tuấn)'!D1162</f>
        <v>16.7</v>
      </c>
      <c r="G16" s="23">
        <f>'[1]PA chi tiết (A. Tuấn)'!D1162</f>
        <v>16.7</v>
      </c>
      <c r="H16" s="24">
        <f>'[1]PA chi tiết (A. Tuấn)'!H1160</f>
        <v>258850000</v>
      </c>
      <c r="I16" s="24">
        <f>'[1]PA chi tiết (A. Tuấn)'!H1165</f>
        <v>0</v>
      </c>
      <c r="J16" s="24">
        <f>'[1]PA chi tiết (A. Tuấn)'!H1167</f>
        <v>1620000</v>
      </c>
      <c r="K16" s="24">
        <f>'[1]PA chi tiết (A. Tuấn)'!H1171</f>
        <v>0</v>
      </c>
      <c r="L16" s="13">
        <f t="shared" si="0"/>
        <v>260470000</v>
      </c>
      <c r="M16" s="14" t="s">
        <v>16</v>
      </c>
    </row>
    <row r="17" spans="1:13" s="15" customFormat="1" ht="30" x14ac:dyDescent="0.25">
      <c r="A17" s="7">
        <v>13</v>
      </c>
      <c r="B17" s="8" t="s">
        <v>50</v>
      </c>
      <c r="C17" s="9" t="s">
        <v>51</v>
      </c>
      <c r="D17" s="10" t="s">
        <v>52</v>
      </c>
      <c r="E17" s="18">
        <f>'[1]PA chi tiết (A. Tuấn)'!D1188</f>
        <v>499</v>
      </c>
      <c r="F17" s="12">
        <f>'[1]PA chi tiết (A. Tuấn)'!D1189</f>
        <v>97.6</v>
      </c>
      <c r="G17" s="12">
        <f>'[1]PA chi tiết (A. Tuấn)'!D1189</f>
        <v>97.6</v>
      </c>
      <c r="H17" s="13">
        <f>'[1]PA chi tiết (A. Tuấn)'!H1187</f>
        <v>1062766400</v>
      </c>
      <c r="I17" s="13">
        <f>'[1]PA chi tiết (A. Tuấn)'!H1192</f>
        <v>1184487537.3274999</v>
      </c>
      <c r="J17" s="13">
        <f>'[1]PA chi tiết (A. Tuấn)'!H1319</f>
        <v>0</v>
      </c>
      <c r="K17" s="13">
        <f>'[1]PA chi tiết (A. Tuấn)'!H1320</f>
        <v>58000000</v>
      </c>
      <c r="L17" s="13">
        <f t="shared" si="0"/>
        <v>2305253937.3274999</v>
      </c>
      <c r="M17" s="14" t="s">
        <v>53</v>
      </c>
    </row>
    <row r="18" spans="1:13" s="15" customFormat="1" ht="30" x14ac:dyDescent="0.25">
      <c r="A18" s="7">
        <v>14</v>
      </c>
      <c r="B18" s="8" t="s">
        <v>54</v>
      </c>
      <c r="C18" s="9" t="s">
        <v>55</v>
      </c>
      <c r="D18" s="10" t="s">
        <v>56</v>
      </c>
      <c r="E18" s="18">
        <f>'[1]PA chi tiết (Trí)'!D14</f>
        <v>84.6</v>
      </c>
      <c r="F18" s="12">
        <f>'[1]PA chi tiết (Trí)'!D15</f>
        <v>42.2</v>
      </c>
      <c r="G18" s="12">
        <f>'[1]PA chi tiết (Trí)'!D15</f>
        <v>42.2</v>
      </c>
      <c r="H18" s="13">
        <f>'[1]PA chi tiết (Trí)'!H13</f>
        <v>797580000</v>
      </c>
      <c r="I18" s="13">
        <f>'[1]PA chi tiết (Trí)'!H18</f>
        <v>487728042.64960003</v>
      </c>
      <c r="J18" s="13">
        <f>'[1]PA chi tiết (Trí)'!H89</f>
        <v>0</v>
      </c>
      <c r="K18" s="13">
        <f>'[1]PA chi tiết (Trí)'!H90</f>
        <v>0</v>
      </c>
      <c r="L18" s="13">
        <f>K18+J18+I18+H18</f>
        <v>1285308042.6496</v>
      </c>
      <c r="M18" s="14" t="s">
        <v>53</v>
      </c>
    </row>
    <row r="19" spans="1:13" s="15" customFormat="1" ht="30" x14ac:dyDescent="0.25">
      <c r="A19" s="7">
        <v>15</v>
      </c>
      <c r="B19" s="8" t="s">
        <v>57</v>
      </c>
      <c r="C19" s="9" t="s">
        <v>58</v>
      </c>
      <c r="D19" s="10" t="s">
        <v>59</v>
      </c>
      <c r="E19" s="18">
        <f>'[1]PA chi tiết (Trí)'!D107</f>
        <v>30</v>
      </c>
      <c r="F19" s="12">
        <f>'[1]PA chi tiết (Trí)'!D108</f>
        <v>1.5</v>
      </c>
      <c r="G19" s="12">
        <f>'[1]PA chi tiết (Trí)'!D108</f>
        <v>1.5</v>
      </c>
      <c r="H19" s="13">
        <f>'[1]PA chi tiết (Trí)'!H106</f>
        <v>28350000</v>
      </c>
      <c r="I19" s="13">
        <f>'[1]PA chi tiết (Trí)'!H111</f>
        <v>138815373.84974995</v>
      </c>
      <c r="J19" s="13">
        <f>'[1]PA chi tiết (Trí)'!H187</f>
        <v>0</v>
      </c>
      <c r="K19" s="13">
        <f>'[1]PA chi tiết (Trí)'!H188</f>
        <v>10000000</v>
      </c>
      <c r="L19" s="13">
        <f t="shared" si="0"/>
        <v>177165373.84974995</v>
      </c>
      <c r="M19" s="14" t="s">
        <v>53</v>
      </c>
    </row>
    <row r="20" spans="1:13" s="15" customFormat="1" ht="30" x14ac:dyDescent="0.25">
      <c r="A20" s="7">
        <v>16</v>
      </c>
      <c r="B20" s="8" t="s">
        <v>60</v>
      </c>
      <c r="C20" s="9" t="s">
        <v>61</v>
      </c>
      <c r="D20" s="10" t="s">
        <v>62</v>
      </c>
      <c r="E20" s="18">
        <f>'[1]PA chi tiết (Trí)'!D205</f>
        <v>273.5</v>
      </c>
      <c r="F20" s="12">
        <f>'[1]PA chi tiết (Trí)'!D206</f>
        <v>5.8</v>
      </c>
      <c r="G20" s="12">
        <f>'[1]PA chi tiết (Trí)'!D206</f>
        <v>5.8</v>
      </c>
      <c r="H20" s="13">
        <f>'[1]PA chi tiết (Trí)'!H204</f>
        <v>76960200</v>
      </c>
      <c r="I20" s="13">
        <f>'[1]PA chi tiết (Trí)'!H210</f>
        <v>99571595.786475509</v>
      </c>
      <c r="J20" s="13">
        <f>'[1]PA chi tiết (Trí)'!H244</f>
        <v>0</v>
      </c>
      <c r="K20" s="13">
        <f>'[1]PA chi tiết (Trí)'!H245</f>
        <v>0</v>
      </c>
      <c r="L20" s="13">
        <f t="shared" si="0"/>
        <v>176531795.78647551</v>
      </c>
      <c r="M20" s="14" t="s">
        <v>53</v>
      </c>
    </row>
    <row r="21" spans="1:13" s="15" customFormat="1" ht="30" x14ac:dyDescent="0.25">
      <c r="A21" s="7">
        <v>17</v>
      </c>
      <c r="B21" s="8" t="s">
        <v>63</v>
      </c>
      <c r="C21" s="9" t="s">
        <v>64</v>
      </c>
      <c r="D21" s="10" t="s">
        <v>65</v>
      </c>
      <c r="E21" s="18">
        <f>'[1]PA chi tiết (Trí)'!D262</f>
        <v>288.3</v>
      </c>
      <c r="F21" s="12">
        <f>'[1]PA chi tiết (Trí)'!D263</f>
        <v>187.8</v>
      </c>
      <c r="G21" s="12">
        <f>'[1]PA chi tiết (Trí)'!D263</f>
        <v>187.8</v>
      </c>
      <c r="H21" s="13">
        <f>'[1]PA chi tiết (Trí)'!H261</f>
        <v>3261336000</v>
      </c>
      <c r="I21" s="13">
        <f>'[1]PA chi tiết (Trí)'!H269</f>
        <v>1499402316.2352338</v>
      </c>
      <c r="J21" s="13">
        <f>'[1]PA chi tiết (Trí)'!H415</f>
        <v>0</v>
      </c>
      <c r="K21" s="13">
        <f>'[1]PA chi tiết (Trí)'!H416</f>
        <v>0</v>
      </c>
      <c r="L21" s="13">
        <f t="shared" si="0"/>
        <v>4760738316.2352333</v>
      </c>
      <c r="M21" s="14" t="s">
        <v>53</v>
      </c>
    </row>
    <row r="22" spans="1:13" s="15" customFormat="1" ht="30" x14ac:dyDescent="0.25">
      <c r="A22" s="7">
        <v>18</v>
      </c>
      <c r="B22" s="8" t="s">
        <v>66</v>
      </c>
      <c r="C22" s="9" t="s">
        <v>67</v>
      </c>
      <c r="D22" s="10" t="s">
        <v>68</v>
      </c>
      <c r="E22" s="18">
        <f>'[1]PA chi tiết (Trí)'!D681</f>
        <v>58.4</v>
      </c>
      <c r="F22" s="12">
        <f>'[1]PA chi tiết (Trí)'!D682</f>
        <v>22.9</v>
      </c>
      <c r="G22" s="12">
        <f>'[1]PA chi tiết (Trí)'!D682</f>
        <v>22.9</v>
      </c>
      <c r="H22" s="13">
        <f>'[1]PA chi tiết (Trí)'!H680</f>
        <v>432810000</v>
      </c>
      <c r="I22" s="13">
        <f>'[1]PA chi tiết (Trí)'!H685</f>
        <v>553030205.05710006</v>
      </c>
      <c r="J22" s="13">
        <f>'[1]PA chi tiết (Trí)'!H768</f>
        <v>0</v>
      </c>
      <c r="K22" s="13">
        <f>'[1]PA chi tiết (Trí)'!H769</f>
        <v>0</v>
      </c>
      <c r="L22" s="13">
        <f t="shared" si="0"/>
        <v>985840205.05710006</v>
      </c>
      <c r="M22" s="14" t="s">
        <v>53</v>
      </c>
    </row>
    <row r="23" spans="1:13" s="15" customFormat="1" ht="30" x14ac:dyDescent="0.25">
      <c r="A23" s="7">
        <v>19</v>
      </c>
      <c r="B23" s="8" t="s">
        <v>69</v>
      </c>
      <c r="C23" s="9" t="s">
        <v>70</v>
      </c>
      <c r="D23" s="10" t="s">
        <v>71</v>
      </c>
      <c r="E23" s="18">
        <f>'[1]PA chi tiết (Trí)'!D786</f>
        <v>111</v>
      </c>
      <c r="F23" s="12">
        <f>'[1]PA chi tiết (Trí)'!D787</f>
        <v>54.3</v>
      </c>
      <c r="G23" s="12">
        <f>'[1]PA chi tiết (Trí)'!D787</f>
        <v>54.3</v>
      </c>
      <c r="H23" s="13">
        <f>'[1]PA chi tiết (Trí)'!H785</f>
        <v>1590990000</v>
      </c>
      <c r="I23" s="13">
        <f>'[1]PA chi tiết (Trí)'!H790</f>
        <v>227698698.95989999</v>
      </c>
      <c r="J23" s="13">
        <f>'[1]PA chi tiết (Trí)'!H834</f>
        <v>0</v>
      </c>
      <c r="K23" s="13">
        <f>'[1]PA chi tiết (Trí)'!H835</f>
        <v>0</v>
      </c>
      <c r="L23" s="13">
        <f t="shared" si="0"/>
        <v>1818688698.9598999</v>
      </c>
      <c r="M23" s="14" t="s">
        <v>53</v>
      </c>
    </row>
    <row r="24" spans="1:13" s="15" customFormat="1" ht="30" x14ac:dyDescent="0.25">
      <c r="A24" s="7">
        <v>20</v>
      </c>
      <c r="B24" s="8" t="s">
        <v>72</v>
      </c>
      <c r="C24" s="9" t="s">
        <v>73</v>
      </c>
      <c r="D24" s="10" t="s">
        <v>74</v>
      </c>
      <c r="E24" s="18">
        <f>'[1]PA chi tiết (Trí)'!D1069</f>
        <v>187</v>
      </c>
      <c r="F24" s="12">
        <f>'[1]PA chi tiết (Trí)'!D1070</f>
        <v>2</v>
      </c>
      <c r="G24" s="12">
        <f>'[1]PA chi tiết (Trí)'!D1070</f>
        <v>2</v>
      </c>
      <c r="H24" s="13">
        <f>'[1]PA chi tiết (Trí)'!H1068</f>
        <v>31000000</v>
      </c>
      <c r="I24" s="13">
        <f>'[1]PA chi tiết (Trí)'!H1074</f>
        <v>935753.72</v>
      </c>
      <c r="J24" s="13">
        <f>'[1]PA chi tiết (Trí)'!H1075</f>
        <v>450000</v>
      </c>
      <c r="K24" s="13">
        <v>0</v>
      </c>
      <c r="L24" s="13">
        <f t="shared" si="0"/>
        <v>32385753.719999999</v>
      </c>
      <c r="M24" s="14" t="s">
        <v>53</v>
      </c>
    </row>
    <row r="25" spans="1:13" s="15" customFormat="1" ht="30" x14ac:dyDescent="0.25">
      <c r="A25" s="7">
        <v>21</v>
      </c>
      <c r="B25" s="8" t="s">
        <v>75</v>
      </c>
      <c r="C25" s="9" t="s">
        <v>76</v>
      </c>
      <c r="D25" s="10" t="s">
        <v>77</v>
      </c>
      <c r="E25" s="18">
        <f>'[1]PA chi tiết (Trí)'!D1095</f>
        <v>291.25</v>
      </c>
      <c r="F25" s="12">
        <f>'[1]PA chi tiết (Trí)'!D1096</f>
        <v>0.2</v>
      </c>
      <c r="G25" s="12">
        <f>'[1]PA chi tiết (Trí)'!D1096</f>
        <v>0.2</v>
      </c>
      <c r="H25" s="13">
        <f>'[1]PA chi tiết (Trí)'!H1094</f>
        <v>5400000</v>
      </c>
      <c r="I25" s="13">
        <f>'[1]PA chi tiết (Trí)'!H1099</f>
        <v>0</v>
      </c>
      <c r="J25" s="13">
        <f>'[1]PA chi tiết (Trí)'!H1100</f>
        <v>225300</v>
      </c>
      <c r="K25" s="13">
        <v>0</v>
      </c>
      <c r="L25" s="13">
        <f t="shared" si="0"/>
        <v>5625300</v>
      </c>
      <c r="M25" s="14" t="s">
        <v>53</v>
      </c>
    </row>
    <row r="26" spans="1:13" s="15" customFormat="1" ht="15" x14ac:dyDescent="0.25">
      <c r="A26" s="7"/>
      <c r="B26" s="26"/>
      <c r="C26" s="27"/>
      <c r="D26" s="28"/>
      <c r="E26" s="29"/>
      <c r="F26" s="30"/>
      <c r="G26" s="30"/>
      <c r="H26" s="31"/>
      <c r="I26" s="31"/>
      <c r="J26" s="31"/>
      <c r="K26" s="31"/>
      <c r="L26" s="13">
        <f t="shared" si="0"/>
        <v>0</v>
      </c>
      <c r="M26" s="32"/>
    </row>
    <row r="27" spans="1:13" s="38" customFormat="1" ht="22.5" customHeight="1" x14ac:dyDescent="0.25">
      <c r="A27" s="2"/>
      <c r="B27" s="33" t="s">
        <v>78</v>
      </c>
      <c r="C27" s="34"/>
      <c r="D27" s="34"/>
      <c r="E27" s="35"/>
      <c r="F27" s="36">
        <f t="shared" ref="F27:M27" si="1">SUM(F5:F26)</f>
        <v>895.4</v>
      </c>
      <c r="G27" s="36">
        <f t="shared" si="1"/>
        <v>888.6</v>
      </c>
      <c r="H27" s="37">
        <f t="shared" si="1"/>
        <v>16412004000</v>
      </c>
      <c r="I27" s="37">
        <f t="shared" si="1"/>
        <v>10301897229.649351</v>
      </c>
      <c r="J27" s="37">
        <f t="shared" si="1"/>
        <v>12723100</v>
      </c>
      <c r="K27" s="37">
        <f t="shared" si="1"/>
        <v>364000000</v>
      </c>
      <c r="L27" s="37">
        <f t="shared" si="1"/>
        <v>27090624329.649353</v>
      </c>
      <c r="M27" s="37">
        <f t="shared" si="1"/>
        <v>0</v>
      </c>
    </row>
    <row r="28" spans="1:13" s="42" customFormat="1" x14ac:dyDescent="0.25">
      <c r="A28" s="39"/>
      <c r="B28" s="15" t="s">
        <v>79</v>
      </c>
      <c r="C28" s="15"/>
      <c r="D28" s="15"/>
      <c r="E28" s="40"/>
      <c r="F28" s="41"/>
      <c r="G28" s="15"/>
      <c r="H28" s="15"/>
      <c r="I28" s="15"/>
    </row>
    <row r="29" spans="1:13" s="1" customFormat="1" ht="18.75" x14ac:dyDescent="0.3">
      <c r="A29" s="43"/>
      <c r="B29" s="44" t="s">
        <v>80</v>
      </c>
      <c r="C29" s="45"/>
      <c r="D29" s="45"/>
      <c r="E29" s="63">
        <f>H27</f>
        <v>16412004000</v>
      </c>
      <c r="F29" s="63"/>
      <c r="G29" s="63"/>
      <c r="H29" s="63"/>
      <c r="I29" s="46" t="s">
        <v>81</v>
      </c>
      <c r="J29" s="47"/>
      <c r="K29" s="47"/>
      <c r="L29" s="47"/>
      <c r="M29" s="47"/>
    </row>
    <row r="30" spans="1:13" s="1" customFormat="1" ht="18.75" x14ac:dyDescent="0.3">
      <c r="A30" s="43"/>
      <c r="B30" s="44" t="s">
        <v>82</v>
      </c>
      <c r="C30" s="45"/>
      <c r="D30" s="45"/>
      <c r="E30" s="63">
        <f>I27</f>
        <v>10301897229.649351</v>
      </c>
      <c r="F30" s="63"/>
      <c r="G30" s="63"/>
      <c r="H30" s="63"/>
      <c r="I30" s="46" t="s">
        <v>81</v>
      </c>
      <c r="J30" s="48"/>
      <c r="K30" s="48"/>
      <c r="L30" s="48"/>
    </row>
    <row r="31" spans="1:13" s="1" customFormat="1" ht="18.75" x14ac:dyDescent="0.3">
      <c r="A31" s="43"/>
      <c r="B31" s="44" t="s">
        <v>83</v>
      </c>
      <c r="C31" s="45"/>
      <c r="D31" s="45"/>
      <c r="E31" s="63">
        <f>J27</f>
        <v>12723100</v>
      </c>
      <c r="F31" s="63"/>
      <c r="G31" s="63"/>
      <c r="H31" s="63"/>
      <c r="I31" s="46" t="s">
        <v>81</v>
      </c>
      <c r="J31" s="48"/>
      <c r="K31" s="48"/>
      <c r="L31" s="48"/>
    </row>
    <row r="32" spans="1:13" s="1" customFormat="1" ht="18.75" x14ac:dyDescent="0.3">
      <c r="A32" s="43"/>
      <c r="B32" s="49" t="s">
        <v>84</v>
      </c>
      <c r="C32" s="50"/>
      <c r="D32" s="50"/>
      <c r="E32" s="63">
        <f>K27</f>
        <v>364000000</v>
      </c>
      <c r="F32" s="63"/>
      <c r="G32" s="63"/>
      <c r="H32" s="63"/>
      <c r="I32" s="46" t="s">
        <v>81</v>
      </c>
      <c r="J32" s="48"/>
      <c r="K32" s="48"/>
      <c r="L32" s="48"/>
    </row>
    <row r="33" spans="1:12" s="57" customFormat="1" ht="18.75" x14ac:dyDescent="0.25">
      <c r="A33" s="51"/>
      <c r="B33" s="52" t="s">
        <v>85</v>
      </c>
      <c r="C33" s="53"/>
      <c r="D33" s="53"/>
      <c r="E33" s="64">
        <f>L27</f>
        <v>27090624329.649353</v>
      </c>
      <c r="F33" s="64"/>
      <c r="G33" s="64"/>
      <c r="H33" s="64"/>
      <c r="I33" s="54" t="s">
        <v>81</v>
      </c>
      <c r="J33" s="55"/>
      <c r="K33" s="56"/>
      <c r="L33" s="56"/>
    </row>
    <row r="34" spans="1:12" s="1" customFormat="1" ht="18.75" x14ac:dyDescent="0.3">
      <c r="A34" s="43"/>
      <c r="B34" s="58"/>
      <c r="C34" s="59"/>
      <c r="D34" s="59"/>
      <c r="E34" s="60"/>
      <c r="F34" s="43"/>
      <c r="G34" s="61"/>
      <c r="H34" s="48"/>
      <c r="I34" s="48"/>
      <c r="J34" s="48"/>
      <c r="K34" s="48"/>
      <c r="L34" s="48"/>
    </row>
  </sheetData>
  <mergeCells count="21">
    <mergeCell ref="O10:Q10"/>
    <mergeCell ref="A1:M1"/>
    <mergeCell ref="A2:A3"/>
    <mergeCell ref="B2:B3"/>
    <mergeCell ref="C2:C3"/>
    <mergeCell ref="D2:D3"/>
    <mergeCell ref="E2:E3"/>
    <mergeCell ref="F2:F3"/>
    <mergeCell ref="G2:G3"/>
    <mergeCell ref="H2:H3"/>
    <mergeCell ref="I2:I3"/>
    <mergeCell ref="J2:J3"/>
    <mergeCell ref="K2:K3"/>
    <mergeCell ref="L2:L3"/>
    <mergeCell ref="M2:M3"/>
    <mergeCell ref="O5:Q5"/>
    <mergeCell ref="E29:H29"/>
    <mergeCell ref="E30:H30"/>
    <mergeCell ref="E31:H31"/>
    <mergeCell ref="E32:H32"/>
    <mergeCell ref="E33:H33"/>
  </mergeCells>
  <pageMargins left="0.2" right="0.2" top="0.25" bottom="0.25" header="0.3" footer="0.3"/>
  <pageSetup paperSize="8"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Dự thảo Phương Án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Ánh Đỗ</dc:creator>
  <cp:lastModifiedBy>Ánh Đỗ</cp:lastModifiedBy>
  <cp:lastPrinted>2026-10-12T09:03:44Z</cp:lastPrinted>
  <dcterms:created xsi:type="dcterms:W3CDTF">2026-10-12T08:20:31Z</dcterms:created>
  <dcterms:modified xsi:type="dcterms:W3CDTF">2026-10-12T09:06:13Z</dcterms:modified>
</cp:coreProperties>
</file>