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26AB242E-1DFE-470A-829A-647F564F34C5}" xr6:coauthVersionLast="47" xr6:coauthVersionMax="47" xr10:uidLastSave="{00000000-0000-0000-0000-000000000000}"/>
  <bookViews>
    <workbookView xWindow="-120" yWindow="-120" windowWidth="20730" windowHeight="11160" firstSheet="1" activeTab="10" xr2:uid="{00000000-000D-0000-FFFF-FFFF00000000}"/>
  </bookViews>
  <sheets>
    <sheet name="SGV" sheetId="86" state="veryHidden" r:id="rId1"/>
    <sheet name="1a" sheetId="82" r:id="rId2"/>
    <sheet name="1b" sheetId="88" r:id="rId3"/>
    <sheet name="2" sheetId="89" r:id="rId4"/>
    <sheet name="3A" sheetId="91" r:id="rId5"/>
    <sheet name="3B" sheetId="92" r:id="rId6"/>
    <sheet name="4" sheetId="52" r:id="rId7"/>
    <sheet name="5" sheetId="93" r:id="rId8"/>
    <sheet name="6A" sheetId="83" r:id="rId9"/>
    <sheet name="6B" sheetId="94" r:id="rId10"/>
    <sheet name="7" sheetId="95" r:id="rId11"/>
  </sheets>
  <definedNames>
    <definedName name="_xlnm.Print_Area" localSheetId="5">'3B'!$A$1:$P$133</definedName>
    <definedName name="_xlnm.Print_Titles" localSheetId="1">'1a'!$4:$6</definedName>
    <definedName name="_xlnm.Print_Titles" localSheetId="2">'1b'!$2:$4</definedName>
    <definedName name="_xlnm.Print_Titles" localSheetId="4">'3A'!$5:$8</definedName>
    <definedName name="_xlnm.Print_Titles" localSheetId="5">'3B'!$4:$6</definedName>
    <definedName name="_xlnm.Print_Titles" localSheetId="6">'4'!$5:$8</definedName>
    <definedName name="_xlnm.Print_Titles" localSheetId="10">'7'!$4:$5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7" i="52" l="1"/>
  <c r="E18" i="52"/>
  <c r="O16" i="52" s="1"/>
  <c r="H12" i="52"/>
  <c r="G12" i="52"/>
  <c r="E13" i="52"/>
  <c r="I12" i="52"/>
  <c r="I19" i="52"/>
  <c r="I25" i="52"/>
  <c r="N14" i="52"/>
  <c r="L29" i="52"/>
  <c r="L30" i="52"/>
  <c r="L31" i="52"/>
  <c r="L26" i="52"/>
  <c r="L27" i="52"/>
  <c r="L28" i="52"/>
  <c r="L25" i="52"/>
  <c r="L24" i="52"/>
  <c r="L23" i="52"/>
  <c r="M10" i="89"/>
  <c r="D10" i="89"/>
  <c r="I132" i="92"/>
  <c r="J132" i="92"/>
  <c r="K132" i="92"/>
  <c r="L132" i="92"/>
  <c r="M132" i="92"/>
  <c r="N132" i="92"/>
  <c r="O132" i="92"/>
  <c r="P132" i="92"/>
  <c r="H132" i="92"/>
  <c r="I82" i="91"/>
  <c r="J82" i="91"/>
  <c r="K82" i="91"/>
  <c r="L82" i="91"/>
  <c r="M82" i="91"/>
  <c r="N82" i="91"/>
  <c r="O82" i="91"/>
  <c r="P82" i="91"/>
  <c r="H82" i="91"/>
  <c r="I21" i="52"/>
  <c r="H21" i="52"/>
  <c r="G21" i="52"/>
  <c r="L21" i="52" s="1"/>
  <c r="H19" i="52"/>
  <c r="G19" i="52"/>
  <c r="L19" i="52" s="1"/>
  <c r="H17" i="52"/>
  <c r="G17" i="52"/>
  <c r="L17" i="52" s="1"/>
  <c r="I15" i="52"/>
  <c r="H15" i="52"/>
  <c r="G15" i="52"/>
  <c r="L15" i="52" s="1"/>
  <c r="L12" i="52"/>
  <c r="I10" i="52"/>
  <c r="H10" i="52"/>
  <c r="G10" i="52"/>
  <c r="L10" i="52" s="1"/>
  <c r="I7" i="82" l="1"/>
  <c r="H7" i="82"/>
  <c r="F7" i="82"/>
  <c r="E7" i="82"/>
  <c r="C7" i="82"/>
  <c r="D26" i="82"/>
  <c r="D25" i="82"/>
  <c r="D24" i="82"/>
  <c r="D23" i="82"/>
  <c r="D22" i="82"/>
  <c r="D21" i="82"/>
  <c r="D20" i="82"/>
  <c r="D19" i="82"/>
  <c r="D18" i="82"/>
  <c r="D17" i="82"/>
  <c r="D16" i="82"/>
  <c r="D15" i="82"/>
  <c r="D14" i="82"/>
  <c r="D13" i="82"/>
  <c r="D12" i="82"/>
  <c r="D11" i="82"/>
  <c r="D10" i="82"/>
  <c r="D9" i="82"/>
  <c r="D8" i="82"/>
  <c r="V10" i="89" l="1"/>
</calcChain>
</file>

<file path=xl/sharedStrings.xml><?xml version="1.0" encoding="utf-8"?>
<sst xmlns="http://schemas.openxmlformats.org/spreadsheetml/2006/main" count="1035" uniqueCount="448">
  <si>
    <t>Ghi chú</t>
  </si>
  <si>
    <t>Tổng 
số</t>
  </si>
  <si>
    <t>Tổng số</t>
  </si>
  <si>
    <t>TT</t>
  </si>
  <si>
    <t>A</t>
  </si>
  <si>
    <t>I</t>
  </si>
  <si>
    <t>II</t>
  </si>
  <si>
    <t>B</t>
  </si>
  <si>
    <t>Số hộ gia đình</t>
  </si>
  <si>
    <t>Lý do đề nghị sáp nhập</t>
  </si>
  <si>
    <t xml:space="preserve">Cơ sở hạ tầng kinh tế xã hội phục vụ sinh hoạt của cộng đồng dân cư </t>
  </si>
  <si>
    <t>Trong đó quy mô</t>
  </si>
  <si>
    <t>Số người HĐ KCT dự kiến giảm</t>
  </si>
  <si>
    <t>Dưới 50%</t>
  </si>
  <si>
    <t>Từ 50% đến dưới 70%</t>
  </si>
  <si>
    <t>Từ 70% đến dưới 100%</t>
  </si>
  <si>
    <t>Từ 100% trở lên</t>
  </si>
  <si>
    <t xml:space="preserve">Dưới 50% </t>
  </si>
  <si>
    <t xml:space="preserve">Từ 50% đến dưới 70% </t>
  </si>
  <si>
    <t xml:space="preserve">Từ 70% đến dưới 100% </t>
  </si>
  <si>
    <t>Số thôn, tổ dân phố giảm sau khi sắp xếp</t>
  </si>
  <si>
    <t>Số thôn, tổ dân phố hiện có</t>
  </si>
  <si>
    <t>STT</t>
  </si>
  <si>
    <t>Tổng số dân</t>
  </si>
  <si>
    <r>
      <t xml:space="preserve">Diện tích
</t>
    </r>
    <r>
      <rPr>
        <sz val="11"/>
        <rFont val="Times New Roman"/>
        <family val="1"/>
      </rPr>
      <t>(ha)</t>
    </r>
  </si>
  <si>
    <r>
      <t xml:space="preserve">Yếu tố đặc thù </t>
    </r>
    <r>
      <rPr>
        <sz val="11"/>
        <rFont val="Times New Roman"/>
        <family val="1"/>
      </rPr>
      <t>(nếu có)</t>
    </r>
  </si>
  <si>
    <t>Tên thôn/tổ dân phố</t>
  </si>
  <si>
    <t>Tổng</t>
  </si>
  <si>
    <t>Quy mô thôn/tổ dân phố</t>
  </si>
  <si>
    <t>Tên thôn/tổ dân phố cũ</t>
  </si>
  <si>
    <r>
      <t xml:space="preserve">Số hộ gia đình </t>
    </r>
    <r>
      <rPr>
        <sz val="11"/>
        <rFont val="Times New Roman"/>
        <family val="1"/>
      </rPr>
      <t>(hộ)</t>
    </r>
    <r>
      <rPr>
        <b/>
        <sz val="11"/>
        <rFont val="Times New Roman"/>
        <family val="1"/>
      </rPr>
      <t xml:space="preserve"> </t>
    </r>
  </si>
  <si>
    <r>
      <t xml:space="preserve">Tổng số dân </t>
    </r>
    <r>
      <rPr>
        <sz val="11"/>
        <rFont val="Times New Roman"/>
        <family val="1"/>
      </rPr>
      <t>(người)</t>
    </r>
  </si>
  <si>
    <r>
      <t xml:space="preserve">Số hộ gia đình </t>
    </r>
    <r>
      <rPr>
        <sz val="10"/>
        <rFont val="Times New Roman"/>
        <family val="1"/>
      </rPr>
      <t xml:space="preserve">(hộ) </t>
    </r>
  </si>
  <si>
    <r>
      <t xml:space="preserve">Tổng số dân </t>
    </r>
    <r>
      <rPr>
        <sz val="10"/>
        <rFont val="Times New Roman"/>
        <family val="1"/>
      </rPr>
      <t>(người)</t>
    </r>
  </si>
  <si>
    <r>
      <t xml:space="preserve">Diện tích
</t>
    </r>
    <r>
      <rPr>
        <sz val="10"/>
        <rFont val="Times New Roman"/>
        <family val="1"/>
      </rPr>
      <t>(ha)</t>
    </r>
  </si>
  <si>
    <t>Tên xã, phường, đặc khu</t>
  </si>
  <si>
    <t>Số thôn/ tổ dân phố tiến hành sắp xếp</t>
  </si>
  <si>
    <t>Số thôn/tổ dân phố sau sắp xếp</t>
  </si>
  <si>
    <t>Số người hoạt động không chuyên trách ở thôn/ tổ dân phố</t>
  </si>
  <si>
    <t>Số người tham gia hoạt động trực tiếp ở thôn/tổ dân phố</t>
  </si>
  <si>
    <t>Đạt tỷ lệ so với quy định</t>
  </si>
  <si>
    <t>Số người tham gia hoạt động trực tiếp dự kiến giảm</t>
  </si>
  <si>
    <t>02 Nhà văn hóa</t>
  </si>
  <si>
    <t>Tỷ lệ % số hộ của Thôn/TDP sau sắp xếp so với quy mô số hộ gia đình theo quy định</t>
  </si>
  <si>
    <t>Phương án, tên thôn/ tổ dân phố mới</t>
  </si>
  <si>
    <t>Phương án sắp xếp, tổ chức lại</t>
  </si>
  <si>
    <t>Trụ sở nhà văn hóa dôi dư</t>
  </si>
  <si>
    <t>Không dôi dư, đề nghị tiếp tục sử dụng để làm các điểm sinh hoạt văn hóa cộng động</t>
  </si>
  <si>
    <t>Số lượng phương án sắp xếp</t>
  </si>
  <si>
    <t>Sắp xếp 02 thôn/ TDP</t>
  </si>
  <si>
    <t>Sắp xếp 03 thôn/ TDP</t>
  </si>
  <si>
    <t>Sắp xếp từ 04 thôn/ TDP trở lên</t>
  </si>
  <si>
    <r>
      <t>Từ 100% trở lên</t>
    </r>
    <r>
      <rPr>
        <i/>
        <sz val="11"/>
        <color indexed="8"/>
        <rFont val="Times New Roman"/>
        <family val="1"/>
      </rPr>
      <t xml:space="preserve"> </t>
    </r>
  </si>
  <si>
    <r>
      <rPr>
        <b/>
        <i/>
        <sz val="12"/>
        <rFont val="Times New Roman"/>
        <family val="1"/>
      </rPr>
      <t>Ghi chú</t>
    </r>
    <r>
      <rPr>
        <sz val="12"/>
        <rFont val="Times New Roman"/>
        <family val="1"/>
      </rPr>
      <t>: Thôn dự kiến có từ 400 hộ trở lên, tổ dân phố dự kiến có từ 550 hộ trở lên.</t>
    </r>
  </si>
  <si>
    <t>Số thôn, tổ dân phố chưa đảm bảo quy mô nhưng không thực hiện sắp xếp</t>
  </si>
  <si>
    <t>Tên địa phương</t>
  </si>
  <si>
    <t>Số thôn/ tổ dân phố hiện có</t>
  </si>
  <si>
    <t>Từ 100%  trở lên</t>
  </si>
  <si>
    <t>Trong đó quy mô số hộ gia đình</t>
  </si>
  <si>
    <t>Các tổ chức tại thôn, TDP</t>
  </si>
  <si>
    <t>Trước khi sắp xếp thôn, tổ dân phố</t>
  </si>
  <si>
    <t>Sau khi sắp xếp thôn, tổ dân phố</t>
  </si>
  <si>
    <t>So sánh trước khi sắp xếp và sau sắp xếp</t>
  </si>
  <si>
    <t>Trong đó</t>
  </si>
  <si>
    <t>Chi bộ</t>
  </si>
  <si>
    <t>Ban công tác Mặt trận</t>
  </si>
  <si>
    <t>Chi hội CCB</t>
  </si>
  <si>
    <t>Chi hội phụ nữ</t>
  </si>
  <si>
    <t>Chi đoàn TN</t>
  </si>
  <si>
    <t>Chi hội nông dân</t>
  </si>
  <si>
    <t>22=13-4</t>
  </si>
  <si>
    <t>Số lượng thôn/ tổ dân phố</t>
  </si>
  <si>
    <t>Khác (Chữ thập đỏ, người cao tuổi...)</t>
  </si>
  <si>
    <t>Ban Giám sát đầu tư của cộng đồng</t>
  </si>
  <si>
    <t>Họ và tên</t>
  </si>
  <si>
    <t>Ngày tháng
 năm sinh</t>
  </si>
  <si>
    <t>Nữ</t>
  </si>
  <si>
    <t>Mức phụ cấp hiện hưởng</t>
  </si>
  <si>
    <t xml:space="preserve"> Đang hưởng chế độ hưu trí hoặc đã đủ tuổi nghỉ hưu theo quy định</t>
  </si>
  <si>
    <t>Chức vụ, chức danh Người hoạt động KCT ở thôn, tổ dân phố</t>
  </si>
  <si>
    <t>Chia theo độ tuổi</t>
  </si>
  <si>
    <t>Chia theo trình độ đào tạo</t>
  </si>
  <si>
    <t>Dưới 40 tuổi</t>
  </si>
  <si>
    <t>Từ 40 tuổi đến dưới 50 tuổi</t>
  </si>
  <si>
    <t>Từ 50 tuổi đến dưới 60 tuổi</t>
  </si>
  <si>
    <t>Trên 60 tuổi</t>
  </si>
  <si>
    <t>Trên ĐH</t>
  </si>
  <si>
    <t>Đại học</t>
  </si>
  <si>
    <t>Cao đẳng, trung cấp</t>
  </si>
  <si>
    <t>Dưới trung cấp</t>
  </si>
  <si>
    <t>Mức phụ cấp/ hỗ trợ hiện hưởng</t>
  </si>
  <si>
    <t>Trưởng Ban Công tác mặt trận</t>
  </si>
  <si>
    <t>Chi hội trưởng phụ nữ</t>
  </si>
  <si>
    <r>
      <rPr>
        <b/>
        <i/>
        <u/>
        <sz val="11"/>
        <color rgb="FFFF0000"/>
        <rFont val="Times New Roman"/>
        <family val="1"/>
      </rPr>
      <t xml:space="preserve">Lưu ý: </t>
    </r>
    <r>
      <rPr>
        <i/>
        <sz val="11"/>
        <color rgb="FFFF0000"/>
        <rFont val="Times New Roman"/>
        <family val="1"/>
      </rPr>
      <t>Số lượng người trong danh sách tại Phụ lục số 3B phải thống nhất với số lượng tại cột số 08 Phụ lục số 1A</t>
    </r>
  </si>
  <si>
    <t>Lý do không thực hiện sắp xếp</t>
  </si>
  <si>
    <t>Chức vụ, chức danh tham gia  hoạt động trực tiếp ở thôn, tổ dân phố</t>
  </si>
  <si>
    <r>
      <rPr>
        <b/>
        <i/>
        <sz val="14"/>
        <color theme="1"/>
        <rFont val="Times New Roman"/>
        <family val="1"/>
      </rPr>
      <t>Ghi chú</t>
    </r>
    <r>
      <rPr>
        <sz val="14"/>
        <color theme="1"/>
        <rFont val="Times New Roman"/>
        <family val="1"/>
      </rPr>
      <t>: Liệt kê tất cả thôn, tổ dân phố trên địa bàn xã, phường, đặc khu (bao gồm cả sắp xếp, tổ chức lại và giữ nguyên).</t>
    </r>
  </si>
  <si>
    <t>Khu thể thao</t>
  </si>
  <si>
    <t>Phương án xử lý, bố trí</t>
  </si>
  <si>
    <t>Nhà văn hóa</t>
  </si>
  <si>
    <t>Phương án khác</t>
  </si>
  <si>
    <t>Tiếp tục sử dụng</t>
  </si>
  <si>
    <t>Tên thôn, tổ dân phố</t>
  </si>
  <si>
    <t>Thuộc phương án sắp xếp thôn, tổ dân phố</t>
  </si>
  <si>
    <t>Số lượng dôi dư sau sắp xếp</t>
  </si>
  <si>
    <t>Tổng số nhà văn hóa và khu thể thao hiện có</t>
  </si>
  <si>
    <t>Chuyển giao cho quan có thẩm quyền quản lý, sử dụng</t>
  </si>
  <si>
    <t>Thuyết minh phương án xử lý, bố trí</t>
  </si>
  <si>
    <t>Đảng viên</t>
  </si>
  <si>
    <r>
      <t xml:space="preserve">PHỤ LỤC 6B
TỔNG HỢP DANH SÁCH THÔN/ TỔ DÂN PHỐ KHÔNG ĐẢM BẢO TIÊU CHUẨN 
SAU SẮP XẾP, TỔ CHỨC LẠI
</t>
    </r>
    <r>
      <rPr>
        <i/>
        <sz val="14"/>
        <color theme="1"/>
        <rFont val="Times New Roman"/>
        <family val="1"/>
      </rPr>
      <t>(K(Kèm theo Đề án số         /ĐA-UBND ngày      /05/2026 của UBND ….)</t>
    </r>
  </si>
  <si>
    <r>
      <t xml:space="preserve">PHỤ LỤC 5
DANH SÁCH THÔN, TỔ DÂN PHỐ KHÔNG ĐẢM BẢO TIÊU CHUẨN
 NHƯNG ĐỊA PHƯƠNG ĐỀ XUẤT KHÔNG THỰC HIỆN SẮP XẾP, TỔ CHỨC LẠI
</t>
    </r>
    <r>
      <rPr>
        <i/>
        <sz val="14"/>
        <rFont val="Times New Roman"/>
        <family val="1"/>
      </rPr>
      <t>(Kèm theo Đề án số         /ĐA-UBND ngày      /05/2026 của UBND ….)</t>
    </r>
  </si>
  <si>
    <t>(Kèm theo Đề án số         /ĐA-UBND ngày      /05/2026 của UBND ….)</t>
  </si>
  <si>
    <t>((Kèm theo Đề án số         /ĐA-UBND ngày      /05/2026 của UBND ….)</t>
  </si>
  <si>
    <t>Thôn Cầu Đen</t>
  </si>
  <si>
    <t>Thôn Hồ Sen</t>
  </si>
  <si>
    <t>Thôn Cẩm Xuân</t>
  </si>
  <si>
    <t>Thôn Thọ Xuân</t>
  </si>
  <si>
    <t>Thôn Xuân La</t>
  </si>
  <si>
    <t>Thôn Cẩm La</t>
  </si>
  <si>
    <t>Thôn Cẩm Hoàn</t>
  </si>
  <si>
    <t>Thôn Trà Phương</t>
  </si>
  <si>
    <t>Thôn Quế Lâm</t>
  </si>
  <si>
    <t>Thôn Phương Đôi</t>
  </si>
  <si>
    <t>Thôn Văn Hòa</t>
  </si>
  <si>
    <t>Thôn Văn Cao</t>
  </si>
  <si>
    <t>Thôn Kim Đới 1</t>
  </si>
  <si>
    <t>Thôn Kim Đới 2</t>
  </si>
  <si>
    <t>Thôn Kim Đới 3</t>
  </si>
  <si>
    <t>Thôn Tam Kiệt</t>
  </si>
  <si>
    <t>Thôn Hòa Liễu</t>
  </si>
  <si>
    <t>Thôn Xuân Úc</t>
  </si>
  <si>
    <t>Thôn Úc Gián</t>
  </si>
  <si>
    <t>ỦY BAN NHÂN DÂN
XÃ KIẾN THỤY</t>
  </si>
  <si>
    <t>Xã Kiến Thụy</t>
  </si>
  <si>
    <t>Vũ Văn Hồng</t>
  </si>
  <si>
    <t>Nguyễn Thị Phương</t>
  </si>
  <si>
    <t>Đỗ Thị Bơi</t>
  </si>
  <si>
    <t>Trưởng thôn</t>
  </si>
  <si>
    <t xml:space="preserve">Bí thư chi bộ </t>
  </si>
  <si>
    <t>Trần Mạnh Tuệ</t>
  </si>
  <si>
    <t>Trần Thị Xuyên</t>
  </si>
  <si>
    <t>Chi hội trưởng CCB</t>
  </si>
  <si>
    <t>Chi hội trưởng Nông dân</t>
  </si>
  <si>
    <t>Bí thư chi đoàn</t>
  </si>
  <si>
    <t>III</t>
  </si>
  <si>
    <t>IV</t>
  </si>
  <si>
    <t>V</t>
  </si>
  <si>
    <t>VI</t>
  </si>
  <si>
    <t>VII</t>
  </si>
  <si>
    <t>VIII</t>
  </si>
  <si>
    <t>IX</t>
  </si>
  <si>
    <t>X</t>
  </si>
  <si>
    <t>Trịnh Văn Hải</t>
  </si>
  <si>
    <t>Đỗ Văn Bôi</t>
  </si>
  <si>
    <t>Nguyễn Thị Phúc</t>
  </si>
  <si>
    <t>Ngô Thị Đượm</t>
  </si>
  <si>
    <t>Đặng Thị Vui</t>
  </si>
  <si>
    <t>Nguyễn Thị Anh</t>
  </si>
  <si>
    <t>Đặng Ngọc Duyên</t>
  </si>
  <si>
    <t>Đỗ Quang Đạt</t>
  </si>
  <si>
    <t>Đặng Văn Dưỡng</t>
  </si>
  <si>
    <t>Nguyễn Quang Duy</t>
  </si>
  <si>
    <t>Đỗ Văn Hùng</t>
  </si>
  <si>
    <t>Lưu Thị Nhung</t>
  </si>
  <si>
    <t>Nguyễn Thị Lơi</t>
  </si>
  <si>
    <t>Ngô Thị Hiến</t>
  </si>
  <si>
    <t>Phạm Thị Hương</t>
  </si>
  <si>
    <t>Đặng Thị Làn</t>
  </si>
  <si>
    <t>Phạm Văn Thuệ</t>
  </si>
  <si>
    <t>Nguyễn Thị Lành</t>
  </si>
  <si>
    <t>Nguyễn Thị Hương</t>
  </si>
  <si>
    <t>Nguyễn Vũ Hải Vy</t>
  </si>
  <si>
    <t>Nguyễn Thị La</t>
  </si>
  <si>
    <t>Nguyễn Văn Tuyên</t>
  </si>
  <si>
    <t>Hoàng Đăng Tiến</t>
  </si>
  <si>
    <t>Đào Văn Chuấn</t>
  </si>
  <si>
    <t>Nguyễn Văn Duyên</t>
  </si>
  <si>
    <t>Nguyễn Quang Đê</t>
  </si>
  <si>
    <t>Lương Thị Vinh</t>
  </si>
  <si>
    <t>Ngô Thị Hương</t>
  </si>
  <si>
    <t>Nguyễn Thị Loan</t>
  </si>
  <si>
    <t>Nguyễn Thị Luyên</t>
  </si>
  <si>
    <t>Hoàng Thị Huyền</t>
  </si>
  <si>
    <t>Tạ Anh Thái</t>
  </si>
  <si>
    <t>Hoàng Đình Long</t>
  </si>
  <si>
    <t>Phạm Bạch Dương</t>
  </si>
  <si>
    <t>Trịnh Quốc Phương</t>
  </si>
  <si>
    <t>Ngô Thị Liên</t>
  </si>
  <si>
    <t>Trịnh Thị Tiến</t>
  </si>
  <si>
    <t>Nguyễn Thế Đấu</t>
  </si>
  <si>
    <t>Nguyễn Văn Quốc</t>
  </si>
  <si>
    <t>Phạm Văn Tình</t>
  </si>
  <si>
    <t>Ngô Vũ Trụ</t>
  </si>
  <si>
    <t>Vũ Long Bình</t>
  </si>
  <si>
    <t>Vũ Ngọc Hảo</t>
  </si>
  <si>
    <t>Phạm Hồng Khanh</t>
  </si>
  <si>
    <t>Trịnh Thị Thể</t>
  </si>
  <si>
    <t>Nguyễn Thị Lan Anh</t>
  </si>
  <si>
    <t>Đặng Thị Thoa</t>
  </si>
  <si>
    <t>Nguyễn Thị Làn</t>
  </si>
  <si>
    <t>Đỗ Thị Thiếp</t>
  </si>
  <si>
    <t>Đồng Thị Lanh</t>
  </si>
  <si>
    <t>Ngô Thị Thoạt</t>
  </si>
  <si>
    <t>Đoàn Thị Vy</t>
  </si>
  <si>
    <t>Bùi Thị Quyên</t>
  </si>
  <si>
    <t>Đỗ Thị Anh</t>
  </si>
  <si>
    <t>Nguyễn Văn Tiến</t>
  </si>
  <si>
    <t>Đặng Thị Xoa</t>
  </si>
  <si>
    <t>Đỗ Văn Linh</t>
  </si>
  <si>
    <t>Vũ Văn Thất</t>
  </si>
  <si>
    <t xml:space="preserve">Bùi Anh Hòa  </t>
  </si>
  <si>
    <t xml:space="preserve">Trịnh Văn Đẳng   </t>
  </si>
  <si>
    <t xml:space="preserve">Hoàng Đức Hiệp   </t>
  </si>
  <si>
    <t>Nguyễn Văn Quảng</t>
  </si>
  <si>
    <t>Nguyễn Đình Thắng</t>
  </si>
  <si>
    <t>Nguyễn Văn Cửu</t>
  </si>
  <si>
    <t>Ngô Thị Hưng</t>
  </si>
  <si>
    <t>Đỗ Văn Sau</t>
  </si>
  <si>
    <t>Mai Quang Minh</t>
  </si>
  <si>
    <t>Nguyễn Văn Tập</t>
  </si>
  <si>
    <t>Nguyễn Thị Đạt</t>
  </si>
  <si>
    <t>Nguyễn Văn Lý</t>
  </si>
  <si>
    <t>Bùi Văn Hùng</t>
  </si>
  <si>
    <t>Nguyễn Thị Duyên</t>
  </si>
  <si>
    <t>Trịnh Thị Loan</t>
  </si>
  <si>
    <t>Đỗ Thị Tím</t>
  </si>
  <si>
    <t>Trưởng thôn kiêm TBCT MT</t>
  </si>
  <si>
    <t>1.3 + 1.6</t>
  </si>
  <si>
    <t>1.6</t>
  </si>
  <si>
    <t>1.8 + 2.1</t>
  </si>
  <si>
    <t>2.1</t>
  </si>
  <si>
    <t>x</t>
  </si>
  <si>
    <r>
      <t xml:space="preserve">Thực hiện sắp xếp, tổ chức lại thôn Cầu Đen với thôn Hồ Sen để thành lập </t>
    </r>
    <r>
      <rPr>
        <b/>
        <sz val="11"/>
        <color rgb="FF000000"/>
        <rFont val="Times New Roman"/>
        <family val="1"/>
      </rPr>
      <t>thôn Cầu Đen</t>
    </r>
  </si>
  <si>
    <t>02 thôn liền kề nhau, có quy mô dưới 50%; 01 thôn có quy mô từ 70% đến dưới 100% số hộ gia đình theo quy định; phong tục tập quán, các yếu tố văn hóa không bị ảnh hưởng, thuận lợi cho việc sinh hoạt của Nhân dân</t>
  </si>
  <si>
    <r>
      <t xml:space="preserve">Thực hiện sắp xếp, tổ chức lại thôn Thọ Xuân với thôn Cẩm Xuân để thành lập </t>
    </r>
    <r>
      <rPr>
        <b/>
        <sz val="11"/>
        <color rgb="FF000000"/>
        <rFont val="Times New Roman"/>
        <family val="1"/>
      </rPr>
      <t>thôn Thọ Xuân</t>
    </r>
  </si>
  <si>
    <t>02 thôn có vị trí liền kề nhau;  01 thôn có quy mô từ 50% đến dưới 70% số hộ gia đình và 01 thôn có quy mô trên 100% số hộ gia đình; phong tục tập quán, các yếu tố văn hóa không bị ảnh hưởng, thuận lợi cho việc sinh hoạt của Nhân dân</t>
  </si>
  <si>
    <t>Một phần thôn Cẩm Xuân</t>
  </si>
  <si>
    <r>
      <t xml:space="preserve">Thực hiện sắp xếp, tổ chức lại thôn Cẩm Hoàn với một phần thôn Cẩm Xuân để thành lập </t>
    </r>
    <r>
      <rPr>
        <b/>
        <sz val="11"/>
        <color rgb="FF000000"/>
        <rFont val="Times New Roman"/>
        <family val="1"/>
      </rPr>
      <t>thôn Cẩm Hoàn</t>
    </r>
  </si>
  <si>
    <t>1 Nhà văn hóa</t>
  </si>
  <si>
    <t>Vị trí liền kề, dân thổ cư trước đây, phong tục tập quán, các yếu tố văn hóa không bị ảnh hưởng, thuận lợi cho việc sinh hoạt của Nhân dân</t>
  </si>
  <si>
    <r>
      <t xml:space="preserve">Thực hiện sắp xếp, tổ chức lại thôn Xuân La với một phần thôn Cẩm Xuân để thành lập </t>
    </r>
    <r>
      <rPr>
        <b/>
        <sz val="11"/>
        <color rgb="FF000000"/>
        <rFont val="Times New Roman"/>
        <family val="1"/>
      </rPr>
      <t>thôn Xuân La</t>
    </r>
  </si>
  <si>
    <r>
      <t xml:space="preserve">Thực hiện sắp xếp, tổ chức lại thôn Kim Đới 2 với thôn Kim Đới 3 để thành lập </t>
    </r>
    <r>
      <rPr>
        <b/>
        <sz val="11"/>
        <color rgb="FF000000"/>
        <rFont val="Times New Roman"/>
        <family val="1"/>
      </rPr>
      <t>thôn Kim Đới 2</t>
    </r>
  </si>
  <si>
    <t>02 thôn liền kề nhau, 01 thôn có quy mô từ 70% đến dưới 100% và 01 thôn có trên 100% số hộ gia đình theo quy định; phong tục tập quán, các yếu tố văn hóa không bị ảnh hưởng, thuận lợi cho việc sinh hoạt của Nhân dân</t>
  </si>
  <si>
    <r>
      <t xml:space="preserve">Thực hiện sắp xếp, tổ chức lại thôn Văn Hòa với thôn Văn Cao để thành lập </t>
    </r>
    <r>
      <rPr>
        <b/>
        <sz val="11"/>
        <color rgb="FF000000"/>
        <rFont val="Times New Roman"/>
        <family val="1"/>
      </rPr>
      <t>thôn Văn Hòa</t>
    </r>
  </si>
  <si>
    <t>02 thôn có vị trí liền kề nhau; có 01 TDP quy mô từ 50% đến dưới 70% số hộ gia đình và 01 TDP có quy mô trên 100% số hộ gia đình; phong tục tập quán, các yếu tố văn hóa không bị ảnh hưởng, thuận lợi cho việc sinh hoạt của Nhân dân</t>
  </si>
  <si>
    <t>PHỤ LỤC SỐ 2
Tổng hợp số lượng các tổ chức của thôn trên địa bàn xã Kiến Thụy</t>
  </si>
  <si>
    <t>PHỤ LỤC 3A
Danh sách người hoạt động không chuyên trách ở thôn trên địa bàn xã Kiến Thụy</t>
  </si>
  <si>
    <t>PHỤ LỤC 3B
Danh sách người tham gia hoạt động trực tiếp ở thôn trên địa bàn xã Kiến Thụy</t>
  </si>
  <si>
    <r>
      <t xml:space="preserve">PHỤ LỤC 4
Phương án sắp xếp, tổ chức lại thôn trên địa bàn xã Kiến Thụy
</t>
    </r>
    <r>
      <rPr>
        <i/>
        <sz val="14"/>
        <color theme="1"/>
        <rFont val="Times New Roman"/>
        <family val="1"/>
      </rPr>
      <t>(Kèm theo Đề án số         /ĐA-UBND ngày      /05/2026 của UBND ….)</t>
    </r>
  </si>
  <si>
    <r>
      <t xml:space="preserve">PHỤ LỤC 6A
Tổng hợp số lượng, quy mô thôn sau khi sắp xếp trên địa bàn xã Kiến Thụy
</t>
    </r>
    <r>
      <rPr>
        <i/>
        <sz val="12"/>
        <color theme="1"/>
        <rFont val="Times New Roman"/>
        <family val="1"/>
      </rPr>
      <t>(Kèm theo Đề án số         /ĐA-UBND ngày      /05/2026 của UBND ….)</t>
    </r>
  </si>
  <si>
    <r>
      <t xml:space="preserve">PHỤ LỤC 7
Tổng hợp thực trạng, phương án xử lý, bố trí trụ sở nhà văn khóa, khu thể thao sau sắp xếp thôn trên địa bàn xã Kiến Thụy
</t>
    </r>
    <r>
      <rPr>
        <i/>
        <sz val="12"/>
        <color theme="1"/>
        <rFont val="Times New Roman"/>
        <family val="1"/>
      </rPr>
      <t>(Kèm theo Đề án số         /ĐA-UBND ngày      /05/2026 của UBND ….)</t>
    </r>
  </si>
  <si>
    <t>28/03/1970</t>
  </si>
  <si>
    <t>20/12/1970</t>
  </si>
  <si>
    <t>30/7/1964</t>
  </si>
  <si>
    <t>15/6/1971</t>
  </si>
  <si>
    <t>16/10/1960</t>
  </si>
  <si>
    <t>26/9/1972</t>
  </si>
  <si>
    <t>18/3/1967</t>
  </si>
  <si>
    <t>1972</t>
  </si>
  <si>
    <t>10/5/1965</t>
  </si>
  <si>
    <t>06/6/1985</t>
  </si>
  <si>
    <t>14/8/1972</t>
  </si>
  <si>
    <t>05/02/1965</t>
  </si>
  <si>
    <t>20/10/1963</t>
  </si>
  <si>
    <t>16/9/1960</t>
  </si>
  <si>
    <t>26/11/1977</t>
  </si>
  <si>
    <t>02/9/1963</t>
  </si>
  <si>
    <t>24/12/1998</t>
  </si>
  <si>
    <t>XI</t>
  </si>
  <si>
    <t>XII</t>
  </si>
  <si>
    <t>XIII</t>
  </si>
  <si>
    <t>XIV</t>
  </si>
  <si>
    <t>XV</t>
  </si>
  <si>
    <t>XVI</t>
  </si>
  <si>
    <t>XVII</t>
  </si>
  <si>
    <t>XVIII</t>
  </si>
  <si>
    <t>XIX</t>
  </si>
  <si>
    <t>Nguyễn Đình Đồng</t>
  </si>
  <si>
    <t>26/3/1962</t>
  </si>
  <si>
    <t>Nguyễn Thị Hoài</t>
  </si>
  <si>
    <t>Phạm Văn Nghiêm</t>
  </si>
  <si>
    <t>25/01/1980</t>
  </si>
  <si>
    <t>Lê Hồng Sơn</t>
  </si>
  <si>
    <t>19/5/1968</t>
  </si>
  <si>
    <t>Nguyễn Đức Chiên</t>
  </si>
  <si>
    <t>02/06/1972</t>
  </si>
  <si>
    <t>Nguyễn Văn Đãn</t>
  </si>
  <si>
    <t>28/3/1968</t>
  </si>
  <si>
    <t>Phạm Văn Đủ</t>
  </si>
  <si>
    <t>20/7/1962</t>
  </si>
  <si>
    <t>Nguyễn Đức Ngự</t>
  </si>
  <si>
    <t>02/06/1965</t>
  </si>
  <si>
    <t>Nguyễn Văn Khiển</t>
  </si>
  <si>
    <t>20/6/1960</t>
  </si>
  <si>
    <t>Đỗ Văn Hưng</t>
  </si>
  <si>
    <t>17/5/1965</t>
  </si>
  <si>
    <t>Ngô Văn Hoàn</t>
  </si>
  <si>
    <t>22/6/1957</t>
  </si>
  <si>
    <t>Nguyễn Văn Hiến</t>
  </si>
  <si>
    <t>Nguyễn Văn Tình</t>
  </si>
  <si>
    <t>20/8/1963</t>
  </si>
  <si>
    <t>Nguyễn Mạnh Hà</t>
  </si>
  <si>
    <t>10/12/1971</t>
  </si>
  <si>
    <t>Ngô Văn Diễm</t>
  </si>
  <si>
    <t>13/02/1969</t>
  </si>
  <si>
    <t>Phạm Văn Khang</t>
  </si>
  <si>
    <t>Lưu Văn Vương</t>
  </si>
  <si>
    <t>10/3/1983</t>
  </si>
  <si>
    <t>23/6/1965</t>
  </si>
  <si>
    <t>Phạm Phú Hải</t>
  </si>
  <si>
    <t>Nguyễn Văn Cầm</t>
  </si>
  <si>
    <t>30/05/1957</t>
  </si>
  <si>
    <t>Trương Công Lậm</t>
  </si>
  <si>
    <t>Ngô Thị Hường</t>
  </si>
  <si>
    <t>13/12/1972</t>
  </si>
  <si>
    <t>Phạm Thị Dinh</t>
  </si>
  <si>
    <t>Nguyễn Văn Hạnh</t>
  </si>
  <si>
    <t>1986</t>
  </si>
  <si>
    <t>Nguyễn Văn Sinh</t>
  </si>
  <si>
    <t>Trương Quang Thắng</t>
  </si>
  <si>
    <t>1989</t>
  </si>
  <si>
    <t>27/12/1990</t>
  </si>
  <si>
    <t>26/10/1965</t>
  </si>
  <si>
    <t xml:space="preserve">Bí thư chi bộ kiêm TB CTMT </t>
  </si>
  <si>
    <t>2.1 + 1.8</t>
  </si>
  <si>
    <t>Nguyễn Thị Lệ</t>
  </si>
  <si>
    <t>Ngô Trọng Hùng</t>
  </si>
  <si>
    <t>Ngô Thị Tịnh</t>
  </si>
  <si>
    <t>Bùi Thị Hiểu</t>
  </si>
  <si>
    <t>Đỗ Thị Thường</t>
  </si>
  <si>
    <t>Phạm Văn Yến</t>
  </si>
  <si>
    <t>Mai Thị Luận</t>
  </si>
  <si>
    <t>Phan Văn Trung</t>
  </si>
  <si>
    <t>Ngô Thị Thu</t>
  </si>
  <si>
    <t>0,9</t>
  </si>
  <si>
    <t>Vũ Thanh Hồng</t>
  </si>
  <si>
    <t>Ngô Thị Minh</t>
  </si>
  <si>
    <t>Lê Thị Duyên</t>
  </si>
  <si>
    <t>Đỗ Thị Giang</t>
  </si>
  <si>
    <t>Đoàn Thị Đà</t>
  </si>
  <si>
    <t>Phạm Văn Đồng</t>
  </si>
  <si>
    <t>Đặng Văn Nguyên</t>
  </si>
  <si>
    <t>Bùi Văn Chủ</t>
  </si>
  <si>
    <t>Phạm Thị Thúy</t>
  </si>
  <si>
    <t>Đào Đức Hoàng</t>
  </si>
  <si>
    <t>Lê Thị Phương</t>
  </si>
  <si>
    <t>Lê Xuân Khiêm</t>
  </si>
  <si>
    <t>Phạm Thị Tâm</t>
  </si>
  <si>
    <t>Nguyễn Thị Dung</t>
  </si>
  <si>
    <t>Đoàn Công Chức</t>
  </si>
  <si>
    <t>Phạm Hồng Thảo</t>
  </si>
  <si>
    <t>Ngô Văn Lưu</t>
  </si>
  <si>
    <t>Nguyễn Thị Tậu</t>
  </si>
  <si>
    <t>Phan Văn Trường</t>
  </si>
  <si>
    <t>Đỗ Xuân Nhật</t>
  </si>
  <si>
    <t>Đặng Thị Lái</t>
  </si>
  <si>
    <t>Bùi Thị Thanh Lam</t>
  </si>
  <si>
    <t>Bùi Thị Hải</t>
  </si>
  <si>
    <t>02/03/1969</t>
  </si>
  <si>
    <t>Nguyễn Thị Thủy</t>
  </si>
  <si>
    <t>17/01/1963</t>
  </si>
  <si>
    <t>Nguyễn Thị Nhật</t>
  </si>
  <si>
    <t>22/09/1973</t>
  </si>
  <si>
    <t>Nguyễn Thị Lê</t>
  </si>
  <si>
    <t>15/01/1969</t>
  </si>
  <si>
    <t>Bùi Thị Phạm</t>
  </si>
  <si>
    <t>12/01/1966</t>
  </si>
  <si>
    <t>Nguyễn Thị Thụy</t>
  </si>
  <si>
    <t>Y tế thôn</t>
  </si>
  <si>
    <t>Phạm Thị Hằng</t>
  </si>
  <si>
    <t>Nguyễn Thị Thơ</t>
  </si>
  <si>
    <t>22/12/1956</t>
  </si>
  <si>
    <t>01/01/1984</t>
  </si>
  <si>
    <t>05/11/1970</t>
  </si>
  <si>
    <t>Lưu Thị Thanh</t>
  </si>
  <si>
    <t>03/04/1964</t>
  </si>
  <si>
    <t>25/10/1956</t>
  </si>
  <si>
    <t>1983</t>
  </si>
  <si>
    <t>10/02/1950</t>
  </si>
  <si>
    <t>01/01/1962</t>
  </si>
  <si>
    <t>09/01/1964</t>
  </si>
  <si>
    <t>CTV Dân số</t>
  </si>
  <si>
    <t>Phó Trưởng thôn</t>
  </si>
  <si>
    <t>19/06/1957</t>
  </si>
  <si>
    <t>21/11/1965</t>
  </si>
  <si>
    <t>08/6/1996</t>
  </si>
  <si>
    <t>18/8/1995</t>
  </si>
  <si>
    <t>03/7/2006</t>
  </si>
  <si>
    <t>13/6/1995</t>
  </si>
  <si>
    <t>Ngô Bá Thái Hưng</t>
  </si>
  <si>
    <t>04/10/1990</t>
  </si>
  <si>
    <t>25/7/1997</t>
  </si>
  <si>
    <t>14/6/2000</t>
  </si>
  <si>
    <t>06/4/2004</t>
  </si>
  <si>
    <t>12/02/2000</t>
  </si>
  <si>
    <t>12/7/1993</t>
  </si>
  <si>
    <t>14/9/2001</t>
  </si>
  <si>
    <t>Đỗ Việt Hoàng</t>
  </si>
  <si>
    <t>07/7/1993</t>
  </si>
  <si>
    <t>10/6/1960</t>
  </si>
  <si>
    <t>Đoàn Thị Kim Dung</t>
  </si>
  <si>
    <t>07/5/1964</t>
  </si>
  <si>
    <t>Nguyễn Trung Thông</t>
  </si>
  <si>
    <t>Nguyễn Văn Động</t>
  </si>
  <si>
    <t>29/3/1968</t>
  </si>
  <si>
    <t>08/4/1974</t>
  </si>
  <si>
    <t>14/10/1975</t>
  </si>
  <si>
    <t>26/6/1975</t>
  </si>
  <si>
    <t>13/3/1967</t>
  </si>
  <si>
    <t>22/02/1964</t>
  </si>
  <si>
    <t>23/9/1972</t>
  </si>
  <si>
    <t>29/11/1965</t>
  </si>
  <si>
    <t>01/11/1970</t>
  </si>
  <si>
    <t>Không thực hiện sắp xếp</t>
  </si>
  <si>
    <r>
      <rPr>
        <b/>
        <i/>
        <u/>
        <sz val="12"/>
        <color rgb="FFFF0000"/>
        <rFont val="Times New Roman"/>
        <family val="1"/>
      </rPr>
      <t xml:space="preserve">Lưu ý: </t>
    </r>
    <r>
      <rPr>
        <i/>
        <sz val="12"/>
        <color rgb="FFFF0000"/>
        <rFont val="Times New Roman"/>
        <family val="1"/>
      </rPr>
      <t xml:space="preserve">Số lượng người trong danh sách tại Phụ lục số 3A phải thống nhất với số lượng tại cột số 07 Phụ lục số 1A </t>
    </r>
  </si>
  <si>
    <t>PHỤ LỤC 1A
Tổng hợp thực trạng quy mô số hộ gia đình của thôn trên địa bàn xã Kiến Thụy</t>
  </si>
  <si>
    <r>
      <t xml:space="preserve">Số hộ </t>
    </r>
    <r>
      <rPr>
        <sz val="12"/>
        <rFont val="Times New Roman"/>
        <family val="1"/>
      </rPr>
      <t>(hộ)</t>
    </r>
  </si>
  <si>
    <r>
      <t xml:space="preserve">Số nhân khẩu
</t>
    </r>
    <r>
      <rPr>
        <sz val="12"/>
        <rFont val="Times New Roman"/>
        <family val="1"/>
      </rPr>
      <t>(người)</t>
    </r>
  </si>
  <si>
    <r>
      <t xml:space="preserve">Số đảng viên
</t>
    </r>
    <r>
      <rPr>
        <sz val="12"/>
        <rFont val="Times New Roman"/>
        <family val="1"/>
      </rPr>
      <t>(người)</t>
    </r>
  </si>
  <si>
    <r>
      <t>PHỤ LỤC 1
Thực trạng số lượng, quy mô số hộ gia đình tại các thôn
trên địa bàn xã Kiến Thụy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 xml:space="preserve">tính đến ngày 20/5/2026
</t>
    </r>
    <r>
      <rPr>
        <i/>
        <sz val="12"/>
        <rFont val="Times New Roman"/>
        <family val="1"/>
      </rPr>
      <t>((Kèm theo Đề án số         /ĐA-UBND ngày      /05/2026 của UBND ….)</t>
    </r>
  </si>
  <si>
    <t xml:space="preserve">Đề nghị tiếp tục sử dụng 02 nhà văn hóa để làm các điểm sinh hoạt văn hóa cộng động; </t>
  </si>
  <si>
    <t>Phó Trưởng thôn kiêm CHT ND</t>
  </si>
  <si>
    <t>CTV Dân số kiêm CHT PN</t>
  </si>
  <si>
    <t>0.3+0.3</t>
  </si>
  <si>
    <t>Phó Trưởng thôn kiêm Y tế thôn + CTV Dân số + CHT ND</t>
  </si>
  <si>
    <t>1+0.3+0.3+0.3</t>
  </si>
  <si>
    <t>Y tế thôn + CTV Dân số</t>
  </si>
  <si>
    <t>Phó Trưởng thôn + CTV Dân số + Y tế + CHT PN</t>
  </si>
  <si>
    <t>CTV Dân số + CHT PN</t>
  </si>
  <si>
    <t>Phó Trưởng thôn + CTV Dân số</t>
  </si>
  <si>
    <t>1+0.3</t>
  </si>
  <si>
    <t>Chuyển khu ruộng thôn KĐ 1 giữa thôn KĐ 2 + KĐ 3 sang KĐ 2+ KĐ3</t>
  </si>
  <si>
    <t>CTV Dân số+ CHT PN</t>
  </si>
  <si>
    <t>Y tế thôn+ CTV Dân số</t>
  </si>
  <si>
    <t>Phó Trưởng thôn+ CHT ND</t>
  </si>
  <si>
    <t>Phó trưởng thôn+CHT PN</t>
  </si>
  <si>
    <t>Y tế thôn+ CTV Dân số+ CHT ND</t>
  </si>
  <si>
    <t>0.3+0.3+0.3</t>
  </si>
  <si>
    <t>Phó Trưởng thôn + CHT ND</t>
  </si>
  <si>
    <t>Y tế thôn+ CHT ND</t>
  </si>
  <si>
    <t>28/9/1979</t>
  </si>
  <si>
    <t>12/4/1971</t>
  </si>
  <si>
    <t>1</t>
  </si>
  <si>
    <t>Một phần thôn Xuân La</t>
  </si>
  <si>
    <r>
      <t xml:space="preserve">Thực hiện sắp xếp, tổ chức lại thôn Kim Đới 2 với thôn Kim Đới 3 để thành lập </t>
    </r>
    <r>
      <rPr>
        <b/>
        <sz val="11"/>
        <color theme="1"/>
        <rFont val="Times New Roman"/>
        <family val="1"/>
      </rPr>
      <t>thôn Kim Đới 2</t>
    </r>
  </si>
  <si>
    <r>
      <t xml:space="preserve">Thực hiện sắp xếp, tổ chức lại thôn Thọ Xuân với một phần thôn Cẩm Xuân, thôn Xuân La để thành lập </t>
    </r>
    <r>
      <rPr>
        <b/>
        <sz val="11"/>
        <color rgb="FF000000"/>
        <rFont val="Times New Roman"/>
        <family val="1"/>
      </rPr>
      <t>thôn Thọ Xuân</t>
    </r>
  </si>
  <si>
    <t>ĐỐI VỚI XÃ KIẾN THỤY: Thực hiện sắp xếp, sáp nhập 10 thôn thành 06 thôn mới đảm bảo quy mô số hộ gia đình; giảm 04 thôn</t>
  </si>
  <si>
    <t xml:space="preserve">Đề nghị tiếp tục sử dụng 02 nhà văn hóa để làm các điểm sinh hoạt văn hóa cộng cộng;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</si>
</sst>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ddd\,\ mmmm\ dd\,\ yyyy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2"/>
      <name val="Times New Roman"/>
      <family val="1"/>
    </font>
    <font>
      <sz val="12"/>
      <name val=".VnTime"/>
      <family val="2"/>
    </font>
    <font>
      <b/>
      <sz val="11"/>
      <name val="Times New Roman"/>
      <family val="1"/>
    </font>
    <font>
      <i/>
      <sz val="10"/>
      <name val="Times New Roman"/>
      <family val="1"/>
    </font>
    <font>
      <b/>
      <sz val="10"/>
      <name val="Times New Roman"/>
      <family val="1"/>
    </font>
    <font>
      <sz val="11"/>
      <color theme="1"/>
      <name val="Calibri"/>
      <family val="2"/>
      <charset val="163"/>
      <scheme val="minor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1"/>
      <color theme="1"/>
      <name val="Times New Roman"/>
      <family val="1"/>
    </font>
    <font>
      <i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i/>
      <sz val="11"/>
      <color theme="1"/>
      <name val="Times New Roman"/>
      <family val="1"/>
    </font>
    <font>
      <sz val="8"/>
      <name val="Calibri"/>
      <family val="2"/>
      <scheme val="minor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i/>
      <sz val="14"/>
      <name val="Times New Roman"/>
      <family val="1"/>
    </font>
    <font>
      <sz val="10"/>
      <color rgb="FFFF0000"/>
      <name val="Times New Roman"/>
      <family val="1"/>
    </font>
    <font>
      <sz val="11"/>
      <color indexed="8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i/>
      <sz val="11"/>
      <color indexed="8"/>
      <name val="Times New Roman"/>
      <family val="1"/>
    </font>
    <font>
      <b/>
      <i/>
      <sz val="12"/>
      <name val="Times New Roman"/>
      <family val="1"/>
    </font>
    <font>
      <b/>
      <sz val="9"/>
      <name val="Times New Roman"/>
      <family val="1"/>
    </font>
    <font>
      <i/>
      <sz val="9"/>
      <name val="Times New Roman"/>
      <family val="1"/>
    </font>
    <font>
      <sz val="10"/>
      <color theme="1"/>
      <name val="Times New Roman"/>
      <family val="1"/>
    </font>
    <font>
      <b/>
      <sz val="16"/>
      <color theme="1"/>
      <name val="Times New Roman"/>
      <family val="1"/>
    </font>
    <font>
      <sz val="12"/>
      <color theme="1"/>
      <name val="Times New Roman"/>
      <family val="1"/>
    </font>
    <font>
      <sz val="14"/>
      <color rgb="FFFF0000"/>
      <name val="Times New Roman"/>
      <family val="1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1"/>
      <color rgb="FFFF0000"/>
      <name val="Times New Roman"/>
      <family val="1"/>
    </font>
    <font>
      <b/>
      <i/>
      <u/>
      <sz val="11"/>
      <color rgb="FFFF0000"/>
      <name val="Times New Roman"/>
      <family val="1"/>
    </font>
    <font>
      <b/>
      <i/>
      <sz val="14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color rgb="FFFF0000"/>
      <name val="Times New Roman"/>
      <family val="1"/>
    </font>
    <font>
      <sz val="12"/>
      <color rgb="FFFF0000"/>
      <name val="Times New Roman"/>
      <family val="1"/>
    </font>
    <font>
      <sz val="13"/>
      <name val="Times New Roman"/>
      <family val="1"/>
    </font>
    <font>
      <sz val="11"/>
      <color indexed="8"/>
      <name val="Calibri"/>
      <family val="2"/>
    </font>
    <font>
      <b/>
      <i/>
      <sz val="12"/>
      <color theme="1"/>
      <name val="Times New Roman"/>
      <family val="1"/>
    </font>
    <font>
      <sz val="13"/>
      <name val=".VnTime"/>
      <family val="2"/>
    </font>
    <font>
      <sz val="12"/>
      <color rgb="FF000000"/>
      <name val="Times New Roman"/>
      <family val="1"/>
    </font>
    <font>
      <sz val="12"/>
      <name val="Times New Roman"/>
      <family val="1"/>
      <charset val="163"/>
    </font>
    <font>
      <i/>
      <sz val="12"/>
      <color theme="1"/>
      <name val="Calibri"/>
      <family val="2"/>
      <scheme val="minor"/>
    </font>
    <font>
      <i/>
      <sz val="12"/>
      <color rgb="FFFF0000"/>
      <name val="Times New Roman"/>
      <family val="1"/>
    </font>
    <font>
      <b/>
      <i/>
      <u/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5" fillId="0" borderId="0"/>
    <xf numFmtId="0" fontId="9" fillId="0" borderId="0"/>
    <xf numFmtId="0" fontId="3" fillId="0" borderId="0"/>
    <xf numFmtId="0" fontId="2" fillId="0" borderId="0"/>
    <xf numFmtId="0" fontId="1" fillId="0" borderId="0"/>
    <xf numFmtId="0" fontId="5" fillId="0" borderId="0"/>
    <xf numFmtId="0" fontId="48" fillId="0" borderId="0"/>
    <xf numFmtId="0" fontId="50" fillId="0" borderId="0"/>
  </cellStyleXfs>
  <cellXfs count="280">
    <xf numFmtId="0" fontId="0" fillId="0" borderId="0" xfId="0"/>
    <xf numFmtId="0" fontId="10" fillId="0" borderId="0" xfId="0" applyFont="1" applyAlignment="1">
      <alignment vertical="center"/>
    </xf>
    <xf numFmtId="0" fontId="10" fillId="0" borderId="0" xfId="0" applyFont="1"/>
    <xf numFmtId="0" fontId="14" fillId="0" borderId="0" xfId="0" applyFont="1"/>
    <xf numFmtId="0" fontId="15" fillId="0" borderId="0" xfId="0" applyFont="1"/>
    <xf numFmtId="0" fontId="12" fillId="0" borderId="0" xfId="0" applyFont="1"/>
    <xf numFmtId="0" fontId="14" fillId="0" borderId="0" xfId="0" applyFont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/>
    </xf>
    <xf numFmtId="0" fontId="4" fillId="0" borderId="1" xfId="1" applyFont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3" fontId="4" fillId="0" borderId="1" xfId="1" applyNumberFormat="1" applyFont="1" applyBorder="1" applyAlignment="1">
      <alignment horizontal="center" vertical="center" wrapText="1"/>
    </xf>
    <xf numFmtId="4" fontId="4" fillId="0" borderId="1" xfId="1" applyNumberFormat="1" applyFont="1" applyBorder="1" applyAlignment="1">
      <alignment horizontal="center" vertical="center" wrapText="1"/>
    </xf>
    <xf numFmtId="4" fontId="4" fillId="0" borderId="1" xfId="1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justify" vertical="center"/>
    </xf>
    <xf numFmtId="3" fontId="14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3" fontId="16" fillId="0" borderId="1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4" fillId="2" borderId="0" xfId="1" applyFont="1" applyFill="1"/>
    <xf numFmtId="0" fontId="22" fillId="2" borderId="0" xfId="0" applyFont="1" applyFill="1" applyAlignment="1">
      <alignment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21" fillId="2" borderId="1" xfId="1" applyFont="1" applyFill="1" applyBorder="1" applyAlignment="1">
      <alignment horizontal="center" vertical="center"/>
    </xf>
    <xf numFmtId="0" fontId="28" fillId="2" borderId="1" xfId="1" applyFont="1" applyFill="1" applyBorder="1" applyAlignment="1">
      <alignment horizontal="center" vertical="center"/>
    </xf>
    <xf numFmtId="0" fontId="22" fillId="2" borderId="1" xfId="1" applyFont="1" applyFill="1" applyBorder="1" applyAlignment="1">
      <alignment horizontal="center" vertical="center"/>
    </xf>
    <xf numFmtId="3" fontId="22" fillId="2" borderId="1" xfId="1" applyNumberFormat="1" applyFont="1" applyFill="1" applyBorder="1" applyAlignment="1">
      <alignment horizontal="center" vertical="center"/>
    </xf>
    <xf numFmtId="0" fontId="22" fillId="2" borderId="0" xfId="1" applyFont="1" applyFill="1"/>
    <xf numFmtId="0" fontId="4" fillId="2" borderId="1" xfId="1" applyFont="1" applyFill="1" applyBorder="1" applyAlignment="1">
      <alignment horizontal="left" vertical="center"/>
    </xf>
    <xf numFmtId="4" fontId="4" fillId="2" borderId="1" xfId="1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32" fillId="0" borderId="1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3" fillId="0" borderId="12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left" vertical="center" wrapText="1"/>
    </xf>
    <xf numFmtId="3" fontId="35" fillId="0" borderId="1" xfId="0" applyNumberFormat="1" applyFont="1" applyBorder="1" applyAlignment="1">
      <alignment horizontal="center" vertical="center"/>
    </xf>
    <xf numFmtId="0" fontId="36" fillId="0" borderId="0" xfId="0" applyFont="1" applyAlignment="1">
      <alignment vertical="center"/>
    </xf>
    <xf numFmtId="0" fontId="28" fillId="2" borderId="0" xfId="0" applyFont="1" applyFill="1" applyAlignment="1">
      <alignment vertical="center" wrapText="1"/>
    </xf>
    <xf numFmtId="0" fontId="35" fillId="2" borderId="0" xfId="0" applyFont="1" applyFill="1"/>
    <xf numFmtId="0" fontId="4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vertical="center"/>
    </xf>
    <xf numFmtId="0" fontId="35" fillId="0" borderId="1" xfId="0" applyFont="1" applyBorder="1" applyAlignment="1">
      <alignment horizontal="center" vertical="center" wrapText="1"/>
    </xf>
    <xf numFmtId="0" fontId="37" fillId="0" borderId="0" xfId="0" applyFont="1"/>
    <xf numFmtId="0" fontId="38" fillId="0" borderId="0" xfId="0" applyFont="1" applyAlignment="1">
      <alignment vertical="center"/>
    </xf>
    <xf numFmtId="0" fontId="22" fillId="0" borderId="0" xfId="0" applyFont="1" applyAlignment="1">
      <alignment vertical="center" wrapText="1"/>
    </xf>
    <xf numFmtId="0" fontId="39" fillId="0" borderId="0" xfId="0" applyFont="1"/>
    <xf numFmtId="0" fontId="4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1" applyFont="1" applyAlignment="1">
      <alignment horizontal="center"/>
    </xf>
    <xf numFmtId="0" fontId="4" fillId="0" borderId="0" xfId="1" applyFont="1"/>
    <xf numFmtId="0" fontId="6" fillId="0" borderId="1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/>
    </xf>
    <xf numFmtId="0" fontId="22" fillId="0" borderId="0" xfId="1" applyFont="1"/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0" fontId="30" fillId="0" borderId="0" xfId="1" applyFont="1" applyAlignment="1">
      <alignment vertical="center"/>
    </xf>
    <xf numFmtId="0" fontId="30" fillId="0" borderId="0" xfId="1" applyFont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 wrapText="1"/>
    </xf>
    <xf numFmtId="3" fontId="22" fillId="0" borderId="1" xfId="1" applyNumberFormat="1" applyFont="1" applyBorder="1" applyAlignment="1">
      <alignment horizontal="center" vertical="center"/>
    </xf>
    <xf numFmtId="4" fontId="22" fillId="0" borderId="1" xfId="1" applyNumberFormat="1" applyFont="1" applyBorder="1" applyAlignment="1">
      <alignment horizontal="center" vertical="center" wrapText="1"/>
    </xf>
    <xf numFmtId="4" fontId="27" fillId="0" borderId="1" xfId="1" applyNumberFormat="1" applyFont="1" applyBorder="1" applyAlignment="1">
      <alignment horizontal="center" vertical="center" wrapText="1"/>
    </xf>
    <xf numFmtId="3" fontId="22" fillId="0" borderId="1" xfId="1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30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3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/>
    </xf>
    <xf numFmtId="0" fontId="43" fillId="0" borderId="0" xfId="0" applyFont="1"/>
    <xf numFmtId="0" fontId="45" fillId="0" borderId="1" xfId="0" applyFont="1" applyBorder="1" applyAlignment="1">
      <alignment vertical="center" wrapText="1"/>
    </xf>
    <xf numFmtId="3" fontId="45" fillId="0" borderId="1" xfId="0" applyNumberFormat="1" applyFont="1" applyBorder="1" applyAlignment="1">
      <alignment horizontal="center" vertical="center" wrapText="1"/>
    </xf>
    <xf numFmtId="3" fontId="45" fillId="0" borderId="1" xfId="1" applyNumberFormat="1" applyFont="1" applyBorder="1" applyAlignment="1">
      <alignment horizontal="center" vertical="center"/>
    </xf>
    <xf numFmtId="0" fontId="46" fillId="0" borderId="1" xfId="1" applyFont="1" applyBorder="1" applyAlignment="1">
      <alignment horizontal="center" vertical="center"/>
    </xf>
    <xf numFmtId="0" fontId="45" fillId="0" borderId="1" xfId="1" applyFont="1" applyBorder="1" applyAlignment="1">
      <alignment horizontal="left" vertical="center"/>
    </xf>
    <xf numFmtId="3" fontId="45" fillId="0" borderId="1" xfId="1" applyNumberFormat="1" applyFont="1" applyBorder="1" applyAlignment="1">
      <alignment horizontal="center" vertical="center" wrapText="1"/>
    </xf>
    <xf numFmtId="4" fontId="46" fillId="2" borderId="1" xfId="1" applyNumberFormat="1" applyFont="1" applyFill="1" applyBorder="1" applyAlignment="1">
      <alignment horizontal="center" vertical="center"/>
    </xf>
    <xf numFmtId="4" fontId="45" fillId="0" borderId="1" xfId="1" applyNumberFormat="1" applyFont="1" applyBorder="1" applyAlignment="1">
      <alignment horizontal="center" vertical="center" wrapText="1"/>
    </xf>
    <xf numFmtId="0" fontId="46" fillId="0" borderId="1" xfId="1" applyFont="1" applyBorder="1" applyAlignment="1">
      <alignment horizontal="left" vertical="center" wrapText="1"/>
    </xf>
    <xf numFmtId="0" fontId="35" fillId="0" borderId="1" xfId="0" quotePrefix="1" applyFont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49" fontId="4" fillId="2" borderId="1" xfId="6" applyNumberFormat="1" applyFont="1" applyFill="1" applyBorder="1" applyAlignment="1">
      <alignment horizontal="center" vertical="center" wrapText="1"/>
    </xf>
    <xf numFmtId="49" fontId="4" fillId="2" borderId="1" xfId="6" applyNumberFormat="1" applyFont="1" applyFill="1" applyBorder="1" applyAlignment="1">
      <alignment horizontal="center" vertical="center"/>
    </xf>
    <xf numFmtId="49" fontId="4" fillId="2" borderId="1" xfId="6" quotePrefix="1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14" fontId="4" fillId="2" borderId="1" xfId="7" applyNumberFormat="1" applyFont="1" applyFill="1" applyBorder="1" applyAlignment="1">
      <alignment horizontal="center" vertical="center" wrapText="1"/>
    </xf>
    <xf numFmtId="3" fontId="4" fillId="2" borderId="1" xfId="0" quotePrefix="1" applyNumberFormat="1" applyFont="1" applyFill="1" applyBorder="1" applyAlignment="1">
      <alignment horizontal="center" vertical="center" wrapText="1"/>
    </xf>
    <xf numFmtId="14" fontId="35" fillId="0" borderId="1" xfId="0" quotePrefix="1" applyNumberFormat="1" applyFont="1" applyBorder="1" applyAlignment="1">
      <alignment horizontal="center" vertical="center"/>
    </xf>
    <xf numFmtId="14" fontId="35" fillId="2" borderId="1" xfId="0" applyNumberFormat="1" applyFont="1" applyFill="1" applyBorder="1" applyAlignment="1">
      <alignment horizontal="center" vertical="center" wrapText="1"/>
    </xf>
    <xf numFmtId="0" fontId="49" fillId="0" borderId="1" xfId="0" applyFont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left" vertical="center"/>
    </xf>
    <xf numFmtId="165" fontId="35" fillId="2" borderId="1" xfId="0" quotePrefix="1" applyNumberFormat="1" applyFont="1" applyFill="1" applyBorder="1" applyAlignment="1">
      <alignment horizontal="center" vertical="center" wrapText="1"/>
    </xf>
    <xf numFmtId="14" fontId="4" fillId="2" borderId="1" xfId="8" applyNumberFormat="1" applyFont="1" applyFill="1" applyBorder="1" applyAlignment="1">
      <alignment horizontal="center" vertical="center"/>
    </xf>
    <xf numFmtId="0" fontId="4" fillId="2" borderId="1" xfId="8" applyFont="1" applyFill="1" applyBorder="1" applyAlignment="1">
      <alignment horizontal="center" vertical="center"/>
    </xf>
    <xf numFmtId="0" fontId="4" fillId="2" borderId="1" xfId="8" quotePrefix="1" applyFont="1" applyFill="1" applyBorder="1" applyAlignment="1">
      <alignment horizontal="center" vertical="center"/>
    </xf>
    <xf numFmtId="14" fontId="4" fillId="2" borderId="1" xfId="8" quotePrefix="1" applyNumberFormat="1" applyFont="1" applyFill="1" applyBorder="1" applyAlignment="1">
      <alignment horizontal="center" vertical="center"/>
    </xf>
    <xf numFmtId="14" fontId="4" fillId="0" borderId="1" xfId="0" quotePrefix="1" applyNumberFormat="1" applyFont="1" applyBorder="1" applyAlignment="1">
      <alignment horizontal="center" vertical="center"/>
    </xf>
    <xf numFmtId="14" fontId="47" fillId="0" borderId="1" xfId="0" quotePrefix="1" applyNumberFormat="1" applyFont="1" applyBorder="1" applyAlignment="1">
      <alignment horizontal="center" vertical="center"/>
    </xf>
    <xf numFmtId="164" fontId="4" fillId="0" borderId="1" xfId="1" quotePrefix="1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/>
    </xf>
    <xf numFmtId="14" fontId="4" fillId="0" borderId="1" xfId="0" quotePrefix="1" applyNumberFormat="1" applyFont="1" applyBorder="1" applyAlignment="1">
      <alignment horizontal="center" vertical="center" wrapText="1"/>
    </xf>
    <xf numFmtId="0" fontId="35" fillId="0" borderId="1" xfId="0" quotePrefix="1" applyFont="1" applyBorder="1" applyAlignment="1">
      <alignment horizontal="center" vertical="center" wrapText="1"/>
    </xf>
    <xf numFmtId="14" fontId="4" fillId="2" borderId="1" xfId="8" quotePrefix="1" applyNumberFormat="1" applyFont="1" applyFill="1" applyBorder="1" applyAlignment="1">
      <alignment horizontal="center" vertical="center" wrapText="1"/>
    </xf>
    <xf numFmtId="0" fontId="4" fillId="2" borderId="1" xfId="8" quotePrefix="1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4" fontId="35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1" fontId="26" fillId="0" borderId="1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14" fontId="35" fillId="0" borderId="1" xfId="0" applyNumberFormat="1" applyFont="1" applyBorder="1" applyAlignment="1">
      <alignment horizontal="center" vertical="center" wrapText="1"/>
    </xf>
    <xf numFmtId="2" fontId="23" fillId="0" borderId="1" xfId="0" quotePrefix="1" applyNumberFormat="1" applyFont="1" applyBorder="1" applyAlignment="1">
      <alignment horizontal="center" vertical="center" wrapText="1"/>
    </xf>
    <xf numFmtId="0" fontId="35" fillId="0" borderId="0" xfId="0" applyFont="1"/>
    <xf numFmtId="0" fontId="22" fillId="0" borderId="1" xfId="0" applyFont="1" applyBorder="1" applyAlignment="1">
      <alignment horizontal="center" vertical="center" wrapText="1"/>
    </xf>
    <xf numFmtId="0" fontId="4" fillId="2" borderId="1" xfId="8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3" fontId="52" fillId="2" borderId="1" xfId="6" applyNumberFormat="1" applyFont="1" applyFill="1" applyBorder="1" applyAlignment="1">
      <alignment horizontal="left" vertical="center" wrapText="1"/>
    </xf>
    <xf numFmtId="49" fontId="52" fillId="2" borderId="1" xfId="6" applyNumberFormat="1" applyFont="1" applyFill="1" applyBorder="1" applyAlignment="1">
      <alignment horizontal="center" vertical="center" wrapText="1"/>
    </xf>
    <xf numFmtId="3" fontId="4" fillId="2" borderId="1" xfId="6" applyNumberFormat="1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/>
    </xf>
    <xf numFmtId="0" fontId="53" fillId="0" borderId="0" xfId="0" applyFont="1" applyAlignment="1">
      <alignment vertical="center"/>
    </xf>
    <xf numFmtId="0" fontId="54" fillId="0" borderId="0" xfId="0" applyFont="1" applyAlignment="1">
      <alignment vertical="center"/>
    </xf>
    <xf numFmtId="0" fontId="35" fillId="0" borderId="1" xfId="0" applyFont="1" applyBorder="1" applyAlignment="1">
      <alignment horizontal="left" vertical="center"/>
    </xf>
    <xf numFmtId="3" fontId="4" fillId="2" borderId="1" xfId="6" applyNumberFormat="1" applyFont="1" applyFill="1" applyBorder="1" applyAlignment="1">
      <alignment horizontal="left" vertical="center" wrapText="1"/>
    </xf>
    <xf numFmtId="0" fontId="35" fillId="0" borderId="1" xfId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51" fillId="0" borderId="1" xfId="0" applyFont="1" applyBorder="1" applyAlignment="1">
      <alignment horizontal="left" vertical="center" wrapText="1"/>
    </xf>
    <xf numFmtId="0" fontId="23" fillId="0" borderId="1" xfId="1" applyFont="1" applyBorder="1" applyAlignment="1">
      <alignment horizontal="left" vertical="center" wrapText="1"/>
    </xf>
    <xf numFmtId="0" fontId="23" fillId="0" borderId="1" xfId="1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35" fillId="2" borderId="0" xfId="1" applyFont="1" applyFill="1" applyAlignment="1">
      <alignment horizontal="left" vertical="center" wrapText="1"/>
    </xf>
    <xf numFmtId="0" fontId="35" fillId="0" borderId="1" xfId="1" applyFont="1" applyBorder="1" applyAlignment="1">
      <alignment horizontal="left" vertical="center"/>
    </xf>
    <xf numFmtId="0" fontId="35" fillId="2" borderId="1" xfId="0" applyFont="1" applyFill="1" applyBorder="1" applyAlignment="1">
      <alignment horizontal="left" vertical="center" wrapText="1"/>
    </xf>
    <xf numFmtId="3" fontId="4" fillId="2" borderId="1" xfId="1" applyNumberFormat="1" applyFont="1" applyFill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0" fontId="49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2" fontId="26" fillId="0" borderId="1" xfId="0" applyNumberFormat="1" applyFont="1" applyBorder="1" applyAlignment="1">
      <alignment horizontal="center" vertical="center"/>
    </xf>
    <xf numFmtId="4" fontId="15" fillId="0" borderId="0" xfId="0" applyNumberFormat="1" applyFont="1"/>
    <xf numFmtId="0" fontId="54" fillId="0" borderId="0" xfId="0" applyFont="1"/>
    <xf numFmtId="3" fontId="35" fillId="0" borderId="1" xfId="1" applyNumberFormat="1" applyFont="1" applyBorder="1" applyAlignment="1">
      <alignment horizontal="center" vertical="center" wrapText="1"/>
    </xf>
    <xf numFmtId="4" fontId="35" fillId="0" borderId="1" xfId="1" applyNumberFormat="1" applyFont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24" fillId="2" borderId="0" xfId="1" applyFont="1" applyFill="1" applyAlignment="1">
      <alignment horizontal="center" vertical="top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8" fillId="2" borderId="1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31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1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2" fontId="23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6" fillId="3" borderId="1" xfId="0" applyFont="1" applyFill="1" applyBorder="1" applyAlignment="1">
      <alignment horizontal="left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2" fontId="23" fillId="0" borderId="3" xfId="0" applyNumberFormat="1" applyFont="1" applyBorder="1" applyAlignment="1">
      <alignment horizontal="center" vertical="center" wrapText="1"/>
    </xf>
    <xf numFmtId="2" fontId="23" fillId="0" borderId="2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2" fontId="14" fillId="0" borderId="3" xfId="0" applyNumberFormat="1" applyFont="1" applyBorder="1" applyAlignment="1">
      <alignment horizontal="center" vertical="center" wrapText="1"/>
    </xf>
    <xf numFmtId="2" fontId="14" fillId="0" borderId="2" xfId="0" applyNumberFormat="1" applyFont="1" applyBorder="1" applyAlignment="1">
      <alignment horizontal="center" vertical="center" wrapText="1"/>
    </xf>
    <xf numFmtId="1" fontId="26" fillId="0" borderId="3" xfId="0" applyNumberFormat="1" applyFont="1" applyBorder="1" applyAlignment="1">
      <alignment horizontal="center" vertical="center"/>
    </xf>
    <xf numFmtId="1" fontId="26" fillId="0" borderId="2" xfId="0" applyNumberFormat="1" applyFont="1" applyBorder="1" applyAlignment="1">
      <alignment horizontal="center" vertical="center"/>
    </xf>
    <xf numFmtId="2" fontId="26" fillId="0" borderId="3" xfId="0" applyNumberFormat="1" applyFont="1" applyBorder="1" applyAlignment="1">
      <alignment horizontal="center" vertical="center"/>
    </xf>
    <xf numFmtId="2" fontId="26" fillId="0" borderId="2" xfId="0" applyNumberFormat="1" applyFont="1" applyBorder="1" applyAlignment="1">
      <alignment horizontal="center" vertical="center"/>
    </xf>
    <xf numFmtId="1" fontId="26" fillId="0" borderId="3" xfId="0" applyNumberFormat="1" applyFont="1" applyBorder="1" applyAlignment="1">
      <alignment horizontal="center" vertical="center" wrapText="1"/>
    </xf>
    <xf numFmtId="1" fontId="26" fillId="0" borderId="2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16" fillId="0" borderId="9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1" fontId="45" fillId="0" borderId="1" xfId="0" applyNumberFormat="1" applyFont="1" applyBorder="1" applyAlignment="1">
      <alignment horizontal="center" vertical="center" wrapText="1"/>
    </xf>
    <xf numFmtId="4" fontId="45" fillId="0" borderId="1" xfId="0" applyNumberFormat="1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3" fontId="45" fillId="0" borderId="1" xfId="0" applyNumberFormat="1" applyFont="1" applyBorder="1" applyAlignment="1">
      <alignment horizontal="center" vertical="center" wrapText="1"/>
    </xf>
  </cellXfs>
  <cellStyles count="9">
    <cellStyle name="Normal" xfId="0" builtinId="0"/>
    <cellStyle name="Normal 2" xfId="1" xr:uid="{00000000-0005-0000-0000-000001000000}"/>
    <cellStyle name="Normal 2 2" xfId="8" xr:uid="{67AA3EAF-D16B-4D62-BA39-222A50FFCE96}"/>
    <cellStyle name="Normal 3" xfId="2" xr:uid="{00000000-0005-0000-0000-000002000000}"/>
    <cellStyle name="Normal 3 2" xfId="3" xr:uid="{00000000-0005-0000-0000-000003000000}"/>
    <cellStyle name="Normal 3 3" xfId="4" xr:uid="{00000000-0005-0000-0000-000004000000}"/>
    <cellStyle name="Normal 3 4" xfId="5" xr:uid="{00000000-0005-0000-0000-000005000000}"/>
    <cellStyle name="Normal_Ms_Nga2.4" xfId="7" xr:uid="{CEA84D2D-761B-4CD9-B105-07E11E8FBD2F}"/>
    <cellStyle name="Normal_TangLuog NQ03n2009" xfId="6" xr:uid="{333A935C-1320-4BB4-89DA-4FE5F6563163}"/>
  </cellStyles>
  <dxfs count="1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1062403</xdr:colOff>
      <xdr:row>0</xdr:row>
      <xdr:rowOff>473319</xdr:rowOff>
    </xdr:from>
    <xdr:to>
      <xdr:col>2</xdr:col>
      <xdr:colOff>73269</xdr:colOff>
      <xdr:row>0</xdr:row>
      <xdr:rowOff>473319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328241D5-F153-4BA9-92D6-DD2BEB04D5A2}"/>
            </a:ext>
          </a:extLst>
        </xdr:cNvPr>
        <xdr:cNvCxnSpPr/>
      </xdr:nvCxnSpPr>
      <xdr:spPr>
        <a:xfrm>
          <a:off x="1481503" y="473319"/>
          <a:ext cx="6015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0</xdr:row>
      <xdr:rowOff>390525</xdr:rowOff>
    </xdr:from>
    <xdr:to>
      <xdr:col>2</xdr:col>
      <xdr:colOff>742950</xdr:colOff>
      <xdr:row>0</xdr:row>
      <xdr:rowOff>390525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1C1C60E9-FD50-4A1F-B931-89C29963AB45}"/>
            </a:ext>
          </a:extLst>
        </xdr:cNvPr>
        <xdr:cNvCxnSpPr/>
      </xdr:nvCxnSpPr>
      <xdr:spPr>
        <a:xfrm>
          <a:off x="1552575" y="390525"/>
          <a:ext cx="666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494971</xdr:rowOff>
    </xdr:from>
    <xdr:to>
      <xdr:col>2</xdr:col>
      <xdr:colOff>216777</xdr:colOff>
      <xdr:row>0</xdr:row>
      <xdr:rowOff>494971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E536AFB9-EECC-E686-1FA9-78DD3FD77269}"/>
            </a:ext>
          </a:extLst>
        </xdr:cNvPr>
        <xdr:cNvCxnSpPr/>
      </xdr:nvCxnSpPr>
      <xdr:spPr>
        <a:xfrm>
          <a:off x="1028700" y="494971"/>
          <a:ext cx="61682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542925</xdr:colOff>
      <xdr:row>1</xdr:row>
      <xdr:rowOff>542925</xdr:rowOff>
    </xdr:from>
    <xdr:to>
      <xdr:col>5</xdr:col>
      <xdr:colOff>219075</xdr:colOff>
      <xdr:row>1</xdr:row>
      <xdr:rowOff>542925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5816965B-08A7-0FE8-38FC-E935254F6EE8}"/>
            </a:ext>
          </a:extLst>
        </xdr:cNvPr>
        <xdr:cNvCxnSpPr/>
      </xdr:nvCxnSpPr>
      <xdr:spPr>
        <a:xfrm>
          <a:off x="2581275" y="1104900"/>
          <a:ext cx="8858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395909</xdr:colOff>
      <xdr:row>3</xdr:row>
      <xdr:rowOff>29818</xdr:rowOff>
    </xdr:from>
    <xdr:to>
      <xdr:col>13</xdr:col>
      <xdr:colOff>291134</xdr:colOff>
      <xdr:row>3</xdr:row>
      <xdr:rowOff>29818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3E995E03-C445-4FA6-AFE1-E7A124A85ED9}"/>
            </a:ext>
          </a:extLst>
        </xdr:cNvPr>
        <xdr:cNvCxnSpPr/>
      </xdr:nvCxnSpPr>
      <xdr:spPr>
        <a:xfrm>
          <a:off x="4686300" y="1520688"/>
          <a:ext cx="170083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173572</xdr:colOff>
      <xdr:row>0</xdr:row>
      <xdr:rowOff>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7C794EB2-6FD4-41A1-B71A-61C538F03F72}"/>
            </a:ext>
          </a:extLst>
        </xdr:cNvPr>
        <xdr:cNvCxnSpPr/>
      </xdr:nvCxnSpPr>
      <xdr:spPr>
        <a:xfrm>
          <a:off x="0" y="0"/>
          <a:ext cx="17357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514350</xdr:colOff>
      <xdr:row>0</xdr:row>
      <xdr:rowOff>495300</xdr:rowOff>
    </xdr:from>
    <xdr:to>
      <xdr:col>2</xdr:col>
      <xdr:colOff>161925</xdr:colOff>
      <xdr:row>0</xdr:row>
      <xdr:rowOff>495300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8110A1A3-E301-BDEE-6508-676416A81DF4}"/>
            </a:ext>
          </a:extLst>
        </xdr:cNvPr>
        <xdr:cNvCxnSpPr/>
      </xdr:nvCxnSpPr>
      <xdr:spPr>
        <a:xfrm>
          <a:off x="781050" y="495300"/>
          <a:ext cx="600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1064313</xdr:colOff>
      <xdr:row>2</xdr:row>
      <xdr:rowOff>557006</xdr:rowOff>
    </xdr:from>
    <xdr:to>
      <xdr:col>7</xdr:col>
      <xdr:colOff>169802</xdr:colOff>
      <xdr:row>2</xdr:row>
      <xdr:rowOff>557006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4FDB7F22-EEA0-4A83-A4FC-DAB8D6083702}"/>
            </a:ext>
          </a:extLst>
        </xdr:cNvPr>
        <xdr:cNvCxnSpPr/>
      </xdr:nvCxnSpPr>
      <xdr:spPr>
        <a:xfrm>
          <a:off x="4269683" y="1194767"/>
          <a:ext cx="83655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981075</xdr:colOff>
      <xdr:row>0</xdr:row>
      <xdr:rowOff>495300</xdr:rowOff>
    </xdr:from>
    <xdr:to>
      <xdr:col>2</xdr:col>
      <xdr:colOff>95250</xdr:colOff>
      <xdr:row>0</xdr:row>
      <xdr:rowOff>495300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C74D54F7-B701-F85C-66BB-AA3857FE4C50}"/>
            </a:ext>
          </a:extLst>
        </xdr:cNvPr>
        <xdr:cNvCxnSpPr/>
      </xdr:nvCxnSpPr>
      <xdr:spPr>
        <a:xfrm>
          <a:off x="1247775" y="495300"/>
          <a:ext cx="561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844827</xdr:colOff>
      <xdr:row>0</xdr:row>
      <xdr:rowOff>480391</xdr:rowOff>
    </xdr:from>
    <xdr:to>
      <xdr:col>2</xdr:col>
      <xdr:colOff>132522</xdr:colOff>
      <xdr:row>0</xdr:row>
      <xdr:rowOff>480391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C58C9767-C7EC-3BE7-F8E7-F9647E975759}"/>
            </a:ext>
          </a:extLst>
        </xdr:cNvPr>
        <xdr:cNvCxnSpPr/>
      </xdr:nvCxnSpPr>
      <xdr:spPr>
        <a:xfrm>
          <a:off x="1109870" y="480391"/>
          <a:ext cx="53836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621198</xdr:colOff>
      <xdr:row>1</xdr:row>
      <xdr:rowOff>465895</xdr:rowOff>
    </xdr:from>
    <xdr:to>
      <xdr:col>8</xdr:col>
      <xdr:colOff>99393</xdr:colOff>
      <xdr:row>1</xdr:row>
      <xdr:rowOff>465895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59D40E94-9EF3-CD9A-FD9D-73D739E093E9}"/>
            </a:ext>
          </a:extLst>
        </xdr:cNvPr>
        <xdr:cNvCxnSpPr/>
      </xdr:nvCxnSpPr>
      <xdr:spPr>
        <a:xfrm>
          <a:off x="3810002" y="1029112"/>
          <a:ext cx="156541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233082</xdr:colOff>
      <xdr:row>0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961F451C-E99A-40CA-B9AA-B592CAD3F572}"/>
            </a:ext>
          </a:extLst>
        </xdr:cNvPr>
        <xdr:cNvCxnSpPr/>
      </xdr:nvCxnSpPr>
      <xdr:spPr>
        <a:xfrm>
          <a:off x="0" y="0"/>
          <a:ext cx="647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190500</xdr:colOff>
      <xdr:row>0</xdr:row>
      <xdr:rowOff>398929</xdr:rowOff>
    </xdr:from>
    <xdr:to>
      <xdr:col>3</xdr:col>
      <xdr:colOff>311523</xdr:colOff>
      <xdr:row>0</xdr:row>
      <xdr:rowOff>400050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8F232B98-6732-909D-8CEB-A2E15178BCA2}"/>
            </a:ext>
          </a:extLst>
        </xdr:cNvPr>
        <xdr:cNvCxnSpPr/>
      </xdr:nvCxnSpPr>
      <xdr:spPr>
        <a:xfrm flipV="1">
          <a:off x="2076450" y="398929"/>
          <a:ext cx="654423" cy="112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1095375</xdr:colOff>
      <xdr:row>0</xdr:row>
      <xdr:rowOff>485775</xdr:rowOff>
    </xdr:from>
    <xdr:to>
      <xdr:col>1</xdr:col>
      <xdr:colOff>1571625</xdr:colOff>
      <xdr:row>0</xdr:row>
      <xdr:rowOff>485775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9AD2CFC4-2041-4422-9EF1-C9024683B385}"/>
            </a:ext>
          </a:extLst>
        </xdr:cNvPr>
        <xdr:cNvCxnSpPr/>
      </xdr:nvCxnSpPr>
      <xdr:spPr>
        <a:xfrm>
          <a:off x="1514475" y="485775"/>
          <a:ext cx="4762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</xdr:colOff>
      <xdr:row>4</xdr:row>
      <xdr:rowOff>38100</xdr:rowOff>
    </xdr:from>
    <xdr:to>
      <xdr:col>7</xdr:col>
      <xdr:colOff>2981325</xdr:colOff>
      <xdr:row>7</xdr:row>
      <xdr:rowOff>323850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3605A714-83C3-CBD0-9217-9ED55C83DE6A}"/>
            </a:ext>
          </a:extLst>
        </xdr:cNvPr>
        <xdr:cNvCxnSpPr/>
      </xdr:nvCxnSpPr>
      <xdr:spPr>
        <a:xfrm>
          <a:off x="28575" y="2743200"/>
          <a:ext cx="9086850" cy="1543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1</xdr:row>
      <xdr:rowOff>9525</xdr:rowOff>
    </xdr:from>
    <xdr:to>
      <xdr:col>3</xdr:col>
      <xdr:colOff>190500</xdr:colOff>
      <xdr:row>1</xdr:row>
      <xdr:rowOff>9525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D398543-008C-FBF2-3330-8C11CE192478}"/>
            </a:ext>
          </a:extLst>
        </xdr:cNvPr>
        <xdr:cNvCxnSpPr/>
      </xdr:nvCxnSpPr>
      <xdr:spPr>
        <a:xfrm>
          <a:off x="1162050" y="409575"/>
          <a:ext cx="523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198344</xdr:colOff>
      <xdr:row>2</xdr:row>
      <xdr:rowOff>62192</xdr:rowOff>
    </xdr:from>
    <xdr:to>
      <xdr:col>6</xdr:col>
      <xdr:colOff>257735</xdr:colOff>
      <xdr:row>2</xdr:row>
      <xdr:rowOff>62192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DF441291-97A4-4652-AD2C-1FA090D88ED9}"/>
            </a:ext>
          </a:extLst>
        </xdr:cNvPr>
        <xdr:cNvCxnSpPr/>
      </xdr:nvCxnSpPr>
      <xdr:spPr>
        <a:xfrm>
          <a:off x="3655919" y="1557617"/>
          <a:ext cx="132621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1015253</xdr:colOff>
      <xdr:row>0</xdr:row>
      <xdr:rowOff>490818</xdr:rowOff>
    </xdr:from>
    <xdr:to>
      <xdr:col>1</xdr:col>
      <xdr:colOff>1441076</xdr:colOff>
      <xdr:row>0</xdr:row>
      <xdr:rowOff>490818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AE243BEE-F301-4D86-BFB9-8E97F35CEEAF}"/>
            </a:ext>
          </a:extLst>
        </xdr:cNvPr>
        <xdr:cNvCxnSpPr/>
      </xdr:nvCxnSpPr>
      <xdr:spPr>
        <a:xfrm>
          <a:off x="1434353" y="490818"/>
          <a:ext cx="42582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104775</xdr:colOff>
      <xdr:row>8</xdr:row>
      <xdr:rowOff>38100</xdr:rowOff>
    </xdr:from>
    <xdr:to>
      <xdr:col>11</xdr:col>
      <xdr:colOff>723900</xdr:colOff>
      <xdr:row>9</xdr:row>
      <xdr:rowOff>619125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7210C5AB-BFD3-E2AD-797A-A8F97F818AFE}"/>
            </a:ext>
          </a:extLst>
        </xdr:cNvPr>
        <xdr:cNvCxnSpPr/>
      </xdr:nvCxnSpPr>
      <xdr:spPr>
        <a:xfrm>
          <a:off x="104775" y="3429000"/>
          <a:ext cx="8867775" cy="12954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A9E19-96BA-4F35-AB37-280EF3511370}">
  <dimension ref="A1:L11"/>
  <sheetViews>
    <sheetView topLeftCell="A9" workbookViewId="0">
      <selection activeCell="R9" sqref="R9"/>
    </sheetView>
  </sheetViews>
  <sheetFormatPr defaultColWidth="9.140625" defaultRowHeight="33" customHeight="1" x14ac:dyDescent="0.25"/>
  <cols>
    <col min="1" max="1" width="6.28515625" style="58" customWidth="1"/>
    <col min="2" max="2" width="23.85546875" style="58" customWidth="1"/>
    <col min="3" max="4" width="10.85546875" style="58" customWidth="1"/>
    <col min="5" max="5" width="9" style="58" customWidth="1"/>
    <col min="6" max="6" width="10" style="58" customWidth="1"/>
    <col min="7" max="7" width="8.5703125" style="57" customWidth="1"/>
    <col min="8" max="8" width="8" style="58" customWidth="1"/>
    <col min="9" max="9" width="9.140625" style="58"/>
    <col min="10" max="10" width="13.42578125" style="58" customWidth="1"/>
    <col min="11" max="11" width="13.7109375" style="58" customWidth="1"/>
    <col min="12" max="12" width="11.7109375" style="58" customWidth="1"/>
    <col min="13" max="16384" width="9.140625" style="58"/>
  </cols>
  <sheetData>
    <row r="1" spans="1:12" ht="44.25" customHeight="1" x14ac:dyDescent="0.25">
      <c r="A1" s="166" t="s">
        <v>132</v>
      </c>
      <c r="B1" s="166"/>
      <c r="C1" s="166"/>
      <c r="D1" s="166"/>
      <c r="E1" s="56"/>
      <c r="F1" s="56"/>
    </row>
    <row r="2" spans="1:12" s="2" customFormat="1" ht="73.5" customHeight="1" x14ac:dyDescent="0.3">
      <c r="A2" s="245" t="s">
        <v>109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</row>
    <row r="3" spans="1:12" s="2" customFormat="1" ht="21.75" customHeight="1" x14ac:dyDescent="0.3">
      <c r="A3" s="192"/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</row>
    <row r="4" spans="1:12" s="2" customFormat="1" ht="8.25" customHeight="1" x14ac:dyDescent="0.3"/>
    <row r="5" spans="1:12" s="3" customFormat="1" ht="25.5" customHeight="1" x14ac:dyDescent="0.25">
      <c r="A5" s="232" t="s">
        <v>3</v>
      </c>
      <c r="B5" s="231" t="s">
        <v>29</v>
      </c>
      <c r="C5" s="233" t="s">
        <v>30</v>
      </c>
      <c r="D5" s="233" t="s">
        <v>31</v>
      </c>
      <c r="E5" s="233" t="s">
        <v>24</v>
      </c>
      <c r="F5" s="231" t="s">
        <v>45</v>
      </c>
      <c r="G5" s="231"/>
      <c r="H5" s="231"/>
      <c r="I5" s="231"/>
      <c r="J5" s="231"/>
      <c r="K5" s="231"/>
      <c r="L5" s="231" t="s">
        <v>43</v>
      </c>
    </row>
    <row r="6" spans="1:12" s="3" customFormat="1" ht="24.75" customHeight="1" x14ac:dyDescent="0.25">
      <c r="A6" s="232"/>
      <c r="B6" s="231"/>
      <c r="C6" s="234"/>
      <c r="D6" s="234" t="s">
        <v>23</v>
      </c>
      <c r="E6" s="234" t="s">
        <v>24</v>
      </c>
      <c r="F6" s="231" t="s">
        <v>44</v>
      </c>
      <c r="G6" s="231" t="s">
        <v>32</v>
      </c>
      <c r="H6" s="231" t="s">
        <v>33</v>
      </c>
      <c r="I6" s="231" t="s">
        <v>34</v>
      </c>
      <c r="J6" s="231" t="s">
        <v>10</v>
      </c>
      <c r="K6" s="231" t="s">
        <v>9</v>
      </c>
      <c r="L6" s="231"/>
    </row>
    <row r="7" spans="1:12" s="6" customFormat="1" ht="54" customHeight="1" x14ac:dyDescent="0.25">
      <c r="A7" s="232"/>
      <c r="B7" s="231"/>
      <c r="C7" s="235"/>
      <c r="D7" s="235" t="s">
        <v>23</v>
      </c>
      <c r="E7" s="235" t="s">
        <v>24</v>
      </c>
      <c r="F7" s="231"/>
      <c r="G7" s="231"/>
      <c r="H7" s="231"/>
      <c r="I7" s="231"/>
      <c r="J7" s="231"/>
      <c r="K7" s="231"/>
      <c r="L7" s="231"/>
    </row>
    <row r="8" spans="1:12" s="4" customFormat="1" ht="15" customHeight="1" x14ac:dyDescent="0.25">
      <c r="A8" s="8">
        <v>1</v>
      </c>
      <c r="B8" s="8">
        <v>2</v>
      </c>
      <c r="C8" s="8">
        <v>3</v>
      </c>
      <c r="D8" s="8"/>
      <c r="E8" s="8">
        <v>4</v>
      </c>
      <c r="F8" s="8">
        <v>6</v>
      </c>
      <c r="G8" s="8">
        <v>7</v>
      </c>
      <c r="H8" s="8">
        <v>8</v>
      </c>
      <c r="I8" s="8">
        <v>9</v>
      </c>
      <c r="J8" s="8">
        <v>10</v>
      </c>
      <c r="K8" s="8">
        <v>11</v>
      </c>
      <c r="L8" s="8">
        <v>12</v>
      </c>
    </row>
    <row r="9" spans="1:12" s="4" customFormat="1" ht="56.25" customHeight="1" x14ac:dyDescent="0.25">
      <c r="A9" s="278"/>
      <c r="B9" s="89"/>
      <c r="C9" s="90"/>
      <c r="D9" s="91"/>
      <c r="E9" s="90"/>
      <c r="F9" s="279"/>
      <c r="G9" s="279"/>
      <c r="H9" s="279"/>
      <c r="I9" s="279"/>
      <c r="J9" s="279"/>
      <c r="K9" s="276"/>
      <c r="L9" s="277"/>
    </row>
    <row r="10" spans="1:12" s="4" customFormat="1" ht="56.25" customHeight="1" x14ac:dyDescent="0.25">
      <c r="A10" s="278"/>
      <c r="B10" s="89"/>
      <c r="C10" s="90"/>
      <c r="D10" s="91"/>
      <c r="E10" s="90"/>
      <c r="F10" s="279"/>
      <c r="G10" s="279"/>
      <c r="H10" s="279"/>
      <c r="I10" s="279"/>
      <c r="J10" s="279"/>
      <c r="K10" s="276"/>
      <c r="L10" s="277"/>
    </row>
    <row r="11" spans="1:12" s="64" customFormat="1" ht="21" customHeight="1" x14ac:dyDescent="0.25">
      <c r="G11" s="65"/>
    </row>
  </sheetData>
  <mergeCells count="24">
    <mergeCell ref="K9:K10"/>
    <mergeCell ref="L9:L10"/>
    <mergeCell ref="A9:A10"/>
    <mergeCell ref="F9:F10"/>
    <mergeCell ref="G9:G10"/>
    <mergeCell ref="H9:H10"/>
    <mergeCell ref="I9:I10"/>
    <mergeCell ref="J9:J10"/>
    <mergeCell ref="A1:D1"/>
    <mergeCell ref="A2:L2"/>
    <mergeCell ref="A3:L3"/>
    <mergeCell ref="A5:A7"/>
    <mergeCell ref="B5:B7"/>
    <mergeCell ref="C5:C7"/>
    <mergeCell ref="D5:D7"/>
    <mergeCell ref="E5:E7"/>
    <mergeCell ref="L5:L7"/>
    <mergeCell ref="F6:F7"/>
    <mergeCell ref="G6:G7"/>
    <mergeCell ref="H6:H7"/>
    <mergeCell ref="I6:I7"/>
    <mergeCell ref="J6:J7"/>
    <mergeCell ref="K6:K7"/>
    <mergeCell ref="F5:K5"/>
  </mergeCells>
  <pageMargins left="0.7" right="0.37" top="0.5" bottom="0.75" header="0.3" footer="0.3"/>
  <pageSetup scale="9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B4CC3-B2A6-4ACA-B11C-19F5D9BB0DC5}">
  <dimension ref="A1:N26"/>
  <sheetViews>
    <sheetView tabSelected="1" topLeftCell="A2" zoomScaleNormal="100" workbookViewId="0">
      <selection activeCell="L12" sqref="L12"/>
    </sheetView>
  </sheetViews>
  <sheetFormatPr defaultRowHeight="15" x14ac:dyDescent="0.25"/>
  <cols>
    <col min="1" max="1" width="4.85546875" customWidth="1"/>
    <col min="2" max="2" width="17.28515625" customWidth="1"/>
    <col min="3" max="3" width="16.7109375" customWidth="1"/>
    <col min="4" max="4" width="8.28515625" customWidth="1"/>
    <col min="5" max="6" width="9.42578125" customWidth="1"/>
    <col min="7" max="7" width="7.28515625" customWidth="1"/>
    <col min="8" max="9" width="9.28515625" customWidth="1"/>
    <col min="10" max="10" width="8" customWidth="1"/>
    <col min="11" max="11" width="11.5703125" customWidth="1"/>
    <col min="12" max="12" width="8.7109375" customWidth="1"/>
    <col min="13" max="13" width="19.85546875" customWidth="1"/>
    <col min="14" max="14" width="10.28515625" customWidth="1"/>
  </cols>
  <sheetData>
    <row r="1" spans="1:14" ht="31.5" customHeight="1" x14ac:dyDescent="0.25">
      <c r="A1" s="264" t="s">
        <v>132</v>
      </c>
      <c r="B1" s="264"/>
      <c r="C1" s="265"/>
      <c r="D1" s="265"/>
      <c r="E1" s="265"/>
    </row>
    <row r="2" spans="1:14" ht="47.45" customHeight="1" x14ac:dyDescent="0.25">
      <c r="A2" s="175" t="s">
        <v>250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</row>
    <row r="3" spans="1:14" ht="18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36" customHeight="1" x14ac:dyDescent="0.25">
      <c r="A4" s="272" t="s">
        <v>3</v>
      </c>
      <c r="B4" s="260" t="s">
        <v>102</v>
      </c>
      <c r="C4" s="260" t="s">
        <v>103</v>
      </c>
      <c r="D4" s="260" t="s">
        <v>105</v>
      </c>
      <c r="E4" s="260"/>
      <c r="F4" s="260"/>
      <c r="G4" s="260" t="s">
        <v>104</v>
      </c>
      <c r="H4" s="260"/>
      <c r="I4" s="260"/>
      <c r="J4" s="260" t="s">
        <v>98</v>
      </c>
      <c r="K4" s="260"/>
      <c r="L4" s="260"/>
      <c r="M4" s="260" t="s">
        <v>107</v>
      </c>
      <c r="N4" s="272" t="s">
        <v>0</v>
      </c>
    </row>
    <row r="5" spans="1:14" ht="81" customHeight="1" x14ac:dyDescent="0.25">
      <c r="A5" s="272"/>
      <c r="B5" s="260"/>
      <c r="C5" s="272"/>
      <c r="D5" s="68" t="s">
        <v>2</v>
      </c>
      <c r="E5" s="20" t="s">
        <v>99</v>
      </c>
      <c r="F5" s="20" t="s">
        <v>97</v>
      </c>
      <c r="G5" s="68" t="s">
        <v>2</v>
      </c>
      <c r="H5" s="20" t="s">
        <v>99</v>
      </c>
      <c r="I5" s="20" t="s">
        <v>97</v>
      </c>
      <c r="J5" s="66" t="s">
        <v>101</v>
      </c>
      <c r="K5" s="66" t="s">
        <v>106</v>
      </c>
      <c r="L5" s="66" t="s">
        <v>100</v>
      </c>
      <c r="M5" s="260"/>
      <c r="N5" s="272"/>
    </row>
    <row r="6" spans="1:14" x14ac:dyDescent="0.25">
      <c r="A6" s="7" t="s">
        <v>4</v>
      </c>
      <c r="B6" s="7"/>
      <c r="C6" s="7" t="s">
        <v>7</v>
      </c>
      <c r="D6" s="7">
        <v>2</v>
      </c>
      <c r="E6" s="7">
        <v>3</v>
      </c>
      <c r="F6" s="7">
        <v>5</v>
      </c>
      <c r="G6" s="7">
        <v>2</v>
      </c>
      <c r="H6" s="7"/>
      <c r="I6" s="7"/>
      <c r="J6" s="7">
        <v>12</v>
      </c>
      <c r="K6" s="7">
        <v>13</v>
      </c>
      <c r="L6" s="7">
        <v>14</v>
      </c>
      <c r="M6" s="7">
        <v>19</v>
      </c>
      <c r="N6" s="7">
        <v>20</v>
      </c>
    </row>
    <row r="7" spans="1:14" ht="48.75" customHeight="1" x14ac:dyDescent="0.25">
      <c r="A7" s="236">
        <v>1</v>
      </c>
      <c r="B7" s="9" t="s">
        <v>113</v>
      </c>
      <c r="C7" s="237" t="s">
        <v>232</v>
      </c>
      <c r="D7" s="236">
        <v>2</v>
      </c>
      <c r="E7" s="236">
        <v>2</v>
      </c>
      <c r="F7" s="236">
        <v>0</v>
      </c>
      <c r="G7" s="236">
        <v>1</v>
      </c>
      <c r="H7" s="236">
        <v>1</v>
      </c>
      <c r="I7" s="236">
        <v>0</v>
      </c>
      <c r="J7" s="7">
        <v>1</v>
      </c>
      <c r="K7" s="7"/>
      <c r="L7" s="7"/>
      <c r="M7" s="229" t="s">
        <v>447</v>
      </c>
      <c r="N7" s="7"/>
    </row>
    <row r="8" spans="1:14" ht="44.25" customHeight="1" x14ac:dyDescent="0.25">
      <c r="A8" s="236"/>
      <c r="B8" s="9" t="s">
        <v>114</v>
      </c>
      <c r="C8" s="237"/>
      <c r="D8" s="236"/>
      <c r="E8" s="236"/>
      <c r="F8" s="236"/>
      <c r="G8" s="236"/>
      <c r="H8" s="236"/>
      <c r="I8" s="236"/>
      <c r="J8" s="7"/>
      <c r="K8" s="7"/>
      <c r="L8" s="7"/>
      <c r="M8" s="229"/>
      <c r="N8" s="7"/>
    </row>
    <row r="9" spans="1:14" ht="47.25" customHeight="1" x14ac:dyDescent="0.25">
      <c r="A9" s="236">
        <v>2</v>
      </c>
      <c r="B9" s="9" t="s">
        <v>116</v>
      </c>
      <c r="C9" s="237" t="s">
        <v>234</v>
      </c>
      <c r="D9" s="236">
        <v>2</v>
      </c>
      <c r="E9" s="236">
        <v>2</v>
      </c>
      <c r="F9" s="236">
        <v>0</v>
      </c>
      <c r="G9" s="236">
        <v>2</v>
      </c>
      <c r="H9" s="236">
        <v>2</v>
      </c>
      <c r="I9" s="236">
        <v>0</v>
      </c>
      <c r="J9" s="7">
        <v>1</v>
      </c>
      <c r="K9" s="7"/>
      <c r="L9" s="7"/>
      <c r="M9" s="229" t="s">
        <v>447</v>
      </c>
      <c r="N9" s="7"/>
    </row>
    <row r="10" spans="1:14" ht="46.5" customHeight="1" x14ac:dyDescent="0.25">
      <c r="A10" s="236"/>
      <c r="B10" s="63" t="s">
        <v>236</v>
      </c>
      <c r="C10" s="237"/>
      <c r="D10" s="236"/>
      <c r="E10" s="236"/>
      <c r="F10" s="236"/>
      <c r="G10" s="236"/>
      <c r="H10" s="236"/>
      <c r="I10" s="236"/>
      <c r="J10" s="7">
        <v>1</v>
      </c>
      <c r="K10" s="7"/>
      <c r="L10" s="7"/>
      <c r="M10" s="229"/>
      <c r="N10" s="7"/>
    </row>
    <row r="11" spans="1:14" ht="60" customHeight="1" x14ac:dyDescent="0.25">
      <c r="A11" s="236">
        <v>3</v>
      </c>
      <c r="B11" s="9" t="s">
        <v>119</v>
      </c>
      <c r="C11" s="237" t="s">
        <v>237</v>
      </c>
      <c r="D11" s="236">
        <v>1</v>
      </c>
      <c r="E11" s="236">
        <v>1</v>
      </c>
      <c r="F11" s="236">
        <v>0</v>
      </c>
      <c r="G11" s="236">
        <v>0</v>
      </c>
      <c r="H11" s="236">
        <v>0</v>
      </c>
      <c r="I11" s="236">
        <v>0</v>
      </c>
      <c r="J11" s="7"/>
      <c r="K11" s="7"/>
      <c r="L11" s="7"/>
      <c r="M11" s="160"/>
      <c r="N11" s="7"/>
    </row>
    <row r="12" spans="1:14" ht="60" customHeight="1" x14ac:dyDescent="0.25">
      <c r="A12" s="236"/>
      <c r="B12" s="63" t="s">
        <v>236</v>
      </c>
      <c r="C12" s="237"/>
      <c r="D12" s="236"/>
      <c r="E12" s="236"/>
      <c r="F12" s="236"/>
      <c r="G12" s="236"/>
      <c r="H12" s="236"/>
      <c r="I12" s="236"/>
      <c r="J12" s="7"/>
      <c r="K12" s="7"/>
      <c r="L12" s="7"/>
      <c r="M12" s="160"/>
      <c r="N12" s="7"/>
    </row>
    <row r="13" spans="1:14" ht="60" customHeight="1" x14ac:dyDescent="0.25">
      <c r="A13" s="236">
        <v>4</v>
      </c>
      <c r="B13" s="9" t="s">
        <v>117</v>
      </c>
      <c r="C13" s="237" t="s">
        <v>240</v>
      </c>
      <c r="D13" s="236">
        <v>1</v>
      </c>
      <c r="E13" s="236">
        <v>1</v>
      </c>
      <c r="F13" s="236">
        <v>0</v>
      </c>
      <c r="G13" s="236">
        <v>0</v>
      </c>
      <c r="H13" s="236">
        <v>0</v>
      </c>
      <c r="I13" s="236">
        <v>0</v>
      </c>
      <c r="J13" s="7"/>
      <c r="K13" s="7"/>
      <c r="L13" s="7"/>
      <c r="M13" s="7"/>
      <c r="N13" s="7"/>
    </row>
    <row r="14" spans="1:14" ht="60" customHeight="1" x14ac:dyDescent="0.25">
      <c r="A14" s="236"/>
      <c r="B14" s="63" t="s">
        <v>236</v>
      </c>
      <c r="C14" s="237"/>
      <c r="D14" s="236"/>
      <c r="E14" s="236"/>
      <c r="F14" s="236"/>
      <c r="G14" s="236"/>
      <c r="H14" s="236"/>
      <c r="I14" s="236"/>
      <c r="J14" s="7"/>
      <c r="K14" s="7"/>
      <c r="L14" s="7"/>
      <c r="M14" s="7"/>
      <c r="N14" s="7"/>
    </row>
    <row r="15" spans="1:14" ht="60" customHeight="1" x14ac:dyDescent="0.25">
      <c r="A15" s="236">
        <v>5</v>
      </c>
      <c r="B15" s="9" t="s">
        <v>126</v>
      </c>
      <c r="C15" s="237" t="s">
        <v>241</v>
      </c>
      <c r="D15" s="236">
        <v>2</v>
      </c>
      <c r="E15" s="236">
        <v>2</v>
      </c>
      <c r="F15" s="236">
        <v>0</v>
      </c>
      <c r="G15" s="236">
        <v>1</v>
      </c>
      <c r="H15" s="236">
        <v>1</v>
      </c>
      <c r="I15" s="236">
        <v>0</v>
      </c>
      <c r="J15" s="7">
        <v>1</v>
      </c>
      <c r="K15" s="7"/>
      <c r="L15" s="7"/>
      <c r="M15" s="229" t="s">
        <v>447</v>
      </c>
      <c r="N15" s="7"/>
    </row>
    <row r="16" spans="1:14" ht="60" customHeight="1" x14ac:dyDescent="0.25">
      <c r="A16" s="236"/>
      <c r="B16" s="9" t="s">
        <v>127</v>
      </c>
      <c r="C16" s="237"/>
      <c r="D16" s="236"/>
      <c r="E16" s="236"/>
      <c r="F16" s="236"/>
      <c r="G16" s="236"/>
      <c r="H16" s="236"/>
      <c r="I16" s="236"/>
      <c r="J16" s="7"/>
      <c r="K16" s="7"/>
      <c r="L16" s="7"/>
      <c r="M16" s="229"/>
      <c r="N16" s="7"/>
    </row>
    <row r="17" spans="1:14" ht="60" customHeight="1" x14ac:dyDescent="0.25">
      <c r="A17" s="236">
        <v>6</v>
      </c>
      <c r="B17" s="9" t="s">
        <v>123</v>
      </c>
      <c r="C17" s="237" t="s">
        <v>243</v>
      </c>
      <c r="D17" s="236">
        <v>2</v>
      </c>
      <c r="E17" s="236">
        <v>2</v>
      </c>
      <c r="F17" s="236">
        <v>0</v>
      </c>
      <c r="G17" s="236">
        <v>1</v>
      </c>
      <c r="H17" s="236">
        <v>1</v>
      </c>
      <c r="I17" s="236">
        <v>0</v>
      </c>
      <c r="J17" s="7"/>
      <c r="K17" s="7"/>
      <c r="L17" s="7"/>
      <c r="M17" s="229" t="s">
        <v>420</v>
      </c>
      <c r="N17" s="7"/>
    </row>
    <row r="18" spans="1:14" ht="60" customHeight="1" x14ac:dyDescent="0.25">
      <c r="A18" s="236"/>
      <c r="B18" s="9" t="s">
        <v>124</v>
      </c>
      <c r="C18" s="237"/>
      <c r="D18" s="236"/>
      <c r="E18" s="236"/>
      <c r="F18" s="236"/>
      <c r="G18" s="236"/>
      <c r="H18" s="236"/>
      <c r="I18" s="236"/>
      <c r="J18" s="7">
        <v>1</v>
      </c>
      <c r="K18" s="7"/>
      <c r="L18" s="7"/>
      <c r="M18" s="229"/>
      <c r="N18" s="7"/>
    </row>
    <row r="19" spans="1:14" x14ac:dyDescent="0.25">
      <c r="A19" s="88"/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</row>
    <row r="20" spans="1:14" x14ac:dyDescent="0.25">
      <c r="A20" s="88"/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</row>
    <row r="21" spans="1:14" x14ac:dyDescent="0.25">
      <c r="A21" s="88"/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</row>
    <row r="22" spans="1:14" x14ac:dyDescent="0.25">
      <c r="A22" s="88"/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</row>
    <row r="23" spans="1:14" x14ac:dyDescent="0.25">
      <c r="A23" s="88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</row>
    <row r="24" spans="1:14" x14ac:dyDescent="0.25">
      <c r="A24" s="88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</row>
    <row r="25" spans="1:14" x14ac:dyDescent="0.25">
      <c r="A25" s="8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</row>
    <row r="26" spans="1:14" x14ac:dyDescent="0.25">
      <c r="A26" s="88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</row>
  </sheetData>
  <mergeCells count="62">
    <mergeCell ref="M4:M5"/>
    <mergeCell ref="N4:N5"/>
    <mergeCell ref="J4:L4"/>
    <mergeCell ref="A1:E1"/>
    <mergeCell ref="A2:N2"/>
    <mergeCell ref="A4:A5"/>
    <mergeCell ref="C4:C5"/>
    <mergeCell ref="D4:F4"/>
    <mergeCell ref="G4:I4"/>
    <mergeCell ref="B4:B5"/>
    <mergeCell ref="A17:A18"/>
    <mergeCell ref="C7:C8"/>
    <mergeCell ref="C9:C10"/>
    <mergeCell ref="C11:C12"/>
    <mergeCell ref="C13:C14"/>
    <mergeCell ref="C15:C16"/>
    <mergeCell ref="C17:C18"/>
    <mergeCell ref="A7:A8"/>
    <mergeCell ref="A9:A10"/>
    <mergeCell ref="A11:A12"/>
    <mergeCell ref="A13:A14"/>
    <mergeCell ref="A15:A16"/>
    <mergeCell ref="D7:D8"/>
    <mergeCell ref="E7:E8"/>
    <mergeCell ref="F7:F8"/>
    <mergeCell ref="G7:G8"/>
    <mergeCell ref="H7:H8"/>
    <mergeCell ref="D9:D10"/>
    <mergeCell ref="E9:E10"/>
    <mergeCell ref="F9:F10"/>
    <mergeCell ref="G9:G10"/>
    <mergeCell ref="H9:H10"/>
    <mergeCell ref="D11:D12"/>
    <mergeCell ref="E11:E12"/>
    <mergeCell ref="F11:F12"/>
    <mergeCell ref="G11:G12"/>
    <mergeCell ref="H11:H12"/>
    <mergeCell ref="D13:D14"/>
    <mergeCell ref="E13:E14"/>
    <mergeCell ref="F13:F14"/>
    <mergeCell ref="G13:G14"/>
    <mergeCell ref="H13:H14"/>
    <mergeCell ref="D15:D16"/>
    <mergeCell ref="E15:E16"/>
    <mergeCell ref="F15:F16"/>
    <mergeCell ref="G15:G16"/>
    <mergeCell ref="H15:H16"/>
    <mergeCell ref="D17:D18"/>
    <mergeCell ref="E17:E18"/>
    <mergeCell ref="F17:F18"/>
    <mergeCell ref="G17:G18"/>
    <mergeCell ref="H17:H18"/>
    <mergeCell ref="M7:M8"/>
    <mergeCell ref="M9:M10"/>
    <mergeCell ref="M15:M16"/>
    <mergeCell ref="M17:M18"/>
    <mergeCell ref="I15:I16"/>
    <mergeCell ref="I17:I18"/>
    <mergeCell ref="I11:I12"/>
    <mergeCell ref="I13:I14"/>
    <mergeCell ref="I7:I8"/>
    <mergeCell ref="I9:I10"/>
  </mergeCells>
  <printOptions horizontalCentered="1"/>
  <pageMargins left="0" right="0" top="0.5" bottom="0.5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8"/>
  <sheetViews>
    <sheetView topLeftCell="A2" zoomScaleNormal="100" workbookViewId="0">
      <selection activeCell="I9" sqref="I9"/>
    </sheetView>
  </sheetViews>
  <sheetFormatPr defaultColWidth="9.140625" defaultRowHeight="15.75" x14ac:dyDescent="0.25"/>
  <cols>
    <col min="1" max="1" width="6.28515625" style="24" customWidth="1"/>
    <col min="2" max="2" width="23.85546875" style="24" customWidth="1"/>
    <col min="3" max="3" width="12.28515625" style="24" customWidth="1"/>
    <col min="4" max="4" width="10.85546875" style="24" customWidth="1"/>
    <col min="5" max="5" width="9" style="24" customWidth="1"/>
    <col min="6" max="6" width="10" style="24" customWidth="1"/>
    <col min="7" max="9" width="15.5703125" style="24" customWidth="1"/>
    <col min="10" max="10" width="19" style="24" customWidth="1"/>
    <col min="11" max="11" width="0.28515625" style="24" customWidth="1"/>
    <col min="12" max="16384" width="9.140625" style="24"/>
  </cols>
  <sheetData>
    <row r="1" spans="1:11" ht="44.25" customHeight="1" x14ac:dyDescent="0.25">
      <c r="A1" s="166" t="s">
        <v>132</v>
      </c>
      <c r="B1" s="166"/>
      <c r="C1" s="166"/>
      <c r="D1" s="166"/>
      <c r="E1" s="23"/>
      <c r="F1" s="23"/>
    </row>
    <row r="2" spans="1:11" ht="63.75" customHeight="1" x14ac:dyDescent="0.25">
      <c r="A2" s="167" t="s">
        <v>419</v>
      </c>
      <c r="B2" s="167"/>
      <c r="C2" s="167"/>
      <c r="D2" s="167"/>
      <c r="E2" s="167"/>
      <c r="F2" s="167"/>
      <c r="G2" s="167"/>
      <c r="H2" s="167"/>
      <c r="I2" s="167"/>
      <c r="J2" s="167"/>
      <c r="K2" s="25"/>
    </row>
    <row r="3" spans="1:11" ht="8.25" customHeight="1" x14ac:dyDescent="0.25">
      <c r="A3" s="168"/>
      <c r="B3" s="168"/>
      <c r="C3" s="168"/>
      <c r="D3" s="168"/>
      <c r="E3" s="168"/>
      <c r="F3" s="168"/>
      <c r="G3" s="168"/>
      <c r="H3" s="168"/>
      <c r="I3" s="168"/>
      <c r="J3" s="168"/>
    </row>
    <row r="4" spans="1:11" ht="21" customHeight="1" x14ac:dyDescent="0.25">
      <c r="A4" s="169" t="s">
        <v>22</v>
      </c>
      <c r="B4" s="169" t="s">
        <v>26</v>
      </c>
      <c r="C4" s="170" t="s">
        <v>28</v>
      </c>
      <c r="D4" s="171"/>
      <c r="E4" s="171"/>
      <c r="F4" s="171"/>
      <c r="G4" s="172"/>
      <c r="H4" s="173" t="s">
        <v>38</v>
      </c>
      <c r="I4" s="173" t="s">
        <v>39</v>
      </c>
      <c r="J4" s="169" t="s">
        <v>0</v>
      </c>
    </row>
    <row r="5" spans="1:11" ht="45" customHeight="1" x14ac:dyDescent="0.25">
      <c r="A5" s="169"/>
      <c r="B5" s="169"/>
      <c r="C5" s="26" t="s">
        <v>8</v>
      </c>
      <c r="D5" s="26" t="s">
        <v>40</v>
      </c>
      <c r="E5" s="26" t="s">
        <v>23</v>
      </c>
      <c r="F5" s="26" t="s">
        <v>24</v>
      </c>
      <c r="G5" s="27" t="s">
        <v>25</v>
      </c>
      <c r="H5" s="174"/>
      <c r="I5" s="174"/>
      <c r="J5" s="169"/>
    </row>
    <row r="6" spans="1:11" ht="19.5" customHeight="1" x14ac:dyDescent="0.25">
      <c r="A6" s="28" t="s">
        <v>4</v>
      </c>
      <c r="B6" s="28">
        <v>1</v>
      </c>
      <c r="C6" s="28">
        <v>2</v>
      </c>
      <c r="D6" s="28">
        <v>3</v>
      </c>
      <c r="E6" s="28">
        <v>4</v>
      </c>
      <c r="F6" s="28">
        <v>5</v>
      </c>
      <c r="G6" s="28">
        <v>6</v>
      </c>
      <c r="H6" s="28">
        <v>7</v>
      </c>
      <c r="I6" s="28">
        <v>8</v>
      </c>
      <c r="J6" s="28">
        <v>9</v>
      </c>
    </row>
    <row r="7" spans="1:11" ht="19.5" customHeight="1" x14ac:dyDescent="0.25">
      <c r="A7" s="29"/>
      <c r="B7" s="30" t="s">
        <v>27</v>
      </c>
      <c r="C7" s="31">
        <f>SUM(C8:C26)</f>
        <v>11714</v>
      </c>
      <c r="D7" s="31"/>
      <c r="E7" s="31">
        <f>SUM(E8:E26)</f>
        <v>37972</v>
      </c>
      <c r="F7" s="31">
        <f>SUM(F8:F26)</f>
        <v>2018.23</v>
      </c>
      <c r="G7" s="31"/>
      <c r="H7" s="31">
        <f>SUM(H8:H26)</f>
        <v>54</v>
      </c>
      <c r="I7" s="31">
        <f>SUM(I8:I26)</f>
        <v>105</v>
      </c>
      <c r="J7" s="31"/>
    </row>
    <row r="8" spans="1:11" s="32" customFormat="1" ht="18" customHeight="1" x14ac:dyDescent="0.25">
      <c r="A8" s="62">
        <v>1</v>
      </c>
      <c r="B8" s="33" t="s">
        <v>113</v>
      </c>
      <c r="C8" s="13">
        <v>383</v>
      </c>
      <c r="D8" s="34">
        <f t="shared" ref="D8:D26" si="0">C8/400*100</f>
        <v>95.75</v>
      </c>
      <c r="E8" s="13">
        <v>1344</v>
      </c>
      <c r="F8" s="14">
        <v>28.2</v>
      </c>
      <c r="G8" s="72"/>
      <c r="H8" s="13">
        <v>3</v>
      </c>
      <c r="I8" s="13">
        <v>4</v>
      </c>
      <c r="J8" s="31"/>
    </row>
    <row r="9" spans="1:11" s="32" customFormat="1" ht="18" customHeight="1" x14ac:dyDescent="0.25">
      <c r="A9" s="62">
        <v>2</v>
      </c>
      <c r="B9" s="33" t="s">
        <v>114</v>
      </c>
      <c r="C9" s="13">
        <v>173</v>
      </c>
      <c r="D9" s="34">
        <f t="shared" si="0"/>
        <v>43.25</v>
      </c>
      <c r="E9" s="13">
        <v>644</v>
      </c>
      <c r="F9" s="14">
        <v>44.86</v>
      </c>
      <c r="G9" s="73"/>
      <c r="H9" s="13">
        <v>3</v>
      </c>
      <c r="I9" s="13">
        <v>5</v>
      </c>
      <c r="J9" s="31"/>
    </row>
    <row r="10" spans="1:11" s="32" customFormat="1" ht="18" customHeight="1" x14ac:dyDescent="0.25">
      <c r="A10" s="62">
        <v>3</v>
      </c>
      <c r="B10" s="33" t="s">
        <v>115</v>
      </c>
      <c r="C10" s="13">
        <v>245</v>
      </c>
      <c r="D10" s="34">
        <f t="shared" si="0"/>
        <v>61.250000000000007</v>
      </c>
      <c r="E10" s="13">
        <v>840</v>
      </c>
      <c r="F10" s="14">
        <v>32.270000000000003</v>
      </c>
      <c r="G10" s="72"/>
      <c r="H10" s="13">
        <v>2</v>
      </c>
      <c r="I10" s="13">
        <v>5</v>
      </c>
      <c r="J10" s="31"/>
    </row>
    <row r="11" spans="1:11" s="32" customFormat="1" ht="18" customHeight="1" x14ac:dyDescent="0.25">
      <c r="A11" s="62">
        <v>4</v>
      </c>
      <c r="B11" s="33" t="s">
        <v>116</v>
      </c>
      <c r="C11" s="13">
        <v>506</v>
      </c>
      <c r="D11" s="34">
        <f t="shared" si="0"/>
        <v>126.49999999999999</v>
      </c>
      <c r="E11" s="13">
        <v>1849</v>
      </c>
      <c r="F11" s="14">
        <v>32.229999999999997</v>
      </c>
      <c r="G11" s="14"/>
      <c r="H11" s="13">
        <v>2</v>
      </c>
      <c r="I11" s="13">
        <v>6</v>
      </c>
      <c r="J11" s="31"/>
    </row>
    <row r="12" spans="1:11" s="32" customFormat="1" ht="18" customHeight="1" x14ac:dyDescent="0.25">
      <c r="A12" s="62">
        <v>5</v>
      </c>
      <c r="B12" s="33" t="s">
        <v>117</v>
      </c>
      <c r="C12" s="13">
        <v>1026</v>
      </c>
      <c r="D12" s="34">
        <f t="shared" si="0"/>
        <v>256.5</v>
      </c>
      <c r="E12" s="13">
        <v>3139</v>
      </c>
      <c r="F12" s="14">
        <v>111.4</v>
      </c>
      <c r="G12" s="74"/>
      <c r="H12" s="13">
        <v>3</v>
      </c>
      <c r="I12" s="13">
        <v>7</v>
      </c>
      <c r="J12" s="31"/>
    </row>
    <row r="13" spans="1:11" s="32" customFormat="1" ht="18" customHeight="1" x14ac:dyDescent="0.25">
      <c r="A13" s="62">
        <v>6</v>
      </c>
      <c r="B13" s="33" t="s">
        <v>118</v>
      </c>
      <c r="C13" s="10">
        <v>582</v>
      </c>
      <c r="D13" s="34">
        <f t="shared" si="0"/>
        <v>145.5</v>
      </c>
      <c r="E13" s="11">
        <v>1742</v>
      </c>
      <c r="F13" s="15">
        <v>83.54</v>
      </c>
      <c r="G13" s="72"/>
      <c r="H13" s="13">
        <v>3</v>
      </c>
      <c r="I13" s="13">
        <v>5</v>
      </c>
      <c r="J13" s="31"/>
    </row>
    <row r="14" spans="1:11" s="32" customFormat="1" ht="18" customHeight="1" x14ac:dyDescent="0.25">
      <c r="A14" s="62">
        <v>7</v>
      </c>
      <c r="B14" s="33" t="s">
        <v>119</v>
      </c>
      <c r="C14" s="10">
        <v>813</v>
      </c>
      <c r="D14" s="34">
        <f t="shared" si="0"/>
        <v>203.25000000000003</v>
      </c>
      <c r="E14" s="11">
        <v>2471</v>
      </c>
      <c r="F14" s="15">
        <v>171.05</v>
      </c>
      <c r="G14" s="72"/>
      <c r="H14" s="13">
        <v>3</v>
      </c>
      <c r="I14" s="13">
        <v>6</v>
      </c>
      <c r="J14" s="31"/>
    </row>
    <row r="15" spans="1:11" s="32" customFormat="1" ht="18" customHeight="1" x14ac:dyDescent="0.25">
      <c r="A15" s="62">
        <v>8</v>
      </c>
      <c r="B15" s="33" t="s">
        <v>120</v>
      </c>
      <c r="C15" s="10">
        <v>741</v>
      </c>
      <c r="D15" s="15">
        <f t="shared" si="0"/>
        <v>185.25</v>
      </c>
      <c r="E15" s="11">
        <v>2604</v>
      </c>
      <c r="F15" s="15">
        <v>138.94999999999999</v>
      </c>
      <c r="G15" s="72"/>
      <c r="H15" s="13">
        <v>3</v>
      </c>
      <c r="I15" s="13">
        <v>7</v>
      </c>
      <c r="J15" s="31"/>
    </row>
    <row r="16" spans="1:11" s="32" customFormat="1" ht="18" customHeight="1" x14ac:dyDescent="0.25">
      <c r="A16" s="62">
        <v>9</v>
      </c>
      <c r="B16" s="33" t="s">
        <v>121</v>
      </c>
      <c r="C16" s="10">
        <v>460</v>
      </c>
      <c r="D16" s="15">
        <f t="shared" si="0"/>
        <v>114.99999999999999</v>
      </c>
      <c r="E16" s="11">
        <v>1569</v>
      </c>
      <c r="F16" s="15">
        <v>99.18</v>
      </c>
      <c r="G16" s="11"/>
      <c r="H16" s="13">
        <v>3</v>
      </c>
      <c r="I16" s="13">
        <v>7</v>
      </c>
      <c r="J16" s="31"/>
    </row>
    <row r="17" spans="1:10" s="32" customFormat="1" ht="18" customHeight="1" x14ac:dyDescent="0.25">
      <c r="A17" s="62">
        <v>10</v>
      </c>
      <c r="B17" s="33" t="s">
        <v>122</v>
      </c>
      <c r="C17" s="62">
        <v>565</v>
      </c>
      <c r="D17" s="15">
        <f t="shared" si="0"/>
        <v>141.25</v>
      </c>
      <c r="E17" s="62">
        <v>1937</v>
      </c>
      <c r="F17" s="62">
        <v>76.5</v>
      </c>
      <c r="G17" s="62"/>
      <c r="H17" s="13">
        <v>3</v>
      </c>
      <c r="I17" s="13">
        <v>6</v>
      </c>
      <c r="J17" s="31"/>
    </row>
    <row r="18" spans="1:10" s="32" customFormat="1" ht="18" customHeight="1" x14ac:dyDescent="0.25">
      <c r="A18" s="62">
        <v>11</v>
      </c>
      <c r="B18" s="33" t="s">
        <v>123</v>
      </c>
      <c r="C18" s="11">
        <v>877</v>
      </c>
      <c r="D18" s="15">
        <f t="shared" si="0"/>
        <v>219.25</v>
      </c>
      <c r="E18" s="11">
        <v>2844</v>
      </c>
      <c r="F18" s="15">
        <v>177.66</v>
      </c>
      <c r="G18" s="71"/>
      <c r="H18" s="11">
        <v>3</v>
      </c>
      <c r="I18" s="13">
        <v>6</v>
      </c>
      <c r="J18" s="31"/>
    </row>
    <row r="19" spans="1:10" s="32" customFormat="1" ht="18" customHeight="1" x14ac:dyDescent="0.25">
      <c r="A19" s="62">
        <v>12</v>
      </c>
      <c r="B19" s="33" t="s">
        <v>124</v>
      </c>
      <c r="C19" s="13">
        <v>250</v>
      </c>
      <c r="D19" s="15">
        <f>C19/400*100</f>
        <v>62.5</v>
      </c>
      <c r="E19" s="13">
        <v>768</v>
      </c>
      <c r="F19" s="14">
        <v>46.95</v>
      </c>
      <c r="G19" s="74"/>
      <c r="H19" s="13">
        <v>3</v>
      </c>
      <c r="I19" s="13">
        <v>5</v>
      </c>
      <c r="J19" s="31"/>
    </row>
    <row r="20" spans="1:10" s="32" customFormat="1" ht="18" customHeight="1" x14ac:dyDescent="0.25">
      <c r="A20" s="62">
        <v>13</v>
      </c>
      <c r="B20" s="33" t="s">
        <v>125</v>
      </c>
      <c r="C20" s="13">
        <v>526</v>
      </c>
      <c r="D20" s="15">
        <f t="shared" si="0"/>
        <v>131.5</v>
      </c>
      <c r="E20" s="13">
        <v>1689</v>
      </c>
      <c r="F20" s="14">
        <v>80.72</v>
      </c>
      <c r="G20" s="72"/>
      <c r="H20" s="13">
        <v>3</v>
      </c>
      <c r="I20" s="13">
        <v>4</v>
      </c>
      <c r="J20" s="31"/>
    </row>
    <row r="21" spans="1:10" s="32" customFormat="1" ht="18" customHeight="1" x14ac:dyDescent="0.25">
      <c r="A21" s="62">
        <v>14</v>
      </c>
      <c r="B21" s="33" t="s">
        <v>126</v>
      </c>
      <c r="C21" s="13">
        <v>550</v>
      </c>
      <c r="D21" s="15">
        <f t="shared" si="0"/>
        <v>137.5</v>
      </c>
      <c r="E21" s="13">
        <v>1775</v>
      </c>
      <c r="F21" s="14">
        <v>127.52</v>
      </c>
      <c r="G21" s="73"/>
      <c r="H21" s="13">
        <v>3</v>
      </c>
      <c r="I21" s="13">
        <v>6</v>
      </c>
      <c r="J21" s="31"/>
    </row>
    <row r="22" spans="1:10" s="32" customFormat="1" ht="18" customHeight="1" x14ac:dyDescent="0.25">
      <c r="A22" s="62">
        <v>15</v>
      </c>
      <c r="B22" s="33" t="s">
        <v>127</v>
      </c>
      <c r="C22" s="13">
        <v>373</v>
      </c>
      <c r="D22" s="15">
        <f t="shared" si="0"/>
        <v>93.25</v>
      </c>
      <c r="E22" s="13">
        <v>1201</v>
      </c>
      <c r="F22" s="14">
        <v>98.33</v>
      </c>
      <c r="G22" s="72"/>
      <c r="H22" s="13">
        <v>3</v>
      </c>
      <c r="I22" s="13">
        <v>7</v>
      </c>
      <c r="J22" s="31"/>
    </row>
    <row r="23" spans="1:10" s="32" customFormat="1" ht="18" customHeight="1" x14ac:dyDescent="0.25">
      <c r="A23" s="62">
        <v>16</v>
      </c>
      <c r="B23" s="33" t="s">
        <v>128</v>
      </c>
      <c r="C23" s="13">
        <v>659</v>
      </c>
      <c r="D23" s="15">
        <f t="shared" si="0"/>
        <v>164.75</v>
      </c>
      <c r="E23" s="13">
        <v>2150</v>
      </c>
      <c r="F23" s="14">
        <v>137.55000000000001</v>
      </c>
      <c r="G23" s="72"/>
      <c r="H23" s="13">
        <v>3</v>
      </c>
      <c r="I23" s="13">
        <v>6</v>
      </c>
      <c r="J23" s="31"/>
    </row>
    <row r="24" spans="1:10" s="32" customFormat="1" ht="18" customHeight="1" x14ac:dyDescent="0.25">
      <c r="A24" s="62">
        <v>17</v>
      </c>
      <c r="B24" s="33" t="s">
        <v>129</v>
      </c>
      <c r="C24" s="10">
        <v>1012</v>
      </c>
      <c r="D24" s="15">
        <f t="shared" si="0"/>
        <v>252.99999999999997</v>
      </c>
      <c r="E24" s="11">
        <v>3219</v>
      </c>
      <c r="F24" s="15">
        <v>154.19999999999999</v>
      </c>
      <c r="G24" s="72"/>
      <c r="H24" s="13">
        <v>3</v>
      </c>
      <c r="I24" s="13">
        <v>5</v>
      </c>
      <c r="J24" s="31"/>
    </row>
    <row r="25" spans="1:10" s="32" customFormat="1" ht="18" customHeight="1" x14ac:dyDescent="0.25">
      <c r="A25" s="62">
        <v>18</v>
      </c>
      <c r="B25" s="33" t="s">
        <v>130</v>
      </c>
      <c r="C25" s="10">
        <v>902</v>
      </c>
      <c r="D25" s="15">
        <f t="shared" si="0"/>
        <v>225.5</v>
      </c>
      <c r="E25" s="11">
        <v>2837</v>
      </c>
      <c r="F25" s="15">
        <v>175.5</v>
      </c>
      <c r="G25" s="72"/>
      <c r="H25" s="13">
        <v>3</v>
      </c>
      <c r="I25" s="13">
        <v>4</v>
      </c>
      <c r="J25" s="31"/>
    </row>
    <row r="26" spans="1:10" s="32" customFormat="1" ht="18" customHeight="1" x14ac:dyDescent="0.25">
      <c r="A26" s="62">
        <v>19</v>
      </c>
      <c r="B26" s="33" t="s">
        <v>131</v>
      </c>
      <c r="C26" s="10">
        <v>1071</v>
      </c>
      <c r="D26" s="15">
        <f t="shared" si="0"/>
        <v>267.75</v>
      </c>
      <c r="E26" s="11">
        <v>3350</v>
      </c>
      <c r="F26" s="15">
        <v>201.62</v>
      </c>
      <c r="G26" s="72"/>
      <c r="H26" s="13">
        <v>2</v>
      </c>
      <c r="I26" s="13">
        <v>4</v>
      </c>
      <c r="J26" s="31"/>
    </row>
    <row r="28" spans="1:10" x14ac:dyDescent="0.25">
      <c r="B28" s="24" t="s">
        <v>53</v>
      </c>
    </row>
  </sheetData>
  <mergeCells count="9">
    <mergeCell ref="A1:D1"/>
    <mergeCell ref="A2:J2"/>
    <mergeCell ref="A3:J3"/>
    <mergeCell ref="A4:A5"/>
    <mergeCell ref="B4:B5"/>
    <mergeCell ref="C4:G4"/>
    <mergeCell ref="J4:J5"/>
    <mergeCell ref="H4:H5"/>
    <mergeCell ref="I4:I5"/>
  </mergeCells>
  <phoneticPr fontId="20" type="noConversion"/>
  <pageMargins left="0.41" right="7.874015748031496E-2" top="0.3" bottom="0.34" header="0.31496062992125984" footer="0.32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C4E70-020A-480E-B638-D5ED4827E620}">
  <dimension ref="A1:K9"/>
  <sheetViews>
    <sheetView topLeftCell="A2" zoomScaleNormal="100" workbookViewId="0">
      <selection activeCell="G12" sqref="G12"/>
    </sheetView>
  </sheetViews>
  <sheetFormatPr defaultColWidth="9.140625" defaultRowHeight="15.75" x14ac:dyDescent="0.25"/>
  <cols>
    <col min="1" max="1" width="4" style="24" customWidth="1"/>
    <col min="2" max="2" width="17.42578125" style="24" customWidth="1"/>
    <col min="3" max="4" width="9.140625" style="24" customWidth="1"/>
    <col min="5" max="5" width="9" style="24" customWidth="1"/>
    <col min="6" max="10" width="6.7109375" style="24" customWidth="1"/>
    <col min="11" max="16384" width="9.140625" style="24"/>
  </cols>
  <sheetData>
    <row r="1" spans="1:11" ht="44.25" customHeight="1" x14ac:dyDescent="0.25">
      <c r="A1" s="166" t="s">
        <v>132</v>
      </c>
      <c r="B1" s="166"/>
      <c r="C1" s="166"/>
      <c r="D1" s="166"/>
      <c r="E1" s="23"/>
      <c r="F1" s="23"/>
    </row>
    <row r="2" spans="1:11" s="1" customFormat="1" ht="52.5" customHeight="1" x14ac:dyDescent="0.25">
      <c r="A2" s="175" t="s">
        <v>415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</row>
    <row r="3" spans="1:11" s="35" customFormat="1" ht="23.25" customHeight="1" x14ac:dyDescent="0.25">
      <c r="A3" s="177" t="s">
        <v>112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</row>
    <row r="4" spans="1:11" s="1" customFormat="1" ht="9.75" customHeight="1" x14ac:dyDescent="0.25"/>
    <row r="5" spans="1:11" s="1" customFormat="1" ht="30" customHeight="1" x14ac:dyDescent="0.25">
      <c r="A5" s="179" t="s">
        <v>3</v>
      </c>
      <c r="B5" s="180" t="s">
        <v>55</v>
      </c>
      <c r="C5" s="180" t="s">
        <v>416</v>
      </c>
      <c r="D5" s="180" t="s">
        <v>417</v>
      </c>
      <c r="E5" s="180" t="s">
        <v>418</v>
      </c>
      <c r="F5" s="181" t="s">
        <v>56</v>
      </c>
      <c r="G5" s="182"/>
      <c r="H5" s="182"/>
      <c r="I5" s="182"/>
      <c r="J5" s="183"/>
      <c r="K5" s="184" t="s">
        <v>0</v>
      </c>
    </row>
    <row r="6" spans="1:11" s="1" customFormat="1" ht="30.75" customHeight="1" x14ac:dyDescent="0.25">
      <c r="A6" s="179"/>
      <c r="B6" s="179"/>
      <c r="C6" s="180"/>
      <c r="D6" s="180"/>
      <c r="E6" s="180"/>
      <c r="F6" s="180" t="s">
        <v>1</v>
      </c>
      <c r="G6" s="187" t="s">
        <v>58</v>
      </c>
      <c r="H6" s="188"/>
      <c r="I6" s="188"/>
      <c r="J6" s="189"/>
      <c r="K6" s="185"/>
    </row>
    <row r="7" spans="1:11" s="1" customFormat="1" ht="81" customHeight="1" x14ac:dyDescent="0.25">
      <c r="A7" s="179"/>
      <c r="B7" s="179"/>
      <c r="C7" s="180"/>
      <c r="D7" s="180"/>
      <c r="E7" s="180"/>
      <c r="F7" s="179"/>
      <c r="G7" s="134" t="s">
        <v>17</v>
      </c>
      <c r="H7" s="134" t="s">
        <v>14</v>
      </c>
      <c r="I7" s="134" t="s">
        <v>15</v>
      </c>
      <c r="J7" s="134" t="s">
        <v>57</v>
      </c>
      <c r="K7" s="186"/>
    </row>
    <row r="8" spans="1:11" s="1" customFormat="1" ht="21" customHeight="1" x14ac:dyDescent="0.25">
      <c r="A8" s="36" t="s">
        <v>4</v>
      </c>
      <c r="B8" s="36" t="s">
        <v>7</v>
      </c>
      <c r="C8" s="36">
        <v>1</v>
      </c>
      <c r="D8" s="36">
        <v>2</v>
      </c>
      <c r="E8" s="36">
        <v>3</v>
      </c>
      <c r="F8" s="36">
        <v>4</v>
      </c>
      <c r="G8" s="36">
        <v>5</v>
      </c>
      <c r="H8" s="36">
        <v>6</v>
      </c>
      <c r="I8" s="36">
        <v>7</v>
      </c>
      <c r="J8" s="36">
        <v>8</v>
      </c>
      <c r="K8" s="36">
        <v>9</v>
      </c>
    </row>
    <row r="9" spans="1:11" s="37" customFormat="1" ht="29.25" customHeight="1" x14ac:dyDescent="0.25">
      <c r="A9" s="156">
        <v>1</v>
      </c>
      <c r="B9" s="42" t="s">
        <v>133</v>
      </c>
      <c r="C9" s="155">
        <v>11714</v>
      </c>
      <c r="D9" s="43">
        <v>37972</v>
      </c>
      <c r="E9" s="157">
        <v>1165</v>
      </c>
      <c r="F9" s="41">
        <v>19</v>
      </c>
      <c r="G9" s="43">
        <v>1</v>
      </c>
      <c r="H9" s="43">
        <v>2</v>
      </c>
      <c r="I9" s="43">
        <v>2</v>
      </c>
      <c r="J9" s="43">
        <v>14</v>
      </c>
      <c r="K9" s="157"/>
    </row>
  </sheetData>
  <mergeCells count="12">
    <mergeCell ref="A1:D1"/>
    <mergeCell ref="A2:K2"/>
    <mergeCell ref="A3:K3"/>
    <mergeCell ref="A5:A7"/>
    <mergeCell ref="B5:B7"/>
    <mergeCell ref="C5:C7"/>
    <mergeCell ref="D5:D7"/>
    <mergeCell ref="E5:E7"/>
    <mergeCell ref="F5:J5"/>
    <mergeCell ref="K5:K7"/>
    <mergeCell ref="F6:F7"/>
    <mergeCell ref="G6:J6"/>
  </mergeCells>
  <pageMargins left="0.41" right="7.874015748031496E-2" top="0.47244094488188981" bottom="0.6" header="0.31496062992125984" footer="0.5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AA9C3-A348-4208-A30B-99A7BABD04E4}">
  <dimension ref="A1:W10"/>
  <sheetViews>
    <sheetView topLeftCell="A5" zoomScaleNormal="100" workbookViewId="0">
      <selection activeCell="F15" sqref="F15"/>
    </sheetView>
  </sheetViews>
  <sheetFormatPr defaultColWidth="9.140625" defaultRowHeight="15.75" x14ac:dyDescent="0.25"/>
  <cols>
    <col min="1" max="1" width="4" style="24" customWidth="1"/>
    <col min="2" max="2" width="14.28515625" style="24" customWidth="1"/>
    <col min="3" max="3" width="7.5703125" style="24" customWidth="1"/>
    <col min="4" max="4" width="6.85546875" style="24" customWidth="1"/>
    <col min="5" max="10" width="6.28515625" style="24" customWidth="1"/>
    <col min="11" max="11" width="7.7109375" style="24" customWidth="1"/>
    <col min="12" max="12" width="8.5703125" style="24" customWidth="1"/>
    <col min="13" max="13" width="5.7109375" style="24" customWidth="1"/>
    <col min="14" max="14" width="6.140625" style="24" customWidth="1"/>
    <col min="15" max="17" width="7.28515625" style="24" customWidth="1"/>
    <col min="18" max="18" width="6.140625" style="24" customWidth="1"/>
    <col min="19" max="19" width="7.28515625" style="24" customWidth="1"/>
    <col min="20" max="20" width="8" style="24" customWidth="1"/>
    <col min="21" max="21" width="7.85546875" style="24" customWidth="1"/>
    <col min="22" max="22" width="8.85546875" style="24" customWidth="1"/>
    <col min="23" max="16384" width="9.140625" style="24"/>
  </cols>
  <sheetData>
    <row r="1" spans="1:23" ht="44.25" customHeight="1" x14ac:dyDescent="0.25">
      <c r="A1" s="166" t="s">
        <v>132</v>
      </c>
      <c r="B1" s="166"/>
      <c r="C1" s="166"/>
      <c r="D1" s="166"/>
      <c r="E1" s="23"/>
      <c r="F1" s="23"/>
    </row>
    <row r="2" spans="1:23" s="1" customFormat="1" ht="51.75" customHeight="1" x14ac:dyDescent="0.25">
      <c r="A2" s="190" t="s">
        <v>245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</row>
    <row r="3" spans="1:23" s="1" customFormat="1" ht="21.75" customHeight="1" x14ac:dyDescent="0.25">
      <c r="A3" s="192" t="s">
        <v>111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</row>
    <row r="4" spans="1:23" s="1" customFormat="1" ht="18" customHeight="1" x14ac:dyDescent="0.25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</row>
    <row r="5" spans="1:23" s="1" customFormat="1" ht="19.5" customHeight="1" x14ac:dyDescent="0.25">
      <c r="A5" s="193" t="s">
        <v>3</v>
      </c>
      <c r="B5" s="194" t="s">
        <v>55</v>
      </c>
      <c r="C5" s="194" t="s">
        <v>71</v>
      </c>
      <c r="D5" s="195" t="s">
        <v>59</v>
      </c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7"/>
      <c r="W5" s="194" t="s">
        <v>0</v>
      </c>
    </row>
    <row r="6" spans="1:23" s="1" customFormat="1" ht="21.75" customHeight="1" x14ac:dyDescent="0.25">
      <c r="A6" s="193"/>
      <c r="B6" s="193"/>
      <c r="C6" s="194"/>
      <c r="D6" s="198" t="s">
        <v>60</v>
      </c>
      <c r="E6" s="198"/>
      <c r="F6" s="198"/>
      <c r="G6" s="198"/>
      <c r="H6" s="198"/>
      <c r="I6" s="198"/>
      <c r="J6" s="198"/>
      <c r="K6" s="198"/>
      <c r="L6" s="198"/>
      <c r="M6" s="198" t="s">
        <v>61</v>
      </c>
      <c r="N6" s="198"/>
      <c r="O6" s="198"/>
      <c r="P6" s="198"/>
      <c r="Q6" s="198"/>
      <c r="R6" s="198"/>
      <c r="S6" s="198"/>
      <c r="T6" s="198"/>
      <c r="U6" s="198"/>
      <c r="V6" s="199" t="s">
        <v>62</v>
      </c>
      <c r="W6" s="193"/>
    </row>
    <row r="7" spans="1:23" s="1" customFormat="1" ht="21" customHeight="1" x14ac:dyDescent="0.25">
      <c r="A7" s="193"/>
      <c r="B7" s="193"/>
      <c r="C7" s="194"/>
      <c r="D7" s="199" t="s">
        <v>2</v>
      </c>
      <c r="E7" s="202" t="s">
        <v>63</v>
      </c>
      <c r="F7" s="202"/>
      <c r="G7" s="202"/>
      <c r="H7" s="202"/>
      <c r="I7" s="202"/>
      <c r="J7" s="202"/>
      <c r="K7" s="202"/>
      <c r="L7" s="202"/>
      <c r="M7" s="199" t="s">
        <v>2</v>
      </c>
      <c r="N7" s="202" t="s">
        <v>63</v>
      </c>
      <c r="O7" s="202"/>
      <c r="P7" s="202"/>
      <c r="Q7" s="202"/>
      <c r="R7" s="202"/>
      <c r="S7" s="202"/>
      <c r="T7" s="202"/>
      <c r="U7" s="202"/>
      <c r="V7" s="200"/>
      <c r="W7" s="193"/>
    </row>
    <row r="8" spans="1:23" s="1" customFormat="1" ht="78" customHeight="1" x14ac:dyDescent="0.25">
      <c r="A8" s="193"/>
      <c r="B8" s="193"/>
      <c r="C8" s="194"/>
      <c r="D8" s="201"/>
      <c r="E8" s="39" t="s">
        <v>64</v>
      </c>
      <c r="F8" s="39" t="s">
        <v>65</v>
      </c>
      <c r="G8" s="39" t="s">
        <v>66</v>
      </c>
      <c r="H8" s="39" t="s">
        <v>67</v>
      </c>
      <c r="I8" s="39" t="s">
        <v>68</v>
      </c>
      <c r="J8" s="39" t="s">
        <v>69</v>
      </c>
      <c r="K8" s="158" t="s">
        <v>73</v>
      </c>
      <c r="L8" s="39" t="s">
        <v>72</v>
      </c>
      <c r="M8" s="201"/>
      <c r="N8" s="39" t="s">
        <v>64</v>
      </c>
      <c r="O8" s="39" t="s">
        <v>65</v>
      </c>
      <c r="P8" s="39" t="s">
        <v>66</v>
      </c>
      <c r="Q8" s="39" t="s">
        <v>67</v>
      </c>
      <c r="R8" s="39" t="s">
        <v>68</v>
      </c>
      <c r="S8" s="39" t="s">
        <v>69</v>
      </c>
      <c r="T8" s="158" t="s">
        <v>73</v>
      </c>
      <c r="U8" s="39" t="s">
        <v>72</v>
      </c>
      <c r="V8" s="201"/>
      <c r="W8" s="193"/>
    </row>
    <row r="9" spans="1:23" s="1" customFormat="1" ht="19.5" customHeight="1" x14ac:dyDescent="0.25">
      <c r="A9" s="40">
        <v>1</v>
      </c>
      <c r="B9" s="40">
        <v>2</v>
      </c>
      <c r="C9" s="40">
        <v>3</v>
      </c>
      <c r="D9" s="40">
        <v>4</v>
      </c>
      <c r="E9" s="40">
        <v>5</v>
      </c>
      <c r="F9" s="40">
        <v>6</v>
      </c>
      <c r="G9" s="40">
        <v>7</v>
      </c>
      <c r="H9" s="40">
        <v>8</v>
      </c>
      <c r="I9" s="40">
        <v>9</v>
      </c>
      <c r="J9" s="40">
        <v>10</v>
      </c>
      <c r="K9" s="40">
        <v>11</v>
      </c>
      <c r="L9" s="40">
        <v>12</v>
      </c>
      <c r="M9" s="40">
        <v>13</v>
      </c>
      <c r="N9" s="40">
        <v>14</v>
      </c>
      <c r="O9" s="40">
        <v>15</v>
      </c>
      <c r="P9" s="40">
        <v>16</v>
      </c>
      <c r="Q9" s="40">
        <v>17</v>
      </c>
      <c r="R9" s="40">
        <v>18</v>
      </c>
      <c r="S9" s="40">
        <v>19</v>
      </c>
      <c r="T9" s="40">
        <v>20</v>
      </c>
      <c r="U9" s="40">
        <v>21</v>
      </c>
      <c r="V9" s="40" t="s">
        <v>70</v>
      </c>
      <c r="W9" s="40">
        <v>23</v>
      </c>
    </row>
    <row r="10" spans="1:23" s="44" customFormat="1" ht="36" customHeight="1" x14ac:dyDescent="0.25">
      <c r="A10" s="41">
        <v>1</v>
      </c>
      <c r="B10" s="42" t="s">
        <v>133</v>
      </c>
      <c r="C10" s="41">
        <v>19</v>
      </c>
      <c r="D10" s="43">
        <f>E10+F10+G10+H10+I10+J10+K10+L10</f>
        <v>133</v>
      </c>
      <c r="E10" s="43">
        <v>19</v>
      </c>
      <c r="F10" s="43">
        <v>19</v>
      </c>
      <c r="G10" s="43">
        <v>19</v>
      </c>
      <c r="H10" s="43">
        <v>19</v>
      </c>
      <c r="I10" s="43">
        <v>19</v>
      </c>
      <c r="J10" s="43">
        <v>19</v>
      </c>
      <c r="K10" s="43">
        <v>0</v>
      </c>
      <c r="L10" s="43">
        <v>19</v>
      </c>
      <c r="M10" s="43">
        <f>N10+O10+P10+Q10+R10+S10+T10+U10</f>
        <v>105</v>
      </c>
      <c r="N10" s="43">
        <v>15</v>
      </c>
      <c r="O10" s="43">
        <v>15</v>
      </c>
      <c r="P10" s="43">
        <v>15</v>
      </c>
      <c r="Q10" s="43">
        <v>15</v>
      </c>
      <c r="R10" s="43">
        <v>15</v>
      </c>
      <c r="S10" s="43">
        <v>15</v>
      </c>
      <c r="T10" s="43">
        <v>0</v>
      </c>
      <c r="U10" s="43">
        <v>15</v>
      </c>
      <c r="V10" s="43">
        <f>M10-D10</f>
        <v>-28</v>
      </c>
      <c r="W10" s="43"/>
    </row>
  </sheetData>
  <mergeCells count="15">
    <mergeCell ref="A1:D1"/>
    <mergeCell ref="A2:W2"/>
    <mergeCell ref="A3:W3"/>
    <mergeCell ref="A5:A8"/>
    <mergeCell ref="B5:B8"/>
    <mergeCell ref="C5:C8"/>
    <mergeCell ref="D5:V5"/>
    <mergeCell ref="W5:W8"/>
    <mergeCell ref="D6:L6"/>
    <mergeCell ref="M6:U6"/>
    <mergeCell ref="V6:V8"/>
    <mergeCell ref="D7:D8"/>
    <mergeCell ref="E7:L7"/>
    <mergeCell ref="M7:M8"/>
    <mergeCell ref="N7:U7"/>
  </mergeCells>
  <pageMargins left="0.41" right="7.874015748031496E-2" top="0.47244094488188981" bottom="0.6" header="0.31496062992125984" footer="0.53"/>
  <pageSetup paperSize="9" scale="8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262E2-80F0-4A5A-AFE5-65BDC2E5135E}">
  <sheetPr>
    <pageSetUpPr fitToPage="1"/>
  </sheetPr>
  <dimension ref="A1:AB83"/>
  <sheetViews>
    <sheetView zoomScaleNormal="100" workbookViewId="0">
      <pane ySplit="7" topLeftCell="A32" activePane="bottomLeft" state="frozen"/>
      <selection pane="bottomLeft" activeCell="A66" sqref="A66"/>
    </sheetView>
  </sheetViews>
  <sheetFormatPr defaultColWidth="9.140625" defaultRowHeight="15.75" x14ac:dyDescent="0.25"/>
  <cols>
    <col min="1" max="1" width="4" style="24" customWidth="1"/>
    <col min="2" max="2" width="21.7109375" style="24" customWidth="1"/>
    <col min="3" max="3" width="12.7109375" style="24" customWidth="1"/>
    <col min="4" max="4" width="6.42578125" style="24" customWidth="1"/>
    <col min="5" max="5" width="6.140625" style="24" customWidth="1"/>
    <col min="6" max="6" width="17.140625" style="24" customWidth="1"/>
    <col min="7" max="7" width="9.42578125" style="24" customWidth="1"/>
    <col min="8" max="8" width="6.28515625" style="24" customWidth="1"/>
    <col min="9" max="9" width="6.42578125" style="24" customWidth="1"/>
    <col min="10" max="10" width="6.7109375" style="24" customWidth="1"/>
    <col min="11" max="11" width="7.7109375" style="24" customWidth="1"/>
    <col min="12" max="12" width="6.5703125" style="24" customWidth="1"/>
    <col min="13" max="13" width="6.28515625" style="24" customWidth="1"/>
    <col min="14" max="14" width="7.7109375" style="24" customWidth="1"/>
    <col min="15" max="15" width="6.42578125" style="24" customWidth="1"/>
    <col min="16" max="16" width="10.28515625" style="24" customWidth="1"/>
    <col min="17" max="17" width="0.5703125" style="24" customWidth="1"/>
    <col min="18" max="18" width="8.5703125" style="24" hidden="1" customWidth="1"/>
    <col min="19" max="19" width="5.7109375" style="24" hidden="1" customWidth="1"/>
    <col min="20" max="20" width="6.140625" style="24" hidden="1" customWidth="1"/>
    <col min="21" max="23" width="7.28515625" style="24" hidden="1" customWidth="1"/>
    <col min="24" max="24" width="6.140625" style="24" hidden="1" customWidth="1"/>
    <col min="25" max="25" width="7.28515625" style="24" hidden="1" customWidth="1"/>
    <col min="26" max="26" width="8" style="24" hidden="1" customWidth="1"/>
    <col min="27" max="27" width="7.85546875" style="24" hidden="1" customWidth="1"/>
    <col min="28" max="28" width="8.85546875" style="24" hidden="1" customWidth="1"/>
    <col min="29" max="16384" width="9.140625" style="24"/>
  </cols>
  <sheetData>
    <row r="1" spans="1:28" ht="44.25" customHeight="1" x14ac:dyDescent="0.25">
      <c r="A1" s="166" t="s">
        <v>132</v>
      </c>
      <c r="B1" s="166"/>
      <c r="C1" s="166"/>
      <c r="D1" s="166"/>
      <c r="E1" s="67"/>
      <c r="F1" s="23"/>
      <c r="G1" s="23"/>
    </row>
    <row r="2" spans="1:28" s="54" customFormat="1" ht="6" customHeight="1" x14ac:dyDescent="0.25"/>
    <row r="3" spans="1:28" s="3" customFormat="1" ht="45" customHeight="1" x14ac:dyDescent="0.25">
      <c r="A3" s="203" t="s">
        <v>246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133"/>
    </row>
    <row r="4" spans="1:28" s="46" customFormat="1" ht="18.75" customHeight="1" x14ac:dyDescent="0.25">
      <c r="A4" s="204" t="s">
        <v>111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</row>
    <row r="5" spans="1:28" s="3" customFormat="1" x14ac:dyDescent="0.25">
      <c r="A5" s="179" t="s">
        <v>22</v>
      </c>
      <c r="B5" s="179" t="s">
        <v>74</v>
      </c>
      <c r="C5" s="180" t="s">
        <v>75</v>
      </c>
      <c r="D5" s="179" t="s">
        <v>76</v>
      </c>
      <c r="E5" s="205" t="s">
        <v>108</v>
      </c>
      <c r="F5" s="180" t="s">
        <v>79</v>
      </c>
      <c r="G5" s="205" t="s">
        <v>77</v>
      </c>
      <c r="H5" s="208" t="s">
        <v>80</v>
      </c>
      <c r="I5" s="209"/>
      <c r="J5" s="209"/>
      <c r="K5" s="209"/>
      <c r="L5" s="180" t="s">
        <v>81</v>
      </c>
      <c r="M5" s="180"/>
      <c r="N5" s="180"/>
      <c r="O5" s="180"/>
      <c r="P5" s="205" t="s">
        <v>78</v>
      </c>
      <c r="Q5" s="133"/>
    </row>
    <row r="6" spans="1:28" s="3" customFormat="1" x14ac:dyDescent="0.25">
      <c r="A6" s="179"/>
      <c r="B6" s="179"/>
      <c r="C6" s="180"/>
      <c r="D6" s="179"/>
      <c r="E6" s="206"/>
      <c r="F6" s="180"/>
      <c r="G6" s="206"/>
      <c r="H6" s="210"/>
      <c r="I6" s="211"/>
      <c r="J6" s="211"/>
      <c r="K6" s="211"/>
      <c r="L6" s="180"/>
      <c r="M6" s="180"/>
      <c r="N6" s="180"/>
      <c r="O6" s="180"/>
      <c r="P6" s="206"/>
      <c r="Q6" s="133"/>
    </row>
    <row r="7" spans="1:28" s="3" customFormat="1" ht="102.75" customHeight="1" x14ac:dyDescent="0.25">
      <c r="A7" s="179"/>
      <c r="B7" s="179"/>
      <c r="C7" s="180"/>
      <c r="D7" s="179"/>
      <c r="E7" s="207"/>
      <c r="F7" s="180"/>
      <c r="G7" s="207"/>
      <c r="H7" s="47" t="s">
        <v>82</v>
      </c>
      <c r="I7" s="47" t="s">
        <v>83</v>
      </c>
      <c r="J7" s="47" t="s">
        <v>84</v>
      </c>
      <c r="K7" s="47" t="s">
        <v>85</v>
      </c>
      <c r="L7" s="47" t="s">
        <v>86</v>
      </c>
      <c r="M7" s="47" t="s">
        <v>87</v>
      </c>
      <c r="N7" s="47" t="s">
        <v>88</v>
      </c>
      <c r="O7" s="47" t="s">
        <v>89</v>
      </c>
      <c r="P7" s="207"/>
      <c r="Q7" s="133"/>
    </row>
    <row r="8" spans="1:28" s="4" customFormat="1" x14ac:dyDescent="0.25">
      <c r="A8" s="48">
        <v>1</v>
      </c>
      <c r="B8" s="48">
        <v>2</v>
      </c>
      <c r="C8" s="48">
        <v>3</v>
      </c>
      <c r="D8" s="48">
        <v>4</v>
      </c>
      <c r="E8" s="48">
        <v>5</v>
      </c>
      <c r="F8" s="48">
        <v>6</v>
      </c>
      <c r="G8" s="48">
        <v>7</v>
      </c>
      <c r="H8" s="48">
        <v>8</v>
      </c>
      <c r="I8" s="48">
        <v>9</v>
      </c>
      <c r="J8" s="48">
        <v>10</v>
      </c>
      <c r="K8" s="48">
        <v>11</v>
      </c>
      <c r="L8" s="48">
        <v>12</v>
      </c>
      <c r="M8" s="48">
        <v>13</v>
      </c>
      <c r="N8" s="48">
        <v>14</v>
      </c>
      <c r="O8" s="48">
        <v>15</v>
      </c>
      <c r="P8" s="48">
        <v>16</v>
      </c>
    </row>
    <row r="9" spans="1:28" s="4" customFormat="1" ht="28.5" customHeight="1" x14ac:dyDescent="0.25">
      <c r="A9" s="75" t="s">
        <v>5</v>
      </c>
      <c r="B9" s="81" t="s">
        <v>113</v>
      </c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</row>
    <row r="10" spans="1:28" s="79" customFormat="1" ht="30.75" customHeight="1" x14ac:dyDescent="0.25">
      <c r="A10" s="41">
        <v>1</v>
      </c>
      <c r="B10" s="143" t="s">
        <v>134</v>
      </c>
      <c r="C10" s="98" t="s">
        <v>266</v>
      </c>
      <c r="D10" s="41"/>
      <c r="E10" s="41">
        <v>1</v>
      </c>
      <c r="F10" s="50" t="s">
        <v>138</v>
      </c>
      <c r="G10" s="87" t="s">
        <v>230</v>
      </c>
      <c r="H10" s="48"/>
      <c r="I10" s="48"/>
      <c r="J10" s="48"/>
      <c r="K10" s="48">
        <v>1</v>
      </c>
      <c r="L10" s="48"/>
      <c r="M10" s="48">
        <v>1</v>
      </c>
      <c r="N10" s="48"/>
      <c r="O10" s="48"/>
      <c r="P10" s="48">
        <v>1</v>
      </c>
    </row>
    <row r="11" spans="1:28" s="79" customFormat="1" ht="30.75" customHeight="1" x14ac:dyDescent="0.25">
      <c r="A11" s="41">
        <v>2</v>
      </c>
      <c r="B11" s="42" t="s">
        <v>135</v>
      </c>
      <c r="C11" s="106">
        <v>24849</v>
      </c>
      <c r="D11" s="41">
        <v>1</v>
      </c>
      <c r="E11" s="41">
        <v>1</v>
      </c>
      <c r="F11" s="50" t="s">
        <v>137</v>
      </c>
      <c r="G11" s="85">
        <v>2.1</v>
      </c>
      <c r="H11" s="48"/>
      <c r="I11" s="48"/>
      <c r="J11" s="48"/>
      <c r="K11" s="48">
        <v>1</v>
      </c>
      <c r="L11" s="48"/>
      <c r="M11" s="48"/>
      <c r="N11" s="48">
        <v>1</v>
      </c>
      <c r="O11" s="48"/>
      <c r="P11" s="48">
        <v>1</v>
      </c>
    </row>
    <row r="12" spans="1:28" s="79" customFormat="1" ht="30.75" customHeight="1" x14ac:dyDescent="0.25">
      <c r="A12" s="41">
        <v>3</v>
      </c>
      <c r="B12" s="143" t="s">
        <v>136</v>
      </c>
      <c r="C12" s="104">
        <v>22130</v>
      </c>
      <c r="D12" s="41">
        <v>1</v>
      </c>
      <c r="E12" s="41">
        <v>1</v>
      </c>
      <c r="F12" s="50" t="s">
        <v>91</v>
      </c>
      <c r="G12" s="41">
        <v>1.8</v>
      </c>
      <c r="H12" s="48"/>
      <c r="I12" s="48"/>
      <c r="J12" s="48"/>
      <c r="K12" s="48">
        <v>1</v>
      </c>
      <c r="L12" s="48"/>
      <c r="M12" s="48">
        <v>1</v>
      </c>
      <c r="N12" s="48"/>
      <c r="O12" s="48"/>
      <c r="P12" s="48">
        <v>1</v>
      </c>
    </row>
    <row r="13" spans="1:28" s="4" customFormat="1" ht="23.25" customHeight="1" x14ac:dyDescent="0.25">
      <c r="A13" s="75" t="s">
        <v>6</v>
      </c>
      <c r="B13" s="80" t="s">
        <v>114</v>
      </c>
      <c r="C13" s="41"/>
      <c r="D13" s="41"/>
      <c r="E13" s="41"/>
      <c r="F13" s="50"/>
      <c r="G13" s="48"/>
      <c r="H13" s="48"/>
      <c r="I13" s="48"/>
      <c r="J13" s="48"/>
      <c r="K13" s="48"/>
      <c r="L13" s="48"/>
      <c r="M13" s="48"/>
      <c r="N13" s="48"/>
      <c r="O13" s="48"/>
      <c r="P13" s="48"/>
    </row>
    <row r="14" spans="1:28" s="79" customFormat="1" ht="33" customHeight="1" x14ac:dyDescent="0.25">
      <c r="A14" s="41">
        <v>1</v>
      </c>
      <c r="B14" s="84" t="s">
        <v>210</v>
      </c>
      <c r="C14" s="99">
        <v>20338</v>
      </c>
      <c r="D14" s="41"/>
      <c r="E14" s="41">
        <v>1</v>
      </c>
      <c r="F14" s="50" t="s">
        <v>138</v>
      </c>
      <c r="G14" s="87" t="s">
        <v>228</v>
      </c>
      <c r="H14" s="48"/>
      <c r="I14" s="48"/>
      <c r="J14" s="48"/>
      <c r="K14" s="48">
        <v>1</v>
      </c>
      <c r="L14" s="48"/>
      <c r="M14" s="48">
        <v>1</v>
      </c>
      <c r="N14" s="48"/>
      <c r="O14" s="48"/>
      <c r="P14" s="48">
        <v>1</v>
      </c>
    </row>
    <row r="15" spans="1:28" s="79" customFormat="1" ht="33" customHeight="1" x14ac:dyDescent="0.25">
      <c r="A15" s="41">
        <v>2</v>
      </c>
      <c r="B15" s="143" t="s">
        <v>139</v>
      </c>
      <c r="C15" s="99">
        <v>21249</v>
      </c>
      <c r="D15" s="41"/>
      <c r="E15" s="41">
        <v>1</v>
      </c>
      <c r="F15" s="50" t="s">
        <v>137</v>
      </c>
      <c r="G15" s="87" t="s">
        <v>228</v>
      </c>
      <c r="H15" s="48"/>
      <c r="I15" s="48"/>
      <c r="J15" s="48"/>
      <c r="K15" s="48">
        <v>1</v>
      </c>
      <c r="L15" s="48"/>
      <c r="M15" s="48">
        <v>1</v>
      </c>
      <c r="N15" s="48"/>
      <c r="O15" s="48"/>
      <c r="P15" s="48">
        <v>1</v>
      </c>
    </row>
    <row r="16" spans="1:28" s="79" customFormat="1" ht="33" customHeight="1" x14ac:dyDescent="0.25">
      <c r="A16" s="41">
        <v>3</v>
      </c>
      <c r="B16" s="143" t="s">
        <v>140</v>
      </c>
      <c r="C16" s="86" t="s">
        <v>263</v>
      </c>
      <c r="D16" s="41">
        <v>1</v>
      </c>
      <c r="E16" s="41">
        <v>1</v>
      </c>
      <c r="F16" s="50" t="s">
        <v>91</v>
      </c>
      <c r="G16" s="41">
        <v>1.3</v>
      </c>
      <c r="H16" s="48"/>
      <c r="I16" s="48"/>
      <c r="J16" s="48"/>
      <c r="K16" s="48">
        <v>1</v>
      </c>
      <c r="L16" s="48"/>
      <c r="M16" s="48">
        <v>1</v>
      </c>
      <c r="N16" s="48"/>
      <c r="O16" s="48"/>
      <c r="P16" s="48">
        <v>1</v>
      </c>
    </row>
    <row r="17" spans="1:16" s="4" customFormat="1" ht="24" customHeight="1" x14ac:dyDescent="0.25">
      <c r="A17" s="75" t="s">
        <v>144</v>
      </c>
      <c r="B17" s="80" t="s">
        <v>115</v>
      </c>
      <c r="C17" s="41"/>
      <c r="D17" s="41"/>
      <c r="E17" s="41"/>
      <c r="F17" s="50"/>
      <c r="G17" s="48"/>
      <c r="H17" s="48"/>
      <c r="I17" s="48"/>
      <c r="J17" s="48"/>
      <c r="K17" s="48"/>
      <c r="L17" s="48"/>
      <c r="M17" s="48"/>
      <c r="N17" s="48"/>
      <c r="O17" s="48"/>
      <c r="P17" s="48"/>
    </row>
    <row r="18" spans="1:16" s="4" customFormat="1" ht="39.75" customHeight="1" x14ac:dyDescent="0.25">
      <c r="A18" s="41">
        <v>1</v>
      </c>
      <c r="B18" s="84" t="s">
        <v>212</v>
      </c>
      <c r="C18" s="99">
        <v>21651</v>
      </c>
      <c r="D18" s="41"/>
      <c r="E18" s="41">
        <v>1</v>
      </c>
      <c r="F18" s="50" t="s">
        <v>138</v>
      </c>
      <c r="G18" s="87" t="s">
        <v>228</v>
      </c>
      <c r="H18" s="48"/>
      <c r="I18" s="48"/>
      <c r="J18" s="48"/>
      <c r="K18" s="48">
        <v>1</v>
      </c>
      <c r="L18" s="48"/>
      <c r="M18" s="48"/>
      <c r="N18" s="48">
        <v>1</v>
      </c>
      <c r="O18" s="48"/>
      <c r="P18" s="48">
        <v>1</v>
      </c>
    </row>
    <row r="19" spans="1:16" s="4" customFormat="1" ht="39.75" customHeight="1" x14ac:dyDescent="0.25">
      <c r="A19" s="41">
        <v>2</v>
      </c>
      <c r="B19" s="83" t="s">
        <v>218</v>
      </c>
      <c r="C19" s="105" t="s">
        <v>267</v>
      </c>
      <c r="D19" s="41"/>
      <c r="E19" s="41">
        <v>1</v>
      </c>
      <c r="F19" s="50" t="s">
        <v>226</v>
      </c>
      <c r="G19" s="41" t="s">
        <v>227</v>
      </c>
      <c r="H19" s="48">
        <v>1</v>
      </c>
      <c r="I19" s="48"/>
      <c r="J19" s="48"/>
      <c r="K19" s="48"/>
      <c r="L19" s="48"/>
      <c r="M19" s="48">
        <v>1</v>
      </c>
      <c r="N19" s="48"/>
      <c r="O19" s="48"/>
      <c r="P19" s="48"/>
    </row>
    <row r="20" spans="1:16" s="4" customFormat="1" ht="22.5" customHeight="1" x14ac:dyDescent="0.25">
      <c r="A20" s="75" t="s">
        <v>145</v>
      </c>
      <c r="B20" s="80" t="s">
        <v>116</v>
      </c>
      <c r="C20" s="41"/>
      <c r="D20" s="41"/>
      <c r="E20" s="41"/>
      <c r="F20" s="50"/>
      <c r="G20" s="48"/>
      <c r="H20" s="48"/>
      <c r="I20" s="48"/>
      <c r="J20" s="48"/>
      <c r="K20" s="48"/>
      <c r="L20" s="48"/>
      <c r="M20" s="48"/>
      <c r="N20" s="48"/>
      <c r="O20" s="48"/>
      <c r="P20" s="48"/>
    </row>
    <row r="21" spans="1:16" s="4" customFormat="1" ht="29.25" customHeight="1" x14ac:dyDescent="0.25">
      <c r="A21" s="41">
        <v>1</v>
      </c>
      <c r="B21" s="84" t="s">
        <v>211</v>
      </c>
      <c r="C21" s="85" t="s">
        <v>264</v>
      </c>
      <c r="D21" s="41"/>
      <c r="E21" s="41">
        <v>1</v>
      </c>
      <c r="F21" s="50" t="s">
        <v>138</v>
      </c>
      <c r="G21" s="85">
        <v>2.1</v>
      </c>
      <c r="H21" s="48"/>
      <c r="I21" s="48"/>
      <c r="J21" s="48"/>
      <c r="K21" s="48">
        <v>1</v>
      </c>
      <c r="L21" s="48"/>
      <c r="M21" s="48"/>
      <c r="N21" s="48">
        <v>1</v>
      </c>
      <c r="O21" s="48"/>
      <c r="P21" s="48">
        <v>1</v>
      </c>
    </row>
    <row r="22" spans="1:16" s="4" customFormat="1" ht="29.25" customHeight="1" x14ac:dyDescent="0.25">
      <c r="A22" s="41">
        <v>2</v>
      </c>
      <c r="B22" s="49" t="s">
        <v>178</v>
      </c>
      <c r="C22" s="86" t="s">
        <v>265</v>
      </c>
      <c r="D22" s="41">
        <v>1</v>
      </c>
      <c r="E22" s="41">
        <v>1</v>
      </c>
      <c r="F22" s="50" t="s">
        <v>226</v>
      </c>
      <c r="G22" s="41" t="s">
        <v>229</v>
      </c>
      <c r="H22" s="48"/>
      <c r="I22" s="48">
        <v>1</v>
      </c>
      <c r="J22" s="48"/>
      <c r="K22" s="48"/>
      <c r="L22" s="48"/>
      <c r="M22" s="48"/>
      <c r="N22" s="48"/>
      <c r="O22" s="48">
        <v>1</v>
      </c>
      <c r="P22" s="48"/>
    </row>
    <row r="23" spans="1:16" s="4" customFormat="1" ht="29.25" customHeight="1" x14ac:dyDescent="0.25">
      <c r="A23" s="75" t="s">
        <v>146</v>
      </c>
      <c r="B23" s="80" t="s">
        <v>120</v>
      </c>
      <c r="C23" s="86"/>
      <c r="D23" s="41"/>
      <c r="E23" s="41"/>
      <c r="F23" s="50"/>
      <c r="G23" s="41"/>
      <c r="H23" s="48"/>
      <c r="I23" s="48"/>
      <c r="J23" s="48"/>
      <c r="K23" s="48"/>
      <c r="L23" s="48"/>
      <c r="M23" s="48"/>
      <c r="N23" s="48"/>
      <c r="O23" s="48"/>
      <c r="P23" s="48"/>
    </row>
    <row r="24" spans="1:16" s="4" customFormat="1" ht="29.25" customHeight="1" x14ac:dyDescent="0.25">
      <c r="A24" s="41">
        <v>1</v>
      </c>
      <c r="B24" s="109" t="s">
        <v>277</v>
      </c>
      <c r="C24" s="110" t="s">
        <v>278</v>
      </c>
      <c r="D24" s="41"/>
      <c r="E24" s="41">
        <v>1</v>
      </c>
      <c r="F24" s="50" t="s">
        <v>138</v>
      </c>
      <c r="G24" s="85">
        <v>2.1</v>
      </c>
      <c r="H24" s="48"/>
      <c r="I24" s="48"/>
      <c r="J24" s="48"/>
      <c r="K24" s="48">
        <v>1</v>
      </c>
      <c r="L24" s="48"/>
      <c r="M24" s="48"/>
      <c r="N24" s="48"/>
      <c r="O24" s="48">
        <v>1</v>
      </c>
      <c r="P24" s="48"/>
    </row>
    <row r="25" spans="1:16" s="4" customFormat="1" ht="29.25" customHeight="1" x14ac:dyDescent="0.25">
      <c r="A25" s="41">
        <v>2</v>
      </c>
      <c r="B25" s="135" t="s">
        <v>298</v>
      </c>
      <c r="C25" s="111">
        <v>23353</v>
      </c>
      <c r="D25" s="41"/>
      <c r="E25" s="41">
        <v>1</v>
      </c>
      <c r="F25" s="50" t="s">
        <v>137</v>
      </c>
      <c r="G25" s="85">
        <v>2.1</v>
      </c>
      <c r="H25" s="48"/>
      <c r="I25" s="48"/>
      <c r="J25" s="48"/>
      <c r="K25" s="48">
        <v>1</v>
      </c>
      <c r="L25" s="48"/>
      <c r="M25" s="48"/>
      <c r="N25" s="48">
        <v>1</v>
      </c>
      <c r="O25" s="48"/>
      <c r="P25" s="48"/>
    </row>
    <row r="26" spans="1:16" s="4" customFormat="1" ht="29.25" customHeight="1" x14ac:dyDescent="0.25">
      <c r="A26" s="41">
        <v>3</v>
      </c>
      <c r="B26" s="135" t="s">
        <v>299</v>
      </c>
      <c r="C26" s="112" t="s">
        <v>300</v>
      </c>
      <c r="D26" s="41"/>
      <c r="E26" s="41">
        <v>1</v>
      </c>
      <c r="F26" s="50" t="s">
        <v>91</v>
      </c>
      <c r="G26" s="41">
        <v>1.8</v>
      </c>
      <c r="H26" s="48"/>
      <c r="I26" s="48"/>
      <c r="J26" s="48"/>
      <c r="K26" s="48">
        <v>1</v>
      </c>
      <c r="L26" s="48"/>
      <c r="M26" s="48"/>
      <c r="N26" s="48"/>
      <c r="O26" s="48">
        <v>1</v>
      </c>
      <c r="P26" s="48"/>
    </row>
    <row r="27" spans="1:16" s="4" customFormat="1" ht="29.25" customHeight="1" x14ac:dyDescent="0.25">
      <c r="A27" s="75" t="s">
        <v>147</v>
      </c>
      <c r="B27" s="80" t="s">
        <v>121</v>
      </c>
      <c r="C27" s="86"/>
      <c r="D27" s="41"/>
      <c r="E27" s="41"/>
      <c r="F27" s="50"/>
      <c r="G27" s="41"/>
      <c r="H27" s="48"/>
      <c r="I27" s="48"/>
      <c r="J27" s="48"/>
      <c r="K27" s="48"/>
      <c r="L27" s="48"/>
      <c r="M27" s="48"/>
      <c r="N27" s="48"/>
      <c r="O27" s="48"/>
      <c r="P27" s="48"/>
    </row>
    <row r="28" spans="1:16" s="4" customFormat="1" ht="29.25" customHeight="1" x14ac:dyDescent="0.25">
      <c r="A28" s="41">
        <v>1</v>
      </c>
      <c r="B28" s="109" t="s">
        <v>279</v>
      </c>
      <c r="C28" s="107">
        <v>26448</v>
      </c>
      <c r="D28" s="41">
        <v>1</v>
      </c>
      <c r="E28" s="41">
        <v>1</v>
      </c>
      <c r="F28" s="50" t="s">
        <v>138</v>
      </c>
      <c r="G28" s="85">
        <v>2.1</v>
      </c>
      <c r="H28" s="48"/>
      <c r="I28" s="48"/>
      <c r="J28" s="48">
        <v>1</v>
      </c>
      <c r="K28" s="48"/>
      <c r="L28" s="48"/>
      <c r="M28" s="48"/>
      <c r="N28" s="48"/>
      <c r="O28" s="48">
        <v>1</v>
      </c>
      <c r="P28" s="48"/>
    </row>
    <row r="29" spans="1:16" s="4" customFormat="1" ht="29.25" customHeight="1" x14ac:dyDescent="0.25">
      <c r="A29" s="41">
        <v>2</v>
      </c>
      <c r="B29" s="135" t="s">
        <v>301</v>
      </c>
      <c r="C29" s="113" t="s">
        <v>302</v>
      </c>
      <c r="D29" s="41"/>
      <c r="E29" s="41">
        <v>1</v>
      </c>
      <c r="F29" s="50" t="s">
        <v>137</v>
      </c>
      <c r="G29" s="85">
        <v>2.1</v>
      </c>
      <c r="H29" s="48"/>
      <c r="I29" s="48"/>
      <c r="J29" s="48">
        <v>1</v>
      </c>
      <c r="K29" s="48"/>
      <c r="L29" s="48"/>
      <c r="M29" s="48"/>
      <c r="N29" s="48">
        <v>1</v>
      </c>
      <c r="O29" s="48"/>
      <c r="P29" s="48"/>
    </row>
    <row r="30" spans="1:16" s="4" customFormat="1" ht="29.25" customHeight="1" x14ac:dyDescent="0.25">
      <c r="A30" s="41">
        <v>3</v>
      </c>
      <c r="B30" s="135" t="s">
        <v>303</v>
      </c>
      <c r="C30" s="112" t="s">
        <v>304</v>
      </c>
      <c r="D30" s="41"/>
      <c r="E30" s="41">
        <v>1</v>
      </c>
      <c r="F30" s="50" t="s">
        <v>91</v>
      </c>
      <c r="G30" s="41">
        <v>1.8</v>
      </c>
      <c r="H30" s="48"/>
      <c r="I30" s="48"/>
      <c r="J30" s="48">
        <v>1</v>
      </c>
      <c r="K30" s="48"/>
      <c r="L30" s="48"/>
      <c r="M30" s="48"/>
      <c r="N30" s="48"/>
      <c r="O30" s="48">
        <v>1</v>
      </c>
      <c r="P30" s="48"/>
    </row>
    <row r="31" spans="1:16" s="4" customFormat="1" ht="29.25" customHeight="1" x14ac:dyDescent="0.25">
      <c r="A31" s="75" t="s">
        <v>148</v>
      </c>
      <c r="B31" s="80" t="s">
        <v>122</v>
      </c>
      <c r="C31" s="86"/>
      <c r="D31" s="41"/>
      <c r="E31" s="41"/>
      <c r="F31" s="50"/>
      <c r="G31" s="41"/>
      <c r="H31" s="48"/>
      <c r="I31" s="48"/>
      <c r="J31" s="48"/>
      <c r="K31" s="48"/>
      <c r="L31" s="48"/>
      <c r="M31" s="48"/>
      <c r="N31" s="48"/>
      <c r="O31" s="48"/>
      <c r="P31" s="48"/>
    </row>
    <row r="32" spans="1:16" s="4" customFormat="1" ht="29.25" customHeight="1" x14ac:dyDescent="0.25">
      <c r="A32" s="41">
        <v>1</v>
      </c>
      <c r="B32" s="109" t="s">
        <v>280</v>
      </c>
      <c r="C32" s="110" t="s">
        <v>281</v>
      </c>
      <c r="D32" s="41"/>
      <c r="E32" s="41">
        <v>1</v>
      </c>
      <c r="F32" s="50" t="s">
        <v>138</v>
      </c>
      <c r="G32" s="85">
        <v>2.1</v>
      </c>
      <c r="H32" s="48"/>
      <c r="I32" s="48">
        <v>1</v>
      </c>
      <c r="J32" s="48"/>
      <c r="K32" s="48"/>
      <c r="L32" s="48"/>
      <c r="M32" s="48">
        <v>1</v>
      </c>
      <c r="N32" s="48"/>
      <c r="O32" s="48"/>
      <c r="P32" s="48"/>
    </row>
    <row r="33" spans="1:16" s="4" customFormat="1" ht="29.25" customHeight="1" x14ac:dyDescent="0.25">
      <c r="A33" s="41">
        <v>2</v>
      </c>
      <c r="B33" s="135" t="s">
        <v>305</v>
      </c>
      <c r="C33" s="111">
        <v>23385</v>
      </c>
      <c r="D33" s="41"/>
      <c r="E33" s="41">
        <v>1</v>
      </c>
      <c r="F33" s="50" t="s">
        <v>137</v>
      </c>
      <c r="G33" s="85">
        <v>2.1</v>
      </c>
      <c r="H33" s="48"/>
      <c r="I33" s="48"/>
      <c r="J33" s="48"/>
      <c r="K33" s="48">
        <v>1</v>
      </c>
      <c r="L33" s="48"/>
      <c r="M33" s="48"/>
      <c r="N33" s="48">
        <v>1</v>
      </c>
      <c r="O33" s="48"/>
      <c r="P33" s="48"/>
    </row>
    <row r="34" spans="1:16" s="4" customFormat="1" ht="29.25" customHeight="1" x14ac:dyDescent="0.25">
      <c r="A34" s="41">
        <v>3</v>
      </c>
      <c r="B34" s="135" t="s">
        <v>316</v>
      </c>
      <c r="C34" s="114" t="s">
        <v>317</v>
      </c>
      <c r="D34" s="41"/>
      <c r="E34" s="41">
        <v>1</v>
      </c>
      <c r="F34" s="50" t="s">
        <v>91</v>
      </c>
      <c r="G34" s="41">
        <v>1.8</v>
      </c>
      <c r="H34" s="48"/>
      <c r="I34" s="48">
        <v>1</v>
      </c>
      <c r="J34" s="48"/>
      <c r="K34" s="48"/>
      <c r="L34" s="48"/>
      <c r="M34" s="48">
        <v>1</v>
      </c>
      <c r="N34" s="48"/>
      <c r="O34" s="48"/>
      <c r="P34" s="48"/>
    </row>
    <row r="35" spans="1:16" s="4" customFormat="1" ht="29.25" customHeight="1" x14ac:dyDescent="0.25">
      <c r="A35" s="75" t="s">
        <v>149</v>
      </c>
      <c r="B35" s="80" t="s">
        <v>130</v>
      </c>
      <c r="C35" s="86"/>
      <c r="D35" s="41"/>
      <c r="E35" s="41"/>
      <c r="F35" s="50"/>
      <c r="G35" s="41"/>
      <c r="H35" s="48"/>
      <c r="I35" s="48"/>
      <c r="J35" s="48"/>
      <c r="K35" s="48"/>
      <c r="L35" s="48"/>
      <c r="M35" s="48"/>
      <c r="N35" s="48"/>
      <c r="O35" s="48"/>
      <c r="P35" s="48"/>
    </row>
    <row r="36" spans="1:16" s="4" customFormat="1" ht="29.25" customHeight="1" x14ac:dyDescent="0.25">
      <c r="A36" s="41">
        <v>1</v>
      </c>
      <c r="B36" s="109" t="s">
        <v>286</v>
      </c>
      <c r="C36" s="110" t="s">
        <v>287</v>
      </c>
      <c r="D36" s="41"/>
      <c r="E36" s="41">
        <v>1</v>
      </c>
      <c r="F36" s="50" t="s">
        <v>138</v>
      </c>
      <c r="G36" s="85">
        <v>2.1</v>
      </c>
      <c r="H36" s="48"/>
      <c r="I36" s="48"/>
      <c r="J36" s="48">
        <v>1</v>
      </c>
      <c r="K36" s="48"/>
      <c r="L36" s="48"/>
      <c r="M36" s="48"/>
      <c r="N36" s="48"/>
      <c r="O36" s="48">
        <v>1</v>
      </c>
      <c r="P36" s="48"/>
    </row>
    <row r="37" spans="1:16" s="4" customFormat="1" ht="29.25" customHeight="1" x14ac:dyDescent="0.25">
      <c r="A37" s="41">
        <v>2</v>
      </c>
      <c r="B37" s="136" t="s">
        <v>309</v>
      </c>
      <c r="C37" s="103">
        <v>22647</v>
      </c>
      <c r="D37" s="41"/>
      <c r="E37" s="41">
        <v>1</v>
      </c>
      <c r="F37" s="50" t="s">
        <v>137</v>
      </c>
      <c r="G37" s="85">
        <v>2.1</v>
      </c>
      <c r="H37" s="48"/>
      <c r="I37" s="48"/>
      <c r="J37" s="48"/>
      <c r="K37" s="48">
        <v>1</v>
      </c>
      <c r="L37" s="48"/>
      <c r="M37" s="48"/>
      <c r="N37" s="48"/>
      <c r="O37" s="48">
        <v>1</v>
      </c>
      <c r="P37" s="48"/>
    </row>
    <row r="38" spans="1:16" s="4" customFormat="1" ht="29.25" customHeight="1" x14ac:dyDescent="0.25">
      <c r="A38" s="41">
        <v>3</v>
      </c>
      <c r="B38" s="136" t="s">
        <v>318</v>
      </c>
      <c r="C38" s="115" t="s">
        <v>384</v>
      </c>
      <c r="D38" s="41"/>
      <c r="E38" s="41">
        <v>1</v>
      </c>
      <c r="F38" s="50" t="s">
        <v>91</v>
      </c>
      <c r="G38" s="41">
        <v>1.8</v>
      </c>
      <c r="H38" s="48"/>
      <c r="I38" s="48"/>
      <c r="J38" s="48"/>
      <c r="K38" s="48">
        <v>1</v>
      </c>
      <c r="L38" s="48"/>
      <c r="M38" s="48">
        <v>1</v>
      </c>
      <c r="N38" s="48"/>
      <c r="O38" s="48"/>
      <c r="P38" s="48">
        <v>1</v>
      </c>
    </row>
    <row r="39" spans="1:16" s="4" customFormat="1" ht="29.25" customHeight="1" x14ac:dyDescent="0.25">
      <c r="A39" s="75" t="s">
        <v>150</v>
      </c>
      <c r="B39" s="80" t="s">
        <v>129</v>
      </c>
      <c r="C39" s="86"/>
      <c r="D39" s="41"/>
      <c r="E39" s="41"/>
      <c r="F39" s="50"/>
      <c r="G39" s="41"/>
      <c r="H39" s="48"/>
      <c r="I39" s="48"/>
      <c r="J39" s="48"/>
      <c r="K39" s="48"/>
      <c r="L39" s="48"/>
      <c r="M39" s="48"/>
      <c r="N39" s="48"/>
      <c r="O39" s="48"/>
      <c r="P39" s="48"/>
    </row>
    <row r="40" spans="1:16" s="4" customFormat="1" ht="29.25" customHeight="1" x14ac:dyDescent="0.25">
      <c r="A40" s="41">
        <v>1</v>
      </c>
      <c r="B40" s="109" t="s">
        <v>282</v>
      </c>
      <c r="C40" s="110" t="s">
        <v>283</v>
      </c>
      <c r="D40" s="41"/>
      <c r="E40" s="41">
        <v>1</v>
      </c>
      <c r="F40" s="50" t="s">
        <v>138</v>
      </c>
      <c r="G40" s="85">
        <v>2.1</v>
      </c>
      <c r="H40" s="48"/>
      <c r="I40" s="48"/>
      <c r="J40" s="48">
        <v>1</v>
      </c>
      <c r="K40" s="48"/>
      <c r="L40" s="48"/>
      <c r="M40" s="48">
        <v>1</v>
      </c>
      <c r="N40" s="48"/>
      <c r="O40" s="48"/>
      <c r="P40" s="48">
        <v>1</v>
      </c>
    </row>
    <row r="41" spans="1:16" s="4" customFormat="1" ht="29.25" customHeight="1" x14ac:dyDescent="0.25">
      <c r="A41" s="41">
        <v>2</v>
      </c>
      <c r="B41" s="136" t="s">
        <v>312</v>
      </c>
      <c r="C41" s="103">
        <v>20706</v>
      </c>
      <c r="D41" s="41"/>
      <c r="E41" s="41">
        <v>1</v>
      </c>
      <c r="F41" s="50" t="s">
        <v>137</v>
      </c>
      <c r="G41" s="85">
        <v>2.1</v>
      </c>
      <c r="H41" s="48"/>
      <c r="I41" s="48"/>
      <c r="J41" s="48"/>
      <c r="K41" s="48">
        <v>1</v>
      </c>
      <c r="L41" s="48"/>
      <c r="M41" s="48"/>
      <c r="N41" s="48"/>
      <c r="O41" s="48">
        <v>1</v>
      </c>
      <c r="P41" s="48"/>
    </row>
    <row r="42" spans="1:16" s="4" customFormat="1" ht="29.25" customHeight="1" x14ac:dyDescent="0.25">
      <c r="A42" s="41">
        <v>3</v>
      </c>
      <c r="B42" s="146" t="s">
        <v>319</v>
      </c>
      <c r="C42" s="115" t="s">
        <v>320</v>
      </c>
      <c r="D42" s="41"/>
      <c r="E42" s="41">
        <v>1</v>
      </c>
      <c r="F42" s="50" t="s">
        <v>91</v>
      </c>
      <c r="G42" s="41">
        <v>1.8</v>
      </c>
      <c r="H42" s="48">
        <v>1</v>
      </c>
      <c r="I42" s="48"/>
      <c r="J42" s="48"/>
      <c r="K42" s="48"/>
      <c r="L42" s="48"/>
      <c r="M42" s="48"/>
      <c r="N42" s="48"/>
      <c r="O42" s="48">
        <v>1</v>
      </c>
      <c r="P42" s="48"/>
    </row>
    <row r="43" spans="1:16" s="4" customFormat="1" ht="29.25" customHeight="1" x14ac:dyDescent="0.25">
      <c r="A43" s="75" t="s">
        <v>151</v>
      </c>
      <c r="B43" s="80" t="s">
        <v>131</v>
      </c>
      <c r="C43" s="86"/>
      <c r="D43" s="41"/>
      <c r="E43" s="41"/>
      <c r="F43" s="50"/>
      <c r="G43" s="41"/>
      <c r="H43" s="48"/>
      <c r="I43" s="48"/>
      <c r="J43" s="48"/>
      <c r="K43" s="48"/>
      <c r="L43" s="48"/>
      <c r="M43" s="48"/>
      <c r="N43" s="48"/>
      <c r="O43" s="48"/>
      <c r="P43" s="48"/>
    </row>
    <row r="44" spans="1:16" s="4" customFormat="1" ht="29.25" customHeight="1" x14ac:dyDescent="0.25">
      <c r="A44" s="41">
        <v>1</v>
      </c>
      <c r="B44" s="109" t="s">
        <v>284</v>
      </c>
      <c r="C44" s="110" t="s">
        <v>285</v>
      </c>
      <c r="D44" s="41"/>
      <c r="E44" s="41">
        <v>1</v>
      </c>
      <c r="F44" s="50" t="s">
        <v>323</v>
      </c>
      <c r="G44" s="98" t="s">
        <v>324</v>
      </c>
      <c r="H44" s="48"/>
      <c r="I44" s="48"/>
      <c r="J44" s="48">
        <v>1</v>
      </c>
      <c r="K44" s="48"/>
      <c r="L44" s="48"/>
      <c r="M44" s="48">
        <v>1</v>
      </c>
      <c r="N44" s="48"/>
      <c r="O44" s="48"/>
      <c r="P44" s="48">
        <v>1</v>
      </c>
    </row>
    <row r="45" spans="1:16" s="4" customFormat="1" ht="29.25" customHeight="1" x14ac:dyDescent="0.25">
      <c r="A45" s="41">
        <v>2</v>
      </c>
      <c r="B45" s="136" t="s">
        <v>310</v>
      </c>
      <c r="C45" s="76" t="s">
        <v>311</v>
      </c>
      <c r="D45" s="41"/>
      <c r="E45" s="41">
        <v>1</v>
      </c>
      <c r="F45" s="50" t="s">
        <v>137</v>
      </c>
      <c r="G45" s="85">
        <v>2.1</v>
      </c>
      <c r="H45" s="48"/>
      <c r="I45" s="48"/>
      <c r="J45" s="48"/>
      <c r="K45" s="48">
        <v>1</v>
      </c>
      <c r="L45" s="48"/>
      <c r="M45" s="48"/>
      <c r="N45" s="48"/>
      <c r="O45" s="48">
        <v>1</v>
      </c>
      <c r="P45" s="48"/>
    </row>
    <row r="46" spans="1:16" s="4" customFormat="1" ht="24" customHeight="1" x14ac:dyDescent="0.25">
      <c r="A46" s="75" t="s">
        <v>268</v>
      </c>
      <c r="B46" s="80" t="s">
        <v>119</v>
      </c>
      <c r="C46" s="41"/>
      <c r="D46" s="41"/>
      <c r="E46" s="41"/>
      <c r="F46" s="50"/>
      <c r="G46" s="48"/>
      <c r="H46" s="48"/>
      <c r="I46" s="48"/>
      <c r="J46" s="48"/>
      <c r="K46" s="48"/>
      <c r="L46" s="48"/>
      <c r="M46" s="48"/>
      <c r="N46" s="48"/>
      <c r="O46" s="48"/>
      <c r="P46" s="48"/>
    </row>
    <row r="47" spans="1:16" s="79" customFormat="1" ht="30" customHeight="1" x14ac:dyDescent="0.25">
      <c r="A47" s="41">
        <v>1</v>
      </c>
      <c r="B47" s="144" t="s">
        <v>208</v>
      </c>
      <c r="C47" s="100" t="s">
        <v>260</v>
      </c>
      <c r="D47" s="41"/>
      <c r="E47" s="41">
        <v>1</v>
      </c>
      <c r="F47" s="50" t="s">
        <v>138</v>
      </c>
      <c r="G47" s="85">
        <v>2.1</v>
      </c>
      <c r="H47" s="48"/>
      <c r="I47" s="48">
        <v>1</v>
      </c>
      <c r="J47" s="48"/>
      <c r="K47" s="48"/>
      <c r="L47" s="48"/>
      <c r="M47" s="48"/>
      <c r="N47" s="48"/>
      <c r="O47" s="48">
        <v>1</v>
      </c>
      <c r="P47" s="48"/>
    </row>
    <row r="48" spans="1:16" s="79" customFormat="1" ht="30" customHeight="1" x14ac:dyDescent="0.25">
      <c r="A48" s="41">
        <v>2</v>
      </c>
      <c r="B48" s="144" t="s">
        <v>217</v>
      </c>
      <c r="C48" s="100" t="s">
        <v>261</v>
      </c>
      <c r="D48" s="41"/>
      <c r="E48" s="41">
        <v>1</v>
      </c>
      <c r="F48" s="50" t="s">
        <v>137</v>
      </c>
      <c r="G48" s="85">
        <v>2.1</v>
      </c>
      <c r="H48" s="48"/>
      <c r="I48" s="48"/>
      <c r="J48" s="48">
        <v>1</v>
      </c>
      <c r="K48" s="48"/>
      <c r="L48" s="48"/>
      <c r="M48" s="48"/>
      <c r="N48" s="48"/>
      <c r="O48" s="48">
        <v>1</v>
      </c>
      <c r="P48" s="48"/>
    </row>
    <row r="49" spans="1:16" s="79" customFormat="1" ht="30" customHeight="1" x14ac:dyDescent="0.25">
      <c r="A49" s="41">
        <v>3</v>
      </c>
      <c r="B49" s="143" t="s">
        <v>225</v>
      </c>
      <c r="C49" s="101" t="s">
        <v>262</v>
      </c>
      <c r="D49" s="41">
        <v>1</v>
      </c>
      <c r="E49" s="41">
        <v>1</v>
      </c>
      <c r="F49" s="50" t="s">
        <v>91</v>
      </c>
      <c r="G49" s="41">
        <v>1.8</v>
      </c>
      <c r="H49" s="48"/>
      <c r="I49" s="48"/>
      <c r="J49" s="48"/>
      <c r="K49" s="48">
        <v>1</v>
      </c>
      <c r="L49" s="48"/>
      <c r="M49" s="48"/>
      <c r="N49" s="48"/>
      <c r="O49" s="48">
        <v>1</v>
      </c>
      <c r="P49" s="48"/>
    </row>
    <row r="50" spans="1:16" s="4" customFormat="1" ht="22.5" customHeight="1" x14ac:dyDescent="0.25">
      <c r="A50" s="75" t="s">
        <v>269</v>
      </c>
      <c r="B50" s="80" t="s">
        <v>117</v>
      </c>
      <c r="C50" s="41"/>
      <c r="D50" s="41"/>
      <c r="E50" s="41"/>
      <c r="F50" s="50"/>
      <c r="G50" s="48"/>
      <c r="H50" s="48"/>
      <c r="I50" s="48"/>
      <c r="J50" s="48"/>
      <c r="K50" s="48"/>
      <c r="L50" s="48"/>
      <c r="M50" s="48"/>
      <c r="N50" s="48"/>
      <c r="O50" s="48"/>
      <c r="P50" s="48"/>
    </row>
    <row r="51" spans="1:16" s="79" customFormat="1" ht="30.75" customHeight="1" x14ac:dyDescent="0.25">
      <c r="A51" s="41">
        <v>1</v>
      </c>
      <c r="B51" s="144" t="s">
        <v>209</v>
      </c>
      <c r="C51" s="100" t="s">
        <v>257</v>
      </c>
      <c r="D51" s="41"/>
      <c r="E51" s="41">
        <v>1</v>
      </c>
      <c r="F51" s="50" t="s">
        <v>138</v>
      </c>
      <c r="G51" s="85">
        <v>2.1</v>
      </c>
      <c r="H51" s="48"/>
      <c r="I51" s="48"/>
      <c r="J51" s="48">
        <v>1</v>
      </c>
      <c r="K51" s="48"/>
      <c r="L51" s="48"/>
      <c r="M51" s="48">
        <v>1</v>
      </c>
      <c r="N51" s="48"/>
      <c r="O51" s="48"/>
      <c r="P51" s="48">
        <v>1</v>
      </c>
    </row>
    <row r="52" spans="1:16" s="79" customFormat="1" ht="30.75" customHeight="1" x14ac:dyDescent="0.25">
      <c r="A52" s="41">
        <v>2</v>
      </c>
      <c r="B52" s="144" t="s">
        <v>216</v>
      </c>
      <c r="C52" s="102" t="s">
        <v>258</v>
      </c>
      <c r="D52" s="41">
        <v>1</v>
      </c>
      <c r="E52" s="41">
        <v>1</v>
      </c>
      <c r="F52" s="50" t="s">
        <v>137</v>
      </c>
      <c r="G52" s="85">
        <v>2.1</v>
      </c>
      <c r="H52" s="48"/>
      <c r="I52" s="48"/>
      <c r="J52" s="48">
        <v>1</v>
      </c>
      <c r="K52" s="48"/>
      <c r="L52" s="48"/>
      <c r="M52" s="48">
        <v>1</v>
      </c>
      <c r="N52" s="48"/>
      <c r="O52" s="48"/>
      <c r="P52" s="48">
        <v>1</v>
      </c>
    </row>
    <row r="53" spans="1:16" s="79" customFormat="1" ht="30.75" customHeight="1" x14ac:dyDescent="0.25">
      <c r="A53" s="41">
        <v>3</v>
      </c>
      <c r="B53" s="143" t="s">
        <v>224</v>
      </c>
      <c r="C53" s="101" t="s">
        <v>259</v>
      </c>
      <c r="D53" s="41">
        <v>1</v>
      </c>
      <c r="E53" s="41">
        <v>1</v>
      </c>
      <c r="F53" s="50" t="s">
        <v>91</v>
      </c>
      <c r="G53" s="41">
        <v>1.8</v>
      </c>
      <c r="H53" s="48"/>
      <c r="I53" s="48"/>
      <c r="J53" s="48"/>
      <c r="K53" s="48">
        <v>1</v>
      </c>
      <c r="L53" s="48"/>
      <c r="M53" s="48">
        <v>1</v>
      </c>
      <c r="N53" s="48"/>
      <c r="O53" s="48"/>
      <c r="P53" s="48">
        <v>1</v>
      </c>
    </row>
    <row r="54" spans="1:16" s="79" customFormat="1" ht="30.75" customHeight="1" x14ac:dyDescent="0.25">
      <c r="A54" s="75" t="s">
        <v>270</v>
      </c>
      <c r="B54" s="108" t="s">
        <v>118</v>
      </c>
      <c r="C54" s="101"/>
      <c r="D54" s="41"/>
      <c r="E54" s="41"/>
      <c r="F54" s="50"/>
      <c r="G54" s="41"/>
      <c r="H54" s="48"/>
      <c r="I54" s="48"/>
      <c r="J54" s="48"/>
      <c r="K54" s="48"/>
      <c r="L54" s="48"/>
      <c r="M54" s="48"/>
      <c r="N54" s="48"/>
      <c r="O54" s="48"/>
      <c r="P54" s="48"/>
    </row>
    <row r="55" spans="1:16" s="79" customFormat="1" ht="30.75" customHeight="1" x14ac:dyDescent="0.25">
      <c r="A55" s="41">
        <v>1</v>
      </c>
      <c r="B55" s="109" t="s">
        <v>288</v>
      </c>
      <c r="C55" s="110" t="s">
        <v>289</v>
      </c>
      <c r="D55" s="41"/>
      <c r="E55" s="41">
        <v>1</v>
      </c>
      <c r="F55" s="50" t="s">
        <v>138</v>
      </c>
      <c r="G55" s="85">
        <v>2.1</v>
      </c>
      <c r="H55" s="48"/>
      <c r="I55" s="48"/>
      <c r="J55" s="48"/>
      <c r="K55" s="48">
        <v>1</v>
      </c>
      <c r="L55" s="48"/>
      <c r="M55" s="48"/>
      <c r="N55" s="48">
        <v>1</v>
      </c>
      <c r="O55" s="48"/>
      <c r="P55" s="48"/>
    </row>
    <row r="56" spans="1:16" s="79" customFormat="1" ht="30.75" customHeight="1" x14ac:dyDescent="0.25">
      <c r="A56" s="41">
        <v>2</v>
      </c>
      <c r="B56" s="137" t="s">
        <v>306</v>
      </c>
      <c r="C56" s="138" t="s">
        <v>307</v>
      </c>
      <c r="D56" s="41"/>
      <c r="E56" s="41">
        <v>1</v>
      </c>
      <c r="F56" s="50" t="s">
        <v>137</v>
      </c>
      <c r="G56" s="85">
        <v>2.1</v>
      </c>
      <c r="H56" s="48"/>
      <c r="I56" s="48">
        <v>1</v>
      </c>
      <c r="J56" s="48"/>
      <c r="K56" s="48"/>
      <c r="L56" s="48"/>
      <c r="M56" s="48"/>
      <c r="N56" s="48"/>
      <c r="O56" s="48">
        <v>1</v>
      </c>
      <c r="P56" s="48"/>
    </row>
    <row r="57" spans="1:16" s="79" customFormat="1" ht="30.75" customHeight="1" x14ac:dyDescent="0.25">
      <c r="A57" s="41">
        <v>3</v>
      </c>
      <c r="B57" s="139" t="s">
        <v>223</v>
      </c>
      <c r="C57" s="101" t="s">
        <v>308</v>
      </c>
      <c r="D57" s="41">
        <v>1</v>
      </c>
      <c r="E57" s="41">
        <v>1</v>
      </c>
      <c r="F57" s="50" t="s">
        <v>91</v>
      </c>
      <c r="G57" s="41">
        <v>1.8</v>
      </c>
      <c r="H57" s="48"/>
      <c r="I57" s="48"/>
      <c r="J57" s="48"/>
      <c r="K57" s="48">
        <v>1</v>
      </c>
      <c r="L57" s="48"/>
      <c r="M57" s="48"/>
      <c r="N57" s="48">
        <v>1</v>
      </c>
      <c r="O57" s="48"/>
      <c r="P57" s="48">
        <v>1</v>
      </c>
    </row>
    <row r="58" spans="1:16" s="79" customFormat="1" ht="30.75" customHeight="1" x14ac:dyDescent="0.25">
      <c r="A58" s="75" t="s">
        <v>271</v>
      </c>
      <c r="B58" s="159" t="s">
        <v>128</v>
      </c>
      <c r="C58" s="101"/>
      <c r="D58" s="41"/>
      <c r="E58" s="41"/>
      <c r="F58" s="50"/>
      <c r="G58" s="41"/>
      <c r="H58" s="48"/>
      <c r="I58" s="48"/>
      <c r="J58" s="48"/>
      <c r="K58" s="48"/>
      <c r="L58" s="48"/>
      <c r="M58" s="48"/>
      <c r="N58" s="48"/>
      <c r="O58" s="48"/>
      <c r="P58" s="48"/>
    </row>
    <row r="59" spans="1:16" s="79" customFormat="1" ht="30.75" customHeight="1" x14ac:dyDescent="0.25">
      <c r="A59" s="41">
        <v>1</v>
      </c>
      <c r="B59" s="109" t="s">
        <v>290</v>
      </c>
      <c r="C59" s="110" t="s">
        <v>291</v>
      </c>
      <c r="D59" s="41"/>
      <c r="E59" s="41">
        <v>1</v>
      </c>
      <c r="F59" s="50" t="s">
        <v>138</v>
      </c>
      <c r="G59" s="85">
        <v>2.1</v>
      </c>
      <c r="H59" s="48"/>
      <c r="I59" s="48"/>
      <c r="J59" s="48"/>
      <c r="K59" s="48">
        <v>1</v>
      </c>
      <c r="L59" s="48"/>
      <c r="M59" s="48"/>
      <c r="N59" s="48"/>
      <c r="O59" s="48">
        <v>1</v>
      </c>
      <c r="P59" s="48"/>
    </row>
    <row r="60" spans="1:16" s="79" customFormat="1" ht="30.75" customHeight="1" x14ac:dyDescent="0.25">
      <c r="A60" s="41">
        <v>2</v>
      </c>
      <c r="B60" s="136" t="s">
        <v>313</v>
      </c>
      <c r="C60" s="76" t="s">
        <v>314</v>
      </c>
      <c r="D60" s="41">
        <v>1</v>
      </c>
      <c r="E60" s="41">
        <v>1</v>
      </c>
      <c r="F60" s="50" t="s">
        <v>137</v>
      </c>
      <c r="G60" s="85">
        <v>2.1</v>
      </c>
      <c r="H60" s="48"/>
      <c r="I60" s="48"/>
      <c r="J60" s="48">
        <v>1</v>
      </c>
      <c r="K60" s="48"/>
      <c r="L60" s="48"/>
      <c r="M60" s="48"/>
      <c r="N60" s="48">
        <v>1</v>
      </c>
      <c r="O60" s="48"/>
      <c r="P60" s="48"/>
    </row>
    <row r="61" spans="1:16" s="79" customFormat="1" ht="30.75" customHeight="1" x14ac:dyDescent="0.25">
      <c r="A61" s="41">
        <v>3</v>
      </c>
      <c r="B61" s="136" t="s">
        <v>315</v>
      </c>
      <c r="C61" s="103">
        <v>22344</v>
      </c>
      <c r="D61" s="41">
        <v>1</v>
      </c>
      <c r="E61" s="41">
        <v>1</v>
      </c>
      <c r="F61" s="50" t="s">
        <v>91</v>
      </c>
      <c r="G61" s="41">
        <v>1.8</v>
      </c>
      <c r="H61" s="48"/>
      <c r="I61" s="48"/>
      <c r="J61" s="48"/>
      <c r="K61" s="48">
        <v>1</v>
      </c>
      <c r="L61" s="48"/>
      <c r="M61" s="48"/>
      <c r="N61" s="48">
        <v>1</v>
      </c>
      <c r="O61" s="48"/>
      <c r="P61" s="48">
        <v>1</v>
      </c>
    </row>
    <row r="62" spans="1:16" s="79" customFormat="1" ht="30.75" customHeight="1" x14ac:dyDescent="0.25">
      <c r="A62" s="75" t="s">
        <v>272</v>
      </c>
      <c r="B62" s="159" t="s">
        <v>125</v>
      </c>
      <c r="C62" s="101"/>
      <c r="D62" s="41"/>
      <c r="E62" s="41"/>
      <c r="F62" s="50"/>
      <c r="G62" s="41"/>
      <c r="H62" s="48"/>
      <c r="I62" s="48"/>
      <c r="J62" s="48"/>
      <c r="K62" s="48"/>
      <c r="L62" s="48"/>
      <c r="M62" s="48"/>
      <c r="N62" s="48"/>
      <c r="O62" s="48"/>
      <c r="P62" s="48"/>
    </row>
    <row r="63" spans="1:16" s="79" customFormat="1" ht="30.75" customHeight="1" x14ac:dyDescent="0.25">
      <c r="A63" s="41">
        <v>1</v>
      </c>
      <c r="B63" s="109" t="s">
        <v>292</v>
      </c>
      <c r="C63" s="110" t="s">
        <v>293</v>
      </c>
      <c r="D63" s="41"/>
      <c r="E63" s="41">
        <v>1</v>
      </c>
      <c r="F63" s="50" t="s">
        <v>138</v>
      </c>
      <c r="G63" s="85">
        <v>2.1</v>
      </c>
      <c r="H63" s="48"/>
      <c r="I63" s="48"/>
      <c r="J63" s="48"/>
      <c r="K63" s="48">
        <v>1</v>
      </c>
      <c r="L63" s="48"/>
      <c r="M63" s="48"/>
      <c r="N63" s="48"/>
      <c r="O63" s="48">
        <v>1</v>
      </c>
      <c r="P63" s="48">
        <v>1</v>
      </c>
    </row>
    <row r="64" spans="1:16" s="79" customFormat="1" ht="30.75" customHeight="1" x14ac:dyDescent="0.25">
      <c r="A64" s="41">
        <v>2</v>
      </c>
      <c r="B64" s="82" t="s">
        <v>294</v>
      </c>
      <c r="C64" s="76" t="s">
        <v>295</v>
      </c>
      <c r="D64" s="41"/>
      <c r="E64" s="41">
        <v>1</v>
      </c>
      <c r="F64" s="50" t="s">
        <v>137</v>
      </c>
      <c r="G64" s="85">
        <v>2.1</v>
      </c>
      <c r="H64" s="48"/>
      <c r="I64" s="48"/>
      <c r="J64" s="48"/>
      <c r="K64" s="48">
        <v>1</v>
      </c>
      <c r="L64" s="48"/>
      <c r="M64" s="48">
        <v>1</v>
      </c>
      <c r="N64" s="48"/>
      <c r="O64" s="48"/>
      <c r="P64" s="48"/>
    </row>
    <row r="65" spans="1:16" s="79" customFormat="1" ht="30.75" customHeight="1" x14ac:dyDescent="0.25">
      <c r="A65" s="41">
        <v>3</v>
      </c>
      <c r="B65" s="136" t="s">
        <v>296</v>
      </c>
      <c r="C65" s="103" t="s">
        <v>297</v>
      </c>
      <c r="D65" s="41"/>
      <c r="E65" s="41">
        <v>1</v>
      </c>
      <c r="F65" s="50" t="s">
        <v>91</v>
      </c>
      <c r="G65" s="41">
        <v>1.8</v>
      </c>
      <c r="H65" s="48"/>
      <c r="I65" s="48"/>
      <c r="J65" s="48"/>
      <c r="K65" s="48">
        <v>1</v>
      </c>
      <c r="L65" s="48"/>
      <c r="M65" s="48"/>
      <c r="N65" s="48"/>
      <c r="O65" s="48">
        <v>1</v>
      </c>
      <c r="P65" s="48"/>
    </row>
    <row r="66" spans="1:16" s="4" customFormat="1" ht="27.75" customHeight="1" x14ac:dyDescent="0.25">
      <c r="A66" s="75" t="s">
        <v>273</v>
      </c>
      <c r="B66" s="80" t="s">
        <v>126</v>
      </c>
      <c r="C66" s="41"/>
      <c r="D66" s="41"/>
      <c r="E66" s="41"/>
      <c r="F66" s="50"/>
      <c r="G66" s="48"/>
      <c r="H66" s="48"/>
      <c r="I66" s="48"/>
      <c r="J66" s="48"/>
      <c r="K66" s="48"/>
      <c r="L66" s="48"/>
      <c r="M66" s="48"/>
      <c r="N66" s="48"/>
      <c r="O66" s="48"/>
      <c r="P66" s="48"/>
    </row>
    <row r="67" spans="1:16" s="79" customFormat="1" ht="30" customHeight="1" x14ac:dyDescent="0.25">
      <c r="A67" s="41">
        <v>1</v>
      </c>
      <c r="B67" s="83" t="s">
        <v>207</v>
      </c>
      <c r="C67" s="107">
        <v>24278</v>
      </c>
      <c r="D67" s="41">
        <v>1</v>
      </c>
      <c r="E67" s="41">
        <v>1</v>
      </c>
      <c r="F67" s="50" t="s">
        <v>138</v>
      </c>
      <c r="G67" s="85">
        <v>2.1</v>
      </c>
      <c r="H67" s="48"/>
      <c r="I67" s="48"/>
      <c r="J67" s="48">
        <v>1</v>
      </c>
      <c r="K67" s="48"/>
      <c r="L67" s="48"/>
      <c r="M67" s="48"/>
      <c r="N67" s="48">
        <v>1</v>
      </c>
      <c r="O67" s="48"/>
      <c r="P67" s="48">
        <v>1</v>
      </c>
    </row>
    <row r="68" spans="1:16" s="79" customFormat="1" ht="30" customHeight="1" x14ac:dyDescent="0.25">
      <c r="A68" s="41">
        <v>2</v>
      </c>
      <c r="B68" s="82" t="s">
        <v>165</v>
      </c>
      <c r="C68" s="76" t="s">
        <v>254</v>
      </c>
      <c r="D68" s="41">
        <v>1</v>
      </c>
      <c r="E68" s="41">
        <v>1</v>
      </c>
      <c r="F68" s="50" t="s">
        <v>137</v>
      </c>
      <c r="G68" s="85">
        <v>2.1</v>
      </c>
      <c r="H68" s="48"/>
      <c r="I68" s="48"/>
      <c r="J68" s="48">
        <v>1</v>
      </c>
      <c r="K68" s="48"/>
      <c r="L68" s="48"/>
      <c r="M68" s="48"/>
      <c r="N68" s="48"/>
      <c r="O68" s="48">
        <v>1</v>
      </c>
      <c r="P68" s="48"/>
    </row>
    <row r="69" spans="1:16" s="79" customFormat="1" ht="30" customHeight="1" x14ac:dyDescent="0.25">
      <c r="A69" s="41">
        <v>3</v>
      </c>
      <c r="B69" s="143" t="s">
        <v>222</v>
      </c>
      <c r="C69" s="103">
        <v>24877</v>
      </c>
      <c r="D69" s="41"/>
      <c r="E69" s="41">
        <v>1</v>
      </c>
      <c r="F69" s="50" t="s">
        <v>91</v>
      </c>
      <c r="G69" s="41">
        <v>1.8</v>
      </c>
      <c r="H69" s="48"/>
      <c r="I69" s="48"/>
      <c r="J69" s="48">
        <v>1</v>
      </c>
      <c r="K69" s="48"/>
      <c r="L69" s="48"/>
      <c r="M69" s="48"/>
      <c r="N69" s="48">
        <v>1</v>
      </c>
      <c r="O69" s="48"/>
      <c r="P69" s="48"/>
    </row>
    <row r="70" spans="1:16" s="4" customFormat="1" ht="24" customHeight="1" x14ac:dyDescent="0.25">
      <c r="A70" s="75" t="s">
        <v>274</v>
      </c>
      <c r="B70" s="80" t="s">
        <v>127</v>
      </c>
      <c r="C70" s="41"/>
      <c r="D70" s="41"/>
      <c r="E70" s="41"/>
      <c r="F70" s="50"/>
      <c r="G70" s="48"/>
      <c r="H70" s="48"/>
      <c r="I70" s="48"/>
      <c r="J70" s="48"/>
      <c r="K70" s="48"/>
      <c r="L70" s="48"/>
      <c r="M70" s="48"/>
      <c r="N70" s="48"/>
      <c r="O70" s="48"/>
      <c r="P70" s="48"/>
    </row>
    <row r="71" spans="1:16" s="79" customFormat="1" ht="30" customHeight="1" x14ac:dyDescent="0.25">
      <c r="A71" s="41">
        <v>1</v>
      </c>
      <c r="B71" s="82" t="s">
        <v>199</v>
      </c>
      <c r="C71" s="76" t="s">
        <v>255</v>
      </c>
      <c r="D71" s="41">
        <v>1</v>
      </c>
      <c r="E71" s="41">
        <v>1</v>
      </c>
      <c r="F71" s="50" t="s">
        <v>138</v>
      </c>
      <c r="G71" s="85">
        <v>2.1</v>
      </c>
      <c r="H71" s="48"/>
      <c r="I71" s="48"/>
      <c r="J71" s="48"/>
      <c r="K71" s="48">
        <v>1</v>
      </c>
      <c r="L71" s="48"/>
      <c r="M71" s="48"/>
      <c r="N71" s="48"/>
      <c r="O71" s="48">
        <v>1</v>
      </c>
      <c r="P71" s="48">
        <v>1</v>
      </c>
    </row>
    <row r="72" spans="1:16" s="79" customFormat="1" ht="30" customHeight="1" x14ac:dyDescent="0.25">
      <c r="A72" s="41">
        <v>2</v>
      </c>
      <c r="B72" s="82" t="s">
        <v>215</v>
      </c>
      <c r="C72" s="103">
        <v>26331</v>
      </c>
      <c r="D72" s="41"/>
      <c r="E72" s="41">
        <v>1</v>
      </c>
      <c r="F72" s="50" t="s">
        <v>137</v>
      </c>
      <c r="G72" s="85">
        <v>2.1</v>
      </c>
      <c r="H72" s="48"/>
      <c r="I72" s="48"/>
      <c r="J72" s="48">
        <v>1</v>
      </c>
      <c r="K72" s="48"/>
      <c r="L72" s="48"/>
      <c r="M72" s="48"/>
      <c r="N72" s="48"/>
      <c r="O72" s="48">
        <v>1</v>
      </c>
      <c r="P72" s="48"/>
    </row>
    <row r="73" spans="1:16" s="79" customFormat="1" ht="30" customHeight="1" x14ac:dyDescent="0.25">
      <c r="A73" s="41">
        <v>3</v>
      </c>
      <c r="B73" s="143" t="s">
        <v>221</v>
      </c>
      <c r="C73" s="76" t="s">
        <v>256</v>
      </c>
      <c r="D73" s="41"/>
      <c r="E73" s="41">
        <v>1</v>
      </c>
      <c r="F73" s="50" t="s">
        <v>91</v>
      </c>
      <c r="G73" s="41">
        <v>1.8</v>
      </c>
      <c r="H73" s="48"/>
      <c r="I73" s="48"/>
      <c r="J73" s="48">
        <v>1</v>
      </c>
      <c r="K73" s="48"/>
      <c r="L73" s="48"/>
      <c r="M73" s="48"/>
      <c r="N73" s="48">
        <v>1</v>
      </c>
      <c r="O73" s="48"/>
      <c r="P73" s="48">
        <v>1</v>
      </c>
    </row>
    <row r="74" spans="1:16" s="4" customFormat="1" ht="27.75" customHeight="1" x14ac:dyDescent="0.25">
      <c r="A74" s="75" t="s">
        <v>275</v>
      </c>
      <c r="B74" s="80" t="s">
        <v>123</v>
      </c>
      <c r="C74" s="41"/>
      <c r="D74" s="41"/>
      <c r="E74" s="41"/>
      <c r="F74" s="50"/>
      <c r="G74" s="48"/>
      <c r="H74" s="48"/>
      <c r="I74" s="48"/>
      <c r="J74" s="48"/>
      <c r="K74" s="48"/>
      <c r="L74" s="48"/>
      <c r="M74" s="48"/>
      <c r="N74" s="48"/>
      <c r="O74" s="48"/>
      <c r="P74" s="48"/>
    </row>
    <row r="75" spans="1:16" s="79" customFormat="1" ht="31.5" customHeight="1" x14ac:dyDescent="0.25">
      <c r="A75" s="41">
        <v>1</v>
      </c>
      <c r="B75" s="82" t="s">
        <v>168</v>
      </c>
      <c r="C75" s="76" t="s">
        <v>252</v>
      </c>
      <c r="D75" s="41"/>
      <c r="E75" s="41">
        <v>1</v>
      </c>
      <c r="F75" s="50" t="s">
        <v>138</v>
      </c>
      <c r="G75" s="85">
        <v>2.1</v>
      </c>
      <c r="H75" s="48"/>
      <c r="I75" s="48"/>
      <c r="J75" s="48">
        <v>1</v>
      </c>
      <c r="K75" s="48"/>
      <c r="L75" s="48"/>
      <c r="M75" s="48"/>
      <c r="N75" s="48"/>
      <c r="O75" s="48">
        <v>1</v>
      </c>
      <c r="P75" s="48"/>
    </row>
    <row r="76" spans="1:16" s="79" customFormat="1" ht="31.5" customHeight="1" x14ac:dyDescent="0.25">
      <c r="A76" s="41">
        <v>2</v>
      </c>
      <c r="B76" s="82" t="s">
        <v>214</v>
      </c>
      <c r="C76" s="87" t="s">
        <v>321</v>
      </c>
      <c r="D76" s="41"/>
      <c r="E76" s="41">
        <v>1</v>
      </c>
      <c r="F76" s="50" t="s">
        <v>137</v>
      </c>
      <c r="G76" s="85">
        <v>2.1</v>
      </c>
      <c r="H76" s="48">
        <v>1</v>
      </c>
      <c r="I76" s="48"/>
      <c r="J76" s="48"/>
      <c r="K76" s="48"/>
      <c r="L76" s="48"/>
      <c r="M76" s="48"/>
      <c r="N76" s="48">
        <v>1</v>
      </c>
      <c r="O76" s="48"/>
      <c r="P76" s="48"/>
    </row>
    <row r="77" spans="1:16" s="79" customFormat="1" ht="31.5" customHeight="1" x14ac:dyDescent="0.25">
      <c r="A77" s="41">
        <v>3</v>
      </c>
      <c r="B77" s="143" t="s">
        <v>220</v>
      </c>
      <c r="C77" s="76" t="s">
        <v>253</v>
      </c>
      <c r="D77" s="41">
        <v>1</v>
      </c>
      <c r="E77" s="41">
        <v>1</v>
      </c>
      <c r="F77" s="50" t="s">
        <v>91</v>
      </c>
      <c r="G77" s="41">
        <v>1.8</v>
      </c>
      <c r="H77" s="48"/>
      <c r="I77" s="48"/>
      <c r="J77" s="48"/>
      <c r="K77" s="48">
        <v>1</v>
      </c>
      <c r="L77" s="48"/>
      <c r="M77" s="48"/>
      <c r="N77" s="48"/>
      <c r="O77" s="48">
        <v>1</v>
      </c>
      <c r="P77" s="48"/>
    </row>
    <row r="78" spans="1:16" s="4" customFormat="1" ht="27.75" customHeight="1" x14ac:dyDescent="0.25">
      <c r="A78" s="75" t="s">
        <v>276</v>
      </c>
      <c r="B78" s="80" t="s">
        <v>124</v>
      </c>
      <c r="C78" s="41"/>
      <c r="D78" s="41"/>
      <c r="E78" s="41"/>
      <c r="F78" s="50"/>
      <c r="G78" s="48"/>
      <c r="H78" s="48"/>
      <c r="I78" s="48"/>
      <c r="J78" s="48"/>
      <c r="K78" s="48"/>
      <c r="L78" s="48"/>
      <c r="M78" s="48"/>
      <c r="N78" s="48"/>
      <c r="O78" s="48"/>
      <c r="P78" s="48"/>
    </row>
    <row r="79" spans="1:16" s="79" customFormat="1" ht="32.25" customHeight="1" x14ac:dyDescent="0.25">
      <c r="A79" s="41">
        <v>1</v>
      </c>
      <c r="B79" s="82" t="s">
        <v>206</v>
      </c>
      <c r="C79" s="103">
        <v>21247</v>
      </c>
      <c r="D79" s="41"/>
      <c r="E79" s="41">
        <v>1</v>
      </c>
      <c r="F79" s="50" t="s">
        <v>138</v>
      </c>
      <c r="G79" s="87" t="s">
        <v>228</v>
      </c>
      <c r="H79" s="48"/>
      <c r="I79" s="48"/>
      <c r="J79" s="48"/>
      <c r="K79" s="48">
        <v>1</v>
      </c>
      <c r="L79" s="48"/>
      <c r="M79" s="48"/>
      <c r="N79" s="48"/>
      <c r="O79" s="48">
        <v>1</v>
      </c>
      <c r="P79" s="48"/>
    </row>
    <row r="80" spans="1:16" s="79" customFormat="1" ht="32.25" customHeight="1" x14ac:dyDescent="0.25">
      <c r="A80" s="41">
        <v>2</v>
      </c>
      <c r="B80" s="109" t="s">
        <v>213</v>
      </c>
      <c r="C80" s="76" t="s">
        <v>251</v>
      </c>
      <c r="D80" s="41"/>
      <c r="E80" s="41">
        <v>1</v>
      </c>
      <c r="F80" s="50" t="s">
        <v>137</v>
      </c>
      <c r="G80" s="87" t="s">
        <v>228</v>
      </c>
      <c r="H80" s="48"/>
      <c r="I80" s="48"/>
      <c r="J80" s="48">
        <v>1</v>
      </c>
      <c r="K80" s="48"/>
      <c r="L80" s="48"/>
      <c r="M80" s="48"/>
      <c r="N80" s="48"/>
      <c r="O80" s="48">
        <v>1</v>
      </c>
      <c r="P80" s="48"/>
    </row>
    <row r="81" spans="1:17" s="79" customFormat="1" ht="32.25" customHeight="1" x14ac:dyDescent="0.25">
      <c r="A81" s="41">
        <v>3</v>
      </c>
      <c r="B81" s="143" t="s">
        <v>219</v>
      </c>
      <c r="C81" s="98" t="s">
        <v>322</v>
      </c>
      <c r="D81" s="41"/>
      <c r="E81" s="41">
        <v>1</v>
      </c>
      <c r="F81" s="50" t="s">
        <v>91</v>
      </c>
      <c r="G81" s="41">
        <v>1.3</v>
      </c>
      <c r="H81" s="48"/>
      <c r="I81" s="48"/>
      <c r="J81" s="48"/>
      <c r="K81" s="48">
        <v>1</v>
      </c>
      <c r="L81" s="48"/>
      <c r="M81" s="48">
        <v>1</v>
      </c>
      <c r="N81" s="48"/>
      <c r="O81" s="48"/>
      <c r="P81" s="48">
        <v>1</v>
      </c>
    </row>
    <row r="82" spans="1:17" customFormat="1" ht="24" customHeight="1" x14ac:dyDescent="0.25">
      <c r="A82" s="140"/>
      <c r="B82" s="125" t="s">
        <v>2</v>
      </c>
      <c r="C82" s="140"/>
      <c r="D82" s="140"/>
      <c r="E82" s="140"/>
      <c r="F82" s="140"/>
      <c r="G82" s="125"/>
      <c r="H82" s="140">
        <f>SUM(H9:H81)</f>
        <v>3</v>
      </c>
      <c r="I82" s="140">
        <f t="shared" ref="I82:P82" si="0">SUM(I9:I81)</f>
        <v>5</v>
      </c>
      <c r="J82" s="140">
        <f t="shared" si="0"/>
        <v>17</v>
      </c>
      <c r="K82" s="140">
        <f t="shared" si="0"/>
        <v>29</v>
      </c>
      <c r="L82" s="140">
        <f t="shared" si="0"/>
        <v>0</v>
      </c>
      <c r="M82" s="140">
        <f t="shared" si="0"/>
        <v>16</v>
      </c>
      <c r="N82" s="140">
        <f t="shared" si="0"/>
        <v>14</v>
      </c>
      <c r="O82" s="140">
        <f t="shared" si="0"/>
        <v>24</v>
      </c>
      <c r="P82" s="140">
        <f t="shared" si="0"/>
        <v>21</v>
      </c>
      <c r="Q82" s="51"/>
    </row>
    <row r="83" spans="1:17" s="52" customFormat="1" ht="27.75" customHeight="1" x14ac:dyDescent="0.25">
      <c r="A83" s="141"/>
      <c r="B83" s="142" t="s">
        <v>414</v>
      </c>
      <c r="C83" s="141"/>
      <c r="D83" s="141"/>
      <c r="E83" s="141"/>
      <c r="F83" s="141"/>
      <c r="G83" s="141"/>
      <c r="H83" s="141"/>
      <c r="I83" s="141"/>
      <c r="J83" s="141"/>
      <c r="K83" s="141"/>
      <c r="L83" s="141"/>
      <c r="M83" s="141"/>
      <c r="N83" s="141"/>
      <c r="O83" s="141"/>
      <c r="P83" s="141"/>
      <c r="Q83" s="141"/>
    </row>
  </sheetData>
  <mergeCells count="13">
    <mergeCell ref="A1:D1"/>
    <mergeCell ref="A3:P3"/>
    <mergeCell ref="A4:P4"/>
    <mergeCell ref="A5:A7"/>
    <mergeCell ref="B5:B7"/>
    <mergeCell ref="C5:C7"/>
    <mergeCell ref="D5:D7"/>
    <mergeCell ref="F5:F7"/>
    <mergeCell ref="G5:G7"/>
    <mergeCell ref="P5:P7"/>
    <mergeCell ref="H5:K6"/>
    <mergeCell ref="L5:O6"/>
    <mergeCell ref="E5:E7"/>
  </mergeCells>
  <conditionalFormatting sqref="B24:C24">
    <cfRule type="expression" dxfId="9" priority="11">
      <formula>$AC$7&gt;=36</formula>
    </cfRule>
  </conditionalFormatting>
  <conditionalFormatting sqref="B28:C28">
    <cfRule type="expression" dxfId="8" priority="9">
      <formula>$AC$7&gt;=36</formula>
    </cfRule>
  </conditionalFormatting>
  <conditionalFormatting sqref="B32:C32">
    <cfRule type="expression" dxfId="7" priority="8">
      <formula>$AC$7&gt;=36</formula>
    </cfRule>
  </conditionalFormatting>
  <conditionalFormatting sqref="B36:C36">
    <cfRule type="expression" dxfId="6" priority="5">
      <formula>$AC$7&gt;=36</formula>
    </cfRule>
  </conditionalFormatting>
  <conditionalFormatting sqref="B40:C40">
    <cfRule type="expression" dxfId="5" priority="7">
      <formula>$AC$7&gt;=36</formula>
    </cfRule>
  </conditionalFormatting>
  <conditionalFormatting sqref="B44:C44">
    <cfRule type="expression" dxfId="4" priority="6">
      <formula>$AC$7&gt;=36</formula>
    </cfRule>
  </conditionalFormatting>
  <conditionalFormatting sqref="B55:C55">
    <cfRule type="expression" dxfId="3" priority="4">
      <formula>$AC$7&gt;=36</formula>
    </cfRule>
  </conditionalFormatting>
  <conditionalFormatting sqref="B59:C59">
    <cfRule type="expression" dxfId="2" priority="3">
      <formula>$AC$7&gt;=36</formula>
    </cfRule>
  </conditionalFormatting>
  <conditionalFormatting sqref="B63:C63">
    <cfRule type="expression" dxfId="1" priority="2">
      <formula>$AC$7&gt;=36</formula>
    </cfRule>
  </conditionalFormatting>
  <conditionalFormatting sqref="C67">
    <cfRule type="expression" dxfId="0" priority="12">
      <formula>$AC$7&gt;=36</formula>
    </cfRule>
  </conditionalFormatting>
  <pageMargins left="0.55118110236220474" right="7.874015748031496E-2" top="0.38" bottom="0.31" header="0.31496062992125984" footer="0.32"/>
  <pageSetup paperSize="9" scale="97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39493-98AF-4A37-AB55-53557A48F2CE}">
  <dimension ref="A1:AB133"/>
  <sheetViews>
    <sheetView topLeftCell="C1" zoomScale="115" zoomScaleNormal="115" workbookViewId="0">
      <pane ySplit="6" topLeftCell="A7" activePane="bottomLeft" state="frozen"/>
      <selection pane="bottomLeft" activeCell="T2" sqref="T2"/>
    </sheetView>
  </sheetViews>
  <sheetFormatPr defaultColWidth="9.140625" defaultRowHeight="15.75" x14ac:dyDescent="0.25"/>
  <cols>
    <col min="1" max="1" width="4" style="24" customWidth="1"/>
    <col min="2" max="2" width="18.7109375" style="24" customWidth="1"/>
    <col min="3" max="3" width="11.42578125" style="24" customWidth="1"/>
    <col min="4" max="5" width="6.85546875" style="24" customWidth="1"/>
    <col min="6" max="6" width="15.28515625" style="24" customWidth="1"/>
    <col min="7" max="7" width="9.28515625" style="24" customWidth="1"/>
    <col min="8" max="8" width="6.7109375" style="24" customWidth="1"/>
    <col min="9" max="10" width="7.5703125" style="24" customWidth="1"/>
    <col min="11" max="11" width="6.7109375" style="24" customWidth="1"/>
    <col min="12" max="12" width="7" style="24" customWidth="1"/>
    <col min="13" max="13" width="6.85546875" style="24" customWidth="1"/>
    <col min="14" max="15" width="7.5703125" style="24" customWidth="1"/>
    <col min="16" max="16" width="9.140625" style="24" customWidth="1"/>
    <col min="17" max="16384" width="9.140625" style="24"/>
  </cols>
  <sheetData>
    <row r="1" spans="1:16" ht="44.25" customHeight="1" x14ac:dyDescent="0.25">
      <c r="A1" s="166" t="s">
        <v>132</v>
      </c>
      <c r="B1" s="166"/>
      <c r="C1" s="166"/>
      <c r="D1" s="166"/>
      <c r="E1" s="67"/>
      <c r="F1" s="56"/>
      <c r="G1" s="56"/>
      <c r="H1" s="57"/>
      <c r="I1" s="58"/>
    </row>
    <row r="2" spans="1:16" s="3" customFormat="1" ht="39" customHeight="1" x14ac:dyDescent="0.25">
      <c r="A2" s="203" t="s">
        <v>247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</row>
    <row r="3" spans="1:16" s="46" customFormat="1" ht="18.75" customHeight="1" x14ac:dyDescent="0.25">
      <c r="A3" s="204" t="s">
        <v>111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</row>
    <row r="4" spans="1:16" s="3" customFormat="1" ht="15" x14ac:dyDescent="0.25">
      <c r="A4" s="216" t="s">
        <v>22</v>
      </c>
      <c r="B4" s="217" t="s">
        <v>74</v>
      </c>
      <c r="C4" s="218" t="s">
        <v>75</v>
      </c>
      <c r="D4" s="219" t="s">
        <v>76</v>
      </c>
      <c r="E4" s="224" t="s">
        <v>108</v>
      </c>
      <c r="F4" s="212" t="s">
        <v>95</v>
      </c>
      <c r="G4" s="213" t="s">
        <v>90</v>
      </c>
      <c r="H4" s="220" t="s">
        <v>80</v>
      </c>
      <c r="I4" s="221"/>
      <c r="J4" s="221"/>
      <c r="K4" s="221"/>
      <c r="L4" s="212" t="s">
        <v>81</v>
      </c>
      <c r="M4" s="212"/>
      <c r="N4" s="212"/>
      <c r="O4" s="212"/>
      <c r="P4" s="213" t="s">
        <v>78</v>
      </c>
    </row>
    <row r="5" spans="1:16" s="3" customFormat="1" ht="15" x14ac:dyDescent="0.25">
      <c r="A5" s="216"/>
      <c r="B5" s="217"/>
      <c r="C5" s="218"/>
      <c r="D5" s="219"/>
      <c r="E5" s="225"/>
      <c r="F5" s="212"/>
      <c r="G5" s="214"/>
      <c r="H5" s="222"/>
      <c r="I5" s="223"/>
      <c r="J5" s="223"/>
      <c r="K5" s="223"/>
      <c r="L5" s="212"/>
      <c r="M5" s="212"/>
      <c r="N5" s="212"/>
      <c r="O5" s="212"/>
      <c r="P5" s="214"/>
    </row>
    <row r="6" spans="1:16" s="3" customFormat="1" ht="110.25" customHeight="1" x14ac:dyDescent="0.25">
      <c r="A6" s="216"/>
      <c r="B6" s="217"/>
      <c r="C6" s="218"/>
      <c r="D6" s="219"/>
      <c r="E6" s="226"/>
      <c r="F6" s="212"/>
      <c r="G6" s="215"/>
      <c r="H6" s="47" t="s">
        <v>82</v>
      </c>
      <c r="I6" s="47" t="s">
        <v>83</v>
      </c>
      <c r="J6" s="47" t="s">
        <v>84</v>
      </c>
      <c r="K6" s="47" t="s">
        <v>85</v>
      </c>
      <c r="L6" s="47" t="s">
        <v>86</v>
      </c>
      <c r="M6" s="47" t="s">
        <v>87</v>
      </c>
      <c r="N6" s="47" t="s">
        <v>88</v>
      </c>
      <c r="O6" s="47" t="s">
        <v>89</v>
      </c>
      <c r="P6" s="215"/>
    </row>
    <row r="7" spans="1:16" s="4" customFormat="1" ht="21.75" customHeight="1" x14ac:dyDescent="0.25">
      <c r="A7" s="48">
        <v>1</v>
      </c>
      <c r="B7" s="48">
        <v>2</v>
      </c>
      <c r="C7" s="48">
        <v>3</v>
      </c>
      <c r="D7" s="48">
        <v>4</v>
      </c>
      <c r="E7" s="48">
        <v>5</v>
      </c>
      <c r="F7" s="48">
        <v>6</v>
      </c>
      <c r="G7" s="48">
        <v>7</v>
      </c>
      <c r="H7" s="48">
        <v>8</v>
      </c>
      <c r="I7" s="48">
        <v>9</v>
      </c>
      <c r="J7" s="48">
        <v>10</v>
      </c>
      <c r="K7" s="48">
        <v>11</v>
      </c>
      <c r="L7" s="48">
        <v>12</v>
      </c>
      <c r="M7" s="48">
        <v>13</v>
      </c>
      <c r="N7" s="48">
        <v>14</v>
      </c>
      <c r="O7" s="48">
        <v>15</v>
      </c>
      <c r="P7" s="48">
        <v>16</v>
      </c>
    </row>
    <row r="8" spans="1:16" s="4" customFormat="1" ht="21" customHeight="1" x14ac:dyDescent="0.25">
      <c r="A8" s="75" t="s">
        <v>5</v>
      </c>
      <c r="B8" s="75" t="s">
        <v>113</v>
      </c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</row>
    <row r="9" spans="1:16" s="4" customFormat="1" ht="33.75" customHeight="1" x14ac:dyDescent="0.25">
      <c r="A9" s="76">
        <v>1</v>
      </c>
      <c r="B9" s="145" t="s">
        <v>194</v>
      </c>
      <c r="C9" s="130">
        <v>22209</v>
      </c>
      <c r="D9" s="47"/>
      <c r="E9" s="47"/>
      <c r="F9" s="47" t="s">
        <v>382</v>
      </c>
      <c r="G9" s="78">
        <v>1</v>
      </c>
      <c r="H9" s="76"/>
      <c r="I9" s="76"/>
      <c r="J9" s="76"/>
      <c r="K9" s="76" t="s">
        <v>231</v>
      </c>
      <c r="L9" s="76"/>
      <c r="M9" s="76"/>
      <c r="N9" s="76"/>
      <c r="O9" s="76" t="s">
        <v>231</v>
      </c>
      <c r="P9" s="76"/>
    </row>
    <row r="10" spans="1:16" s="4" customFormat="1" ht="33.75" customHeight="1" x14ac:dyDescent="0.25">
      <c r="A10" s="76">
        <v>2</v>
      </c>
      <c r="B10" s="63" t="s">
        <v>179</v>
      </c>
      <c r="C10" s="118" t="s">
        <v>372</v>
      </c>
      <c r="D10" s="47">
        <v>1</v>
      </c>
      <c r="E10" s="47">
        <v>1</v>
      </c>
      <c r="F10" s="10" t="s">
        <v>432</v>
      </c>
      <c r="G10" s="77" t="s">
        <v>423</v>
      </c>
      <c r="H10" s="76"/>
      <c r="I10" s="76" t="s">
        <v>231</v>
      </c>
      <c r="J10" s="76"/>
      <c r="K10" s="76"/>
      <c r="L10" s="76"/>
      <c r="M10" s="76"/>
      <c r="N10" s="76" t="s">
        <v>231</v>
      </c>
      <c r="O10" s="76"/>
      <c r="P10" s="76"/>
    </row>
    <row r="11" spans="1:16" s="51" customFormat="1" ht="33.75" customHeight="1" x14ac:dyDescent="0.25">
      <c r="A11" s="76">
        <v>3</v>
      </c>
      <c r="B11" s="42" t="s">
        <v>174</v>
      </c>
      <c r="C11" s="50">
        <v>1962</v>
      </c>
      <c r="D11" s="50"/>
      <c r="E11" s="50"/>
      <c r="F11" s="50" t="s">
        <v>141</v>
      </c>
      <c r="G11" s="77">
        <v>0.3</v>
      </c>
      <c r="H11" s="41"/>
      <c r="I11" s="41"/>
      <c r="J11" s="41"/>
      <c r="K11" s="41" t="s">
        <v>231</v>
      </c>
      <c r="L11" s="41"/>
      <c r="M11" s="41"/>
      <c r="N11" s="41"/>
      <c r="O11" s="41" t="s">
        <v>231</v>
      </c>
      <c r="P11" s="41"/>
    </row>
    <row r="12" spans="1:16" s="51" customFormat="1" ht="33.75" customHeight="1" x14ac:dyDescent="0.25">
      <c r="A12" s="76">
        <v>4</v>
      </c>
      <c r="B12" s="42" t="s">
        <v>185</v>
      </c>
      <c r="C12" s="120" t="s">
        <v>387</v>
      </c>
      <c r="D12" s="50"/>
      <c r="E12" s="50"/>
      <c r="F12" s="50" t="s">
        <v>143</v>
      </c>
      <c r="G12" s="77">
        <v>0.3</v>
      </c>
      <c r="H12" s="41" t="s">
        <v>231</v>
      </c>
      <c r="I12" s="41"/>
      <c r="J12" s="41"/>
      <c r="K12" s="41"/>
      <c r="L12" s="41"/>
      <c r="M12" s="41"/>
      <c r="N12" s="41"/>
      <c r="O12" s="41" t="s">
        <v>231</v>
      </c>
      <c r="P12" s="41"/>
    </row>
    <row r="13" spans="1:16" s="4" customFormat="1" x14ac:dyDescent="0.25">
      <c r="A13" s="75" t="s">
        <v>6</v>
      </c>
      <c r="B13" s="123" t="s">
        <v>114</v>
      </c>
      <c r="C13" s="47"/>
      <c r="D13" s="47"/>
      <c r="E13" s="47"/>
      <c r="F13" s="47"/>
      <c r="G13" s="47"/>
      <c r="H13" s="76"/>
      <c r="I13" s="76"/>
      <c r="J13" s="76"/>
      <c r="K13" s="76"/>
      <c r="L13" s="76"/>
      <c r="M13" s="76"/>
      <c r="N13" s="76"/>
      <c r="O13" s="76"/>
      <c r="P13" s="76"/>
    </row>
    <row r="14" spans="1:16" s="79" customFormat="1" ht="29.25" customHeight="1" x14ac:dyDescent="0.25">
      <c r="A14" s="76">
        <v>1</v>
      </c>
      <c r="B14" s="145" t="s">
        <v>195</v>
      </c>
      <c r="C14" s="130">
        <v>22822</v>
      </c>
      <c r="D14" s="47"/>
      <c r="E14" s="47"/>
      <c r="F14" s="47" t="s">
        <v>382</v>
      </c>
      <c r="G14" s="117" t="s">
        <v>442</v>
      </c>
      <c r="H14" s="76"/>
      <c r="I14" s="76"/>
      <c r="J14" s="76"/>
      <c r="K14" s="76" t="s">
        <v>231</v>
      </c>
      <c r="L14" s="76"/>
      <c r="M14" s="76"/>
      <c r="N14" s="76"/>
      <c r="O14" s="76" t="s">
        <v>231</v>
      </c>
      <c r="P14" s="76"/>
    </row>
    <row r="15" spans="1:16" s="79" customFormat="1" ht="29.25" customHeight="1" x14ac:dyDescent="0.25">
      <c r="A15" s="76">
        <v>2</v>
      </c>
      <c r="B15" s="63" t="s">
        <v>202</v>
      </c>
      <c r="C15" s="118" t="s">
        <v>371</v>
      </c>
      <c r="D15" s="47">
        <v>1</v>
      </c>
      <c r="E15" s="47"/>
      <c r="F15" s="10" t="s">
        <v>381</v>
      </c>
      <c r="G15" s="77">
        <v>0.3</v>
      </c>
      <c r="H15" s="76"/>
      <c r="I15" s="76"/>
      <c r="J15" s="76"/>
      <c r="K15" s="76" t="s">
        <v>231</v>
      </c>
      <c r="L15" s="76"/>
      <c r="M15" s="76"/>
      <c r="N15" s="76"/>
      <c r="O15" s="76" t="s">
        <v>231</v>
      </c>
      <c r="P15" s="76"/>
    </row>
    <row r="16" spans="1:16" s="79" customFormat="1" ht="29.25" customHeight="1" x14ac:dyDescent="0.25">
      <c r="A16" s="76">
        <v>3</v>
      </c>
      <c r="B16" s="146" t="s">
        <v>140</v>
      </c>
      <c r="C16" s="131">
        <v>23304</v>
      </c>
      <c r="D16" s="50">
        <v>1</v>
      </c>
      <c r="E16" s="50">
        <v>1</v>
      </c>
      <c r="F16" s="50" t="s">
        <v>92</v>
      </c>
      <c r="G16" s="77">
        <v>0.3</v>
      </c>
      <c r="H16" s="76"/>
      <c r="I16" s="76"/>
      <c r="J16" s="76"/>
      <c r="K16" s="76" t="s">
        <v>231</v>
      </c>
      <c r="L16" s="76"/>
      <c r="M16" s="76" t="s">
        <v>231</v>
      </c>
      <c r="N16" s="76"/>
      <c r="O16" s="76"/>
      <c r="P16" s="76" t="s">
        <v>231</v>
      </c>
    </row>
    <row r="17" spans="1:16" s="79" customFormat="1" ht="29.25" customHeight="1" x14ac:dyDescent="0.25">
      <c r="A17" s="76">
        <v>4</v>
      </c>
      <c r="B17" s="42" t="s">
        <v>176</v>
      </c>
      <c r="C17" s="50">
        <v>1952</v>
      </c>
      <c r="D17" s="50"/>
      <c r="E17" s="50">
        <v>1</v>
      </c>
      <c r="F17" s="50" t="s">
        <v>141</v>
      </c>
      <c r="G17" s="77">
        <v>0.3</v>
      </c>
      <c r="H17" s="76"/>
      <c r="I17" s="76"/>
      <c r="J17" s="76"/>
      <c r="K17" s="76" t="s">
        <v>231</v>
      </c>
      <c r="L17" s="76"/>
      <c r="M17" s="76"/>
      <c r="N17" s="76"/>
      <c r="O17" s="76" t="s">
        <v>231</v>
      </c>
      <c r="P17" s="76"/>
    </row>
    <row r="18" spans="1:16" s="79" customFormat="1" ht="29.25" customHeight="1" x14ac:dyDescent="0.25">
      <c r="A18" s="76">
        <v>5</v>
      </c>
      <c r="B18" s="42" t="s">
        <v>183</v>
      </c>
      <c r="C18" s="126">
        <v>35906</v>
      </c>
      <c r="D18" s="50"/>
      <c r="E18" s="50"/>
      <c r="F18" s="50" t="s">
        <v>143</v>
      </c>
      <c r="G18" s="77">
        <v>0.3</v>
      </c>
      <c r="H18" s="76" t="s">
        <v>231</v>
      </c>
      <c r="I18" s="76"/>
      <c r="J18" s="76"/>
      <c r="K18" s="76"/>
      <c r="L18" s="76"/>
      <c r="M18" s="76" t="s">
        <v>231</v>
      </c>
      <c r="N18" s="76"/>
      <c r="O18" s="76"/>
      <c r="P18" s="76"/>
    </row>
    <row r="19" spans="1:16" s="4" customFormat="1" x14ac:dyDescent="0.25">
      <c r="A19" s="75" t="s">
        <v>144</v>
      </c>
      <c r="B19" s="123" t="s">
        <v>115</v>
      </c>
      <c r="C19" s="47"/>
      <c r="D19" s="47"/>
      <c r="E19" s="47"/>
      <c r="F19" s="47"/>
      <c r="G19" s="47"/>
      <c r="H19" s="76"/>
      <c r="I19" s="76"/>
      <c r="J19" s="76"/>
      <c r="K19" s="76"/>
      <c r="L19" s="76"/>
      <c r="M19" s="76"/>
      <c r="N19" s="76"/>
      <c r="O19" s="76"/>
      <c r="P19" s="76"/>
    </row>
    <row r="20" spans="1:16" s="79" customFormat="1" ht="54" customHeight="1" x14ac:dyDescent="0.25">
      <c r="A20" s="76">
        <v>1</v>
      </c>
      <c r="B20" s="145" t="s">
        <v>182</v>
      </c>
      <c r="C20" s="119" t="s">
        <v>440</v>
      </c>
      <c r="D20" s="47">
        <v>1</v>
      </c>
      <c r="E20" s="47">
        <v>1</v>
      </c>
      <c r="F20" s="47" t="s">
        <v>421</v>
      </c>
      <c r="G20" s="117" t="s">
        <v>430</v>
      </c>
      <c r="H20" s="76"/>
      <c r="I20" s="76" t="s">
        <v>231</v>
      </c>
      <c r="J20" s="76"/>
      <c r="K20" s="76"/>
      <c r="L20" s="76"/>
      <c r="M20" s="76"/>
      <c r="N20" s="76"/>
      <c r="O20" s="76" t="s">
        <v>231</v>
      </c>
      <c r="P20" s="76"/>
    </row>
    <row r="21" spans="1:16" s="79" customFormat="1" ht="30" customHeight="1" x14ac:dyDescent="0.25">
      <c r="A21" s="76">
        <v>2</v>
      </c>
      <c r="B21" s="63" t="s">
        <v>200</v>
      </c>
      <c r="C21" s="118" t="s">
        <v>383</v>
      </c>
      <c r="D21" s="47">
        <v>1</v>
      </c>
      <c r="E21" s="47"/>
      <c r="F21" s="10" t="s">
        <v>381</v>
      </c>
      <c r="G21" s="77">
        <v>0.3</v>
      </c>
      <c r="H21" s="76"/>
      <c r="I21" s="76"/>
      <c r="J21" s="76"/>
      <c r="K21" s="76" t="s">
        <v>231</v>
      </c>
      <c r="L21" s="76"/>
      <c r="M21" s="76"/>
      <c r="N21" s="76"/>
      <c r="O21" s="76" t="s">
        <v>231</v>
      </c>
      <c r="P21" s="76"/>
    </row>
    <row r="22" spans="1:16" s="79" customFormat="1" ht="30" customHeight="1" x14ac:dyDescent="0.25">
      <c r="A22" s="76">
        <v>3</v>
      </c>
      <c r="B22" s="42" t="s">
        <v>180</v>
      </c>
      <c r="C22" s="120" t="s">
        <v>441</v>
      </c>
      <c r="D22" s="50">
        <v>1</v>
      </c>
      <c r="E22" s="50"/>
      <c r="F22" s="50" t="s">
        <v>92</v>
      </c>
      <c r="G22" s="77">
        <v>0.3</v>
      </c>
      <c r="H22" s="76"/>
      <c r="I22" s="76"/>
      <c r="J22" s="76" t="s">
        <v>231</v>
      </c>
      <c r="K22" s="76"/>
      <c r="L22" s="76"/>
      <c r="M22" s="76"/>
      <c r="N22" s="76"/>
      <c r="O22" s="76" t="s">
        <v>231</v>
      </c>
      <c r="P22" s="76"/>
    </row>
    <row r="23" spans="1:16" s="79" customFormat="1" ht="30" customHeight="1" x14ac:dyDescent="0.25">
      <c r="A23" s="76">
        <v>4</v>
      </c>
      <c r="B23" s="42" t="s">
        <v>177</v>
      </c>
      <c r="C23" s="50">
        <v>1960</v>
      </c>
      <c r="D23" s="50"/>
      <c r="E23" s="50">
        <v>1</v>
      </c>
      <c r="F23" s="50" t="s">
        <v>141</v>
      </c>
      <c r="G23" s="77">
        <v>0.3</v>
      </c>
      <c r="H23" s="76"/>
      <c r="I23" s="76"/>
      <c r="J23" s="76"/>
      <c r="K23" s="76" t="s">
        <v>231</v>
      </c>
      <c r="L23" s="76"/>
      <c r="M23" s="76"/>
      <c r="N23" s="76" t="s">
        <v>231</v>
      </c>
      <c r="O23" s="76"/>
      <c r="P23" s="76" t="s">
        <v>231</v>
      </c>
    </row>
    <row r="24" spans="1:16" s="79" customFormat="1" ht="30" customHeight="1" x14ac:dyDescent="0.25">
      <c r="A24" s="76">
        <v>5</v>
      </c>
      <c r="B24" s="147" t="s">
        <v>186</v>
      </c>
      <c r="C24" s="120" t="s">
        <v>386</v>
      </c>
      <c r="D24" s="50"/>
      <c r="E24" s="50">
        <v>1</v>
      </c>
      <c r="F24" s="50" t="s">
        <v>143</v>
      </c>
      <c r="G24" s="77">
        <v>0.3</v>
      </c>
      <c r="H24" s="76" t="s">
        <v>231</v>
      </c>
      <c r="I24" s="76"/>
      <c r="J24" s="76"/>
      <c r="K24" s="76"/>
      <c r="L24" s="76"/>
      <c r="M24" s="76" t="s">
        <v>231</v>
      </c>
      <c r="N24" s="76"/>
      <c r="O24" s="76"/>
      <c r="P24" s="76"/>
    </row>
    <row r="25" spans="1:16" s="4" customFormat="1" ht="25.5" customHeight="1" x14ac:dyDescent="0.25">
      <c r="A25" s="75" t="s">
        <v>145</v>
      </c>
      <c r="B25" s="123" t="s">
        <v>116</v>
      </c>
      <c r="C25" s="47"/>
      <c r="D25" s="47"/>
      <c r="E25" s="47"/>
      <c r="F25" s="47"/>
      <c r="G25" s="47"/>
      <c r="H25" s="76"/>
      <c r="I25" s="76"/>
      <c r="J25" s="76"/>
      <c r="K25" s="76"/>
      <c r="L25" s="76"/>
      <c r="M25" s="76"/>
      <c r="N25" s="76"/>
      <c r="O25" s="76"/>
      <c r="P25" s="76"/>
    </row>
    <row r="26" spans="1:16" s="79" customFormat="1" ht="33" customHeight="1" x14ac:dyDescent="0.25">
      <c r="A26" s="76">
        <v>1</v>
      </c>
      <c r="B26" s="145" t="s">
        <v>193</v>
      </c>
      <c r="C26" s="130">
        <v>24268</v>
      </c>
      <c r="D26" s="47"/>
      <c r="E26" s="47">
        <v>1</v>
      </c>
      <c r="F26" s="47" t="s">
        <v>382</v>
      </c>
      <c r="G26" s="78">
        <v>1</v>
      </c>
      <c r="H26" s="76"/>
      <c r="I26" s="76"/>
      <c r="J26" s="76" t="s">
        <v>231</v>
      </c>
      <c r="K26" s="76"/>
      <c r="L26" s="76"/>
      <c r="M26" s="76"/>
      <c r="N26" s="76"/>
      <c r="O26" s="76" t="s">
        <v>231</v>
      </c>
      <c r="P26" s="76"/>
    </row>
    <row r="27" spans="1:16" s="79" customFormat="1" ht="33" customHeight="1" x14ac:dyDescent="0.25">
      <c r="A27" s="76">
        <v>2</v>
      </c>
      <c r="B27" s="63" t="s">
        <v>201</v>
      </c>
      <c r="C27" s="118" t="s">
        <v>373</v>
      </c>
      <c r="D27" s="47">
        <v>1</v>
      </c>
      <c r="E27" s="47">
        <v>1</v>
      </c>
      <c r="F27" s="10" t="s">
        <v>381</v>
      </c>
      <c r="G27" s="77">
        <v>0.3</v>
      </c>
      <c r="H27" s="76"/>
      <c r="I27" s="76"/>
      <c r="J27" s="76" t="s">
        <v>231</v>
      </c>
      <c r="K27" s="76"/>
      <c r="L27" s="76"/>
      <c r="M27" s="76"/>
      <c r="N27" s="76"/>
      <c r="O27" s="76" t="s">
        <v>231</v>
      </c>
      <c r="P27" s="76"/>
    </row>
    <row r="28" spans="1:16" s="79" customFormat="1" ht="33" customHeight="1" x14ac:dyDescent="0.25">
      <c r="A28" s="76">
        <v>3</v>
      </c>
      <c r="B28" s="42" t="s">
        <v>178</v>
      </c>
      <c r="C28" s="86" t="s">
        <v>265</v>
      </c>
      <c r="D28" s="41">
        <v>1</v>
      </c>
      <c r="E28" s="41">
        <v>1</v>
      </c>
      <c r="F28" s="50" t="s">
        <v>92</v>
      </c>
      <c r="G28" s="77">
        <v>0.3</v>
      </c>
      <c r="H28" s="48"/>
      <c r="I28" s="48" t="s">
        <v>231</v>
      </c>
      <c r="J28" s="48"/>
      <c r="K28" s="48"/>
      <c r="L28" s="48"/>
      <c r="M28" s="48"/>
      <c r="N28" s="48"/>
      <c r="O28" s="48" t="s">
        <v>231</v>
      </c>
      <c r="P28" s="76"/>
    </row>
    <row r="29" spans="1:16" s="79" customFormat="1" ht="33" customHeight="1" x14ac:dyDescent="0.25">
      <c r="A29" s="76">
        <v>4</v>
      </c>
      <c r="B29" s="42" t="s">
        <v>175</v>
      </c>
      <c r="C29" s="50">
        <v>1963</v>
      </c>
      <c r="D29" s="50"/>
      <c r="E29" s="50"/>
      <c r="F29" s="50" t="s">
        <v>141</v>
      </c>
      <c r="G29" s="77">
        <v>0.3</v>
      </c>
      <c r="H29" s="76"/>
      <c r="I29" s="76"/>
      <c r="J29" s="76"/>
      <c r="K29" s="76" t="s">
        <v>231</v>
      </c>
      <c r="L29" s="76"/>
      <c r="M29" s="76"/>
      <c r="N29" s="76"/>
      <c r="O29" s="76" t="s">
        <v>231</v>
      </c>
      <c r="P29" s="76"/>
    </row>
    <row r="30" spans="1:16" s="79" customFormat="1" ht="33" customHeight="1" x14ac:dyDescent="0.25">
      <c r="A30" s="76">
        <v>5</v>
      </c>
      <c r="B30" s="42" t="s">
        <v>181</v>
      </c>
      <c r="C30" s="131">
        <v>26203</v>
      </c>
      <c r="D30" s="50">
        <v>1</v>
      </c>
      <c r="E30" s="50"/>
      <c r="F30" s="50" t="s">
        <v>142</v>
      </c>
      <c r="G30" s="77">
        <v>0.3</v>
      </c>
      <c r="H30" s="76"/>
      <c r="I30" s="76"/>
      <c r="J30" s="76" t="s">
        <v>231</v>
      </c>
      <c r="K30" s="76"/>
      <c r="L30" s="76"/>
      <c r="M30" s="76"/>
      <c r="N30" s="76"/>
      <c r="O30" s="76" t="s">
        <v>231</v>
      </c>
      <c r="P30" s="76"/>
    </row>
    <row r="31" spans="1:16" s="79" customFormat="1" ht="33" customHeight="1" x14ac:dyDescent="0.25">
      <c r="A31" s="76">
        <v>6</v>
      </c>
      <c r="B31" s="42" t="s">
        <v>184</v>
      </c>
      <c r="C31" s="120" t="s">
        <v>385</v>
      </c>
      <c r="D31" s="50"/>
      <c r="E31" s="50"/>
      <c r="F31" s="50" t="s">
        <v>143</v>
      </c>
      <c r="G31" s="77">
        <v>0.3</v>
      </c>
      <c r="H31" s="76" t="s">
        <v>231</v>
      </c>
      <c r="I31" s="76"/>
      <c r="J31" s="76"/>
      <c r="K31" s="76"/>
      <c r="L31" s="76"/>
      <c r="M31" s="76"/>
      <c r="N31" s="76" t="s">
        <v>231</v>
      </c>
      <c r="O31" s="76"/>
      <c r="P31" s="76"/>
    </row>
    <row r="32" spans="1:16" s="79" customFormat="1" ht="33" customHeight="1" x14ac:dyDescent="0.25">
      <c r="A32" s="75" t="s">
        <v>146</v>
      </c>
      <c r="B32" s="123" t="s">
        <v>120</v>
      </c>
      <c r="C32" s="47"/>
      <c r="D32" s="47"/>
      <c r="E32" s="47"/>
      <c r="F32" s="47"/>
      <c r="G32" s="47"/>
      <c r="H32" s="76"/>
      <c r="I32" s="76"/>
      <c r="J32" s="76"/>
      <c r="K32" s="76"/>
      <c r="L32" s="76"/>
      <c r="M32" s="76"/>
      <c r="N32" s="76"/>
      <c r="O32" s="76"/>
      <c r="P32" s="76"/>
    </row>
    <row r="33" spans="1:16" s="79" customFormat="1" ht="33" customHeight="1" x14ac:dyDescent="0.25">
      <c r="A33" s="76">
        <v>1</v>
      </c>
      <c r="B33" s="63" t="s">
        <v>326</v>
      </c>
      <c r="C33" s="130">
        <v>33952</v>
      </c>
      <c r="D33" s="47"/>
      <c r="E33" s="47"/>
      <c r="F33" s="47" t="s">
        <v>382</v>
      </c>
      <c r="G33" s="78">
        <v>1</v>
      </c>
      <c r="H33" s="76" t="s">
        <v>231</v>
      </c>
      <c r="I33" s="76"/>
      <c r="J33" s="76"/>
      <c r="K33" s="76"/>
      <c r="L33" s="76"/>
      <c r="M33" s="76"/>
      <c r="N33" s="76"/>
      <c r="O33" s="76" t="s">
        <v>231</v>
      </c>
      <c r="P33" s="76"/>
    </row>
    <row r="34" spans="1:16" s="79" customFormat="1" ht="33" customHeight="1" x14ac:dyDescent="0.25">
      <c r="A34" s="76">
        <v>2</v>
      </c>
      <c r="B34" s="63" t="s">
        <v>361</v>
      </c>
      <c r="C34" s="118" t="s">
        <v>362</v>
      </c>
      <c r="D34" s="47">
        <v>1</v>
      </c>
      <c r="E34" s="47"/>
      <c r="F34" s="10" t="s">
        <v>368</v>
      </c>
      <c r="G34" s="77">
        <v>0.3</v>
      </c>
      <c r="H34" s="76"/>
      <c r="I34" s="76"/>
      <c r="J34" s="76" t="s">
        <v>231</v>
      </c>
      <c r="K34" s="76"/>
      <c r="L34" s="76"/>
      <c r="M34" s="76"/>
      <c r="N34" s="76"/>
      <c r="O34" s="76" t="s">
        <v>231</v>
      </c>
      <c r="P34" s="76"/>
    </row>
    <row r="35" spans="1:16" s="79" customFormat="1" ht="33" customHeight="1" x14ac:dyDescent="0.25">
      <c r="A35" s="76">
        <v>3</v>
      </c>
      <c r="B35" s="145" t="s">
        <v>363</v>
      </c>
      <c r="C35" s="118" t="s">
        <v>364</v>
      </c>
      <c r="D35" s="47">
        <v>1</v>
      </c>
      <c r="E35" s="47"/>
      <c r="F35" s="10" t="s">
        <v>381</v>
      </c>
      <c r="G35" s="77">
        <v>0.3</v>
      </c>
      <c r="H35" s="76"/>
      <c r="I35" s="76"/>
      <c r="J35" s="76" t="s">
        <v>231</v>
      </c>
      <c r="K35" s="76"/>
      <c r="L35" s="76"/>
      <c r="M35" s="76"/>
      <c r="N35" s="76"/>
      <c r="O35" s="76" t="s">
        <v>231</v>
      </c>
      <c r="P35" s="76"/>
    </row>
    <row r="36" spans="1:16" s="79" customFormat="1" ht="33" customHeight="1" x14ac:dyDescent="0.25">
      <c r="A36" s="76">
        <v>4</v>
      </c>
      <c r="B36" s="136" t="s">
        <v>338</v>
      </c>
      <c r="C36" s="120" t="s">
        <v>404</v>
      </c>
      <c r="D36" s="50">
        <v>1</v>
      </c>
      <c r="E36" s="50"/>
      <c r="F36" s="50" t="s">
        <v>92</v>
      </c>
      <c r="G36" s="77">
        <v>0.3</v>
      </c>
      <c r="H36" s="76"/>
      <c r="I36" s="76"/>
      <c r="J36" s="76"/>
      <c r="K36" s="76" t="s">
        <v>231</v>
      </c>
      <c r="L36" s="76"/>
      <c r="M36" s="76"/>
      <c r="N36" s="76"/>
      <c r="O36" s="76" t="s">
        <v>231</v>
      </c>
      <c r="P36" s="76"/>
    </row>
    <row r="37" spans="1:16" s="79" customFormat="1" ht="33" customHeight="1" x14ac:dyDescent="0.25">
      <c r="A37" s="76">
        <v>5</v>
      </c>
      <c r="B37" s="136" t="s">
        <v>335</v>
      </c>
      <c r="C37" s="50">
        <v>1954</v>
      </c>
      <c r="D37" s="50"/>
      <c r="E37" s="50"/>
      <c r="F37" s="50" t="s">
        <v>141</v>
      </c>
      <c r="G37" s="77">
        <v>0.3</v>
      </c>
      <c r="H37" s="76"/>
      <c r="I37" s="76"/>
      <c r="J37" s="76"/>
      <c r="K37" s="76" t="s">
        <v>231</v>
      </c>
      <c r="L37" s="76"/>
      <c r="M37" s="76"/>
      <c r="N37" s="76"/>
      <c r="O37" s="76" t="s">
        <v>231</v>
      </c>
      <c r="P37" s="76"/>
    </row>
    <row r="38" spans="1:16" s="79" customFormat="1" ht="33" customHeight="1" x14ac:dyDescent="0.25">
      <c r="A38" s="76">
        <v>6</v>
      </c>
      <c r="B38" s="136" t="s">
        <v>336</v>
      </c>
      <c r="C38" s="50">
        <v>1969</v>
      </c>
      <c r="D38" s="50">
        <v>1</v>
      </c>
      <c r="E38" s="50"/>
      <c r="F38" s="50" t="s">
        <v>142</v>
      </c>
      <c r="G38" s="77">
        <v>0.3</v>
      </c>
      <c r="H38" s="76"/>
      <c r="I38" s="76"/>
      <c r="J38" s="76"/>
      <c r="K38" s="76" t="s">
        <v>231</v>
      </c>
      <c r="L38" s="76"/>
      <c r="M38" s="76"/>
      <c r="N38" s="76"/>
      <c r="O38" s="76" t="s">
        <v>231</v>
      </c>
      <c r="P38" s="76"/>
    </row>
    <row r="39" spans="1:16" s="79" customFormat="1" ht="33" customHeight="1" x14ac:dyDescent="0.25">
      <c r="A39" s="76">
        <v>7</v>
      </c>
      <c r="B39" s="148" t="s">
        <v>337</v>
      </c>
      <c r="C39" s="120" t="s">
        <v>388</v>
      </c>
      <c r="D39" s="50">
        <v>1</v>
      </c>
      <c r="E39" s="50"/>
      <c r="F39" s="50" t="s">
        <v>143</v>
      </c>
      <c r="G39" s="77">
        <v>0.3</v>
      </c>
      <c r="H39" s="76" t="s">
        <v>231</v>
      </c>
      <c r="I39" s="76"/>
      <c r="J39" s="76"/>
      <c r="K39" s="76"/>
      <c r="L39" s="76"/>
      <c r="M39" s="76" t="s">
        <v>231</v>
      </c>
      <c r="N39" s="76"/>
      <c r="O39" s="76"/>
      <c r="P39" s="76"/>
    </row>
    <row r="40" spans="1:16" s="79" customFormat="1" ht="33" customHeight="1" x14ac:dyDescent="0.25">
      <c r="A40" s="75" t="s">
        <v>147</v>
      </c>
      <c r="B40" s="123" t="s">
        <v>121</v>
      </c>
      <c r="C40" s="47"/>
      <c r="D40" s="47"/>
      <c r="E40" s="47"/>
      <c r="F40" s="47"/>
      <c r="G40" s="47"/>
      <c r="H40" s="76"/>
      <c r="I40" s="76"/>
      <c r="J40" s="76"/>
      <c r="K40" s="76"/>
      <c r="L40" s="76"/>
      <c r="M40" s="76"/>
      <c r="N40" s="76"/>
      <c r="O40" s="76"/>
      <c r="P40" s="76"/>
    </row>
    <row r="41" spans="1:16" s="79" customFormat="1" ht="33" customHeight="1" x14ac:dyDescent="0.25">
      <c r="A41" s="76">
        <v>1</v>
      </c>
      <c r="B41" s="63" t="s">
        <v>327</v>
      </c>
      <c r="C41" s="130">
        <v>25476</v>
      </c>
      <c r="D41" s="47">
        <v>1</v>
      </c>
      <c r="E41" s="47">
        <v>1</v>
      </c>
      <c r="F41" s="47" t="s">
        <v>382</v>
      </c>
      <c r="G41" s="78">
        <v>1</v>
      </c>
      <c r="H41" s="76"/>
      <c r="I41" s="76"/>
      <c r="J41" s="76" t="s">
        <v>231</v>
      </c>
      <c r="K41" s="76"/>
      <c r="L41" s="76"/>
      <c r="M41" s="76"/>
      <c r="N41" s="76"/>
      <c r="O41" s="76" t="s">
        <v>231</v>
      </c>
      <c r="P41" s="76"/>
    </row>
    <row r="42" spans="1:16" s="79" customFormat="1" ht="33" customHeight="1" x14ac:dyDescent="0.25">
      <c r="A42" s="76">
        <v>2</v>
      </c>
      <c r="B42" s="63" t="s">
        <v>365</v>
      </c>
      <c r="C42" s="118" t="s">
        <v>366</v>
      </c>
      <c r="D42" s="47">
        <v>1</v>
      </c>
      <c r="E42" s="47"/>
      <c r="F42" s="10" t="s">
        <v>368</v>
      </c>
      <c r="G42" s="77">
        <v>0.3</v>
      </c>
      <c r="H42" s="76"/>
      <c r="I42" s="76"/>
      <c r="J42" s="76"/>
      <c r="K42" s="76" t="s">
        <v>231</v>
      </c>
      <c r="L42" s="76"/>
      <c r="M42" s="76"/>
      <c r="N42" s="76"/>
      <c r="O42" s="76" t="s">
        <v>231</v>
      </c>
      <c r="P42" s="76"/>
    </row>
    <row r="43" spans="1:16" s="79" customFormat="1" ht="33" customHeight="1" x14ac:dyDescent="0.25">
      <c r="A43" s="76">
        <v>3</v>
      </c>
      <c r="B43" s="145" t="s">
        <v>367</v>
      </c>
      <c r="C43" s="47">
        <v>1967</v>
      </c>
      <c r="D43" s="47">
        <v>1</v>
      </c>
      <c r="E43" s="47">
        <v>1</v>
      </c>
      <c r="F43" s="10" t="s">
        <v>381</v>
      </c>
      <c r="G43" s="77">
        <v>0.3</v>
      </c>
      <c r="H43" s="76"/>
      <c r="I43" s="76"/>
      <c r="J43" s="76" t="s">
        <v>231</v>
      </c>
      <c r="K43" s="76"/>
      <c r="L43" s="76"/>
      <c r="M43" s="76"/>
      <c r="N43" s="76" t="s">
        <v>231</v>
      </c>
      <c r="O43" s="76"/>
      <c r="P43" s="76" t="s">
        <v>231</v>
      </c>
    </row>
    <row r="44" spans="1:16" s="79" customFormat="1" ht="33" customHeight="1" x14ac:dyDescent="0.25">
      <c r="A44" s="76">
        <v>4</v>
      </c>
      <c r="B44" s="136" t="s">
        <v>339</v>
      </c>
      <c r="C44" s="120" t="s">
        <v>405</v>
      </c>
      <c r="D44" s="50">
        <v>1</v>
      </c>
      <c r="E44" s="50">
        <v>1</v>
      </c>
      <c r="F44" s="50" t="s">
        <v>92</v>
      </c>
      <c r="G44" s="77">
        <v>0.3</v>
      </c>
      <c r="H44" s="76"/>
      <c r="I44" s="76"/>
      <c r="J44" s="76" t="s">
        <v>231</v>
      </c>
      <c r="K44" s="76"/>
      <c r="L44" s="76"/>
      <c r="M44" s="76"/>
      <c r="N44" s="76"/>
      <c r="O44" s="76" t="s">
        <v>231</v>
      </c>
      <c r="P44" s="76"/>
    </row>
    <row r="45" spans="1:16" s="79" customFormat="1" ht="33" customHeight="1" x14ac:dyDescent="0.25">
      <c r="A45" s="76">
        <v>5</v>
      </c>
      <c r="B45" s="136" t="s">
        <v>341</v>
      </c>
      <c r="C45" s="50">
        <v>1954</v>
      </c>
      <c r="D45" s="50"/>
      <c r="E45" s="50"/>
      <c r="F45" s="50" t="s">
        <v>141</v>
      </c>
      <c r="G45" s="77">
        <v>0.3</v>
      </c>
      <c r="H45" s="76"/>
      <c r="I45" s="76"/>
      <c r="J45" s="76"/>
      <c r="K45" s="76" t="s">
        <v>231</v>
      </c>
      <c r="L45" s="76"/>
      <c r="M45" s="76"/>
      <c r="N45" s="76"/>
      <c r="O45" s="76" t="s">
        <v>231</v>
      </c>
      <c r="P45" s="76"/>
    </row>
    <row r="46" spans="1:16" s="79" customFormat="1" ht="33" customHeight="1" x14ac:dyDescent="0.25">
      <c r="A46" s="76">
        <v>6</v>
      </c>
      <c r="B46" s="136" t="s">
        <v>301</v>
      </c>
      <c r="C46" s="122" t="s">
        <v>302</v>
      </c>
      <c r="D46" s="41"/>
      <c r="E46" s="41">
        <v>1</v>
      </c>
      <c r="F46" s="50" t="s">
        <v>142</v>
      </c>
      <c r="G46" s="77">
        <v>0.3</v>
      </c>
      <c r="H46" s="48"/>
      <c r="I46" s="48"/>
      <c r="J46" s="48" t="s">
        <v>231</v>
      </c>
      <c r="K46" s="48"/>
      <c r="L46" s="48"/>
      <c r="M46" s="48"/>
      <c r="N46" s="48" t="s">
        <v>231</v>
      </c>
      <c r="O46" s="76"/>
      <c r="P46" s="76"/>
    </row>
    <row r="47" spans="1:16" s="79" customFormat="1" ht="33" customHeight="1" x14ac:dyDescent="0.25">
      <c r="A47" s="76">
        <v>7</v>
      </c>
      <c r="B47" s="148" t="s">
        <v>389</v>
      </c>
      <c r="C47" s="120" t="s">
        <v>390</v>
      </c>
      <c r="D47" s="50"/>
      <c r="E47" s="50"/>
      <c r="F47" s="50" t="s">
        <v>143</v>
      </c>
      <c r="G47" s="77">
        <v>0.3</v>
      </c>
      <c r="H47" s="76" t="s">
        <v>231</v>
      </c>
      <c r="I47" s="76"/>
      <c r="J47" s="76"/>
      <c r="K47" s="76"/>
      <c r="L47" s="76"/>
      <c r="M47" s="76" t="s">
        <v>231</v>
      </c>
      <c r="N47" s="76"/>
      <c r="O47" s="76"/>
      <c r="P47" s="76"/>
    </row>
    <row r="48" spans="1:16" s="79" customFormat="1" ht="33" customHeight="1" x14ac:dyDescent="0.25">
      <c r="A48" s="75" t="s">
        <v>148</v>
      </c>
      <c r="B48" s="123" t="s">
        <v>122</v>
      </c>
      <c r="C48" s="47"/>
      <c r="D48" s="47"/>
      <c r="E48" s="47"/>
      <c r="F48" s="47"/>
      <c r="G48" s="47"/>
      <c r="H48" s="76"/>
      <c r="I48" s="76"/>
      <c r="J48" s="76"/>
      <c r="K48" s="76"/>
      <c r="L48" s="76"/>
      <c r="M48" s="76"/>
      <c r="N48" s="76"/>
      <c r="O48" s="76"/>
      <c r="P48" s="76"/>
    </row>
    <row r="49" spans="1:16" s="79" customFormat="1" ht="33" customHeight="1" x14ac:dyDescent="0.25">
      <c r="A49" s="76">
        <v>1</v>
      </c>
      <c r="B49" s="145" t="s">
        <v>328</v>
      </c>
      <c r="C49" s="118" t="s">
        <v>412</v>
      </c>
      <c r="D49" s="47">
        <v>1</v>
      </c>
      <c r="E49" s="47">
        <v>1</v>
      </c>
      <c r="F49" s="47" t="s">
        <v>382</v>
      </c>
      <c r="G49" s="78">
        <v>1</v>
      </c>
      <c r="H49" s="76"/>
      <c r="I49" s="76"/>
      <c r="J49" s="76" t="s">
        <v>231</v>
      </c>
      <c r="K49" s="76"/>
      <c r="L49" s="76"/>
      <c r="M49" s="76"/>
      <c r="N49" s="76"/>
      <c r="O49" s="76" t="s">
        <v>231</v>
      </c>
      <c r="P49" s="76"/>
    </row>
    <row r="50" spans="1:16" s="79" customFormat="1" ht="33" customHeight="1" x14ac:dyDescent="0.25">
      <c r="A50" s="76">
        <v>2</v>
      </c>
      <c r="B50" s="63" t="s">
        <v>357</v>
      </c>
      <c r="C50" s="118" t="s">
        <v>358</v>
      </c>
      <c r="D50" s="47">
        <v>1</v>
      </c>
      <c r="E50" s="47"/>
      <c r="F50" s="10" t="s">
        <v>368</v>
      </c>
      <c r="G50" s="77">
        <v>0.3</v>
      </c>
      <c r="H50" s="76"/>
      <c r="I50" s="76"/>
      <c r="J50" s="76" t="s">
        <v>231</v>
      </c>
      <c r="K50" s="76"/>
      <c r="L50" s="76"/>
      <c r="M50" s="76"/>
      <c r="N50" s="76"/>
      <c r="O50" s="76" t="s">
        <v>231</v>
      </c>
      <c r="P50" s="76"/>
    </row>
    <row r="51" spans="1:16" s="79" customFormat="1" ht="33" customHeight="1" x14ac:dyDescent="0.25">
      <c r="A51" s="76">
        <v>3</v>
      </c>
      <c r="B51" s="145" t="s">
        <v>359</v>
      </c>
      <c r="C51" s="118" t="s">
        <v>360</v>
      </c>
      <c r="D51" s="47">
        <v>1</v>
      </c>
      <c r="E51" s="47"/>
      <c r="F51" s="10" t="s">
        <v>422</v>
      </c>
      <c r="G51" s="77" t="s">
        <v>423</v>
      </c>
      <c r="H51" s="76"/>
      <c r="I51" s="76"/>
      <c r="J51" s="76"/>
      <c r="K51" s="76" t="s">
        <v>231</v>
      </c>
      <c r="L51" s="76"/>
      <c r="M51" s="76"/>
      <c r="N51" s="76"/>
      <c r="O51" s="76" t="s">
        <v>231</v>
      </c>
      <c r="P51" s="76"/>
    </row>
    <row r="52" spans="1:16" s="79" customFormat="1" ht="33" customHeight="1" x14ac:dyDescent="0.25">
      <c r="A52" s="76">
        <v>4</v>
      </c>
      <c r="B52" s="136" t="s">
        <v>342</v>
      </c>
      <c r="C52" s="50">
        <v>1956</v>
      </c>
      <c r="D52" s="50"/>
      <c r="E52" s="50"/>
      <c r="F52" s="50" t="s">
        <v>141</v>
      </c>
      <c r="G52" s="77">
        <v>0.3</v>
      </c>
      <c r="H52" s="76"/>
      <c r="I52" s="76"/>
      <c r="J52" s="76"/>
      <c r="K52" s="76" t="s">
        <v>231</v>
      </c>
      <c r="L52" s="76"/>
      <c r="M52" s="76"/>
      <c r="N52" s="76"/>
      <c r="O52" s="76" t="s">
        <v>231</v>
      </c>
      <c r="P52" s="76"/>
    </row>
    <row r="53" spans="1:16" s="79" customFormat="1" ht="33" customHeight="1" x14ac:dyDescent="0.25">
      <c r="A53" s="76">
        <v>5</v>
      </c>
      <c r="B53" s="136" t="s">
        <v>305</v>
      </c>
      <c r="C53" s="121" t="s">
        <v>380</v>
      </c>
      <c r="D53" s="41"/>
      <c r="E53" s="41">
        <v>1</v>
      </c>
      <c r="F53" s="50" t="s">
        <v>142</v>
      </c>
      <c r="G53" s="77">
        <v>0.3</v>
      </c>
      <c r="H53" s="48"/>
      <c r="I53" s="48"/>
      <c r="J53" s="48"/>
      <c r="K53" s="48" t="s">
        <v>231</v>
      </c>
      <c r="L53" s="48"/>
      <c r="M53" s="48"/>
      <c r="N53" s="48" t="s">
        <v>231</v>
      </c>
      <c r="O53" s="76"/>
      <c r="P53" s="76"/>
    </row>
    <row r="54" spans="1:16" s="79" customFormat="1" ht="33" customHeight="1" x14ac:dyDescent="0.25">
      <c r="A54" s="76">
        <v>6</v>
      </c>
      <c r="B54" s="148" t="s">
        <v>340</v>
      </c>
      <c r="C54" s="120" t="s">
        <v>391</v>
      </c>
      <c r="D54" s="50"/>
      <c r="E54" s="50"/>
      <c r="F54" s="50" t="s">
        <v>143</v>
      </c>
      <c r="G54" s="77">
        <v>0.3</v>
      </c>
      <c r="H54" s="76" t="s">
        <v>231</v>
      </c>
      <c r="I54" s="76"/>
      <c r="J54" s="76"/>
      <c r="K54" s="76"/>
      <c r="L54" s="76"/>
      <c r="M54" s="76" t="s">
        <v>231</v>
      </c>
      <c r="N54" s="76"/>
      <c r="O54" s="76"/>
      <c r="P54" s="76"/>
    </row>
    <row r="55" spans="1:16" s="79" customFormat="1" ht="33" customHeight="1" x14ac:dyDescent="0.25">
      <c r="A55" s="75" t="s">
        <v>149</v>
      </c>
      <c r="B55" s="123" t="s">
        <v>130</v>
      </c>
      <c r="C55" s="47"/>
      <c r="D55" s="47"/>
      <c r="E55" s="47"/>
      <c r="F55" s="47"/>
      <c r="G55" s="47"/>
      <c r="H55" s="76"/>
      <c r="I55" s="76"/>
      <c r="J55" s="76"/>
      <c r="K55" s="76"/>
      <c r="L55" s="76"/>
      <c r="M55" s="76"/>
      <c r="N55" s="76"/>
      <c r="O55" s="76"/>
      <c r="P55" s="76"/>
    </row>
    <row r="56" spans="1:16" s="79" customFormat="1" ht="87" customHeight="1" x14ac:dyDescent="0.25">
      <c r="A56" s="76">
        <v>1</v>
      </c>
      <c r="B56" s="63" t="s">
        <v>329</v>
      </c>
      <c r="C56" s="130">
        <v>23967</v>
      </c>
      <c r="D56" s="47">
        <v>1</v>
      </c>
      <c r="E56" s="47"/>
      <c r="F56" s="47" t="s">
        <v>424</v>
      </c>
      <c r="G56" s="78" t="s">
        <v>425</v>
      </c>
      <c r="H56" s="76"/>
      <c r="I56" s="76"/>
      <c r="J56" s="76"/>
      <c r="K56" s="76" t="s">
        <v>231</v>
      </c>
      <c r="L56" s="76"/>
      <c r="M56" s="76"/>
      <c r="N56" s="76"/>
      <c r="O56" s="76" t="s">
        <v>231</v>
      </c>
      <c r="P56" s="76"/>
    </row>
    <row r="57" spans="1:16" s="79" customFormat="1" ht="33" customHeight="1" x14ac:dyDescent="0.25">
      <c r="A57" s="76">
        <v>2</v>
      </c>
      <c r="B57" s="143" t="s">
        <v>343</v>
      </c>
      <c r="C57" s="120" t="s">
        <v>406</v>
      </c>
      <c r="D57" s="50">
        <v>1</v>
      </c>
      <c r="E57" s="50"/>
      <c r="F57" s="50" t="s">
        <v>92</v>
      </c>
      <c r="G57" s="77">
        <v>0.3</v>
      </c>
      <c r="H57" s="76"/>
      <c r="I57" s="76"/>
      <c r="J57" s="76" t="s">
        <v>231</v>
      </c>
      <c r="K57" s="76"/>
      <c r="L57" s="76"/>
      <c r="M57" s="76"/>
      <c r="N57" s="76"/>
      <c r="O57" s="76" t="s">
        <v>231</v>
      </c>
      <c r="P57" s="76"/>
    </row>
    <row r="58" spans="1:16" s="79" customFormat="1" ht="33" customHeight="1" x14ac:dyDescent="0.25">
      <c r="A58" s="76">
        <v>3</v>
      </c>
      <c r="B58" s="143" t="s">
        <v>309</v>
      </c>
      <c r="C58" s="119" t="s">
        <v>379</v>
      </c>
      <c r="D58" s="41"/>
      <c r="E58" s="41">
        <v>1</v>
      </c>
      <c r="F58" s="50" t="s">
        <v>141</v>
      </c>
      <c r="G58" s="77">
        <v>0.3</v>
      </c>
      <c r="H58" s="48"/>
      <c r="I58" s="48"/>
      <c r="J58" s="48"/>
      <c r="K58" s="48" t="s">
        <v>231</v>
      </c>
      <c r="L58" s="48"/>
      <c r="M58" s="48"/>
      <c r="N58" s="48"/>
      <c r="O58" s="48" t="s">
        <v>231</v>
      </c>
      <c r="P58" s="76"/>
    </row>
    <row r="59" spans="1:16" s="79" customFormat="1" ht="33" customHeight="1" x14ac:dyDescent="0.25">
      <c r="A59" s="76">
        <v>4</v>
      </c>
      <c r="B59" s="143" t="s">
        <v>344</v>
      </c>
      <c r="C59" s="120" t="s">
        <v>392</v>
      </c>
      <c r="D59" s="50"/>
      <c r="E59" s="50"/>
      <c r="F59" s="50" t="s">
        <v>143</v>
      </c>
      <c r="G59" s="77">
        <v>0.3</v>
      </c>
      <c r="H59" s="76" t="s">
        <v>231</v>
      </c>
      <c r="I59" s="76"/>
      <c r="J59" s="76"/>
      <c r="K59" s="76"/>
      <c r="L59" s="76"/>
      <c r="M59" s="76" t="s">
        <v>231</v>
      </c>
      <c r="N59" s="76"/>
      <c r="O59" s="76"/>
      <c r="P59" s="76"/>
    </row>
    <row r="60" spans="1:16" s="79" customFormat="1" ht="33" customHeight="1" x14ac:dyDescent="0.25">
      <c r="A60" s="75" t="s">
        <v>150</v>
      </c>
      <c r="B60" s="123" t="s">
        <v>129</v>
      </c>
      <c r="C60" s="47"/>
      <c r="D60" s="47"/>
      <c r="E60" s="47"/>
      <c r="F60" s="47"/>
      <c r="G60" s="47"/>
      <c r="H60" s="76"/>
      <c r="I60" s="76"/>
      <c r="J60" s="76"/>
      <c r="K60" s="76"/>
      <c r="L60" s="76"/>
      <c r="M60" s="76"/>
      <c r="N60" s="76"/>
      <c r="O60" s="76"/>
      <c r="P60" s="76"/>
    </row>
    <row r="61" spans="1:16" s="79" customFormat="1" ht="39.75" customHeight="1" x14ac:dyDescent="0.25">
      <c r="A61" s="76">
        <v>1</v>
      </c>
      <c r="B61" s="149" t="s">
        <v>330</v>
      </c>
      <c r="C61" s="131">
        <v>23238</v>
      </c>
      <c r="D61" s="47"/>
      <c r="E61" s="47"/>
      <c r="F61" s="47" t="s">
        <v>434</v>
      </c>
      <c r="G61" s="78" t="s">
        <v>430</v>
      </c>
      <c r="H61" s="76"/>
      <c r="I61" s="76"/>
      <c r="J61" s="76"/>
      <c r="K61" s="76" t="s">
        <v>231</v>
      </c>
      <c r="L61" s="76"/>
      <c r="M61" s="76"/>
      <c r="N61" s="76"/>
      <c r="O61" s="76" t="s">
        <v>231</v>
      </c>
      <c r="P61" s="76"/>
    </row>
    <row r="62" spans="1:16" s="79" customFormat="1" ht="33" customHeight="1" x14ac:dyDescent="0.25">
      <c r="A62" s="76">
        <v>2</v>
      </c>
      <c r="B62" s="150" t="s">
        <v>370</v>
      </c>
      <c r="C62" s="47">
        <v>1960</v>
      </c>
      <c r="D62" s="47">
        <v>1</v>
      </c>
      <c r="E62" s="47"/>
      <c r="F62" s="10" t="s">
        <v>433</v>
      </c>
      <c r="G62" s="77" t="s">
        <v>423</v>
      </c>
      <c r="H62" s="76"/>
      <c r="I62" s="76"/>
      <c r="J62" s="76"/>
      <c r="K62" s="76" t="s">
        <v>231</v>
      </c>
      <c r="L62" s="76"/>
      <c r="M62" s="76"/>
      <c r="N62" s="76"/>
      <c r="O62" s="76" t="s">
        <v>231</v>
      </c>
      <c r="P62" s="76"/>
    </row>
    <row r="63" spans="1:16" s="79" customFormat="1" ht="33" customHeight="1" x14ac:dyDescent="0.25">
      <c r="A63" s="76">
        <v>3</v>
      </c>
      <c r="B63" s="151" t="s">
        <v>345</v>
      </c>
      <c r="C63" s="120" t="s">
        <v>407</v>
      </c>
      <c r="D63" s="50">
        <v>1</v>
      </c>
      <c r="E63" s="50"/>
      <c r="F63" s="50" t="s">
        <v>92</v>
      </c>
      <c r="G63" s="77">
        <v>0.3</v>
      </c>
      <c r="H63" s="76"/>
      <c r="I63" s="76"/>
      <c r="J63" s="76" t="s">
        <v>231</v>
      </c>
      <c r="K63" s="76"/>
      <c r="L63" s="76"/>
      <c r="M63" s="76"/>
      <c r="N63" s="76"/>
      <c r="O63" s="76" t="s">
        <v>231</v>
      </c>
      <c r="P63" s="76"/>
    </row>
    <row r="64" spans="1:16" s="79" customFormat="1" ht="33" customHeight="1" x14ac:dyDescent="0.25">
      <c r="A64" s="76">
        <v>4</v>
      </c>
      <c r="B64" s="147" t="s">
        <v>402</v>
      </c>
      <c r="C64" s="50">
        <v>1952</v>
      </c>
      <c r="D64" s="50"/>
      <c r="E64" s="50">
        <v>1</v>
      </c>
      <c r="F64" s="50" t="s">
        <v>141</v>
      </c>
      <c r="G64" s="77">
        <v>0.3</v>
      </c>
      <c r="H64" s="76"/>
      <c r="I64" s="76"/>
      <c r="J64" s="76"/>
      <c r="K64" s="76" t="s">
        <v>231</v>
      </c>
      <c r="L64" s="76"/>
      <c r="M64" s="76"/>
      <c r="N64" s="76"/>
      <c r="O64" s="76" t="s">
        <v>231</v>
      </c>
      <c r="P64" s="76"/>
    </row>
    <row r="65" spans="1:16" s="79" customFormat="1" ht="33" customHeight="1" x14ac:dyDescent="0.25">
      <c r="A65" s="76">
        <v>5</v>
      </c>
      <c r="B65" s="151" t="s">
        <v>319</v>
      </c>
      <c r="C65" s="116" t="s">
        <v>320</v>
      </c>
      <c r="D65" s="41"/>
      <c r="E65" s="41">
        <v>1</v>
      </c>
      <c r="F65" s="50" t="s">
        <v>143</v>
      </c>
      <c r="G65" s="77">
        <v>0.3</v>
      </c>
      <c r="H65" s="48" t="s">
        <v>231</v>
      </c>
      <c r="I65" s="48"/>
      <c r="J65" s="48"/>
      <c r="K65" s="48"/>
      <c r="L65" s="48"/>
      <c r="M65" s="48" t="s">
        <v>231</v>
      </c>
      <c r="N65" s="48"/>
      <c r="O65" s="48"/>
      <c r="P65" s="76"/>
    </row>
    <row r="66" spans="1:16" s="79" customFormat="1" ht="33" customHeight="1" x14ac:dyDescent="0.25">
      <c r="A66" s="75" t="s">
        <v>151</v>
      </c>
      <c r="B66" s="123" t="s">
        <v>131</v>
      </c>
      <c r="C66" s="47"/>
      <c r="D66" s="47"/>
      <c r="E66" s="47"/>
      <c r="F66" s="47"/>
      <c r="G66" s="47"/>
      <c r="H66" s="76"/>
      <c r="I66" s="76"/>
      <c r="J66" s="76"/>
      <c r="K66" s="76"/>
      <c r="L66" s="76"/>
      <c r="M66" s="76"/>
      <c r="N66" s="76"/>
      <c r="O66" s="76"/>
      <c r="P66" s="76"/>
    </row>
    <row r="67" spans="1:16" s="79" customFormat="1" ht="33" customHeight="1" x14ac:dyDescent="0.25">
      <c r="A67" s="76">
        <v>1</v>
      </c>
      <c r="B67" s="63" t="s">
        <v>331</v>
      </c>
      <c r="C67" s="120" t="s">
        <v>408</v>
      </c>
      <c r="D67" s="50">
        <v>1</v>
      </c>
      <c r="E67" s="47"/>
      <c r="F67" s="47" t="s">
        <v>435</v>
      </c>
      <c r="G67" s="78" t="s">
        <v>430</v>
      </c>
      <c r="H67" s="76"/>
      <c r="I67" s="76"/>
      <c r="J67" s="76" t="s">
        <v>231</v>
      </c>
      <c r="K67" s="76"/>
      <c r="L67" s="76"/>
      <c r="M67" s="76"/>
      <c r="N67" s="76"/>
      <c r="O67" s="76" t="s">
        <v>231</v>
      </c>
      <c r="P67" s="76"/>
    </row>
    <row r="68" spans="1:16" s="79" customFormat="1" ht="55.5" customHeight="1" x14ac:dyDescent="0.25">
      <c r="A68" s="76">
        <v>2</v>
      </c>
      <c r="B68" s="9" t="s">
        <v>347</v>
      </c>
      <c r="C68" s="119">
        <v>25428</v>
      </c>
      <c r="D68" s="47">
        <v>1</v>
      </c>
      <c r="E68" s="47"/>
      <c r="F68" s="10" t="s">
        <v>436</v>
      </c>
      <c r="G68" s="77" t="s">
        <v>437</v>
      </c>
      <c r="H68" s="76"/>
      <c r="I68" s="76"/>
      <c r="J68" s="76" t="s">
        <v>231</v>
      </c>
      <c r="K68" s="76"/>
      <c r="L68" s="76"/>
      <c r="M68" s="76"/>
      <c r="N68" s="76"/>
      <c r="O68" s="76" t="s">
        <v>231</v>
      </c>
      <c r="P68" s="76"/>
    </row>
    <row r="69" spans="1:16" s="79" customFormat="1" ht="33" customHeight="1" x14ac:dyDescent="0.25">
      <c r="A69" s="76">
        <v>3</v>
      </c>
      <c r="B69" s="143" t="s">
        <v>346</v>
      </c>
      <c r="C69" s="50">
        <v>1955</v>
      </c>
      <c r="D69" s="50"/>
      <c r="E69" s="50">
        <v>1</v>
      </c>
      <c r="F69" s="50" t="s">
        <v>141</v>
      </c>
      <c r="G69" s="77">
        <v>0.3</v>
      </c>
      <c r="H69" s="76"/>
      <c r="I69" s="76"/>
      <c r="J69" s="76" t="s">
        <v>231</v>
      </c>
      <c r="K69" s="76"/>
      <c r="L69" s="76"/>
      <c r="M69" s="76"/>
      <c r="N69" s="76"/>
      <c r="O69" s="76" t="s">
        <v>231</v>
      </c>
      <c r="P69" s="76"/>
    </row>
    <row r="70" spans="1:16" s="79" customFormat="1" ht="33" customHeight="1" x14ac:dyDescent="0.25">
      <c r="A70" s="76">
        <v>4</v>
      </c>
      <c r="B70" s="143" t="s">
        <v>348</v>
      </c>
      <c r="C70" s="50">
        <v>1990</v>
      </c>
      <c r="D70" s="50">
        <v>1</v>
      </c>
      <c r="E70" s="50">
        <v>1</v>
      </c>
      <c r="F70" s="50" t="s">
        <v>143</v>
      </c>
      <c r="G70" s="77">
        <v>0.3</v>
      </c>
      <c r="H70" s="76" t="s">
        <v>231</v>
      </c>
      <c r="I70" s="76"/>
      <c r="J70" s="76"/>
      <c r="K70" s="76"/>
      <c r="L70" s="76"/>
      <c r="M70" s="76" t="s">
        <v>231</v>
      </c>
      <c r="N70" s="76"/>
      <c r="O70" s="76"/>
      <c r="P70" s="76"/>
    </row>
    <row r="71" spans="1:16" s="4" customFormat="1" ht="23.25" customHeight="1" x14ac:dyDescent="0.25">
      <c r="A71" s="75" t="s">
        <v>268</v>
      </c>
      <c r="B71" s="123" t="s">
        <v>119</v>
      </c>
      <c r="C71" s="47"/>
      <c r="D71" s="47"/>
      <c r="E71" s="47"/>
      <c r="F71" s="47"/>
      <c r="G71" s="47"/>
      <c r="H71" s="76"/>
      <c r="I71" s="76"/>
      <c r="J71" s="76"/>
      <c r="K71" s="76"/>
      <c r="L71" s="76"/>
      <c r="M71" s="76"/>
      <c r="N71" s="76"/>
      <c r="O71" s="76"/>
      <c r="P71" s="76"/>
    </row>
    <row r="72" spans="1:16" s="79" customFormat="1" ht="52.5" customHeight="1" x14ac:dyDescent="0.25">
      <c r="A72" s="76">
        <v>1</v>
      </c>
      <c r="B72" s="63" t="s">
        <v>188</v>
      </c>
      <c r="C72" s="118" t="s">
        <v>376</v>
      </c>
      <c r="D72" s="47">
        <v>1</v>
      </c>
      <c r="E72" s="47">
        <v>1</v>
      </c>
      <c r="F72" s="47" t="s">
        <v>429</v>
      </c>
      <c r="G72" s="78" t="s">
        <v>430</v>
      </c>
      <c r="H72" s="76"/>
      <c r="I72" s="76"/>
      <c r="J72" s="76"/>
      <c r="K72" s="76" t="s">
        <v>231</v>
      </c>
      <c r="L72" s="76"/>
      <c r="M72" s="76"/>
      <c r="N72" s="76"/>
      <c r="O72" s="76" t="s">
        <v>231</v>
      </c>
      <c r="P72" s="76" t="s">
        <v>231</v>
      </c>
    </row>
    <row r="73" spans="1:16" s="79" customFormat="1" ht="30.75" customHeight="1" x14ac:dyDescent="0.25">
      <c r="A73" s="76">
        <v>2</v>
      </c>
      <c r="B73" s="63" t="s">
        <v>203</v>
      </c>
      <c r="C73" s="118" t="s">
        <v>377</v>
      </c>
      <c r="D73" s="47">
        <v>1</v>
      </c>
      <c r="E73" s="47"/>
      <c r="F73" s="10" t="s">
        <v>368</v>
      </c>
      <c r="G73" s="77">
        <v>0.3</v>
      </c>
      <c r="H73" s="76"/>
      <c r="I73" s="76" t="s">
        <v>231</v>
      </c>
      <c r="J73" s="76"/>
      <c r="K73" s="76"/>
      <c r="L73" s="76"/>
      <c r="M73" s="76"/>
      <c r="N73" s="76"/>
      <c r="O73" s="76" t="s">
        <v>231</v>
      </c>
      <c r="P73" s="76"/>
    </row>
    <row r="74" spans="1:16" s="79" customFormat="1" ht="30.75" customHeight="1" x14ac:dyDescent="0.25">
      <c r="A74" s="76">
        <v>3</v>
      </c>
      <c r="B74" s="42" t="s">
        <v>154</v>
      </c>
      <c r="C74" s="131">
        <v>30704</v>
      </c>
      <c r="D74" s="50">
        <v>1</v>
      </c>
      <c r="E74" s="50">
        <v>1</v>
      </c>
      <c r="F74" s="50" t="s">
        <v>92</v>
      </c>
      <c r="G74" s="77">
        <v>0.3</v>
      </c>
      <c r="H74" s="76"/>
      <c r="I74" s="76" t="s">
        <v>231</v>
      </c>
      <c r="J74" s="76"/>
      <c r="K74" s="76"/>
      <c r="L74" s="76"/>
      <c r="M74" s="76"/>
      <c r="N74" s="76" t="s">
        <v>231</v>
      </c>
      <c r="O74" s="76"/>
      <c r="P74" s="76"/>
    </row>
    <row r="75" spans="1:16" s="79" customFormat="1" ht="30.75" customHeight="1" x14ac:dyDescent="0.25">
      <c r="A75" s="76">
        <v>4</v>
      </c>
      <c r="B75" s="42" t="s">
        <v>153</v>
      </c>
      <c r="C75" s="50">
        <v>1958</v>
      </c>
      <c r="D75" s="50"/>
      <c r="E75" s="50"/>
      <c r="F75" s="50" t="s">
        <v>141</v>
      </c>
      <c r="G75" s="77">
        <v>0.3</v>
      </c>
      <c r="H75" s="76"/>
      <c r="I75" s="76"/>
      <c r="J75" s="76"/>
      <c r="K75" s="76" t="s">
        <v>231</v>
      </c>
      <c r="L75" s="76"/>
      <c r="M75" s="76"/>
      <c r="N75" s="76"/>
      <c r="O75" s="76" t="s">
        <v>231</v>
      </c>
      <c r="P75" s="76"/>
    </row>
    <row r="76" spans="1:16" s="79" customFormat="1" ht="30.75" customHeight="1" x14ac:dyDescent="0.25">
      <c r="A76" s="76">
        <v>5</v>
      </c>
      <c r="B76" s="42" t="s">
        <v>156</v>
      </c>
      <c r="C76" s="50">
        <v>1960</v>
      </c>
      <c r="D76" s="50"/>
      <c r="E76" s="50"/>
      <c r="F76" s="50" t="s">
        <v>142</v>
      </c>
      <c r="G76" s="77">
        <v>0.3</v>
      </c>
      <c r="H76" s="76"/>
      <c r="I76" s="76"/>
      <c r="J76" s="76"/>
      <c r="K76" s="76" t="s">
        <v>231</v>
      </c>
      <c r="L76" s="76"/>
      <c r="M76" s="76"/>
      <c r="N76" s="76"/>
      <c r="O76" s="76" t="s">
        <v>231</v>
      </c>
      <c r="P76" s="76"/>
    </row>
    <row r="77" spans="1:16" s="79" customFormat="1" ht="30.75" customHeight="1" x14ac:dyDescent="0.25">
      <c r="A77" s="76">
        <v>6</v>
      </c>
      <c r="B77" s="146" t="s">
        <v>159</v>
      </c>
      <c r="C77" s="120" t="s">
        <v>393</v>
      </c>
      <c r="D77" s="50"/>
      <c r="E77" s="50"/>
      <c r="F77" s="50" t="s">
        <v>143</v>
      </c>
      <c r="G77" s="77">
        <v>0.3</v>
      </c>
      <c r="H77" s="76" t="s">
        <v>231</v>
      </c>
      <c r="I77" s="76"/>
      <c r="J77" s="76"/>
      <c r="K77" s="76"/>
      <c r="L77" s="76"/>
      <c r="M77" s="76"/>
      <c r="N77" s="76"/>
      <c r="O77" s="76" t="s">
        <v>231</v>
      </c>
      <c r="P77" s="76"/>
    </row>
    <row r="78" spans="1:16" s="4" customFormat="1" ht="27" customHeight="1" x14ac:dyDescent="0.25">
      <c r="A78" s="75" t="s">
        <v>269</v>
      </c>
      <c r="B78" s="123" t="s">
        <v>117</v>
      </c>
      <c r="C78" s="47"/>
      <c r="D78" s="47"/>
      <c r="E78" s="47"/>
      <c r="F78" s="47"/>
      <c r="G78" s="47"/>
      <c r="H78" s="76"/>
      <c r="I78" s="76"/>
      <c r="J78" s="76"/>
      <c r="K78" s="76"/>
      <c r="L78" s="76"/>
      <c r="M78" s="76"/>
      <c r="N78" s="76"/>
      <c r="O78" s="76"/>
      <c r="P78" s="76"/>
    </row>
    <row r="79" spans="1:16" s="79" customFormat="1" ht="30" customHeight="1" x14ac:dyDescent="0.25">
      <c r="A79" s="76">
        <v>1</v>
      </c>
      <c r="B79" s="145" t="s">
        <v>187</v>
      </c>
      <c r="C79" s="47">
        <v>1971</v>
      </c>
      <c r="D79" s="47">
        <v>1</v>
      </c>
      <c r="E79" s="47"/>
      <c r="F79" s="47" t="s">
        <v>382</v>
      </c>
      <c r="G79" s="78">
        <v>1</v>
      </c>
      <c r="H79" s="76"/>
      <c r="I79" s="76"/>
      <c r="J79" s="76" t="s">
        <v>231</v>
      </c>
      <c r="K79" s="76"/>
      <c r="L79" s="76"/>
      <c r="M79" s="76"/>
      <c r="N79" s="76"/>
      <c r="O79" s="76" t="s">
        <v>231</v>
      </c>
      <c r="P79" s="76"/>
    </row>
    <row r="80" spans="1:16" s="79" customFormat="1" ht="30" customHeight="1" x14ac:dyDescent="0.25">
      <c r="A80" s="76">
        <v>2</v>
      </c>
      <c r="B80" s="145" t="s">
        <v>204</v>
      </c>
      <c r="C80" s="118" t="s">
        <v>377</v>
      </c>
      <c r="D80" s="47">
        <v>1</v>
      </c>
      <c r="E80" s="47"/>
      <c r="F80" s="10" t="s">
        <v>368</v>
      </c>
      <c r="G80" s="77">
        <v>0.3</v>
      </c>
      <c r="H80" s="76"/>
      <c r="I80" s="76" t="s">
        <v>231</v>
      </c>
      <c r="J80" s="76"/>
      <c r="K80" s="76"/>
      <c r="L80" s="76"/>
      <c r="M80" s="76"/>
      <c r="N80" s="76"/>
      <c r="O80" s="76" t="s">
        <v>231</v>
      </c>
      <c r="P80" s="76"/>
    </row>
    <row r="81" spans="1:16" s="79" customFormat="1" ht="30" customHeight="1" x14ac:dyDescent="0.25">
      <c r="A81" s="76">
        <v>3</v>
      </c>
      <c r="B81" s="145" t="s">
        <v>196</v>
      </c>
      <c r="C81" s="118" t="s">
        <v>378</v>
      </c>
      <c r="D81" s="47">
        <v>1</v>
      </c>
      <c r="E81" s="47">
        <v>1</v>
      </c>
      <c r="F81" s="10" t="s">
        <v>381</v>
      </c>
      <c r="G81" s="77">
        <v>0.3</v>
      </c>
      <c r="H81" s="76"/>
      <c r="I81" s="76"/>
      <c r="J81" s="76"/>
      <c r="K81" s="76" t="s">
        <v>231</v>
      </c>
      <c r="L81" s="76"/>
      <c r="M81" s="76"/>
      <c r="N81" s="76"/>
      <c r="O81" s="76" t="s">
        <v>231</v>
      </c>
      <c r="P81" s="76" t="s">
        <v>231</v>
      </c>
    </row>
    <row r="82" spans="1:16" s="79" customFormat="1" ht="30" customHeight="1" x14ac:dyDescent="0.25">
      <c r="A82" s="76">
        <v>4</v>
      </c>
      <c r="B82" s="42" t="s">
        <v>155</v>
      </c>
      <c r="C82" s="120" t="s">
        <v>409</v>
      </c>
      <c r="D82" s="50">
        <v>1</v>
      </c>
      <c r="E82" s="50"/>
      <c r="F82" s="50" t="s">
        <v>92</v>
      </c>
      <c r="G82" s="77">
        <v>0.3</v>
      </c>
      <c r="H82" s="76"/>
      <c r="I82" s="76"/>
      <c r="J82" s="76"/>
      <c r="K82" s="76" t="s">
        <v>231</v>
      </c>
      <c r="L82" s="76"/>
      <c r="M82" s="76"/>
      <c r="N82" s="76"/>
      <c r="O82" s="76" t="s">
        <v>231</v>
      </c>
      <c r="P82" s="76"/>
    </row>
    <row r="83" spans="1:16" s="79" customFormat="1" ht="30" customHeight="1" x14ac:dyDescent="0.25">
      <c r="A83" s="76">
        <v>5</v>
      </c>
      <c r="B83" s="42" t="s">
        <v>152</v>
      </c>
      <c r="C83" s="50">
        <v>1959</v>
      </c>
      <c r="D83" s="50"/>
      <c r="E83" s="50"/>
      <c r="F83" s="50" t="s">
        <v>141</v>
      </c>
      <c r="G83" s="77">
        <v>0.3</v>
      </c>
      <c r="H83" s="76"/>
      <c r="I83" s="76"/>
      <c r="J83" s="76"/>
      <c r="K83" s="76" t="s">
        <v>231</v>
      </c>
      <c r="L83" s="76"/>
      <c r="M83" s="76"/>
      <c r="N83" s="76"/>
      <c r="O83" s="76" t="s">
        <v>231</v>
      </c>
      <c r="P83" s="76"/>
    </row>
    <row r="84" spans="1:16" s="79" customFormat="1" ht="30" customHeight="1" x14ac:dyDescent="0.25">
      <c r="A84" s="76">
        <v>6</v>
      </c>
      <c r="B84" s="152" t="s">
        <v>157</v>
      </c>
      <c r="C84" s="120" t="s">
        <v>398</v>
      </c>
      <c r="D84" s="50">
        <v>1</v>
      </c>
      <c r="E84" s="50"/>
      <c r="F84" s="50" t="s">
        <v>142</v>
      </c>
      <c r="G84" s="77">
        <v>0.3</v>
      </c>
      <c r="H84" s="76" t="s">
        <v>231</v>
      </c>
      <c r="I84" s="76"/>
      <c r="J84" s="76"/>
      <c r="K84" s="76"/>
      <c r="L84" s="76"/>
      <c r="M84" s="76"/>
      <c r="N84" s="76"/>
      <c r="O84" s="76" t="s">
        <v>231</v>
      </c>
      <c r="P84" s="76"/>
    </row>
    <row r="85" spans="1:16" s="79" customFormat="1" ht="30" customHeight="1" x14ac:dyDescent="0.25">
      <c r="A85" s="76">
        <v>7</v>
      </c>
      <c r="B85" s="42" t="s">
        <v>158</v>
      </c>
      <c r="C85" s="120" t="s">
        <v>394</v>
      </c>
      <c r="D85" s="50">
        <v>1</v>
      </c>
      <c r="E85" s="50"/>
      <c r="F85" s="50" t="s">
        <v>143</v>
      </c>
      <c r="G85" s="77">
        <v>0.3</v>
      </c>
      <c r="H85" s="76" t="s">
        <v>231</v>
      </c>
      <c r="I85" s="76"/>
      <c r="J85" s="76"/>
      <c r="K85" s="76"/>
      <c r="L85" s="76"/>
      <c r="M85" s="76" t="s">
        <v>231</v>
      </c>
      <c r="N85" s="76"/>
      <c r="O85" s="76"/>
      <c r="P85" s="76"/>
    </row>
    <row r="86" spans="1:16" s="79" customFormat="1" ht="30" customHeight="1" x14ac:dyDescent="0.25">
      <c r="A86" s="75" t="s">
        <v>270</v>
      </c>
      <c r="B86" s="108" t="s">
        <v>118</v>
      </c>
      <c r="C86" s="50"/>
      <c r="D86" s="50"/>
      <c r="E86" s="50"/>
      <c r="F86" s="50"/>
      <c r="G86" s="77"/>
      <c r="H86" s="76"/>
      <c r="I86" s="76"/>
      <c r="J86" s="76"/>
      <c r="K86" s="76"/>
      <c r="L86" s="76"/>
      <c r="M86" s="76"/>
      <c r="N86" s="76"/>
      <c r="O86" s="76"/>
      <c r="P86" s="76"/>
    </row>
    <row r="87" spans="1:16" s="79" customFormat="1" ht="30" customHeight="1" x14ac:dyDescent="0.25">
      <c r="A87" s="76">
        <v>1</v>
      </c>
      <c r="B87" s="153" t="s">
        <v>325</v>
      </c>
      <c r="C87" s="120" t="s">
        <v>399</v>
      </c>
      <c r="D87" s="50">
        <v>1</v>
      </c>
      <c r="E87" s="50"/>
      <c r="F87" s="47" t="s">
        <v>438</v>
      </c>
      <c r="G87" s="78" t="s">
        <v>430</v>
      </c>
      <c r="H87" s="76"/>
      <c r="I87" s="76"/>
      <c r="J87" s="76"/>
      <c r="K87" s="76" t="s">
        <v>231</v>
      </c>
      <c r="L87" s="76"/>
      <c r="M87" s="76"/>
      <c r="N87" s="76"/>
      <c r="O87" s="76" t="s">
        <v>231</v>
      </c>
      <c r="P87" s="76"/>
    </row>
    <row r="88" spans="1:16" s="79" customFormat="1" ht="30" customHeight="1" x14ac:dyDescent="0.25">
      <c r="A88" s="76">
        <v>2</v>
      </c>
      <c r="B88" s="153" t="s">
        <v>374</v>
      </c>
      <c r="C88" s="120" t="s">
        <v>375</v>
      </c>
      <c r="D88" s="50">
        <v>1</v>
      </c>
      <c r="E88" s="50"/>
      <c r="F88" s="10" t="s">
        <v>426</v>
      </c>
      <c r="G88" s="77" t="s">
        <v>423</v>
      </c>
      <c r="H88" s="76"/>
      <c r="I88" s="76"/>
      <c r="J88" s="76"/>
      <c r="K88" s="76" t="s">
        <v>231</v>
      </c>
      <c r="L88" s="76"/>
      <c r="M88" s="76"/>
      <c r="N88" s="76"/>
      <c r="O88" s="76" t="s">
        <v>231</v>
      </c>
      <c r="P88" s="76" t="s">
        <v>231</v>
      </c>
    </row>
    <row r="89" spans="1:16" s="79" customFormat="1" ht="30" customHeight="1" x14ac:dyDescent="0.25">
      <c r="A89" s="76">
        <v>3</v>
      </c>
      <c r="B89" s="151" t="s">
        <v>400</v>
      </c>
      <c r="C89" s="120" t="s">
        <v>410</v>
      </c>
      <c r="D89" s="50">
        <v>1</v>
      </c>
      <c r="E89" s="50"/>
      <c r="F89" s="50" t="s">
        <v>92</v>
      </c>
      <c r="G89" s="77">
        <v>0.3</v>
      </c>
      <c r="H89" s="76"/>
      <c r="I89" s="76"/>
      <c r="J89" s="76" t="s">
        <v>231</v>
      </c>
      <c r="K89" s="76"/>
      <c r="L89" s="76"/>
      <c r="M89" s="76"/>
      <c r="N89" s="76"/>
      <c r="O89" s="76" t="s">
        <v>231</v>
      </c>
      <c r="P89" s="76"/>
    </row>
    <row r="90" spans="1:16" s="79" customFormat="1" ht="30" customHeight="1" x14ac:dyDescent="0.25">
      <c r="A90" s="76">
        <v>4</v>
      </c>
      <c r="B90" s="136" t="s">
        <v>349</v>
      </c>
      <c r="C90" s="50">
        <v>1960</v>
      </c>
      <c r="D90" s="50"/>
      <c r="E90" s="50"/>
      <c r="F90" s="50" t="s">
        <v>141</v>
      </c>
      <c r="G90" s="77">
        <v>0.3</v>
      </c>
      <c r="H90" s="76"/>
      <c r="I90" s="76"/>
      <c r="J90" s="76"/>
      <c r="K90" s="76" t="s">
        <v>231</v>
      </c>
      <c r="L90" s="76"/>
      <c r="M90" s="76"/>
      <c r="N90" s="76"/>
      <c r="O90" s="76" t="s">
        <v>231</v>
      </c>
      <c r="P90" s="76"/>
    </row>
    <row r="91" spans="1:16" s="79" customFormat="1" ht="30" customHeight="1" x14ac:dyDescent="0.25">
      <c r="A91" s="76">
        <v>5</v>
      </c>
      <c r="B91" s="143" t="s">
        <v>350</v>
      </c>
      <c r="C91" s="120" t="s">
        <v>395</v>
      </c>
      <c r="D91" s="50">
        <v>1</v>
      </c>
      <c r="E91" s="50"/>
      <c r="F91" s="50" t="s">
        <v>143</v>
      </c>
      <c r="G91" s="77">
        <v>0.3</v>
      </c>
      <c r="H91" s="76" t="s">
        <v>231</v>
      </c>
      <c r="I91" s="76"/>
      <c r="J91" s="76"/>
      <c r="K91" s="76"/>
      <c r="L91" s="76"/>
      <c r="M91" s="76" t="s">
        <v>231</v>
      </c>
      <c r="N91" s="76"/>
      <c r="O91" s="76"/>
      <c r="P91" s="76"/>
    </row>
    <row r="92" spans="1:16" s="79" customFormat="1" ht="30" customHeight="1" x14ac:dyDescent="0.25">
      <c r="A92" s="75" t="s">
        <v>271</v>
      </c>
      <c r="B92" s="108" t="s">
        <v>128</v>
      </c>
      <c r="C92" s="50"/>
      <c r="D92" s="50"/>
      <c r="E92" s="50"/>
      <c r="F92" s="50"/>
      <c r="G92" s="77"/>
      <c r="H92" s="76"/>
      <c r="I92" s="76"/>
      <c r="J92" s="76"/>
      <c r="K92" s="76"/>
      <c r="L92" s="76"/>
      <c r="M92" s="76"/>
      <c r="N92" s="76"/>
      <c r="O92" s="76"/>
      <c r="P92" s="76"/>
    </row>
    <row r="93" spans="1:16" s="79" customFormat="1" ht="30" customHeight="1" x14ac:dyDescent="0.25">
      <c r="A93" s="76">
        <v>1</v>
      </c>
      <c r="B93" s="42" t="s">
        <v>332</v>
      </c>
      <c r="C93" s="131">
        <v>30548</v>
      </c>
      <c r="D93" s="50"/>
      <c r="E93" s="50"/>
      <c r="F93" s="47" t="s">
        <v>382</v>
      </c>
      <c r="G93" s="78">
        <v>1</v>
      </c>
      <c r="H93" s="76"/>
      <c r="I93" s="76" t="s">
        <v>231</v>
      </c>
      <c r="J93" s="76"/>
      <c r="K93" s="76"/>
      <c r="L93" s="76"/>
      <c r="M93" s="76"/>
      <c r="N93" s="76"/>
      <c r="O93" s="76" t="s">
        <v>231</v>
      </c>
      <c r="P93" s="76"/>
    </row>
    <row r="94" spans="1:16" s="79" customFormat="1" ht="38.25" customHeight="1" x14ac:dyDescent="0.25">
      <c r="A94" s="76">
        <v>2</v>
      </c>
      <c r="B94" s="9" t="s">
        <v>369</v>
      </c>
      <c r="C94" s="50">
        <v>1997</v>
      </c>
      <c r="D94" s="50">
        <v>1</v>
      </c>
      <c r="E94" s="50"/>
      <c r="F94" s="10" t="s">
        <v>426</v>
      </c>
      <c r="G94" s="77" t="s">
        <v>423</v>
      </c>
      <c r="H94" s="76" t="s">
        <v>231</v>
      </c>
      <c r="I94" s="76"/>
      <c r="J94" s="76"/>
      <c r="K94" s="76"/>
      <c r="L94" s="76"/>
      <c r="M94" s="76"/>
      <c r="N94" s="76" t="s">
        <v>231</v>
      </c>
      <c r="O94" s="76"/>
      <c r="P94" s="76"/>
    </row>
    <row r="95" spans="1:16" s="79" customFormat="1" ht="30" customHeight="1" x14ac:dyDescent="0.25">
      <c r="A95" s="76">
        <v>3</v>
      </c>
      <c r="B95" s="143" t="s">
        <v>333</v>
      </c>
      <c r="C95" s="131">
        <v>20160</v>
      </c>
      <c r="D95" s="50">
        <v>1</v>
      </c>
      <c r="E95" s="50"/>
      <c r="F95" s="50" t="s">
        <v>92</v>
      </c>
      <c r="G95" s="77">
        <v>0.3</v>
      </c>
      <c r="H95" s="76"/>
      <c r="I95" s="76"/>
      <c r="J95" s="76"/>
      <c r="K95" s="76" t="s">
        <v>231</v>
      </c>
      <c r="L95" s="76"/>
      <c r="M95" s="76"/>
      <c r="N95" s="76" t="s">
        <v>231</v>
      </c>
      <c r="O95" s="76"/>
      <c r="P95" s="76"/>
    </row>
    <row r="96" spans="1:16" s="79" customFormat="1" ht="30" customHeight="1" x14ac:dyDescent="0.25">
      <c r="A96" s="76">
        <v>4</v>
      </c>
      <c r="B96" s="143" t="s">
        <v>351</v>
      </c>
      <c r="C96" s="50">
        <v>1950</v>
      </c>
      <c r="D96" s="50"/>
      <c r="E96" s="50"/>
      <c r="F96" s="50" t="s">
        <v>141</v>
      </c>
      <c r="G96" s="77">
        <v>0.3</v>
      </c>
      <c r="H96" s="76"/>
      <c r="I96" s="76"/>
      <c r="J96" s="76"/>
      <c r="K96" s="76" t="s">
        <v>231</v>
      </c>
      <c r="L96" s="76"/>
      <c r="M96" s="76"/>
      <c r="N96" s="76"/>
      <c r="O96" s="76" t="s">
        <v>231</v>
      </c>
      <c r="P96" s="76"/>
    </row>
    <row r="97" spans="1:16" s="79" customFormat="1" ht="30" customHeight="1" x14ac:dyDescent="0.25">
      <c r="A97" s="76">
        <v>5</v>
      </c>
      <c r="B97" s="143" t="s">
        <v>352</v>
      </c>
      <c r="C97" s="131">
        <v>23583</v>
      </c>
      <c r="D97" s="50">
        <v>1</v>
      </c>
      <c r="E97" s="50"/>
      <c r="F97" s="50" t="s">
        <v>142</v>
      </c>
      <c r="G97" s="77">
        <v>0.3</v>
      </c>
      <c r="H97" s="76"/>
      <c r="I97" s="76"/>
      <c r="J97" s="76"/>
      <c r="K97" s="76" t="s">
        <v>231</v>
      </c>
      <c r="L97" s="76"/>
      <c r="M97" s="76"/>
      <c r="N97" s="76"/>
      <c r="O97" s="76" t="s">
        <v>231</v>
      </c>
      <c r="P97" s="76"/>
    </row>
    <row r="98" spans="1:16" s="79" customFormat="1" ht="30" customHeight="1" x14ac:dyDescent="0.25">
      <c r="A98" s="76">
        <v>6</v>
      </c>
      <c r="B98" s="109" t="s">
        <v>353</v>
      </c>
      <c r="C98" s="120" t="s">
        <v>396</v>
      </c>
      <c r="D98" s="50"/>
      <c r="E98" s="50"/>
      <c r="F98" s="50" t="s">
        <v>143</v>
      </c>
      <c r="G98" s="77">
        <v>0.3</v>
      </c>
      <c r="H98" s="76" t="s">
        <v>231</v>
      </c>
      <c r="I98" s="76"/>
      <c r="J98" s="76"/>
      <c r="K98" s="76"/>
      <c r="L98" s="76"/>
      <c r="M98" s="76"/>
      <c r="N98" s="76"/>
      <c r="O98" s="76" t="s">
        <v>231</v>
      </c>
      <c r="P98" s="76"/>
    </row>
    <row r="99" spans="1:16" s="79" customFormat="1" ht="30" customHeight="1" x14ac:dyDescent="0.25">
      <c r="A99" s="75" t="s">
        <v>272</v>
      </c>
      <c r="B99" s="108" t="s">
        <v>125</v>
      </c>
      <c r="C99" s="50"/>
      <c r="D99" s="50"/>
      <c r="E99" s="50"/>
      <c r="F99" s="50"/>
      <c r="G99" s="77"/>
      <c r="H99" s="76"/>
      <c r="I99" s="76"/>
      <c r="J99" s="76"/>
      <c r="K99" s="76"/>
      <c r="L99" s="76"/>
      <c r="M99" s="76"/>
      <c r="N99" s="76"/>
      <c r="O99" s="76"/>
      <c r="P99" s="76"/>
    </row>
    <row r="100" spans="1:16" s="79" customFormat="1" ht="71.25" customHeight="1" x14ac:dyDescent="0.25">
      <c r="A100" s="76">
        <v>1</v>
      </c>
      <c r="B100" s="42" t="s">
        <v>333</v>
      </c>
      <c r="C100" s="131">
        <v>21832</v>
      </c>
      <c r="D100" s="50">
        <v>1</v>
      </c>
      <c r="E100" s="50"/>
      <c r="F100" s="47" t="s">
        <v>427</v>
      </c>
      <c r="G100" s="78" t="s">
        <v>425</v>
      </c>
      <c r="H100" s="76"/>
      <c r="I100" s="76"/>
      <c r="J100" s="76"/>
      <c r="K100" s="76" t="s">
        <v>231</v>
      </c>
      <c r="L100" s="76"/>
      <c r="M100" s="76"/>
      <c r="N100" s="76"/>
      <c r="O100" s="76" t="s">
        <v>231</v>
      </c>
      <c r="P100" s="76"/>
    </row>
    <row r="101" spans="1:16" s="79" customFormat="1" ht="30" customHeight="1" x14ac:dyDescent="0.25">
      <c r="A101" s="76">
        <v>2</v>
      </c>
      <c r="B101" s="143" t="s">
        <v>354</v>
      </c>
      <c r="C101" s="50">
        <v>1963</v>
      </c>
      <c r="D101" s="50"/>
      <c r="E101" s="50"/>
      <c r="F101" s="50" t="s">
        <v>141</v>
      </c>
      <c r="G101" s="77">
        <v>0.3</v>
      </c>
      <c r="H101" s="76"/>
      <c r="I101" s="76"/>
      <c r="J101" s="76"/>
      <c r="K101" s="76" t="s">
        <v>231</v>
      </c>
      <c r="L101" s="76"/>
      <c r="M101" s="76"/>
      <c r="N101" s="76"/>
      <c r="O101" s="76" t="s">
        <v>231</v>
      </c>
      <c r="P101" s="76"/>
    </row>
    <row r="102" spans="1:16" s="79" customFormat="1" ht="30" customHeight="1" x14ac:dyDescent="0.25">
      <c r="A102" s="76">
        <v>3</v>
      </c>
      <c r="B102" s="143" t="s">
        <v>355</v>
      </c>
      <c r="C102" s="120" t="s">
        <v>401</v>
      </c>
      <c r="D102" s="50">
        <v>1</v>
      </c>
      <c r="E102" s="50"/>
      <c r="F102" s="50" t="s">
        <v>142</v>
      </c>
      <c r="G102" s="77">
        <v>0.3</v>
      </c>
      <c r="H102" s="76"/>
      <c r="I102" s="76"/>
      <c r="J102" s="76"/>
      <c r="K102" s="76" t="s">
        <v>231</v>
      </c>
      <c r="L102" s="76"/>
      <c r="M102" s="76"/>
      <c r="N102" s="76"/>
      <c r="O102" s="76" t="s">
        <v>231</v>
      </c>
      <c r="P102" s="76"/>
    </row>
    <row r="103" spans="1:16" s="79" customFormat="1" ht="30" customHeight="1" x14ac:dyDescent="0.25">
      <c r="A103" s="76">
        <v>4</v>
      </c>
      <c r="B103" s="109" t="s">
        <v>356</v>
      </c>
      <c r="C103" s="50">
        <v>1997</v>
      </c>
      <c r="D103" s="50">
        <v>1</v>
      </c>
      <c r="E103" s="50"/>
      <c r="F103" s="50" t="s">
        <v>143</v>
      </c>
      <c r="G103" s="77">
        <v>0.3</v>
      </c>
      <c r="H103" s="76" t="s">
        <v>231</v>
      </c>
      <c r="I103" s="76"/>
      <c r="J103" s="76"/>
      <c r="K103" s="76"/>
      <c r="L103" s="76"/>
      <c r="M103" s="76" t="s">
        <v>231</v>
      </c>
      <c r="N103" s="76"/>
      <c r="O103" s="76"/>
      <c r="P103" s="76"/>
    </row>
    <row r="104" spans="1:16" s="4" customFormat="1" ht="24.75" customHeight="1" x14ac:dyDescent="0.25">
      <c r="A104" s="75" t="s">
        <v>273</v>
      </c>
      <c r="B104" s="123" t="s">
        <v>126</v>
      </c>
      <c r="C104" s="47"/>
      <c r="D104" s="47"/>
      <c r="E104" s="47"/>
      <c r="F104" s="47"/>
      <c r="G104" s="47"/>
      <c r="H104" s="76"/>
      <c r="I104" s="76"/>
      <c r="J104" s="76"/>
      <c r="K104" s="76"/>
      <c r="L104" s="76"/>
      <c r="M104" s="76"/>
      <c r="N104" s="76"/>
      <c r="O104" s="76"/>
      <c r="P104" s="76"/>
    </row>
    <row r="105" spans="1:16" s="79" customFormat="1" ht="30.75" customHeight="1" x14ac:dyDescent="0.25">
      <c r="A105" s="76">
        <v>1</v>
      </c>
      <c r="B105" s="145" t="s">
        <v>191</v>
      </c>
      <c r="C105" s="130">
        <v>32374</v>
      </c>
      <c r="D105" s="47"/>
      <c r="E105" s="47"/>
      <c r="F105" s="47" t="s">
        <v>382</v>
      </c>
      <c r="G105" s="78">
        <v>1</v>
      </c>
      <c r="H105" s="76" t="s">
        <v>231</v>
      </c>
      <c r="I105" s="76"/>
      <c r="J105" s="76"/>
      <c r="K105" s="76"/>
      <c r="L105" s="76"/>
      <c r="M105" s="76"/>
      <c r="N105" s="76"/>
      <c r="O105" s="76" t="s">
        <v>231</v>
      </c>
      <c r="P105" s="76"/>
    </row>
    <row r="106" spans="1:16" s="79" customFormat="1" ht="30.75" customHeight="1" x14ac:dyDescent="0.25">
      <c r="A106" s="76">
        <v>2</v>
      </c>
      <c r="B106" s="63" t="s">
        <v>198</v>
      </c>
      <c r="C106" s="47">
        <v>1990</v>
      </c>
      <c r="D106" s="47">
        <v>1</v>
      </c>
      <c r="E106" s="47"/>
      <c r="F106" s="10" t="s">
        <v>426</v>
      </c>
      <c r="G106" s="77" t="s">
        <v>423</v>
      </c>
      <c r="H106" s="76" t="s">
        <v>231</v>
      </c>
      <c r="I106" s="76"/>
      <c r="J106" s="76"/>
      <c r="K106" s="76"/>
      <c r="L106" s="76"/>
      <c r="M106" s="76" t="s">
        <v>231</v>
      </c>
      <c r="N106" s="76"/>
      <c r="O106" s="76"/>
      <c r="P106" s="76"/>
    </row>
    <row r="107" spans="1:16" s="79" customFormat="1" ht="30.75" customHeight="1" x14ac:dyDescent="0.25">
      <c r="A107" s="76">
        <v>3</v>
      </c>
      <c r="B107" s="42" t="s">
        <v>165</v>
      </c>
      <c r="C107" s="76" t="s">
        <v>254</v>
      </c>
      <c r="D107" s="41">
        <v>1</v>
      </c>
      <c r="E107" s="41">
        <v>1</v>
      </c>
      <c r="F107" s="50" t="s">
        <v>92</v>
      </c>
      <c r="G107" s="77">
        <v>0.3</v>
      </c>
      <c r="H107" s="48"/>
      <c r="I107" s="48"/>
      <c r="J107" s="48" t="s">
        <v>231</v>
      </c>
      <c r="K107" s="48"/>
      <c r="L107" s="48"/>
      <c r="M107" s="48"/>
      <c r="N107" s="48"/>
      <c r="O107" s="48" t="s">
        <v>231</v>
      </c>
      <c r="P107" s="76"/>
    </row>
    <row r="108" spans="1:16" s="79" customFormat="1" ht="30.75" customHeight="1" x14ac:dyDescent="0.25">
      <c r="A108" s="76">
        <v>4</v>
      </c>
      <c r="B108" s="42" t="s">
        <v>161</v>
      </c>
      <c r="C108" s="50">
        <v>1985</v>
      </c>
      <c r="D108" s="50"/>
      <c r="E108" s="50"/>
      <c r="F108" s="50" t="s">
        <v>141</v>
      </c>
      <c r="G108" s="77">
        <v>0.3</v>
      </c>
      <c r="H108" s="76"/>
      <c r="I108" s="76" t="s">
        <v>231</v>
      </c>
      <c r="J108" s="76"/>
      <c r="K108" s="76"/>
      <c r="L108" s="76"/>
      <c r="M108" s="76"/>
      <c r="N108" s="76"/>
      <c r="O108" s="76" t="s">
        <v>231</v>
      </c>
      <c r="P108" s="76"/>
    </row>
    <row r="109" spans="1:16" s="79" customFormat="1" ht="30.75" customHeight="1" x14ac:dyDescent="0.25">
      <c r="A109" s="76">
        <v>5</v>
      </c>
      <c r="B109" s="42" t="s">
        <v>169</v>
      </c>
      <c r="C109" s="50">
        <v>1957</v>
      </c>
      <c r="D109" s="50"/>
      <c r="E109" s="50"/>
      <c r="F109" s="50" t="s">
        <v>142</v>
      </c>
      <c r="G109" s="77">
        <v>0.3</v>
      </c>
      <c r="H109" s="76"/>
      <c r="I109" s="76"/>
      <c r="J109" s="76"/>
      <c r="K109" s="76" t="s">
        <v>231</v>
      </c>
      <c r="L109" s="76"/>
      <c r="M109" s="76"/>
      <c r="N109" s="76"/>
      <c r="O109" s="76" t="s">
        <v>231</v>
      </c>
      <c r="P109" s="76"/>
    </row>
    <row r="110" spans="1:16" s="79" customFormat="1" ht="30.75" customHeight="1" x14ac:dyDescent="0.25">
      <c r="A110" s="76">
        <v>6</v>
      </c>
      <c r="B110" s="154" t="s">
        <v>173</v>
      </c>
      <c r="C110" s="50">
        <v>1995</v>
      </c>
      <c r="D110" s="50"/>
      <c r="E110" s="50"/>
      <c r="F110" s="50" t="s">
        <v>143</v>
      </c>
      <c r="G110" s="77">
        <v>0.3</v>
      </c>
      <c r="H110" s="76" t="s">
        <v>231</v>
      </c>
      <c r="I110" s="76"/>
      <c r="J110" s="76"/>
      <c r="K110" s="76"/>
      <c r="L110" s="76"/>
      <c r="M110" s="76"/>
      <c r="N110" s="76" t="s">
        <v>231</v>
      </c>
      <c r="O110" s="76"/>
      <c r="P110" s="76"/>
    </row>
    <row r="111" spans="1:16" s="4" customFormat="1" ht="20.25" customHeight="1" x14ac:dyDescent="0.25">
      <c r="A111" s="75" t="s">
        <v>274</v>
      </c>
      <c r="B111" s="123" t="s">
        <v>127</v>
      </c>
      <c r="C111" s="47"/>
      <c r="D111" s="47"/>
      <c r="E111" s="47"/>
      <c r="F111" s="47"/>
      <c r="G111" s="47"/>
      <c r="H111" s="76"/>
      <c r="I111" s="76"/>
      <c r="J111" s="76"/>
      <c r="K111" s="76"/>
      <c r="L111" s="76"/>
      <c r="M111" s="76"/>
      <c r="N111" s="76"/>
      <c r="O111" s="76"/>
      <c r="P111" s="76"/>
    </row>
    <row r="112" spans="1:16" s="79" customFormat="1" ht="30.75" customHeight="1" x14ac:dyDescent="0.25">
      <c r="A112" s="76">
        <v>1</v>
      </c>
      <c r="B112" s="145" t="s">
        <v>192</v>
      </c>
      <c r="C112" s="130">
        <v>33952</v>
      </c>
      <c r="D112" s="47"/>
      <c r="E112" s="47"/>
      <c r="F112" s="47" t="s">
        <v>382</v>
      </c>
      <c r="G112" s="78">
        <v>1</v>
      </c>
      <c r="H112" s="76" t="s">
        <v>231</v>
      </c>
      <c r="I112" s="76"/>
      <c r="J112" s="76"/>
      <c r="K112" s="76"/>
      <c r="L112" s="76"/>
      <c r="M112" s="76"/>
      <c r="N112" s="76"/>
      <c r="O112" s="76" t="s">
        <v>231</v>
      </c>
      <c r="P112" s="76"/>
    </row>
    <row r="113" spans="1:16" s="79" customFormat="1" ht="30.75" customHeight="1" x14ac:dyDescent="0.25">
      <c r="A113" s="76">
        <v>2</v>
      </c>
      <c r="B113" s="63" t="s">
        <v>205</v>
      </c>
      <c r="C113" s="47">
        <v>1987</v>
      </c>
      <c r="D113" s="47">
        <v>1</v>
      </c>
      <c r="E113" s="47"/>
      <c r="F113" s="10" t="s">
        <v>368</v>
      </c>
      <c r="G113" s="77">
        <v>0.3</v>
      </c>
      <c r="H113" s="76" t="s">
        <v>231</v>
      </c>
      <c r="I113" s="76"/>
      <c r="J113" s="76"/>
      <c r="K113" s="76"/>
      <c r="L113" s="76"/>
      <c r="M113" s="76"/>
      <c r="N113" s="76"/>
      <c r="O113" s="76" t="s">
        <v>231</v>
      </c>
      <c r="P113" s="76"/>
    </row>
    <row r="114" spans="1:16" s="79" customFormat="1" ht="30.75" customHeight="1" x14ac:dyDescent="0.25">
      <c r="A114" s="76">
        <v>3</v>
      </c>
      <c r="B114" s="82" t="s">
        <v>199</v>
      </c>
      <c r="C114" s="76" t="s">
        <v>255</v>
      </c>
      <c r="D114" s="41">
        <v>1</v>
      </c>
      <c r="E114" s="41">
        <v>1</v>
      </c>
      <c r="F114" s="10" t="s">
        <v>381</v>
      </c>
      <c r="G114" s="77">
        <v>0.3</v>
      </c>
      <c r="H114" s="48"/>
      <c r="I114" s="48"/>
      <c r="J114" s="48"/>
      <c r="K114" s="48" t="s">
        <v>231</v>
      </c>
      <c r="L114" s="48"/>
      <c r="M114" s="48"/>
      <c r="N114" s="48"/>
      <c r="O114" s="48" t="s">
        <v>231</v>
      </c>
      <c r="P114" s="48" t="s">
        <v>231</v>
      </c>
    </row>
    <row r="115" spans="1:16" s="79" customFormat="1" ht="30.75" customHeight="1" x14ac:dyDescent="0.25">
      <c r="A115" s="76">
        <v>4</v>
      </c>
      <c r="B115" s="42" t="s">
        <v>166</v>
      </c>
      <c r="C115" s="120" t="s">
        <v>411</v>
      </c>
      <c r="D115" s="50">
        <v>1</v>
      </c>
      <c r="E115" s="50"/>
      <c r="F115" s="50" t="s">
        <v>92</v>
      </c>
      <c r="G115" s="77">
        <v>0.3</v>
      </c>
      <c r="H115" s="76"/>
      <c r="I115" s="76"/>
      <c r="J115" s="76"/>
      <c r="K115" s="76" t="s">
        <v>231</v>
      </c>
      <c r="L115" s="76"/>
      <c r="M115" s="76"/>
      <c r="N115" s="76"/>
      <c r="O115" s="76" t="s">
        <v>231</v>
      </c>
      <c r="P115" s="76"/>
    </row>
    <row r="116" spans="1:16" s="79" customFormat="1" ht="30.75" customHeight="1" x14ac:dyDescent="0.25">
      <c r="A116" s="76">
        <v>5</v>
      </c>
      <c r="B116" s="42" t="s">
        <v>162</v>
      </c>
      <c r="C116" s="50">
        <v>1959</v>
      </c>
      <c r="D116" s="50"/>
      <c r="E116" s="50"/>
      <c r="F116" s="50" t="s">
        <v>141</v>
      </c>
      <c r="G116" s="77">
        <v>0.3</v>
      </c>
      <c r="H116" s="76"/>
      <c r="I116" s="76"/>
      <c r="J116" s="76"/>
      <c r="K116" s="76" t="s">
        <v>231</v>
      </c>
      <c r="L116" s="76"/>
      <c r="M116" s="76"/>
      <c r="N116" s="76"/>
      <c r="O116" s="76" t="s">
        <v>231</v>
      </c>
      <c r="P116" s="76"/>
    </row>
    <row r="117" spans="1:16" s="79" customFormat="1" ht="30.75" customHeight="1" x14ac:dyDescent="0.25">
      <c r="A117" s="76">
        <v>6</v>
      </c>
      <c r="B117" s="42" t="s">
        <v>170</v>
      </c>
      <c r="C117" s="131">
        <v>24035</v>
      </c>
      <c r="D117" s="50">
        <v>1</v>
      </c>
      <c r="E117" s="50"/>
      <c r="F117" s="50" t="s">
        <v>142</v>
      </c>
      <c r="G117" s="77">
        <v>0.3</v>
      </c>
      <c r="H117" s="76"/>
      <c r="I117" s="76"/>
      <c r="J117" s="76"/>
      <c r="K117" s="76" t="s">
        <v>231</v>
      </c>
      <c r="L117" s="76"/>
      <c r="M117" s="76"/>
      <c r="N117" s="76"/>
      <c r="O117" s="76" t="s">
        <v>231</v>
      </c>
      <c r="P117" s="76"/>
    </row>
    <row r="118" spans="1:16" s="79" customFormat="1" ht="30.75" customHeight="1" x14ac:dyDescent="0.25">
      <c r="A118" s="76">
        <v>7</v>
      </c>
      <c r="B118" s="154" t="s">
        <v>397</v>
      </c>
      <c r="C118" s="50">
        <v>2002</v>
      </c>
      <c r="D118" s="50"/>
      <c r="E118" s="50"/>
      <c r="F118" s="50" t="s">
        <v>143</v>
      </c>
      <c r="G118" s="77">
        <v>0.3</v>
      </c>
      <c r="H118" s="76" t="s">
        <v>231</v>
      </c>
      <c r="I118" s="76"/>
      <c r="J118" s="76"/>
      <c r="K118" s="76"/>
      <c r="L118" s="76"/>
      <c r="M118" s="76"/>
      <c r="N118" s="76" t="s">
        <v>231</v>
      </c>
      <c r="O118" s="76"/>
      <c r="P118" s="76"/>
    </row>
    <row r="119" spans="1:16" s="4" customFormat="1" ht="25.5" customHeight="1" x14ac:dyDescent="0.25">
      <c r="A119" s="75" t="s">
        <v>275</v>
      </c>
      <c r="B119" s="123" t="s">
        <v>123</v>
      </c>
      <c r="C119" s="47"/>
      <c r="D119" s="47"/>
      <c r="E119" s="47"/>
      <c r="F119" s="47"/>
      <c r="G119" s="47"/>
      <c r="H119" s="76"/>
      <c r="I119" s="76"/>
      <c r="J119" s="76"/>
      <c r="K119" s="76"/>
      <c r="L119" s="76"/>
      <c r="M119" s="76"/>
      <c r="N119" s="76"/>
      <c r="O119" s="76"/>
      <c r="P119" s="76"/>
    </row>
    <row r="120" spans="1:16" s="79" customFormat="1" ht="30.75" customHeight="1" x14ac:dyDescent="0.25">
      <c r="A120" s="76">
        <v>1</v>
      </c>
      <c r="B120" s="145" t="s">
        <v>189</v>
      </c>
      <c r="C120" s="130">
        <v>20124</v>
      </c>
      <c r="D120" s="47"/>
      <c r="E120" s="47"/>
      <c r="F120" s="47" t="s">
        <v>382</v>
      </c>
      <c r="G120" s="78">
        <v>1</v>
      </c>
      <c r="H120" s="76"/>
      <c r="I120" s="76"/>
      <c r="J120" s="76"/>
      <c r="K120" s="76" t="s">
        <v>231</v>
      </c>
      <c r="L120" s="76"/>
      <c r="M120" s="76"/>
      <c r="N120" s="76"/>
      <c r="O120" s="76" t="s">
        <v>231</v>
      </c>
      <c r="P120" s="76"/>
    </row>
    <row r="121" spans="1:16" s="79" customFormat="1" ht="30.75" customHeight="1" x14ac:dyDescent="0.25">
      <c r="A121" s="76">
        <v>2</v>
      </c>
      <c r="B121" s="149" t="s">
        <v>197</v>
      </c>
      <c r="C121" s="47">
        <v>1985</v>
      </c>
      <c r="D121" s="47">
        <v>1</v>
      </c>
      <c r="E121" s="47">
        <v>1</v>
      </c>
      <c r="F121" s="10" t="s">
        <v>426</v>
      </c>
      <c r="G121" s="77" t="s">
        <v>423</v>
      </c>
      <c r="H121" s="76"/>
      <c r="I121" s="76" t="s">
        <v>231</v>
      </c>
      <c r="J121" s="76"/>
      <c r="K121" s="76"/>
      <c r="L121" s="76"/>
      <c r="M121" s="76" t="s">
        <v>231</v>
      </c>
      <c r="N121" s="76"/>
      <c r="O121" s="76"/>
      <c r="P121" s="76"/>
    </row>
    <row r="122" spans="1:16" s="79" customFormat="1" ht="30.75" customHeight="1" x14ac:dyDescent="0.25">
      <c r="A122" s="76">
        <v>3</v>
      </c>
      <c r="B122" s="42" t="s">
        <v>164</v>
      </c>
      <c r="C122" s="131">
        <v>26424</v>
      </c>
      <c r="D122" s="50">
        <v>1</v>
      </c>
      <c r="E122" s="50"/>
      <c r="F122" s="50" t="s">
        <v>92</v>
      </c>
      <c r="G122" s="77">
        <v>0.3</v>
      </c>
      <c r="H122" s="76"/>
      <c r="I122" s="76"/>
      <c r="J122" s="76" t="s">
        <v>231</v>
      </c>
      <c r="K122" s="76"/>
      <c r="L122" s="76"/>
      <c r="M122" s="76"/>
      <c r="N122" s="76"/>
      <c r="O122" s="76" t="s">
        <v>231</v>
      </c>
      <c r="P122" s="76"/>
    </row>
    <row r="123" spans="1:16" s="79" customFormat="1" ht="30.75" customHeight="1" x14ac:dyDescent="0.25">
      <c r="A123" s="76">
        <v>4</v>
      </c>
      <c r="B123" s="42" t="s">
        <v>160</v>
      </c>
      <c r="C123" s="50">
        <v>1956</v>
      </c>
      <c r="D123" s="50"/>
      <c r="E123" s="50"/>
      <c r="F123" s="50" t="s">
        <v>141</v>
      </c>
      <c r="G123" s="77">
        <v>0.3</v>
      </c>
      <c r="H123" s="76"/>
      <c r="I123" s="76"/>
      <c r="J123" s="76"/>
      <c r="K123" s="76" t="s">
        <v>231</v>
      </c>
      <c r="L123" s="76"/>
      <c r="M123" s="76"/>
      <c r="N123" s="76"/>
      <c r="O123" s="76" t="s">
        <v>231</v>
      </c>
      <c r="P123" s="76"/>
    </row>
    <row r="124" spans="1:16" s="79" customFormat="1" ht="30.75" customHeight="1" x14ac:dyDescent="0.25">
      <c r="A124" s="76">
        <v>5</v>
      </c>
      <c r="B124" s="42" t="s">
        <v>168</v>
      </c>
      <c r="C124" s="76" t="s">
        <v>252</v>
      </c>
      <c r="D124" s="41"/>
      <c r="E124" s="41">
        <v>1</v>
      </c>
      <c r="F124" s="50" t="s">
        <v>142</v>
      </c>
      <c r="G124" s="77">
        <v>0.3</v>
      </c>
      <c r="H124" s="48"/>
      <c r="I124" s="48"/>
      <c r="J124" s="48" t="s">
        <v>231</v>
      </c>
      <c r="K124" s="48"/>
      <c r="L124" s="48"/>
      <c r="M124" s="48"/>
      <c r="N124" s="48"/>
      <c r="O124" s="48" t="s">
        <v>231</v>
      </c>
      <c r="P124" s="76"/>
    </row>
    <row r="125" spans="1:16" s="79" customFormat="1" ht="30.75" customHeight="1" x14ac:dyDescent="0.25">
      <c r="A125" s="76">
        <v>6</v>
      </c>
      <c r="B125" s="154" t="s">
        <v>172</v>
      </c>
      <c r="C125" s="50">
        <v>2005</v>
      </c>
      <c r="D125" s="50">
        <v>1</v>
      </c>
      <c r="E125" s="50"/>
      <c r="F125" s="50" t="s">
        <v>143</v>
      </c>
      <c r="G125" s="77">
        <v>0.3</v>
      </c>
      <c r="H125" s="76" t="s">
        <v>231</v>
      </c>
      <c r="I125" s="76"/>
      <c r="J125" s="76"/>
      <c r="K125" s="76"/>
      <c r="L125" s="76"/>
      <c r="M125" s="76" t="s">
        <v>231</v>
      </c>
      <c r="N125" s="76"/>
      <c r="O125" s="76"/>
      <c r="P125" s="76"/>
    </row>
    <row r="126" spans="1:16" s="4" customFormat="1" ht="20.25" customHeight="1" x14ac:dyDescent="0.25">
      <c r="A126" s="75" t="s">
        <v>276</v>
      </c>
      <c r="B126" s="123" t="s">
        <v>124</v>
      </c>
      <c r="C126" s="47"/>
      <c r="D126" s="47"/>
      <c r="E126" s="47"/>
      <c r="F126" s="47"/>
      <c r="G126" s="47"/>
      <c r="H126" s="76"/>
      <c r="I126" s="76"/>
      <c r="J126" s="76"/>
      <c r="K126" s="76"/>
      <c r="L126" s="76"/>
      <c r="M126" s="76"/>
      <c r="N126" s="76"/>
      <c r="O126" s="76"/>
      <c r="P126" s="76"/>
    </row>
    <row r="127" spans="1:16" s="79" customFormat="1" ht="30.75" customHeight="1" x14ac:dyDescent="0.25">
      <c r="A127" s="76">
        <v>1</v>
      </c>
      <c r="B127" s="145" t="s">
        <v>190</v>
      </c>
      <c r="C127" s="130">
        <v>38155</v>
      </c>
      <c r="D127" s="47"/>
      <c r="E127" s="47"/>
      <c r="F127" s="47" t="s">
        <v>382</v>
      </c>
      <c r="G127" s="117" t="s">
        <v>334</v>
      </c>
      <c r="H127" s="76" t="s">
        <v>231</v>
      </c>
      <c r="I127" s="76"/>
      <c r="J127" s="76"/>
      <c r="K127" s="76"/>
      <c r="L127" s="76"/>
      <c r="M127" s="76"/>
      <c r="N127" s="76"/>
      <c r="O127" s="76" t="s">
        <v>231</v>
      </c>
      <c r="P127" s="76"/>
    </row>
    <row r="128" spans="1:16" s="79" customFormat="1" ht="30.75" customHeight="1" x14ac:dyDescent="0.25">
      <c r="A128" s="76">
        <v>2</v>
      </c>
      <c r="B128" s="63" t="s">
        <v>167</v>
      </c>
      <c r="C128" s="130">
        <v>27961</v>
      </c>
      <c r="D128" s="47">
        <v>1</v>
      </c>
      <c r="E128" s="47"/>
      <c r="F128" s="10" t="s">
        <v>439</v>
      </c>
      <c r="G128" s="77" t="s">
        <v>423</v>
      </c>
      <c r="H128" s="76"/>
      <c r="I128" s="76"/>
      <c r="J128" s="76" t="s">
        <v>231</v>
      </c>
      <c r="K128" s="76"/>
      <c r="L128" s="76"/>
      <c r="M128" s="76"/>
      <c r="N128" s="76"/>
      <c r="O128" s="76" t="s">
        <v>231</v>
      </c>
      <c r="P128" s="76"/>
    </row>
    <row r="129" spans="1:16" s="79" customFormat="1" ht="30.75" customHeight="1" x14ac:dyDescent="0.25">
      <c r="A129" s="76">
        <v>3</v>
      </c>
      <c r="B129" s="63" t="s">
        <v>163</v>
      </c>
      <c r="C129" s="47">
        <v>1965</v>
      </c>
      <c r="D129" s="47">
        <v>1</v>
      </c>
      <c r="E129" s="47"/>
      <c r="F129" s="10" t="s">
        <v>428</v>
      </c>
      <c r="G129" s="77">
        <v>0.3</v>
      </c>
      <c r="H129" s="76"/>
      <c r="I129" s="76"/>
      <c r="J129" s="76"/>
      <c r="K129" s="76" t="s">
        <v>231</v>
      </c>
      <c r="L129" s="76"/>
      <c r="M129" s="76"/>
      <c r="N129" s="76"/>
      <c r="O129" s="76" t="s">
        <v>231</v>
      </c>
      <c r="P129" s="76"/>
    </row>
    <row r="130" spans="1:16" s="79" customFormat="1" ht="30.75" customHeight="1" x14ac:dyDescent="0.25">
      <c r="A130" s="76">
        <v>4</v>
      </c>
      <c r="B130" s="42" t="s">
        <v>403</v>
      </c>
      <c r="C130" s="50">
        <v>1954</v>
      </c>
      <c r="D130" s="50"/>
      <c r="E130" s="50"/>
      <c r="F130" s="50" t="s">
        <v>141</v>
      </c>
      <c r="G130" s="77">
        <v>0.3</v>
      </c>
      <c r="H130" s="76"/>
      <c r="I130" s="76"/>
      <c r="J130" s="76"/>
      <c r="K130" s="76" t="s">
        <v>231</v>
      </c>
      <c r="L130" s="76"/>
      <c r="M130" s="76"/>
      <c r="N130" s="76"/>
      <c r="O130" s="76" t="s">
        <v>231</v>
      </c>
      <c r="P130" s="76"/>
    </row>
    <row r="131" spans="1:16" s="79" customFormat="1" ht="30.75" customHeight="1" x14ac:dyDescent="0.25">
      <c r="A131" s="76">
        <v>5</v>
      </c>
      <c r="B131" s="154" t="s">
        <v>171</v>
      </c>
      <c r="C131" s="50">
        <v>2007</v>
      </c>
      <c r="D131" s="50">
        <v>1</v>
      </c>
      <c r="E131" s="50"/>
      <c r="F131" s="50" t="s">
        <v>143</v>
      </c>
      <c r="G131" s="77">
        <v>0.3</v>
      </c>
      <c r="H131" s="76" t="s">
        <v>231</v>
      </c>
      <c r="I131" s="76"/>
      <c r="J131" s="76"/>
      <c r="K131" s="76"/>
      <c r="L131" s="76"/>
      <c r="M131" s="76"/>
      <c r="N131" s="76" t="s">
        <v>231</v>
      </c>
      <c r="O131" s="76"/>
      <c r="P131" s="76"/>
    </row>
    <row r="132" spans="1:16" customFormat="1" ht="24" customHeight="1" x14ac:dyDescent="0.25">
      <c r="A132" s="12"/>
      <c r="B132" s="68" t="s">
        <v>2</v>
      </c>
      <c r="C132" s="124"/>
      <c r="D132" s="124"/>
      <c r="E132" s="124"/>
      <c r="F132" s="124"/>
      <c r="G132" s="124"/>
      <c r="H132" s="125">
        <f t="shared" ref="H132:P132" si="0">COUNTIF(H9:H131,"x")</f>
        <v>27</v>
      </c>
      <c r="I132" s="125">
        <f t="shared" si="0"/>
        <v>9</v>
      </c>
      <c r="J132" s="125">
        <f t="shared" si="0"/>
        <v>23</v>
      </c>
      <c r="K132" s="125">
        <f t="shared" si="0"/>
        <v>46</v>
      </c>
      <c r="L132" s="125">
        <f t="shared" si="0"/>
        <v>0</v>
      </c>
      <c r="M132" s="125">
        <f t="shared" si="0"/>
        <v>15</v>
      </c>
      <c r="N132" s="125">
        <f t="shared" si="0"/>
        <v>12</v>
      </c>
      <c r="O132" s="125">
        <f t="shared" si="0"/>
        <v>78</v>
      </c>
      <c r="P132" s="125">
        <f t="shared" si="0"/>
        <v>7</v>
      </c>
    </row>
    <row r="133" spans="1:16" s="52" customFormat="1" ht="27.75" customHeight="1" x14ac:dyDescent="0.25">
      <c r="B133" s="55" t="s">
        <v>93</v>
      </c>
    </row>
  </sheetData>
  <mergeCells count="13">
    <mergeCell ref="L4:O5"/>
    <mergeCell ref="P4:P6"/>
    <mergeCell ref="A1:D1"/>
    <mergeCell ref="A2:P2"/>
    <mergeCell ref="A3:P3"/>
    <mergeCell ref="A4:A6"/>
    <mergeCell ref="B4:B6"/>
    <mergeCell ref="C4:C6"/>
    <mergeCell ref="D4:D6"/>
    <mergeCell ref="F4:F6"/>
    <mergeCell ref="G4:G6"/>
    <mergeCell ref="H4:K5"/>
    <mergeCell ref="E4:E6"/>
  </mergeCells>
  <pageMargins left="0.5" right="7.8740157480315001E-2" top="0.47244094488188998" bottom="0.6" header="0.31496062992126" footer="0.5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764"/>
  <sheetViews>
    <sheetView zoomScaleNormal="100" workbookViewId="0">
      <selection activeCell="G17" sqref="G17:G18"/>
    </sheetView>
  </sheetViews>
  <sheetFormatPr defaultColWidth="9.140625" defaultRowHeight="18.75" x14ac:dyDescent="0.3"/>
  <cols>
    <col min="1" max="1" width="6.28515625" style="2" customWidth="1"/>
    <col min="2" max="2" width="22" style="2" customWidth="1"/>
    <col min="3" max="4" width="8" style="2" customWidth="1"/>
    <col min="5" max="5" width="8.85546875" style="2" customWidth="1"/>
    <col min="6" max="6" width="18.85546875" style="2" customWidth="1"/>
    <col min="7" max="7" width="7.28515625" style="2" customWidth="1"/>
    <col min="8" max="8" width="8.5703125" style="2" customWidth="1"/>
    <col min="9" max="9" width="7.28515625" style="2" customWidth="1"/>
    <col min="10" max="10" width="14.42578125" style="2" customWidth="1"/>
    <col min="11" max="11" width="30.140625" style="2" customWidth="1"/>
    <col min="12" max="12" width="16.140625" style="2" customWidth="1"/>
    <col min="13" max="13" width="1" style="2" customWidth="1"/>
    <col min="14" max="15" width="9.140625" style="2" hidden="1" customWidth="1"/>
    <col min="16" max="16384" width="9.140625" style="2"/>
  </cols>
  <sheetData>
    <row r="1" spans="1:16" ht="32.25" customHeight="1" x14ac:dyDescent="0.3">
      <c r="A1" s="238" t="s">
        <v>132</v>
      </c>
      <c r="B1" s="239"/>
      <c r="C1" s="239"/>
      <c r="D1" s="239"/>
      <c r="E1" s="239"/>
      <c r="F1" s="239"/>
    </row>
    <row r="2" spans="1:16" ht="58.5" customHeight="1" x14ac:dyDescent="0.3">
      <c r="A2" s="245" t="s">
        <v>248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</row>
    <row r="3" spans="1:16" ht="21.75" customHeight="1" x14ac:dyDescent="0.3">
      <c r="A3" s="192"/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</row>
    <row r="4" spans="1:16" ht="8.25" customHeight="1" x14ac:dyDescent="0.3"/>
    <row r="5" spans="1:16" s="3" customFormat="1" ht="25.5" customHeight="1" x14ac:dyDescent="0.25">
      <c r="A5" s="232" t="s">
        <v>3</v>
      </c>
      <c r="B5" s="231" t="s">
        <v>29</v>
      </c>
      <c r="C5" s="233" t="s">
        <v>30</v>
      </c>
      <c r="D5" s="233" t="s">
        <v>31</v>
      </c>
      <c r="E5" s="233" t="s">
        <v>24</v>
      </c>
      <c r="F5" s="231" t="s">
        <v>45</v>
      </c>
      <c r="G5" s="231"/>
      <c r="H5" s="231"/>
      <c r="I5" s="231"/>
      <c r="J5" s="231"/>
      <c r="K5" s="231"/>
      <c r="L5" s="231" t="s">
        <v>43</v>
      </c>
    </row>
    <row r="6" spans="1:16" s="3" customFormat="1" ht="24.75" customHeight="1" x14ac:dyDescent="0.25">
      <c r="A6" s="232"/>
      <c r="B6" s="231"/>
      <c r="C6" s="234"/>
      <c r="D6" s="234" t="s">
        <v>23</v>
      </c>
      <c r="E6" s="234" t="s">
        <v>24</v>
      </c>
      <c r="F6" s="231" t="s">
        <v>44</v>
      </c>
      <c r="G6" s="231" t="s">
        <v>32</v>
      </c>
      <c r="H6" s="231" t="s">
        <v>33</v>
      </c>
      <c r="I6" s="231" t="s">
        <v>34</v>
      </c>
      <c r="J6" s="231" t="s">
        <v>10</v>
      </c>
      <c r="K6" s="231" t="s">
        <v>9</v>
      </c>
      <c r="L6" s="231"/>
    </row>
    <row r="7" spans="1:16" s="6" customFormat="1" ht="54" customHeight="1" x14ac:dyDescent="0.25">
      <c r="A7" s="232"/>
      <c r="B7" s="231"/>
      <c r="C7" s="235"/>
      <c r="D7" s="235" t="s">
        <v>23</v>
      </c>
      <c r="E7" s="235" t="s">
        <v>24</v>
      </c>
      <c r="F7" s="231"/>
      <c r="G7" s="231"/>
      <c r="H7" s="231"/>
      <c r="I7" s="231"/>
      <c r="J7" s="231"/>
      <c r="K7" s="231"/>
      <c r="L7" s="231"/>
    </row>
    <row r="8" spans="1:16" s="4" customFormat="1" ht="15" customHeight="1" x14ac:dyDescent="0.25">
      <c r="A8" s="8">
        <v>1</v>
      </c>
      <c r="B8" s="8">
        <v>2</v>
      </c>
      <c r="C8" s="8">
        <v>3</v>
      </c>
      <c r="D8" s="8"/>
      <c r="E8" s="8">
        <v>4</v>
      </c>
      <c r="F8" s="8">
        <v>6</v>
      </c>
      <c r="G8" s="8">
        <v>7</v>
      </c>
      <c r="H8" s="8">
        <v>8</v>
      </c>
      <c r="I8" s="8">
        <v>9</v>
      </c>
      <c r="J8" s="8">
        <v>10</v>
      </c>
      <c r="K8" s="8">
        <v>11</v>
      </c>
      <c r="L8" s="8">
        <v>12</v>
      </c>
    </row>
    <row r="9" spans="1:16" s="4" customFormat="1" ht="39" customHeight="1" x14ac:dyDescent="0.25">
      <c r="A9" s="240" t="s">
        <v>446</v>
      </c>
      <c r="B9" s="240"/>
      <c r="C9" s="240"/>
      <c r="D9" s="240"/>
      <c r="E9" s="240"/>
      <c r="F9" s="240"/>
      <c r="G9" s="240"/>
      <c r="H9" s="240"/>
      <c r="I9" s="240"/>
      <c r="J9" s="240"/>
      <c r="K9" s="240"/>
      <c r="L9" s="240"/>
    </row>
    <row r="10" spans="1:16" s="4" customFormat="1" ht="66" customHeight="1" x14ac:dyDescent="0.25">
      <c r="A10" s="236">
        <v>1</v>
      </c>
      <c r="B10" s="9" t="s">
        <v>113</v>
      </c>
      <c r="C10" s="13">
        <v>383</v>
      </c>
      <c r="D10" s="13">
        <v>1344</v>
      </c>
      <c r="E10" s="14">
        <v>28.2</v>
      </c>
      <c r="F10" s="237" t="s">
        <v>232</v>
      </c>
      <c r="G10" s="227">
        <f>C10+C11</f>
        <v>556</v>
      </c>
      <c r="H10" s="241">
        <f>D10+D11</f>
        <v>1988</v>
      </c>
      <c r="I10" s="242">
        <f>E10+E11</f>
        <v>73.06</v>
      </c>
      <c r="J10" s="229" t="s">
        <v>42</v>
      </c>
      <c r="K10" s="229" t="s">
        <v>233</v>
      </c>
      <c r="L10" s="243">
        <f>G10/400*100</f>
        <v>139</v>
      </c>
    </row>
    <row r="11" spans="1:16" s="4" customFormat="1" ht="66" customHeight="1" x14ac:dyDescent="0.25">
      <c r="A11" s="236"/>
      <c r="B11" s="9" t="s">
        <v>114</v>
      </c>
      <c r="C11" s="13">
        <v>173</v>
      </c>
      <c r="D11" s="13">
        <v>644</v>
      </c>
      <c r="E11" s="14">
        <v>44.86</v>
      </c>
      <c r="F11" s="237"/>
      <c r="G11" s="227"/>
      <c r="H11" s="241"/>
      <c r="I11" s="229"/>
      <c r="J11" s="229"/>
      <c r="K11" s="229"/>
      <c r="L11" s="244"/>
    </row>
    <row r="12" spans="1:16" s="4" customFormat="1" ht="56.25" customHeight="1" x14ac:dyDescent="0.25">
      <c r="A12" s="236">
        <v>2</v>
      </c>
      <c r="B12" s="9" t="s">
        <v>116</v>
      </c>
      <c r="C12" s="13">
        <v>506</v>
      </c>
      <c r="D12" s="13">
        <v>1849</v>
      </c>
      <c r="E12" s="14">
        <v>32.229999999999997</v>
      </c>
      <c r="F12" s="237" t="s">
        <v>445</v>
      </c>
      <c r="G12" s="227">
        <f>C12+C14+C13</f>
        <v>641</v>
      </c>
      <c r="H12" s="227">
        <f>D12+D14+D13</f>
        <v>2343</v>
      </c>
      <c r="I12" s="228">
        <f>E12+E14+E13</f>
        <v>52.33</v>
      </c>
      <c r="J12" s="229" t="s">
        <v>42</v>
      </c>
      <c r="K12" s="229" t="s">
        <v>235</v>
      </c>
      <c r="L12" s="230">
        <f>G12/400*100</f>
        <v>160.25</v>
      </c>
    </row>
    <row r="13" spans="1:16" s="4" customFormat="1" ht="56.25" customHeight="1" x14ac:dyDescent="0.25">
      <c r="A13" s="236"/>
      <c r="B13" s="63" t="s">
        <v>236</v>
      </c>
      <c r="C13" s="10">
        <v>125</v>
      </c>
      <c r="D13" s="11">
        <v>464</v>
      </c>
      <c r="E13" s="15">
        <f>20.1-0.7</f>
        <v>19.400000000000002</v>
      </c>
      <c r="F13" s="237"/>
      <c r="G13" s="227"/>
      <c r="H13" s="227"/>
      <c r="I13" s="228"/>
      <c r="J13" s="229"/>
      <c r="K13" s="229"/>
      <c r="L13" s="230"/>
    </row>
    <row r="14" spans="1:16" s="4" customFormat="1" ht="56.25" customHeight="1" x14ac:dyDescent="0.25">
      <c r="A14" s="236"/>
      <c r="B14" s="63" t="s">
        <v>443</v>
      </c>
      <c r="C14" s="10">
        <v>10</v>
      </c>
      <c r="D14" s="11">
        <v>30</v>
      </c>
      <c r="E14" s="15">
        <v>0.7</v>
      </c>
      <c r="F14" s="237"/>
      <c r="G14" s="227"/>
      <c r="H14" s="227"/>
      <c r="I14" s="228"/>
      <c r="J14" s="229"/>
      <c r="K14" s="229"/>
      <c r="L14" s="230"/>
      <c r="N14" s="4">
        <f>114.37-111.4</f>
        <v>2.9699999999999989</v>
      </c>
      <c r="P14" s="162"/>
    </row>
    <row r="15" spans="1:16" s="4" customFormat="1" ht="56.25" customHeight="1" x14ac:dyDescent="0.25">
      <c r="A15" s="246">
        <v>3</v>
      </c>
      <c r="B15" s="9" t="s">
        <v>119</v>
      </c>
      <c r="C15" s="10">
        <v>813</v>
      </c>
      <c r="D15" s="11">
        <v>2471</v>
      </c>
      <c r="E15" s="15">
        <v>171.05</v>
      </c>
      <c r="F15" s="237" t="s">
        <v>237</v>
      </c>
      <c r="G15" s="227">
        <f>C15+C16</f>
        <v>853</v>
      </c>
      <c r="H15" s="227">
        <f t="shared" ref="H15" si="0">D15+D16</f>
        <v>2577</v>
      </c>
      <c r="I15" s="228">
        <f t="shared" ref="I15" si="1">E15+E16</f>
        <v>180.25</v>
      </c>
      <c r="J15" s="229" t="s">
        <v>238</v>
      </c>
      <c r="K15" s="229" t="s">
        <v>239</v>
      </c>
      <c r="L15" s="230">
        <f>G15/400*100</f>
        <v>213.24999999999997</v>
      </c>
    </row>
    <row r="16" spans="1:16" s="4" customFormat="1" ht="56.25" customHeight="1" x14ac:dyDescent="0.25">
      <c r="A16" s="247"/>
      <c r="B16" s="63" t="s">
        <v>236</v>
      </c>
      <c r="C16" s="10">
        <v>40</v>
      </c>
      <c r="D16" s="11">
        <v>106</v>
      </c>
      <c r="E16" s="15">
        <v>9.1999999999999993</v>
      </c>
      <c r="F16" s="237"/>
      <c r="G16" s="227"/>
      <c r="H16" s="227"/>
      <c r="I16" s="228"/>
      <c r="J16" s="229"/>
      <c r="K16" s="229"/>
      <c r="L16" s="230"/>
      <c r="O16" s="162">
        <f>E18+E16+E14</f>
        <v>13.569999999999999</v>
      </c>
    </row>
    <row r="17" spans="1:12" s="4" customFormat="1" ht="56.25" customHeight="1" x14ac:dyDescent="0.25">
      <c r="A17" s="246">
        <v>4</v>
      </c>
      <c r="B17" s="9" t="s">
        <v>117</v>
      </c>
      <c r="C17" s="10">
        <v>1016</v>
      </c>
      <c r="D17" s="11">
        <v>3109</v>
      </c>
      <c r="E17" s="15">
        <v>111.4</v>
      </c>
      <c r="F17" s="237" t="s">
        <v>240</v>
      </c>
      <c r="G17" s="227">
        <f>C17+C18</f>
        <v>1096</v>
      </c>
      <c r="H17" s="227">
        <f t="shared" ref="H17" si="2">D17+D18</f>
        <v>3379</v>
      </c>
      <c r="I17" s="228">
        <f>E17+E18-0.7</f>
        <v>114.37</v>
      </c>
      <c r="J17" s="229" t="s">
        <v>238</v>
      </c>
      <c r="K17" s="229" t="s">
        <v>239</v>
      </c>
      <c r="L17" s="230">
        <f>G17/400*100</f>
        <v>274</v>
      </c>
    </row>
    <row r="18" spans="1:12" s="4" customFormat="1" ht="56.25" customHeight="1" x14ac:dyDescent="0.25">
      <c r="A18" s="247"/>
      <c r="B18" s="63" t="s">
        <v>236</v>
      </c>
      <c r="C18" s="10">
        <v>80</v>
      </c>
      <c r="D18" s="11">
        <v>270</v>
      </c>
      <c r="E18" s="15">
        <f>2.97+0.7</f>
        <v>3.67</v>
      </c>
      <c r="F18" s="237"/>
      <c r="G18" s="227"/>
      <c r="H18" s="227"/>
      <c r="I18" s="228"/>
      <c r="J18" s="229"/>
      <c r="K18" s="229"/>
      <c r="L18" s="230"/>
    </row>
    <row r="19" spans="1:12" s="163" customFormat="1" ht="56.25" customHeight="1" x14ac:dyDescent="0.25">
      <c r="A19" s="236">
        <v>5</v>
      </c>
      <c r="B19" s="153" t="s">
        <v>126</v>
      </c>
      <c r="C19" s="164">
        <v>550</v>
      </c>
      <c r="D19" s="164">
        <v>1775</v>
      </c>
      <c r="E19" s="165">
        <v>127.52</v>
      </c>
      <c r="F19" s="229" t="s">
        <v>444</v>
      </c>
      <c r="G19" s="256">
        <f>C19+C20</f>
        <v>923</v>
      </c>
      <c r="H19" s="256">
        <f t="shared" ref="H19" si="3">D19+D20</f>
        <v>2976</v>
      </c>
      <c r="I19" s="257">
        <f>E19+E20+17.49</f>
        <v>243.34</v>
      </c>
      <c r="J19" s="229" t="s">
        <v>42</v>
      </c>
      <c r="K19" s="229" t="s">
        <v>242</v>
      </c>
      <c r="L19" s="248">
        <f>G19/400*100</f>
        <v>230.75</v>
      </c>
    </row>
    <row r="20" spans="1:12" s="163" customFormat="1" ht="56.25" customHeight="1" x14ac:dyDescent="0.25">
      <c r="A20" s="236"/>
      <c r="B20" s="153" t="s">
        <v>127</v>
      </c>
      <c r="C20" s="164">
        <v>373</v>
      </c>
      <c r="D20" s="164">
        <v>1201</v>
      </c>
      <c r="E20" s="165">
        <v>98.33</v>
      </c>
      <c r="F20" s="229"/>
      <c r="G20" s="256"/>
      <c r="H20" s="256"/>
      <c r="I20" s="257"/>
      <c r="J20" s="229"/>
      <c r="K20" s="229"/>
      <c r="L20" s="249"/>
    </row>
    <row r="21" spans="1:12" s="4" customFormat="1" ht="56.25" customHeight="1" x14ac:dyDescent="0.25">
      <c r="A21" s="236">
        <v>6</v>
      </c>
      <c r="B21" s="9" t="s">
        <v>123</v>
      </c>
      <c r="C21" s="13">
        <v>877</v>
      </c>
      <c r="D21" s="13">
        <v>2844</v>
      </c>
      <c r="E21" s="14">
        <v>177.66</v>
      </c>
      <c r="F21" s="237" t="s">
        <v>243</v>
      </c>
      <c r="G21" s="250">
        <f>C21+C22</f>
        <v>1127</v>
      </c>
      <c r="H21" s="250">
        <f t="shared" ref="H21" si="4">D21+D22</f>
        <v>3612</v>
      </c>
      <c r="I21" s="252">
        <f t="shared" ref="I21" si="5">E21+E22</f>
        <v>224.61</v>
      </c>
      <c r="J21" s="250" t="s">
        <v>42</v>
      </c>
      <c r="K21" s="254" t="s">
        <v>244</v>
      </c>
      <c r="L21" s="243">
        <f>G21/400*100</f>
        <v>281.75</v>
      </c>
    </row>
    <row r="22" spans="1:12" s="4" customFormat="1" ht="56.25" customHeight="1" x14ac:dyDescent="0.25">
      <c r="A22" s="236"/>
      <c r="B22" s="9" t="s">
        <v>124</v>
      </c>
      <c r="C22" s="13">
        <v>250</v>
      </c>
      <c r="D22" s="13">
        <v>768</v>
      </c>
      <c r="E22" s="14">
        <v>46.95</v>
      </c>
      <c r="F22" s="237"/>
      <c r="G22" s="251"/>
      <c r="H22" s="251"/>
      <c r="I22" s="253"/>
      <c r="J22" s="251"/>
      <c r="K22" s="255"/>
      <c r="L22" s="244"/>
    </row>
    <row r="23" spans="1:12" s="4" customFormat="1" ht="56.25" customHeight="1" x14ac:dyDescent="0.25">
      <c r="A23" s="129">
        <v>7</v>
      </c>
      <c r="B23" s="63" t="s">
        <v>118</v>
      </c>
      <c r="C23" s="10">
        <v>582</v>
      </c>
      <c r="D23" s="11">
        <v>1742</v>
      </c>
      <c r="E23" s="15">
        <v>83.54</v>
      </c>
      <c r="F23" s="127" t="s">
        <v>413</v>
      </c>
      <c r="G23" s="128"/>
      <c r="H23" s="128"/>
      <c r="I23" s="128"/>
      <c r="J23" s="66"/>
      <c r="K23" s="66"/>
      <c r="L23" s="132">
        <f t="shared" ref="L23:L31" si="6">C23/400*100</f>
        <v>145.5</v>
      </c>
    </row>
    <row r="24" spans="1:12" s="4" customFormat="1" ht="56.25" customHeight="1" x14ac:dyDescent="0.25">
      <c r="A24" s="129">
        <v>8</v>
      </c>
      <c r="B24" s="63" t="s">
        <v>128</v>
      </c>
      <c r="C24" s="13">
        <v>659</v>
      </c>
      <c r="D24" s="13">
        <v>2150</v>
      </c>
      <c r="E24" s="14">
        <v>137.55000000000001</v>
      </c>
      <c r="F24" s="127" t="s">
        <v>413</v>
      </c>
      <c r="G24" s="128"/>
      <c r="H24" s="128"/>
      <c r="I24" s="128"/>
      <c r="J24" s="66"/>
      <c r="K24" s="66"/>
      <c r="L24" s="132">
        <f t="shared" si="6"/>
        <v>164.75</v>
      </c>
    </row>
    <row r="25" spans="1:12" s="4" customFormat="1" ht="56.25" customHeight="1" x14ac:dyDescent="0.25">
      <c r="A25" s="129">
        <v>9</v>
      </c>
      <c r="B25" s="33" t="s">
        <v>125</v>
      </c>
      <c r="C25" s="13">
        <v>526</v>
      </c>
      <c r="D25" s="13">
        <v>1689</v>
      </c>
      <c r="E25" s="14">
        <v>80.72</v>
      </c>
      <c r="F25" s="127" t="s">
        <v>413</v>
      </c>
      <c r="G25" s="128"/>
      <c r="H25" s="128"/>
      <c r="I25" s="161">
        <f>E25-17.49</f>
        <v>63.230000000000004</v>
      </c>
      <c r="J25" s="66"/>
      <c r="K25" s="66" t="s">
        <v>431</v>
      </c>
      <c r="L25" s="132">
        <f t="shared" si="6"/>
        <v>131.5</v>
      </c>
    </row>
    <row r="26" spans="1:12" s="4" customFormat="1" ht="39" customHeight="1" x14ac:dyDescent="0.25">
      <c r="A26" s="129">
        <v>10</v>
      </c>
      <c r="B26" s="33" t="s">
        <v>129</v>
      </c>
      <c r="C26" s="10">
        <v>1012</v>
      </c>
      <c r="D26" s="11">
        <v>3219</v>
      </c>
      <c r="E26" s="15">
        <v>154.19999999999999</v>
      </c>
      <c r="F26" s="127" t="s">
        <v>413</v>
      </c>
      <c r="G26" s="128"/>
      <c r="H26" s="128"/>
      <c r="I26" s="128"/>
      <c r="J26" s="66"/>
      <c r="K26" s="66"/>
      <c r="L26" s="132">
        <f t="shared" si="6"/>
        <v>252.99999999999997</v>
      </c>
    </row>
    <row r="27" spans="1:12" s="4" customFormat="1" ht="66" customHeight="1" x14ac:dyDescent="0.25">
      <c r="A27" s="129">
        <v>11</v>
      </c>
      <c r="B27" s="33" t="s">
        <v>130</v>
      </c>
      <c r="C27" s="10">
        <v>902</v>
      </c>
      <c r="D27" s="11">
        <v>2837</v>
      </c>
      <c r="E27" s="15">
        <v>175.5</v>
      </c>
      <c r="F27" s="127" t="s">
        <v>413</v>
      </c>
      <c r="G27" s="128"/>
      <c r="H27" s="128"/>
      <c r="I27" s="128"/>
      <c r="J27" s="66"/>
      <c r="K27" s="66"/>
      <c r="L27" s="132">
        <f t="shared" si="6"/>
        <v>225.5</v>
      </c>
    </row>
    <row r="28" spans="1:12" s="4" customFormat="1" ht="66" customHeight="1" x14ac:dyDescent="0.25">
      <c r="A28" s="129">
        <v>12</v>
      </c>
      <c r="B28" s="33" t="s">
        <v>131</v>
      </c>
      <c r="C28" s="10">
        <v>1071</v>
      </c>
      <c r="D28" s="11">
        <v>3350</v>
      </c>
      <c r="E28" s="15">
        <v>201.62</v>
      </c>
      <c r="F28" s="127" t="s">
        <v>413</v>
      </c>
      <c r="G28" s="128"/>
      <c r="H28" s="128"/>
      <c r="I28" s="128"/>
      <c r="J28" s="66"/>
      <c r="K28" s="66"/>
      <c r="L28" s="132">
        <f t="shared" si="6"/>
        <v>267.75</v>
      </c>
    </row>
    <row r="29" spans="1:12" s="4" customFormat="1" ht="75" customHeight="1" x14ac:dyDescent="0.25">
      <c r="A29" s="129">
        <v>13</v>
      </c>
      <c r="B29" s="33" t="s">
        <v>120</v>
      </c>
      <c r="C29" s="10">
        <v>741</v>
      </c>
      <c r="D29" s="11">
        <v>2604</v>
      </c>
      <c r="E29" s="15">
        <v>138.94999999999999</v>
      </c>
      <c r="F29" s="127" t="s">
        <v>413</v>
      </c>
      <c r="G29" s="128"/>
      <c r="H29" s="128"/>
      <c r="I29" s="128"/>
      <c r="J29" s="66"/>
      <c r="K29" s="66"/>
      <c r="L29" s="132">
        <f t="shared" si="6"/>
        <v>185.25</v>
      </c>
    </row>
    <row r="30" spans="1:12" s="4" customFormat="1" ht="75" customHeight="1" x14ac:dyDescent="0.25">
      <c r="A30" s="129">
        <v>14</v>
      </c>
      <c r="B30" s="33" t="s">
        <v>121</v>
      </c>
      <c r="C30" s="10">
        <v>460</v>
      </c>
      <c r="D30" s="11">
        <v>1569</v>
      </c>
      <c r="E30" s="15">
        <v>99.18</v>
      </c>
      <c r="F30" s="127" t="s">
        <v>413</v>
      </c>
      <c r="G30" s="128"/>
      <c r="H30" s="128"/>
      <c r="I30" s="128"/>
      <c r="J30" s="66"/>
      <c r="K30" s="66"/>
      <c r="L30" s="132">
        <f t="shared" si="6"/>
        <v>114.99999999999999</v>
      </c>
    </row>
    <row r="31" spans="1:12" s="4" customFormat="1" ht="75" customHeight="1" x14ac:dyDescent="0.25">
      <c r="A31" s="69">
        <v>15</v>
      </c>
      <c r="B31" s="33" t="s">
        <v>122</v>
      </c>
      <c r="C31" s="62">
        <v>565</v>
      </c>
      <c r="D31" s="62">
        <v>1937</v>
      </c>
      <c r="E31" s="62">
        <v>76.5</v>
      </c>
      <c r="F31" s="127" t="s">
        <v>413</v>
      </c>
      <c r="G31" s="128"/>
      <c r="H31" s="128"/>
      <c r="I31" s="128"/>
      <c r="J31" s="66"/>
      <c r="K31" s="66"/>
      <c r="L31" s="132">
        <f t="shared" si="6"/>
        <v>141.25</v>
      </c>
    </row>
    <row r="32" spans="1:12" ht="45" customHeight="1" x14ac:dyDescent="0.3"/>
    <row r="33" spans="2:2" ht="45" customHeight="1" x14ac:dyDescent="0.35">
      <c r="B33" s="2" t="s">
        <v>96</v>
      </c>
    </row>
    <row r="34" spans="2:2" ht="45" customHeight="1" x14ac:dyDescent="0.3"/>
    <row r="35" spans="2:2" ht="45" customHeight="1" x14ac:dyDescent="0.3"/>
    <row r="36" spans="2:2" ht="45" customHeight="1" x14ac:dyDescent="0.3"/>
    <row r="37" spans="2:2" ht="45" customHeight="1" x14ac:dyDescent="0.3"/>
    <row r="38" spans="2:2" ht="45" customHeight="1" x14ac:dyDescent="0.3"/>
    <row r="39" spans="2:2" ht="45" customHeight="1" x14ac:dyDescent="0.3"/>
    <row r="40" spans="2:2" ht="45" customHeight="1" x14ac:dyDescent="0.3"/>
    <row r="41" spans="2:2" ht="45" customHeight="1" x14ac:dyDescent="0.3"/>
    <row r="42" spans="2:2" ht="45" customHeight="1" x14ac:dyDescent="0.3"/>
    <row r="43" spans="2:2" ht="45" customHeight="1" x14ac:dyDescent="0.3"/>
    <row r="44" spans="2:2" ht="45" customHeight="1" x14ac:dyDescent="0.3"/>
    <row r="45" spans="2:2" ht="45" customHeight="1" x14ac:dyDescent="0.3"/>
    <row r="46" spans="2:2" ht="45" customHeight="1" x14ac:dyDescent="0.3"/>
    <row r="47" spans="2:2" ht="45" customHeight="1" x14ac:dyDescent="0.3"/>
    <row r="48" spans="2:2" ht="45" customHeight="1" x14ac:dyDescent="0.3"/>
    <row r="49" ht="45" customHeight="1" x14ac:dyDescent="0.3"/>
    <row r="50" ht="45" customHeight="1" x14ac:dyDescent="0.3"/>
    <row r="51" ht="45" customHeight="1" x14ac:dyDescent="0.3"/>
    <row r="52" ht="45" customHeight="1" x14ac:dyDescent="0.3"/>
    <row r="53" ht="45" customHeight="1" x14ac:dyDescent="0.3"/>
    <row r="54" ht="45" customHeight="1" x14ac:dyDescent="0.3"/>
    <row r="55" ht="45" customHeight="1" x14ac:dyDescent="0.3"/>
    <row r="56" ht="45" customHeight="1" x14ac:dyDescent="0.3"/>
    <row r="57" ht="45" customHeight="1" x14ac:dyDescent="0.3"/>
    <row r="58" ht="45" customHeight="1" x14ac:dyDescent="0.3"/>
    <row r="59" ht="45" customHeight="1" x14ac:dyDescent="0.3"/>
    <row r="60" ht="45" customHeight="1" x14ac:dyDescent="0.3"/>
    <row r="61" ht="45" customHeight="1" x14ac:dyDescent="0.3"/>
    <row r="62" ht="45" customHeight="1" x14ac:dyDescent="0.3"/>
    <row r="63" ht="45" customHeight="1" x14ac:dyDescent="0.3"/>
    <row r="64" ht="45" customHeight="1" x14ac:dyDescent="0.3"/>
    <row r="65" ht="45" customHeight="1" x14ac:dyDescent="0.3"/>
    <row r="66" ht="45" customHeight="1" x14ac:dyDescent="0.3"/>
    <row r="67" ht="45" customHeight="1" x14ac:dyDescent="0.3"/>
    <row r="68" ht="45" customHeight="1" x14ac:dyDescent="0.3"/>
    <row r="69" ht="45" customHeight="1" x14ac:dyDescent="0.3"/>
    <row r="70" ht="45" customHeight="1" x14ac:dyDescent="0.3"/>
    <row r="71" ht="45" customHeight="1" x14ac:dyDescent="0.3"/>
    <row r="72" ht="45" customHeight="1" x14ac:dyDescent="0.3"/>
    <row r="73" ht="45" customHeight="1" x14ac:dyDescent="0.3"/>
    <row r="74" ht="45" customHeight="1" x14ac:dyDescent="0.3"/>
    <row r="75" ht="45" customHeight="1" x14ac:dyDescent="0.3"/>
    <row r="76" ht="45" customHeight="1" x14ac:dyDescent="0.3"/>
    <row r="77" ht="45" customHeight="1" x14ac:dyDescent="0.3"/>
    <row r="78" ht="45" customHeight="1" x14ac:dyDescent="0.3"/>
    <row r="79" ht="45" customHeight="1" x14ac:dyDescent="0.3"/>
    <row r="80" ht="45" customHeight="1" x14ac:dyDescent="0.3"/>
    <row r="81" ht="45" customHeight="1" x14ac:dyDescent="0.3"/>
    <row r="82" ht="45" customHeight="1" x14ac:dyDescent="0.3"/>
    <row r="83" ht="45" customHeight="1" x14ac:dyDescent="0.3"/>
    <row r="84" ht="45" customHeight="1" x14ac:dyDescent="0.3"/>
    <row r="85" ht="45" customHeight="1" x14ac:dyDescent="0.3"/>
    <row r="86" ht="45" customHeight="1" x14ac:dyDescent="0.3"/>
    <row r="87" ht="45" customHeight="1" x14ac:dyDescent="0.3"/>
    <row r="88" ht="45" customHeight="1" x14ac:dyDescent="0.3"/>
    <row r="89" ht="45" customHeight="1" x14ac:dyDescent="0.3"/>
    <row r="90" ht="45" customHeight="1" x14ac:dyDescent="0.3"/>
    <row r="91" ht="45" customHeight="1" x14ac:dyDescent="0.3"/>
    <row r="92" ht="45" customHeight="1" x14ac:dyDescent="0.3"/>
    <row r="93" ht="45" customHeight="1" x14ac:dyDescent="0.3"/>
    <row r="94" ht="45" customHeight="1" x14ac:dyDescent="0.3"/>
    <row r="95" ht="45" customHeight="1" x14ac:dyDescent="0.3"/>
    <row r="96" ht="45" customHeight="1" x14ac:dyDescent="0.3"/>
    <row r="97" ht="45" customHeight="1" x14ac:dyDescent="0.3"/>
    <row r="98" ht="45" customHeight="1" x14ac:dyDescent="0.3"/>
    <row r="99" ht="45" customHeight="1" x14ac:dyDescent="0.3"/>
    <row r="100" ht="45" customHeight="1" x14ac:dyDescent="0.3"/>
    <row r="101" ht="45" customHeight="1" x14ac:dyDescent="0.3"/>
    <row r="102" ht="45" customHeight="1" x14ac:dyDescent="0.3"/>
    <row r="103" ht="45" customHeight="1" x14ac:dyDescent="0.3"/>
    <row r="104" ht="45" customHeight="1" x14ac:dyDescent="0.3"/>
    <row r="105" ht="45" customHeight="1" x14ac:dyDescent="0.3"/>
    <row r="106" ht="45" customHeight="1" x14ac:dyDescent="0.3"/>
    <row r="107" ht="45" customHeight="1" x14ac:dyDescent="0.3"/>
    <row r="108" ht="45" customHeight="1" x14ac:dyDescent="0.3"/>
    <row r="109" ht="45" customHeight="1" x14ac:dyDescent="0.3"/>
    <row r="110" ht="45" customHeight="1" x14ac:dyDescent="0.3"/>
    <row r="111" ht="45" customHeight="1" x14ac:dyDescent="0.3"/>
    <row r="112" ht="45" customHeight="1" x14ac:dyDescent="0.3"/>
    <row r="113" ht="45" customHeight="1" x14ac:dyDescent="0.3"/>
    <row r="114" ht="45" customHeight="1" x14ac:dyDescent="0.3"/>
    <row r="115" ht="45" customHeight="1" x14ac:dyDescent="0.3"/>
    <row r="116" ht="45" customHeight="1" x14ac:dyDescent="0.3"/>
    <row r="117" ht="45" customHeight="1" x14ac:dyDescent="0.3"/>
    <row r="118" ht="45" customHeight="1" x14ac:dyDescent="0.3"/>
    <row r="119" ht="45" customHeight="1" x14ac:dyDescent="0.3"/>
    <row r="120" ht="45" customHeight="1" x14ac:dyDescent="0.3"/>
    <row r="121" ht="45" customHeight="1" x14ac:dyDescent="0.3"/>
    <row r="122" ht="45" customHeight="1" x14ac:dyDescent="0.3"/>
    <row r="123" ht="45" customHeight="1" x14ac:dyDescent="0.3"/>
    <row r="124" ht="45" customHeight="1" x14ac:dyDescent="0.3"/>
    <row r="125" ht="45" customHeight="1" x14ac:dyDescent="0.3"/>
    <row r="126" ht="45" customHeight="1" x14ac:dyDescent="0.3"/>
    <row r="127" ht="45" customHeight="1" x14ac:dyDescent="0.3"/>
    <row r="128" ht="45" customHeight="1" x14ac:dyDescent="0.3"/>
    <row r="129" ht="45" customHeight="1" x14ac:dyDescent="0.3"/>
    <row r="130" ht="45" customHeight="1" x14ac:dyDescent="0.3"/>
    <row r="131" ht="45" customHeight="1" x14ac:dyDescent="0.3"/>
    <row r="132" ht="45" customHeight="1" x14ac:dyDescent="0.3"/>
    <row r="133" ht="45" customHeight="1" x14ac:dyDescent="0.3"/>
    <row r="134" ht="45" customHeight="1" x14ac:dyDescent="0.3"/>
    <row r="135" ht="45" customHeight="1" x14ac:dyDescent="0.3"/>
    <row r="136" ht="45" customHeight="1" x14ac:dyDescent="0.3"/>
    <row r="137" ht="45" customHeight="1" x14ac:dyDescent="0.3"/>
    <row r="138" ht="45" customHeight="1" x14ac:dyDescent="0.3"/>
    <row r="139" ht="45" customHeight="1" x14ac:dyDescent="0.3"/>
    <row r="140" ht="45" customHeight="1" x14ac:dyDescent="0.3"/>
    <row r="141" ht="45" customHeight="1" x14ac:dyDescent="0.3"/>
    <row r="142" ht="45" customHeight="1" x14ac:dyDescent="0.3"/>
    <row r="143" ht="45" customHeight="1" x14ac:dyDescent="0.3"/>
    <row r="144" ht="45" customHeight="1" x14ac:dyDescent="0.3"/>
    <row r="145" ht="45" customHeight="1" x14ac:dyDescent="0.3"/>
    <row r="146" ht="45" customHeight="1" x14ac:dyDescent="0.3"/>
    <row r="147" ht="45" customHeight="1" x14ac:dyDescent="0.3"/>
    <row r="148" ht="45" customHeight="1" x14ac:dyDescent="0.3"/>
    <row r="149" ht="45" customHeight="1" x14ac:dyDescent="0.3"/>
    <row r="150" ht="45" customHeight="1" x14ac:dyDescent="0.3"/>
    <row r="151" ht="45" customHeight="1" x14ac:dyDescent="0.3"/>
    <row r="152" ht="45" customHeight="1" x14ac:dyDescent="0.3"/>
    <row r="153" ht="45" customHeight="1" x14ac:dyDescent="0.3"/>
    <row r="154" ht="45" customHeight="1" x14ac:dyDescent="0.3"/>
    <row r="155" ht="45" customHeight="1" x14ac:dyDescent="0.3"/>
    <row r="156" ht="45" customHeight="1" x14ac:dyDescent="0.3"/>
    <row r="157" ht="45" customHeight="1" x14ac:dyDescent="0.3"/>
    <row r="158" ht="45" customHeight="1" x14ac:dyDescent="0.3"/>
    <row r="159" ht="45" customHeight="1" x14ac:dyDescent="0.3"/>
    <row r="160" ht="45" customHeight="1" x14ac:dyDescent="0.3"/>
    <row r="161" ht="45" customHeight="1" x14ac:dyDescent="0.3"/>
    <row r="162" ht="45" customHeight="1" x14ac:dyDescent="0.3"/>
    <row r="163" ht="45" customHeight="1" x14ac:dyDescent="0.3"/>
    <row r="164" ht="45" customHeight="1" x14ac:dyDescent="0.3"/>
    <row r="165" ht="45" customHeight="1" x14ac:dyDescent="0.3"/>
    <row r="166" ht="45" customHeight="1" x14ac:dyDescent="0.3"/>
    <row r="167" ht="45" customHeight="1" x14ac:dyDescent="0.3"/>
    <row r="168" ht="45" customHeight="1" x14ac:dyDescent="0.3"/>
    <row r="169" ht="45" customHeight="1" x14ac:dyDescent="0.3"/>
    <row r="170" ht="45" customHeight="1" x14ac:dyDescent="0.3"/>
    <row r="171" ht="45" customHeight="1" x14ac:dyDescent="0.3"/>
    <row r="172" ht="45" customHeight="1" x14ac:dyDescent="0.3"/>
    <row r="173" ht="45" customHeight="1" x14ac:dyDescent="0.3"/>
    <row r="174" ht="45" customHeight="1" x14ac:dyDescent="0.3"/>
    <row r="175" ht="45" customHeight="1" x14ac:dyDescent="0.3"/>
    <row r="176" ht="45" customHeight="1" x14ac:dyDescent="0.3"/>
    <row r="177" ht="45" customHeight="1" x14ac:dyDescent="0.3"/>
    <row r="178" ht="45" customHeight="1" x14ac:dyDescent="0.3"/>
    <row r="179" ht="45" customHeight="1" x14ac:dyDescent="0.3"/>
    <row r="180" ht="45" customHeight="1" x14ac:dyDescent="0.3"/>
    <row r="181" ht="45" customHeight="1" x14ac:dyDescent="0.3"/>
    <row r="182" ht="45" customHeight="1" x14ac:dyDescent="0.3"/>
    <row r="183" ht="45" customHeight="1" x14ac:dyDescent="0.3"/>
    <row r="184" ht="45" customHeight="1" x14ac:dyDescent="0.3"/>
    <row r="185" ht="45" customHeight="1" x14ac:dyDescent="0.3"/>
    <row r="186" ht="45" customHeight="1" x14ac:dyDescent="0.3"/>
    <row r="187" ht="45" customHeight="1" x14ac:dyDescent="0.3"/>
    <row r="188" ht="45" customHeight="1" x14ac:dyDescent="0.3"/>
    <row r="189" ht="45" customHeight="1" x14ac:dyDescent="0.3"/>
    <row r="190" ht="45" customHeight="1" x14ac:dyDescent="0.3"/>
    <row r="191" ht="45" customHeight="1" x14ac:dyDescent="0.3"/>
    <row r="192" ht="45" customHeight="1" x14ac:dyDescent="0.3"/>
    <row r="193" ht="45" customHeight="1" x14ac:dyDescent="0.3"/>
    <row r="194" ht="45" customHeight="1" x14ac:dyDescent="0.3"/>
    <row r="195" ht="45" customHeight="1" x14ac:dyDescent="0.3"/>
    <row r="196" ht="45" customHeight="1" x14ac:dyDescent="0.3"/>
    <row r="197" ht="45" customHeight="1" x14ac:dyDescent="0.3"/>
    <row r="198" ht="45" customHeight="1" x14ac:dyDescent="0.3"/>
    <row r="199" ht="45" customHeight="1" x14ac:dyDescent="0.3"/>
    <row r="200" ht="45" customHeight="1" x14ac:dyDescent="0.3"/>
    <row r="201" ht="45" customHeight="1" x14ac:dyDescent="0.3"/>
    <row r="202" ht="45" customHeight="1" x14ac:dyDescent="0.3"/>
    <row r="203" ht="45" customHeight="1" x14ac:dyDescent="0.3"/>
    <row r="204" ht="45" customHeight="1" x14ac:dyDescent="0.3"/>
    <row r="205" ht="45" customHeight="1" x14ac:dyDescent="0.3"/>
    <row r="206" ht="45" customHeight="1" x14ac:dyDescent="0.3"/>
    <row r="207" ht="45" customHeight="1" x14ac:dyDescent="0.3"/>
    <row r="208" ht="45" customHeight="1" x14ac:dyDescent="0.3"/>
    <row r="209" ht="45" customHeight="1" x14ac:dyDescent="0.3"/>
    <row r="210" ht="45" customHeight="1" x14ac:dyDescent="0.3"/>
    <row r="211" ht="45" customHeight="1" x14ac:dyDescent="0.3"/>
    <row r="212" ht="45" customHeight="1" x14ac:dyDescent="0.3"/>
    <row r="213" ht="45" customHeight="1" x14ac:dyDescent="0.3"/>
    <row r="214" ht="45" customHeight="1" x14ac:dyDescent="0.3"/>
    <row r="215" ht="45" customHeight="1" x14ac:dyDescent="0.3"/>
    <row r="216" ht="45" customHeight="1" x14ac:dyDescent="0.3"/>
    <row r="217" ht="45" customHeight="1" x14ac:dyDescent="0.3"/>
    <row r="218" ht="45" customHeight="1" x14ac:dyDescent="0.3"/>
    <row r="219" ht="45" customHeight="1" x14ac:dyDescent="0.3"/>
    <row r="220" ht="45" customHeight="1" x14ac:dyDescent="0.3"/>
    <row r="221" ht="45" customHeight="1" x14ac:dyDescent="0.3"/>
    <row r="222" ht="45" customHeight="1" x14ac:dyDescent="0.3"/>
    <row r="223" ht="45" customHeight="1" x14ac:dyDescent="0.3"/>
    <row r="224" ht="45" customHeight="1" x14ac:dyDescent="0.3"/>
    <row r="225" ht="45" customHeight="1" x14ac:dyDescent="0.3"/>
    <row r="226" ht="45" customHeight="1" x14ac:dyDescent="0.3"/>
    <row r="227" ht="45" customHeight="1" x14ac:dyDescent="0.3"/>
    <row r="228" ht="45" customHeight="1" x14ac:dyDescent="0.3"/>
    <row r="229" ht="45" customHeight="1" x14ac:dyDescent="0.3"/>
    <row r="230" ht="45" customHeight="1" x14ac:dyDescent="0.3"/>
    <row r="231" ht="45" customHeight="1" x14ac:dyDescent="0.3"/>
    <row r="232" ht="45" customHeight="1" x14ac:dyDescent="0.3"/>
    <row r="233" ht="45" customHeight="1" x14ac:dyDescent="0.3"/>
    <row r="234" ht="45" customHeight="1" x14ac:dyDescent="0.3"/>
    <row r="235" ht="45" customHeight="1" x14ac:dyDescent="0.3"/>
    <row r="236" ht="45" customHeight="1" x14ac:dyDescent="0.3"/>
    <row r="237" ht="45" customHeight="1" x14ac:dyDescent="0.3"/>
    <row r="238" ht="45" customHeight="1" x14ac:dyDescent="0.3"/>
    <row r="239" ht="45" customHeight="1" x14ac:dyDescent="0.3"/>
    <row r="240" ht="45" customHeight="1" x14ac:dyDescent="0.3"/>
    <row r="241" ht="45" customHeight="1" x14ac:dyDescent="0.3"/>
    <row r="242" ht="45" customHeight="1" x14ac:dyDescent="0.3"/>
    <row r="243" ht="45" customHeight="1" x14ac:dyDescent="0.3"/>
    <row r="244" ht="45" customHeight="1" x14ac:dyDescent="0.3"/>
    <row r="245" ht="45" customHeight="1" x14ac:dyDescent="0.3"/>
    <row r="246" ht="45" customHeight="1" x14ac:dyDescent="0.3"/>
    <row r="247" ht="45" customHeight="1" x14ac:dyDescent="0.3"/>
    <row r="248" ht="45" customHeight="1" x14ac:dyDescent="0.3"/>
    <row r="249" ht="45" customHeight="1" x14ac:dyDescent="0.3"/>
    <row r="250" ht="45" customHeight="1" x14ac:dyDescent="0.3"/>
    <row r="251" ht="45" customHeight="1" x14ac:dyDescent="0.3"/>
    <row r="252" ht="45" customHeight="1" x14ac:dyDescent="0.3"/>
    <row r="253" ht="45" customHeight="1" x14ac:dyDescent="0.3"/>
    <row r="254" ht="45" customHeight="1" x14ac:dyDescent="0.3"/>
    <row r="255" ht="45" customHeight="1" x14ac:dyDescent="0.3"/>
    <row r="256" ht="45" customHeight="1" x14ac:dyDescent="0.3"/>
    <row r="257" ht="45" customHeight="1" x14ac:dyDescent="0.3"/>
    <row r="258" ht="45" customHeight="1" x14ac:dyDescent="0.3"/>
    <row r="259" ht="45" customHeight="1" x14ac:dyDescent="0.3"/>
    <row r="260" ht="45" customHeight="1" x14ac:dyDescent="0.3"/>
    <row r="261" ht="45" customHeight="1" x14ac:dyDescent="0.3"/>
    <row r="262" ht="45" customHeight="1" x14ac:dyDescent="0.3"/>
    <row r="263" ht="45" customHeight="1" x14ac:dyDescent="0.3"/>
    <row r="264" ht="45" customHeight="1" x14ac:dyDescent="0.3"/>
    <row r="265" ht="45" customHeight="1" x14ac:dyDescent="0.3"/>
    <row r="266" ht="45" customHeight="1" x14ac:dyDescent="0.3"/>
    <row r="267" ht="45" customHeight="1" x14ac:dyDescent="0.3"/>
    <row r="268" ht="45" customHeight="1" x14ac:dyDescent="0.3"/>
    <row r="269" ht="45" customHeight="1" x14ac:dyDescent="0.3"/>
    <row r="270" ht="45" customHeight="1" x14ac:dyDescent="0.3"/>
    <row r="271" ht="45" customHeight="1" x14ac:dyDescent="0.3"/>
    <row r="272" ht="45" customHeight="1" x14ac:dyDescent="0.3"/>
    <row r="273" ht="45" customHeight="1" x14ac:dyDescent="0.3"/>
    <row r="274" ht="45" customHeight="1" x14ac:dyDescent="0.3"/>
    <row r="275" ht="45" customHeight="1" x14ac:dyDescent="0.3"/>
    <row r="276" ht="45" customHeight="1" x14ac:dyDescent="0.3"/>
    <row r="277" ht="45" customHeight="1" x14ac:dyDescent="0.3"/>
    <row r="278" ht="45" customHeight="1" x14ac:dyDescent="0.3"/>
    <row r="279" ht="45" customHeight="1" x14ac:dyDescent="0.3"/>
    <row r="280" ht="45" customHeight="1" x14ac:dyDescent="0.3"/>
    <row r="281" ht="45" customHeight="1" x14ac:dyDescent="0.3"/>
    <row r="282" ht="45" customHeight="1" x14ac:dyDescent="0.3"/>
    <row r="283" ht="45" customHeight="1" x14ac:dyDescent="0.3"/>
    <row r="284" ht="45" customHeight="1" x14ac:dyDescent="0.3"/>
    <row r="285" ht="45" customHeight="1" x14ac:dyDescent="0.3"/>
    <row r="286" ht="45" customHeight="1" x14ac:dyDescent="0.3"/>
    <row r="287" ht="45" customHeight="1" x14ac:dyDescent="0.3"/>
    <row r="288" ht="45" customHeight="1" x14ac:dyDescent="0.3"/>
    <row r="289" ht="45" customHeight="1" x14ac:dyDescent="0.3"/>
    <row r="290" ht="45" customHeight="1" x14ac:dyDescent="0.3"/>
    <row r="291" ht="45" customHeight="1" x14ac:dyDescent="0.3"/>
    <row r="292" ht="45" customHeight="1" x14ac:dyDescent="0.3"/>
    <row r="293" ht="45" customHeight="1" x14ac:dyDescent="0.3"/>
    <row r="294" ht="45" customHeight="1" x14ac:dyDescent="0.3"/>
    <row r="295" ht="45" customHeight="1" x14ac:dyDescent="0.3"/>
    <row r="296" ht="45" customHeight="1" x14ac:dyDescent="0.3"/>
    <row r="297" ht="45" customHeight="1" x14ac:dyDescent="0.3"/>
    <row r="298" ht="45" customHeight="1" x14ac:dyDescent="0.3"/>
    <row r="299" ht="45" customHeight="1" x14ac:dyDescent="0.3"/>
    <row r="300" ht="45" customHeight="1" x14ac:dyDescent="0.3"/>
    <row r="301" ht="45" customHeight="1" x14ac:dyDescent="0.3"/>
    <row r="302" ht="45" customHeight="1" x14ac:dyDescent="0.3"/>
    <row r="303" ht="45" customHeight="1" x14ac:dyDescent="0.3"/>
    <row r="304" ht="45" customHeight="1" x14ac:dyDescent="0.3"/>
    <row r="305" ht="45" customHeight="1" x14ac:dyDescent="0.3"/>
    <row r="306" ht="45" customHeight="1" x14ac:dyDescent="0.3"/>
    <row r="307" ht="45" customHeight="1" x14ac:dyDescent="0.3"/>
    <row r="308" ht="45" customHeight="1" x14ac:dyDescent="0.3"/>
    <row r="309" ht="45" customHeight="1" x14ac:dyDescent="0.3"/>
    <row r="310" ht="45" customHeight="1" x14ac:dyDescent="0.3"/>
    <row r="311" ht="45" customHeight="1" x14ac:dyDescent="0.3"/>
    <row r="312" ht="45" customHeight="1" x14ac:dyDescent="0.3"/>
    <row r="313" ht="45" customHeight="1" x14ac:dyDescent="0.3"/>
    <row r="314" ht="45" customHeight="1" x14ac:dyDescent="0.3"/>
    <row r="315" ht="45" customHeight="1" x14ac:dyDescent="0.3"/>
    <row r="316" ht="45" customHeight="1" x14ac:dyDescent="0.3"/>
    <row r="317" ht="45" customHeight="1" x14ac:dyDescent="0.3"/>
    <row r="318" ht="45" customHeight="1" x14ac:dyDescent="0.3"/>
    <row r="319" ht="45" customHeight="1" x14ac:dyDescent="0.3"/>
    <row r="320" ht="45" customHeight="1" x14ac:dyDescent="0.3"/>
    <row r="321" ht="45" customHeight="1" x14ac:dyDescent="0.3"/>
    <row r="322" ht="45" customHeight="1" x14ac:dyDescent="0.3"/>
    <row r="323" ht="45" customHeight="1" x14ac:dyDescent="0.3"/>
    <row r="324" ht="45" customHeight="1" x14ac:dyDescent="0.3"/>
    <row r="325" ht="45" customHeight="1" x14ac:dyDescent="0.3"/>
    <row r="326" ht="45" customHeight="1" x14ac:dyDescent="0.3"/>
    <row r="327" ht="45" customHeight="1" x14ac:dyDescent="0.3"/>
    <row r="328" ht="45" customHeight="1" x14ac:dyDescent="0.3"/>
    <row r="329" ht="45" customHeight="1" x14ac:dyDescent="0.3"/>
    <row r="330" ht="45" customHeight="1" x14ac:dyDescent="0.3"/>
    <row r="331" ht="45" customHeight="1" x14ac:dyDescent="0.3"/>
    <row r="332" ht="45" customHeight="1" x14ac:dyDescent="0.3"/>
    <row r="333" ht="45" customHeight="1" x14ac:dyDescent="0.3"/>
    <row r="334" ht="45" customHeight="1" x14ac:dyDescent="0.3"/>
    <row r="335" ht="45" customHeight="1" x14ac:dyDescent="0.3"/>
    <row r="336" ht="45" customHeight="1" x14ac:dyDescent="0.3"/>
    <row r="337" ht="45" customHeight="1" x14ac:dyDescent="0.3"/>
    <row r="338" ht="45" customHeight="1" x14ac:dyDescent="0.3"/>
    <row r="339" ht="45" customHeight="1" x14ac:dyDescent="0.3"/>
    <row r="340" ht="45" customHeight="1" x14ac:dyDescent="0.3"/>
    <row r="341" ht="45" customHeight="1" x14ac:dyDescent="0.3"/>
    <row r="342" ht="45" customHeight="1" x14ac:dyDescent="0.3"/>
    <row r="343" ht="45" customHeight="1" x14ac:dyDescent="0.3"/>
    <row r="344" ht="45" customHeight="1" x14ac:dyDescent="0.3"/>
    <row r="345" ht="45" customHeight="1" x14ac:dyDescent="0.3"/>
    <row r="346" ht="45" customHeight="1" x14ac:dyDescent="0.3"/>
    <row r="347" ht="45" customHeight="1" x14ac:dyDescent="0.3"/>
    <row r="348" ht="45" customHeight="1" x14ac:dyDescent="0.3"/>
    <row r="349" ht="45" customHeight="1" x14ac:dyDescent="0.3"/>
    <row r="350" ht="45" customHeight="1" x14ac:dyDescent="0.3"/>
    <row r="351" ht="45" customHeight="1" x14ac:dyDescent="0.3"/>
    <row r="352" ht="45" customHeight="1" x14ac:dyDescent="0.3"/>
    <row r="353" ht="45" customHeight="1" x14ac:dyDescent="0.3"/>
    <row r="354" ht="45" customHeight="1" x14ac:dyDescent="0.3"/>
    <row r="355" ht="45" customHeight="1" x14ac:dyDescent="0.3"/>
    <row r="356" ht="45" customHeight="1" x14ac:dyDescent="0.3"/>
    <row r="357" ht="45" customHeight="1" x14ac:dyDescent="0.3"/>
    <row r="358" ht="45" customHeight="1" x14ac:dyDescent="0.3"/>
    <row r="359" ht="45" customHeight="1" x14ac:dyDescent="0.3"/>
    <row r="360" ht="45" customHeight="1" x14ac:dyDescent="0.3"/>
    <row r="361" ht="45" customHeight="1" x14ac:dyDescent="0.3"/>
    <row r="362" ht="45" customHeight="1" x14ac:dyDescent="0.3"/>
    <row r="363" ht="45" customHeight="1" x14ac:dyDescent="0.3"/>
    <row r="364" ht="45" customHeight="1" x14ac:dyDescent="0.3"/>
    <row r="365" ht="45" customHeight="1" x14ac:dyDescent="0.3"/>
    <row r="366" ht="45" customHeight="1" x14ac:dyDescent="0.3"/>
    <row r="367" ht="45" customHeight="1" x14ac:dyDescent="0.3"/>
    <row r="368" ht="45" customHeight="1" x14ac:dyDescent="0.3"/>
    <row r="369" ht="45" customHeight="1" x14ac:dyDescent="0.3"/>
    <row r="370" ht="45" customHeight="1" x14ac:dyDescent="0.3"/>
    <row r="371" ht="45" customHeight="1" x14ac:dyDescent="0.3"/>
    <row r="372" ht="45" customHeight="1" x14ac:dyDescent="0.3"/>
    <row r="373" ht="45" customHeight="1" x14ac:dyDescent="0.3"/>
    <row r="374" ht="45" customHeight="1" x14ac:dyDescent="0.3"/>
    <row r="375" ht="45" customHeight="1" x14ac:dyDescent="0.3"/>
    <row r="376" ht="45" customHeight="1" x14ac:dyDescent="0.3"/>
    <row r="377" ht="45" customHeight="1" x14ac:dyDescent="0.3"/>
    <row r="378" ht="45" customHeight="1" x14ac:dyDescent="0.3"/>
    <row r="379" ht="45" customHeight="1" x14ac:dyDescent="0.3"/>
    <row r="380" ht="45" customHeight="1" x14ac:dyDescent="0.3"/>
    <row r="381" ht="45" customHeight="1" x14ac:dyDescent="0.3"/>
    <row r="382" ht="45" customHeight="1" x14ac:dyDescent="0.3"/>
    <row r="383" ht="45" customHeight="1" x14ac:dyDescent="0.3"/>
    <row r="384" ht="45" customHeight="1" x14ac:dyDescent="0.3"/>
    <row r="385" ht="45" customHeight="1" x14ac:dyDescent="0.3"/>
    <row r="386" ht="45" customHeight="1" x14ac:dyDescent="0.3"/>
    <row r="387" ht="45" customHeight="1" x14ac:dyDescent="0.3"/>
    <row r="388" ht="45" customHeight="1" x14ac:dyDescent="0.3"/>
    <row r="389" ht="45" customHeight="1" x14ac:dyDescent="0.3"/>
    <row r="390" ht="45" customHeight="1" x14ac:dyDescent="0.3"/>
    <row r="391" ht="45" customHeight="1" x14ac:dyDescent="0.3"/>
    <row r="392" ht="45" customHeight="1" x14ac:dyDescent="0.3"/>
    <row r="393" ht="45" customHeight="1" x14ac:dyDescent="0.3"/>
    <row r="394" ht="45" customHeight="1" x14ac:dyDescent="0.3"/>
    <row r="395" ht="45" customHeight="1" x14ac:dyDescent="0.3"/>
    <row r="396" ht="45" customHeight="1" x14ac:dyDescent="0.3"/>
    <row r="397" ht="45" customHeight="1" x14ac:dyDescent="0.3"/>
    <row r="398" ht="45" customHeight="1" x14ac:dyDescent="0.3"/>
    <row r="399" ht="45" customHeight="1" x14ac:dyDescent="0.3"/>
    <row r="400" ht="45" customHeight="1" x14ac:dyDescent="0.3"/>
    <row r="401" ht="45" customHeight="1" x14ac:dyDescent="0.3"/>
    <row r="402" ht="45" customHeight="1" x14ac:dyDescent="0.3"/>
    <row r="403" ht="45" customHeight="1" x14ac:dyDescent="0.3"/>
    <row r="404" ht="45" customHeight="1" x14ac:dyDescent="0.3"/>
    <row r="405" ht="45" customHeight="1" x14ac:dyDescent="0.3"/>
    <row r="406" ht="45" customHeight="1" x14ac:dyDescent="0.3"/>
    <row r="407" ht="45" customHeight="1" x14ac:dyDescent="0.3"/>
    <row r="408" ht="45" customHeight="1" x14ac:dyDescent="0.3"/>
    <row r="409" ht="45" customHeight="1" x14ac:dyDescent="0.3"/>
    <row r="410" ht="45" customHeight="1" x14ac:dyDescent="0.3"/>
    <row r="411" ht="45" customHeight="1" x14ac:dyDescent="0.3"/>
    <row r="412" ht="45" customHeight="1" x14ac:dyDescent="0.3"/>
    <row r="413" ht="45" customHeight="1" x14ac:dyDescent="0.3"/>
    <row r="414" ht="45" customHeight="1" x14ac:dyDescent="0.3"/>
    <row r="415" ht="45" customHeight="1" x14ac:dyDescent="0.3"/>
    <row r="416" ht="45" customHeight="1" x14ac:dyDescent="0.3"/>
    <row r="417" ht="45" customHeight="1" x14ac:dyDescent="0.3"/>
    <row r="418" ht="45" customHeight="1" x14ac:dyDescent="0.3"/>
    <row r="419" ht="45" customHeight="1" x14ac:dyDescent="0.3"/>
    <row r="420" ht="45" customHeight="1" x14ac:dyDescent="0.3"/>
    <row r="421" ht="45" customHeight="1" x14ac:dyDescent="0.3"/>
    <row r="422" ht="45" customHeight="1" x14ac:dyDescent="0.3"/>
    <row r="423" ht="45" customHeight="1" x14ac:dyDescent="0.3"/>
    <row r="424" ht="45" customHeight="1" x14ac:dyDescent="0.3"/>
    <row r="425" ht="45" customHeight="1" x14ac:dyDescent="0.3"/>
    <row r="426" ht="45" customHeight="1" x14ac:dyDescent="0.3"/>
    <row r="427" ht="45" customHeight="1" x14ac:dyDescent="0.3"/>
    <row r="428" ht="45" customHeight="1" x14ac:dyDescent="0.3"/>
    <row r="429" ht="45" customHeight="1" x14ac:dyDescent="0.3"/>
    <row r="430" ht="45" customHeight="1" x14ac:dyDescent="0.3"/>
    <row r="431" ht="45" customHeight="1" x14ac:dyDescent="0.3"/>
    <row r="432" ht="45" customHeight="1" x14ac:dyDescent="0.3"/>
    <row r="433" ht="45" customHeight="1" x14ac:dyDescent="0.3"/>
    <row r="434" ht="45" customHeight="1" x14ac:dyDescent="0.3"/>
    <row r="435" ht="45" customHeight="1" x14ac:dyDescent="0.3"/>
    <row r="436" ht="45" customHeight="1" x14ac:dyDescent="0.3"/>
    <row r="437" ht="45" customHeight="1" x14ac:dyDescent="0.3"/>
    <row r="438" ht="45" customHeight="1" x14ac:dyDescent="0.3"/>
    <row r="439" ht="45" customHeight="1" x14ac:dyDescent="0.3"/>
    <row r="440" ht="45" customHeight="1" x14ac:dyDescent="0.3"/>
    <row r="441" ht="45" customHeight="1" x14ac:dyDescent="0.3"/>
    <row r="442" ht="45" customHeight="1" x14ac:dyDescent="0.3"/>
    <row r="443" ht="45" customHeight="1" x14ac:dyDescent="0.3"/>
    <row r="444" ht="45" customHeight="1" x14ac:dyDescent="0.3"/>
    <row r="445" ht="45" customHeight="1" x14ac:dyDescent="0.3"/>
    <row r="446" ht="45" customHeight="1" x14ac:dyDescent="0.3"/>
    <row r="447" ht="45" customHeight="1" x14ac:dyDescent="0.3"/>
    <row r="448" ht="45" customHeight="1" x14ac:dyDescent="0.3"/>
    <row r="449" ht="45" customHeight="1" x14ac:dyDescent="0.3"/>
    <row r="450" ht="45" customHeight="1" x14ac:dyDescent="0.3"/>
    <row r="451" ht="45" customHeight="1" x14ac:dyDescent="0.3"/>
    <row r="452" ht="45" customHeight="1" x14ac:dyDescent="0.3"/>
    <row r="453" ht="45" customHeight="1" x14ac:dyDescent="0.3"/>
    <row r="454" ht="45" customHeight="1" x14ac:dyDescent="0.3"/>
    <row r="455" ht="45" customHeight="1" x14ac:dyDescent="0.3"/>
    <row r="456" ht="45" customHeight="1" x14ac:dyDescent="0.3"/>
    <row r="457" ht="45" customHeight="1" x14ac:dyDescent="0.3"/>
    <row r="458" ht="45" customHeight="1" x14ac:dyDescent="0.3"/>
    <row r="459" ht="45" customHeight="1" x14ac:dyDescent="0.3"/>
    <row r="460" ht="45" customHeight="1" x14ac:dyDescent="0.3"/>
    <row r="461" ht="45" customHeight="1" x14ac:dyDescent="0.3"/>
    <row r="462" ht="45" customHeight="1" x14ac:dyDescent="0.3"/>
    <row r="463" ht="45" customHeight="1" x14ac:dyDescent="0.3"/>
    <row r="464" ht="45" customHeight="1" x14ac:dyDescent="0.3"/>
    <row r="465" ht="45" customHeight="1" x14ac:dyDescent="0.3"/>
    <row r="466" ht="45" customHeight="1" x14ac:dyDescent="0.3"/>
    <row r="467" ht="45" customHeight="1" x14ac:dyDescent="0.3"/>
    <row r="468" ht="45" customHeight="1" x14ac:dyDescent="0.3"/>
    <row r="469" ht="45" customHeight="1" x14ac:dyDescent="0.3"/>
    <row r="470" ht="45" customHeight="1" x14ac:dyDescent="0.3"/>
    <row r="471" ht="45" customHeight="1" x14ac:dyDescent="0.3"/>
    <row r="472" ht="45" customHeight="1" x14ac:dyDescent="0.3"/>
    <row r="473" ht="45" customHeight="1" x14ac:dyDescent="0.3"/>
    <row r="474" ht="45" customHeight="1" x14ac:dyDescent="0.3"/>
    <row r="475" ht="45" customHeight="1" x14ac:dyDescent="0.3"/>
    <row r="476" ht="45" customHeight="1" x14ac:dyDescent="0.3"/>
    <row r="477" ht="45" customHeight="1" x14ac:dyDescent="0.3"/>
    <row r="478" ht="45" customHeight="1" x14ac:dyDescent="0.3"/>
    <row r="479" ht="45" customHeight="1" x14ac:dyDescent="0.3"/>
    <row r="480" ht="45" customHeight="1" x14ac:dyDescent="0.3"/>
    <row r="481" ht="45" customHeight="1" x14ac:dyDescent="0.3"/>
    <row r="482" ht="45" customHeight="1" x14ac:dyDescent="0.3"/>
    <row r="483" ht="45" customHeight="1" x14ac:dyDescent="0.3"/>
    <row r="484" ht="45" customHeight="1" x14ac:dyDescent="0.3"/>
    <row r="485" ht="45" customHeight="1" x14ac:dyDescent="0.3"/>
    <row r="486" ht="45" customHeight="1" x14ac:dyDescent="0.3"/>
    <row r="487" ht="45" customHeight="1" x14ac:dyDescent="0.3"/>
    <row r="488" ht="45" customHeight="1" x14ac:dyDescent="0.3"/>
    <row r="489" ht="45" customHeight="1" x14ac:dyDescent="0.3"/>
    <row r="490" ht="45" customHeight="1" x14ac:dyDescent="0.3"/>
    <row r="491" ht="45" customHeight="1" x14ac:dyDescent="0.3"/>
    <row r="492" ht="45" customHeight="1" x14ac:dyDescent="0.3"/>
    <row r="493" ht="45" customHeight="1" x14ac:dyDescent="0.3"/>
    <row r="494" ht="45" customHeight="1" x14ac:dyDescent="0.3"/>
    <row r="495" ht="45" customHeight="1" x14ac:dyDescent="0.3"/>
    <row r="496" ht="45" customHeight="1" x14ac:dyDescent="0.3"/>
    <row r="497" ht="45" customHeight="1" x14ac:dyDescent="0.3"/>
    <row r="498" ht="45" customHeight="1" x14ac:dyDescent="0.3"/>
    <row r="499" ht="45" customHeight="1" x14ac:dyDescent="0.3"/>
    <row r="500" ht="45" customHeight="1" x14ac:dyDescent="0.3"/>
    <row r="501" ht="45" customHeight="1" x14ac:dyDescent="0.3"/>
    <row r="502" ht="45" customHeight="1" x14ac:dyDescent="0.3"/>
    <row r="503" ht="45" customHeight="1" x14ac:dyDescent="0.3"/>
    <row r="504" ht="45" customHeight="1" x14ac:dyDescent="0.3"/>
    <row r="505" ht="45" customHeight="1" x14ac:dyDescent="0.3"/>
    <row r="506" ht="45" customHeight="1" x14ac:dyDescent="0.3"/>
    <row r="507" ht="45" customHeight="1" x14ac:dyDescent="0.3"/>
    <row r="508" ht="45" customHeight="1" x14ac:dyDescent="0.3"/>
    <row r="509" ht="45" customHeight="1" x14ac:dyDescent="0.3"/>
    <row r="510" ht="45" customHeight="1" x14ac:dyDescent="0.3"/>
    <row r="511" ht="45" customHeight="1" x14ac:dyDescent="0.3"/>
    <row r="512" ht="45" customHeight="1" x14ac:dyDescent="0.3"/>
    <row r="513" ht="45" customHeight="1" x14ac:dyDescent="0.3"/>
    <row r="514" ht="45" customHeight="1" x14ac:dyDescent="0.3"/>
    <row r="515" ht="45" customHeight="1" x14ac:dyDescent="0.3"/>
    <row r="516" ht="45" customHeight="1" x14ac:dyDescent="0.3"/>
    <row r="517" ht="45" customHeight="1" x14ac:dyDescent="0.3"/>
    <row r="518" ht="45" customHeight="1" x14ac:dyDescent="0.3"/>
    <row r="519" ht="45" customHeight="1" x14ac:dyDescent="0.3"/>
    <row r="520" ht="45" customHeight="1" x14ac:dyDescent="0.3"/>
    <row r="521" ht="45" customHeight="1" x14ac:dyDescent="0.3"/>
    <row r="522" ht="45" customHeight="1" x14ac:dyDescent="0.3"/>
    <row r="523" ht="45" customHeight="1" x14ac:dyDescent="0.3"/>
    <row r="524" ht="45" customHeight="1" x14ac:dyDescent="0.3"/>
    <row r="525" ht="45" customHeight="1" x14ac:dyDescent="0.3"/>
    <row r="526" ht="45" customHeight="1" x14ac:dyDescent="0.3"/>
    <row r="527" ht="45" customHeight="1" x14ac:dyDescent="0.3"/>
    <row r="528" ht="45" customHeight="1" x14ac:dyDescent="0.3"/>
    <row r="529" ht="45" customHeight="1" x14ac:dyDescent="0.3"/>
    <row r="530" ht="45" customHeight="1" x14ac:dyDescent="0.3"/>
    <row r="531" ht="45" customHeight="1" x14ac:dyDescent="0.3"/>
    <row r="532" ht="45" customHeight="1" x14ac:dyDescent="0.3"/>
    <row r="533" ht="45" customHeight="1" x14ac:dyDescent="0.3"/>
    <row r="534" ht="45" customHeight="1" x14ac:dyDescent="0.3"/>
    <row r="535" ht="45" customHeight="1" x14ac:dyDescent="0.3"/>
    <row r="536" ht="45" customHeight="1" x14ac:dyDescent="0.3"/>
    <row r="537" ht="45" customHeight="1" x14ac:dyDescent="0.3"/>
    <row r="538" ht="45" customHeight="1" x14ac:dyDescent="0.3"/>
    <row r="539" ht="45" customHeight="1" x14ac:dyDescent="0.3"/>
    <row r="540" ht="45" customHeight="1" x14ac:dyDescent="0.3"/>
    <row r="541" ht="45" customHeight="1" x14ac:dyDescent="0.3"/>
    <row r="542" ht="45" customHeight="1" x14ac:dyDescent="0.3"/>
    <row r="543" ht="45" customHeight="1" x14ac:dyDescent="0.3"/>
    <row r="544" ht="45" customHeight="1" x14ac:dyDescent="0.3"/>
    <row r="545" ht="45" customHeight="1" x14ac:dyDescent="0.3"/>
    <row r="546" ht="45" customHeight="1" x14ac:dyDescent="0.3"/>
    <row r="547" ht="45" customHeight="1" x14ac:dyDescent="0.3"/>
    <row r="548" ht="45" customHeight="1" x14ac:dyDescent="0.3"/>
    <row r="549" ht="45" customHeight="1" x14ac:dyDescent="0.3"/>
    <row r="550" ht="45" customHeight="1" x14ac:dyDescent="0.3"/>
    <row r="551" ht="45" customHeight="1" x14ac:dyDescent="0.3"/>
    <row r="552" ht="45" customHeight="1" x14ac:dyDescent="0.3"/>
    <row r="553" ht="45" customHeight="1" x14ac:dyDescent="0.3"/>
    <row r="554" ht="45" customHeight="1" x14ac:dyDescent="0.3"/>
    <row r="555" ht="45" customHeight="1" x14ac:dyDescent="0.3"/>
    <row r="556" ht="45" customHeight="1" x14ac:dyDescent="0.3"/>
    <row r="557" ht="45" customHeight="1" x14ac:dyDescent="0.3"/>
    <row r="558" ht="45" customHeight="1" x14ac:dyDescent="0.3"/>
    <row r="559" ht="45" customHeight="1" x14ac:dyDescent="0.3"/>
    <row r="560" ht="45" customHeight="1" x14ac:dyDescent="0.3"/>
    <row r="561" ht="45" customHeight="1" x14ac:dyDescent="0.3"/>
    <row r="562" ht="45" customHeight="1" x14ac:dyDescent="0.3"/>
    <row r="563" ht="45" customHeight="1" x14ac:dyDescent="0.3"/>
    <row r="564" ht="45" customHeight="1" x14ac:dyDescent="0.3"/>
    <row r="565" ht="45" customHeight="1" x14ac:dyDescent="0.3"/>
    <row r="566" ht="45" customHeight="1" x14ac:dyDescent="0.3"/>
    <row r="567" ht="45" customHeight="1" x14ac:dyDescent="0.3"/>
    <row r="568" ht="45" customHeight="1" x14ac:dyDescent="0.3"/>
    <row r="569" ht="45" customHeight="1" x14ac:dyDescent="0.3"/>
    <row r="570" ht="45" customHeight="1" x14ac:dyDescent="0.3"/>
    <row r="571" ht="45" customHeight="1" x14ac:dyDescent="0.3"/>
    <row r="572" ht="45" customHeight="1" x14ac:dyDescent="0.3"/>
    <row r="573" ht="45" customHeight="1" x14ac:dyDescent="0.3"/>
    <row r="574" ht="45" customHeight="1" x14ac:dyDescent="0.3"/>
    <row r="575" ht="45" customHeight="1" x14ac:dyDescent="0.3"/>
    <row r="576" ht="45" customHeight="1" x14ac:dyDescent="0.3"/>
    <row r="577" ht="45" customHeight="1" x14ac:dyDescent="0.3"/>
    <row r="578" ht="45" customHeight="1" x14ac:dyDescent="0.3"/>
    <row r="579" ht="45" customHeight="1" x14ac:dyDescent="0.3"/>
    <row r="580" ht="45" customHeight="1" x14ac:dyDescent="0.3"/>
    <row r="581" ht="45" customHeight="1" x14ac:dyDescent="0.3"/>
    <row r="582" ht="45" customHeight="1" x14ac:dyDescent="0.3"/>
    <row r="583" ht="45" customHeight="1" x14ac:dyDescent="0.3"/>
    <row r="584" ht="45" customHeight="1" x14ac:dyDescent="0.3"/>
    <row r="585" ht="45" customHeight="1" x14ac:dyDescent="0.3"/>
    <row r="586" ht="45" customHeight="1" x14ac:dyDescent="0.3"/>
    <row r="587" ht="45" customHeight="1" x14ac:dyDescent="0.3"/>
    <row r="588" ht="45" customHeight="1" x14ac:dyDescent="0.3"/>
    <row r="589" ht="45" customHeight="1" x14ac:dyDescent="0.3"/>
    <row r="590" ht="45" customHeight="1" x14ac:dyDescent="0.3"/>
    <row r="591" ht="45" customHeight="1" x14ac:dyDescent="0.3"/>
    <row r="592" ht="45" customHeight="1" x14ac:dyDescent="0.3"/>
    <row r="593" ht="45" customHeight="1" x14ac:dyDescent="0.3"/>
    <row r="594" ht="45" customHeight="1" x14ac:dyDescent="0.3"/>
    <row r="595" ht="45" customHeight="1" x14ac:dyDescent="0.3"/>
    <row r="596" ht="45" customHeight="1" x14ac:dyDescent="0.3"/>
    <row r="597" ht="45" customHeight="1" x14ac:dyDescent="0.3"/>
    <row r="598" ht="45" customHeight="1" x14ac:dyDescent="0.3"/>
    <row r="599" ht="45" customHeight="1" x14ac:dyDescent="0.3"/>
    <row r="600" ht="45" customHeight="1" x14ac:dyDescent="0.3"/>
    <row r="601" ht="45" customHeight="1" x14ac:dyDescent="0.3"/>
    <row r="602" ht="45" customHeight="1" x14ac:dyDescent="0.3"/>
    <row r="603" ht="45" customHeight="1" x14ac:dyDescent="0.3"/>
    <row r="604" ht="45" customHeight="1" x14ac:dyDescent="0.3"/>
    <row r="605" ht="45" customHeight="1" x14ac:dyDescent="0.3"/>
    <row r="606" ht="45" customHeight="1" x14ac:dyDescent="0.3"/>
    <row r="607" ht="45" customHeight="1" x14ac:dyDescent="0.3"/>
    <row r="608" ht="45" customHeight="1" x14ac:dyDescent="0.3"/>
    <row r="609" ht="45" customHeight="1" x14ac:dyDescent="0.3"/>
    <row r="610" ht="45" customHeight="1" x14ac:dyDescent="0.3"/>
    <row r="611" ht="45" customHeight="1" x14ac:dyDescent="0.3"/>
    <row r="612" ht="45" customHeight="1" x14ac:dyDescent="0.3"/>
    <row r="613" ht="45" customHeight="1" x14ac:dyDescent="0.3"/>
    <row r="614" ht="45" customHeight="1" x14ac:dyDescent="0.3"/>
    <row r="615" ht="45" customHeight="1" x14ac:dyDescent="0.3"/>
    <row r="616" ht="45" customHeight="1" x14ac:dyDescent="0.3"/>
    <row r="617" ht="45" customHeight="1" x14ac:dyDescent="0.3"/>
    <row r="618" ht="45" customHeight="1" x14ac:dyDescent="0.3"/>
    <row r="619" ht="45" customHeight="1" x14ac:dyDescent="0.3"/>
    <row r="620" ht="45" customHeight="1" x14ac:dyDescent="0.3"/>
    <row r="621" ht="45" customHeight="1" x14ac:dyDescent="0.3"/>
    <row r="622" ht="45" customHeight="1" x14ac:dyDescent="0.3"/>
    <row r="623" ht="45" customHeight="1" x14ac:dyDescent="0.3"/>
    <row r="624" ht="45" customHeight="1" x14ac:dyDescent="0.3"/>
    <row r="625" ht="45" customHeight="1" x14ac:dyDescent="0.3"/>
    <row r="626" ht="45" customHeight="1" x14ac:dyDescent="0.3"/>
    <row r="627" ht="45" customHeight="1" x14ac:dyDescent="0.3"/>
    <row r="628" ht="45" customHeight="1" x14ac:dyDescent="0.3"/>
    <row r="629" ht="45" customHeight="1" x14ac:dyDescent="0.3"/>
    <row r="630" ht="45" customHeight="1" x14ac:dyDescent="0.3"/>
    <row r="631" ht="45" customHeight="1" x14ac:dyDescent="0.3"/>
    <row r="632" ht="45" customHeight="1" x14ac:dyDescent="0.3"/>
    <row r="633" ht="45" customHeight="1" x14ac:dyDescent="0.3"/>
    <row r="634" ht="45" customHeight="1" x14ac:dyDescent="0.3"/>
    <row r="635" ht="45" customHeight="1" x14ac:dyDescent="0.3"/>
    <row r="636" ht="45" customHeight="1" x14ac:dyDescent="0.3"/>
    <row r="637" ht="45" customHeight="1" x14ac:dyDescent="0.3"/>
    <row r="638" ht="45" customHeight="1" x14ac:dyDescent="0.3"/>
    <row r="639" ht="45" customHeight="1" x14ac:dyDescent="0.3"/>
    <row r="640" ht="45" customHeight="1" x14ac:dyDescent="0.3"/>
    <row r="641" ht="45" customHeight="1" x14ac:dyDescent="0.3"/>
    <row r="642" ht="45" customHeight="1" x14ac:dyDescent="0.3"/>
    <row r="643" ht="45" customHeight="1" x14ac:dyDescent="0.3"/>
    <row r="644" ht="45" customHeight="1" x14ac:dyDescent="0.3"/>
    <row r="645" ht="45" customHeight="1" x14ac:dyDescent="0.3"/>
    <row r="646" ht="45" customHeight="1" x14ac:dyDescent="0.3"/>
    <row r="647" ht="45" customHeight="1" x14ac:dyDescent="0.3"/>
    <row r="648" ht="45" customHeight="1" x14ac:dyDescent="0.3"/>
    <row r="649" ht="45" customHeight="1" x14ac:dyDescent="0.3"/>
    <row r="650" ht="45" customHeight="1" x14ac:dyDescent="0.3"/>
    <row r="651" ht="45" customHeight="1" x14ac:dyDescent="0.3"/>
    <row r="652" ht="45" customHeight="1" x14ac:dyDescent="0.3"/>
    <row r="653" ht="45" customHeight="1" x14ac:dyDescent="0.3"/>
    <row r="654" ht="45" customHeight="1" x14ac:dyDescent="0.3"/>
    <row r="655" ht="45" customHeight="1" x14ac:dyDescent="0.3"/>
    <row r="656" ht="45" customHeight="1" x14ac:dyDescent="0.3"/>
    <row r="657" ht="45" customHeight="1" x14ac:dyDescent="0.3"/>
    <row r="658" ht="45" customHeight="1" x14ac:dyDescent="0.3"/>
    <row r="659" ht="45" customHeight="1" x14ac:dyDescent="0.3"/>
    <row r="660" ht="45" customHeight="1" x14ac:dyDescent="0.3"/>
    <row r="661" ht="45" customHeight="1" x14ac:dyDescent="0.3"/>
    <row r="662" ht="45" customHeight="1" x14ac:dyDescent="0.3"/>
    <row r="663" ht="45" customHeight="1" x14ac:dyDescent="0.3"/>
    <row r="664" ht="45" customHeight="1" x14ac:dyDescent="0.3"/>
    <row r="665" ht="45" customHeight="1" x14ac:dyDescent="0.3"/>
    <row r="666" ht="45" customHeight="1" x14ac:dyDescent="0.3"/>
    <row r="667" ht="45" customHeight="1" x14ac:dyDescent="0.3"/>
    <row r="668" ht="45" customHeight="1" x14ac:dyDescent="0.3"/>
    <row r="669" ht="45" customHeight="1" x14ac:dyDescent="0.3"/>
    <row r="670" ht="45" customHeight="1" x14ac:dyDescent="0.3"/>
    <row r="671" ht="45" customHeight="1" x14ac:dyDescent="0.3"/>
    <row r="672" ht="45" customHeight="1" x14ac:dyDescent="0.3"/>
    <row r="673" ht="45" customHeight="1" x14ac:dyDescent="0.3"/>
    <row r="674" ht="45" customHeight="1" x14ac:dyDescent="0.3"/>
    <row r="675" ht="45" customHeight="1" x14ac:dyDescent="0.3"/>
    <row r="676" ht="45" customHeight="1" x14ac:dyDescent="0.3"/>
    <row r="677" ht="45" customHeight="1" x14ac:dyDescent="0.3"/>
    <row r="678" ht="45" customHeight="1" x14ac:dyDescent="0.3"/>
    <row r="679" ht="45" customHeight="1" x14ac:dyDescent="0.3"/>
    <row r="680" ht="45" customHeight="1" x14ac:dyDescent="0.3"/>
    <row r="681" ht="45" customHeight="1" x14ac:dyDescent="0.3"/>
    <row r="682" ht="45" customHeight="1" x14ac:dyDescent="0.3"/>
    <row r="683" ht="45" customHeight="1" x14ac:dyDescent="0.3"/>
    <row r="684" ht="45" customHeight="1" x14ac:dyDescent="0.3"/>
    <row r="685" ht="45" customHeight="1" x14ac:dyDescent="0.3"/>
    <row r="686" ht="45" customHeight="1" x14ac:dyDescent="0.3"/>
    <row r="687" ht="45" customHeight="1" x14ac:dyDescent="0.3"/>
    <row r="688" ht="45" customHeight="1" x14ac:dyDescent="0.3"/>
    <row r="689" ht="45" customHeight="1" x14ac:dyDescent="0.3"/>
    <row r="690" ht="45" customHeight="1" x14ac:dyDescent="0.3"/>
    <row r="691" ht="45" customHeight="1" x14ac:dyDescent="0.3"/>
    <row r="692" ht="45" customHeight="1" x14ac:dyDescent="0.3"/>
    <row r="693" ht="45" customHeight="1" x14ac:dyDescent="0.3"/>
    <row r="694" ht="45" customHeight="1" x14ac:dyDescent="0.3"/>
    <row r="695" ht="45" customHeight="1" x14ac:dyDescent="0.3"/>
    <row r="696" ht="45" customHeight="1" x14ac:dyDescent="0.3"/>
    <row r="697" ht="45" customHeight="1" x14ac:dyDescent="0.3"/>
    <row r="698" ht="45" customHeight="1" x14ac:dyDescent="0.3"/>
    <row r="699" ht="45" customHeight="1" x14ac:dyDescent="0.3"/>
    <row r="700" ht="45" customHeight="1" x14ac:dyDescent="0.3"/>
    <row r="701" ht="45" customHeight="1" x14ac:dyDescent="0.3"/>
    <row r="702" ht="45" customHeight="1" x14ac:dyDescent="0.3"/>
    <row r="703" ht="45" customHeight="1" x14ac:dyDescent="0.3"/>
    <row r="704" ht="45" customHeight="1" x14ac:dyDescent="0.3"/>
    <row r="705" ht="45" customHeight="1" x14ac:dyDescent="0.3"/>
    <row r="706" ht="45" customHeight="1" x14ac:dyDescent="0.3"/>
    <row r="707" ht="45" customHeight="1" x14ac:dyDescent="0.3"/>
    <row r="708" ht="45" customHeight="1" x14ac:dyDescent="0.3"/>
    <row r="709" ht="45" customHeight="1" x14ac:dyDescent="0.3"/>
    <row r="710" ht="45" customHeight="1" x14ac:dyDescent="0.3"/>
    <row r="711" ht="45" customHeight="1" x14ac:dyDescent="0.3"/>
    <row r="712" ht="45" customHeight="1" x14ac:dyDescent="0.3"/>
    <row r="713" ht="45" customHeight="1" x14ac:dyDescent="0.3"/>
    <row r="714" ht="45" customHeight="1" x14ac:dyDescent="0.3"/>
    <row r="715" ht="45" customHeight="1" x14ac:dyDescent="0.3"/>
    <row r="716" ht="45" customHeight="1" x14ac:dyDescent="0.3"/>
    <row r="717" ht="45" customHeight="1" x14ac:dyDescent="0.3"/>
    <row r="718" ht="45" customHeight="1" x14ac:dyDescent="0.3"/>
    <row r="719" ht="45" customHeight="1" x14ac:dyDescent="0.3"/>
    <row r="720" ht="45" customHeight="1" x14ac:dyDescent="0.3"/>
    <row r="721" ht="45" customHeight="1" x14ac:dyDescent="0.3"/>
    <row r="722" ht="45" customHeight="1" x14ac:dyDescent="0.3"/>
    <row r="723" ht="45" customHeight="1" x14ac:dyDescent="0.3"/>
    <row r="724" ht="45" customHeight="1" x14ac:dyDescent="0.3"/>
    <row r="725" ht="45" customHeight="1" x14ac:dyDescent="0.3"/>
    <row r="726" ht="45" customHeight="1" x14ac:dyDescent="0.3"/>
    <row r="727" ht="45" customHeight="1" x14ac:dyDescent="0.3"/>
    <row r="728" ht="45" customHeight="1" x14ac:dyDescent="0.3"/>
    <row r="729" ht="45" customHeight="1" x14ac:dyDescent="0.3"/>
    <row r="730" ht="45" customHeight="1" x14ac:dyDescent="0.3"/>
    <row r="731" ht="45" customHeight="1" x14ac:dyDescent="0.3"/>
    <row r="732" ht="45" customHeight="1" x14ac:dyDescent="0.3"/>
    <row r="733" ht="45" customHeight="1" x14ac:dyDescent="0.3"/>
    <row r="734" ht="45" customHeight="1" x14ac:dyDescent="0.3"/>
    <row r="735" ht="45" customHeight="1" x14ac:dyDescent="0.3"/>
    <row r="736" ht="45" customHeight="1" x14ac:dyDescent="0.3"/>
    <row r="737" spans="1:12" ht="45" customHeight="1" x14ac:dyDescent="0.3"/>
    <row r="738" spans="1:12" ht="45" customHeight="1" x14ac:dyDescent="0.3"/>
    <row r="739" spans="1:12" ht="45" customHeight="1" x14ac:dyDescent="0.3"/>
    <row r="740" spans="1:12" ht="45" customHeight="1" x14ac:dyDescent="0.3"/>
    <row r="741" spans="1:12" ht="45" customHeight="1" x14ac:dyDescent="0.3"/>
    <row r="742" spans="1:12" ht="45" customHeight="1" x14ac:dyDescent="0.3"/>
    <row r="743" spans="1:12" ht="45" customHeight="1" x14ac:dyDescent="0.3"/>
    <row r="744" spans="1:12" s="5" customFormat="1" ht="4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</row>
    <row r="745" spans="1:12" ht="45" customHeight="1" x14ac:dyDescent="0.3"/>
    <row r="746" spans="1:12" ht="45" customHeight="1" x14ac:dyDescent="0.3"/>
    <row r="764" spans="1:12" x14ac:dyDescent="0.3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</row>
  </sheetData>
  <mergeCells count="65">
    <mergeCell ref="J19:J20"/>
    <mergeCell ref="K19:K20"/>
    <mergeCell ref="L19:L20"/>
    <mergeCell ref="A21:A22"/>
    <mergeCell ref="F21:F22"/>
    <mergeCell ref="G21:G22"/>
    <mergeCell ref="H21:H22"/>
    <mergeCell ref="I21:I22"/>
    <mergeCell ref="J21:J22"/>
    <mergeCell ref="K21:K22"/>
    <mergeCell ref="L21:L22"/>
    <mergeCell ref="A19:A20"/>
    <mergeCell ref="F19:F20"/>
    <mergeCell ref="G19:G20"/>
    <mergeCell ref="H19:H20"/>
    <mergeCell ref="I19:I20"/>
    <mergeCell ref="J15:J16"/>
    <mergeCell ref="K15:K16"/>
    <mergeCell ref="L15:L16"/>
    <mergeCell ref="A17:A18"/>
    <mergeCell ref="F17:F18"/>
    <mergeCell ref="G17:G18"/>
    <mergeCell ref="H17:H18"/>
    <mergeCell ref="I17:I18"/>
    <mergeCell ref="J17:J18"/>
    <mergeCell ref="K17:K18"/>
    <mergeCell ref="L17:L18"/>
    <mergeCell ref="A15:A16"/>
    <mergeCell ref="F15:F16"/>
    <mergeCell ref="G15:G16"/>
    <mergeCell ref="H15:H16"/>
    <mergeCell ref="I15:I16"/>
    <mergeCell ref="A12:A14"/>
    <mergeCell ref="F12:F14"/>
    <mergeCell ref="G12:G14"/>
    <mergeCell ref="A1:F1"/>
    <mergeCell ref="A9:L9"/>
    <mergeCell ref="A10:A11"/>
    <mergeCell ref="F10:F11"/>
    <mergeCell ref="G10:G11"/>
    <mergeCell ref="H10:H11"/>
    <mergeCell ref="I10:I11"/>
    <mergeCell ref="J10:J11"/>
    <mergeCell ref="K10:K11"/>
    <mergeCell ref="L10:L11"/>
    <mergeCell ref="A2:L2"/>
    <mergeCell ref="F6:F7"/>
    <mergeCell ref="G6:G7"/>
    <mergeCell ref="H6:H7"/>
    <mergeCell ref="I6:I7"/>
    <mergeCell ref="J6:J7"/>
    <mergeCell ref="K6:K7"/>
    <mergeCell ref="A3:L3"/>
    <mergeCell ref="F5:K5"/>
    <mergeCell ref="L5:L7"/>
    <mergeCell ref="A5:A7"/>
    <mergeCell ref="B5:B7"/>
    <mergeCell ref="C5:C7"/>
    <mergeCell ref="E5:E7"/>
    <mergeCell ref="D5:D7"/>
    <mergeCell ref="H12:H14"/>
    <mergeCell ref="I12:I14"/>
    <mergeCell ref="J12:J14"/>
    <mergeCell ref="K12:K14"/>
    <mergeCell ref="L12:L14"/>
  </mergeCells>
  <phoneticPr fontId="20" type="noConversion"/>
  <printOptions horizontalCentered="1"/>
  <pageMargins left="0" right="0" top="0.35433070866141703" bottom="0.15748031496063" header="0.31496062992126" footer="0.31496062992126"/>
  <pageSetup paperSize="9" scale="9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AFEB3-53B8-410D-B02A-5A682CE280EA}">
  <dimension ref="A1:I9"/>
  <sheetViews>
    <sheetView workbookViewId="0">
      <selection activeCell="A2" sqref="A2:H2"/>
    </sheetView>
  </sheetViews>
  <sheetFormatPr defaultColWidth="9.140625" defaultRowHeight="33" customHeight="1" x14ac:dyDescent="0.25"/>
  <cols>
    <col min="1" max="1" width="6.28515625" style="58" customWidth="1"/>
    <col min="2" max="2" width="23.85546875" style="58" customWidth="1"/>
    <col min="3" max="4" width="10.85546875" style="58" customWidth="1"/>
    <col min="5" max="5" width="9" style="58" customWidth="1"/>
    <col min="6" max="6" width="10" style="58" customWidth="1"/>
    <col min="7" max="7" width="21.140625" style="57" customWidth="1"/>
    <col min="8" max="8" width="47.140625" style="58" customWidth="1"/>
    <col min="9" max="16384" width="9.140625" style="58"/>
  </cols>
  <sheetData>
    <row r="1" spans="1:9" ht="44.25" customHeight="1" x14ac:dyDescent="0.25">
      <c r="A1" s="166" t="s">
        <v>132</v>
      </c>
      <c r="B1" s="166"/>
      <c r="C1" s="166"/>
      <c r="D1" s="166"/>
      <c r="E1" s="56"/>
      <c r="F1" s="56"/>
    </row>
    <row r="2" spans="1:9" ht="81.75" customHeight="1" x14ac:dyDescent="0.25">
      <c r="A2" s="258" t="s">
        <v>110</v>
      </c>
      <c r="B2" s="203"/>
      <c r="C2" s="203"/>
      <c r="D2" s="203"/>
      <c r="E2" s="203"/>
      <c r="F2" s="203"/>
      <c r="G2" s="203"/>
      <c r="H2" s="203"/>
      <c r="I2" s="53"/>
    </row>
    <row r="3" spans="1:9" ht="33" customHeight="1" x14ac:dyDescent="0.25">
      <c r="A3" s="259" t="s">
        <v>22</v>
      </c>
      <c r="B3" s="259" t="s">
        <v>26</v>
      </c>
      <c r="C3" s="259" t="s">
        <v>28</v>
      </c>
      <c r="D3" s="259"/>
      <c r="E3" s="259"/>
      <c r="F3" s="259"/>
      <c r="G3" s="259"/>
      <c r="H3" s="259" t="s">
        <v>94</v>
      </c>
    </row>
    <row r="4" spans="1:9" ht="54" customHeight="1" x14ac:dyDescent="0.25">
      <c r="A4" s="259"/>
      <c r="B4" s="259"/>
      <c r="C4" s="59" t="s">
        <v>8</v>
      </c>
      <c r="D4" s="59" t="s">
        <v>40</v>
      </c>
      <c r="E4" s="59" t="s">
        <v>23</v>
      </c>
      <c r="F4" s="59" t="s">
        <v>24</v>
      </c>
      <c r="G4" s="59" t="s">
        <v>25</v>
      </c>
      <c r="H4" s="259"/>
    </row>
    <row r="5" spans="1:9" ht="33" customHeight="1" x14ac:dyDescent="0.25">
      <c r="A5" s="60" t="s">
        <v>4</v>
      </c>
      <c r="B5" s="60">
        <v>1</v>
      </c>
      <c r="C5" s="60">
        <v>2</v>
      </c>
      <c r="D5" s="60">
        <v>3</v>
      </c>
      <c r="E5" s="60">
        <v>4</v>
      </c>
      <c r="F5" s="60">
        <v>5</v>
      </c>
      <c r="G5" s="60">
        <v>6</v>
      </c>
      <c r="H5" s="60">
        <v>9</v>
      </c>
    </row>
    <row r="6" spans="1:9" ht="33" customHeight="1" x14ac:dyDescent="0.25">
      <c r="A6" s="92"/>
      <c r="B6" s="93"/>
      <c r="C6" s="94"/>
      <c r="D6" s="95"/>
      <c r="E6" s="94"/>
      <c r="F6" s="96"/>
      <c r="G6" s="96"/>
      <c r="H6" s="97"/>
    </row>
    <row r="7" spans="1:9" s="61" customFormat="1" ht="33" customHeight="1" x14ac:dyDescent="0.25">
      <c r="A7" s="92"/>
      <c r="B7" s="93"/>
      <c r="C7" s="94"/>
      <c r="D7" s="95"/>
      <c r="E7" s="94"/>
      <c r="F7" s="96"/>
      <c r="G7" s="96"/>
      <c r="H7" s="97"/>
    </row>
    <row r="8" spans="1:9" ht="33" customHeight="1" x14ac:dyDescent="0.25">
      <c r="A8" s="92"/>
      <c r="B8" s="93"/>
      <c r="C8" s="94"/>
      <c r="D8" s="95"/>
      <c r="E8" s="94"/>
      <c r="F8" s="96"/>
      <c r="G8" s="96"/>
      <c r="H8" s="97"/>
    </row>
    <row r="9" spans="1:9" s="64" customFormat="1" ht="33" customHeight="1" x14ac:dyDescent="0.25">
      <c r="G9" s="65"/>
    </row>
  </sheetData>
  <mergeCells count="6">
    <mergeCell ref="A1:D1"/>
    <mergeCell ref="A2:H2"/>
    <mergeCell ref="A3:A4"/>
    <mergeCell ref="B3:B4"/>
    <mergeCell ref="C3:G3"/>
    <mergeCell ref="H3:H4"/>
  </mergeCells>
  <pageMargins left="0.7" right="0.37" top="0.5" bottom="0.75" header="0.3" footer="0.3"/>
  <pageSetup scale="9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8"/>
  <sheetViews>
    <sheetView topLeftCell="A3" zoomScaleNormal="100" workbookViewId="0">
      <selection activeCell="I15" sqref="I15"/>
    </sheetView>
  </sheetViews>
  <sheetFormatPr defaultRowHeight="15" x14ac:dyDescent="0.25"/>
  <cols>
    <col min="1" max="1" width="4.85546875" customWidth="1"/>
    <col min="2" max="2" width="10.28515625" customWidth="1"/>
    <col min="3" max="3" width="7.28515625" style="21" customWidth="1"/>
    <col min="4" max="4" width="6.7109375" customWidth="1"/>
    <col min="5" max="5" width="6.5703125" customWidth="1"/>
    <col min="6" max="6" width="6.42578125" customWidth="1"/>
    <col min="7" max="7" width="6.7109375" customWidth="1"/>
    <col min="8" max="8" width="6.140625" customWidth="1"/>
    <col min="9" max="10" width="6.5703125" customWidth="1"/>
    <col min="11" max="11" width="7.140625" customWidth="1"/>
    <col min="12" max="12" width="6.5703125" customWidth="1"/>
    <col min="13" max="13" width="5.7109375" customWidth="1"/>
    <col min="14" max="14" width="8" customWidth="1"/>
    <col min="15" max="15" width="8.42578125" customWidth="1"/>
    <col min="16" max="16" width="10" customWidth="1"/>
    <col min="17" max="17" width="11.42578125" customWidth="1"/>
    <col min="21" max="21" width="15.42578125" customWidth="1"/>
    <col min="22" max="22" width="10.28515625" customWidth="1"/>
  </cols>
  <sheetData>
    <row r="1" spans="1:22" ht="31.5" customHeight="1" x14ac:dyDescent="0.25">
      <c r="A1" s="264" t="s">
        <v>132</v>
      </c>
      <c r="B1" s="265"/>
      <c r="C1" s="265"/>
      <c r="D1" s="265"/>
      <c r="E1" s="265"/>
      <c r="F1" s="265"/>
    </row>
    <row r="2" spans="1:22" ht="47.45" customHeight="1" x14ac:dyDescent="0.25">
      <c r="A2" s="175" t="s">
        <v>249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</row>
    <row r="3" spans="1:22" ht="18.75" x14ac:dyDescent="0.25">
      <c r="A3" s="1"/>
      <c r="B3" s="1"/>
      <c r="C3" s="19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36" customHeight="1" x14ac:dyDescent="0.25">
      <c r="A4" s="272" t="s">
        <v>3</v>
      </c>
      <c r="B4" s="260" t="s">
        <v>35</v>
      </c>
      <c r="C4" s="261" t="s">
        <v>21</v>
      </c>
      <c r="D4" s="273" t="s">
        <v>36</v>
      </c>
      <c r="E4" s="274"/>
      <c r="F4" s="274"/>
      <c r="G4" s="274"/>
      <c r="H4" s="275"/>
      <c r="I4" s="272" t="s">
        <v>37</v>
      </c>
      <c r="J4" s="272"/>
      <c r="K4" s="272"/>
      <c r="L4" s="272"/>
      <c r="M4" s="272"/>
      <c r="N4" s="266" t="s">
        <v>48</v>
      </c>
      <c r="O4" s="267"/>
      <c r="P4" s="268"/>
      <c r="Q4" s="261" t="s">
        <v>54</v>
      </c>
      <c r="R4" s="260" t="s">
        <v>20</v>
      </c>
      <c r="S4" s="260" t="s">
        <v>12</v>
      </c>
      <c r="T4" s="261" t="s">
        <v>41</v>
      </c>
      <c r="U4" s="261" t="s">
        <v>46</v>
      </c>
      <c r="V4" s="272" t="s">
        <v>0</v>
      </c>
    </row>
    <row r="5" spans="1:22" ht="21" customHeight="1" x14ac:dyDescent="0.25">
      <c r="A5" s="272"/>
      <c r="B5" s="272"/>
      <c r="C5" s="262"/>
      <c r="D5" s="261" t="s">
        <v>2</v>
      </c>
      <c r="E5" s="260" t="s">
        <v>11</v>
      </c>
      <c r="F5" s="260"/>
      <c r="G5" s="260"/>
      <c r="H5" s="260"/>
      <c r="I5" s="260" t="s">
        <v>1</v>
      </c>
      <c r="J5" s="260" t="s">
        <v>11</v>
      </c>
      <c r="K5" s="260"/>
      <c r="L5" s="260"/>
      <c r="M5" s="260"/>
      <c r="N5" s="269"/>
      <c r="O5" s="270"/>
      <c r="P5" s="271"/>
      <c r="Q5" s="262"/>
      <c r="R5" s="260"/>
      <c r="S5" s="260"/>
      <c r="T5" s="262"/>
      <c r="U5" s="262"/>
      <c r="V5" s="272"/>
    </row>
    <row r="6" spans="1:22" ht="82.5" customHeight="1" x14ac:dyDescent="0.25">
      <c r="A6" s="272"/>
      <c r="B6" s="272"/>
      <c r="C6" s="263"/>
      <c r="D6" s="263"/>
      <c r="E6" s="20" t="s">
        <v>13</v>
      </c>
      <c r="F6" s="20" t="s">
        <v>14</v>
      </c>
      <c r="G6" s="20" t="s">
        <v>15</v>
      </c>
      <c r="H6" s="20" t="s">
        <v>16</v>
      </c>
      <c r="I6" s="272"/>
      <c r="J6" s="20" t="s">
        <v>17</v>
      </c>
      <c r="K6" s="20" t="s">
        <v>18</v>
      </c>
      <c r="L6" s="20" t="s">
        <v>19</v>
      </c>
      <c r="M6" s="20" t="s">
        <v>52</v>
      </c>
      <c r="N6" s="20" t="s">
        <v>49</v>
      </c>
      <c r="O6" s="20" t="s">
        <v>50</v>
      </c>
      <c r="P6" s="20" t="s">
        <v>51</v>
      </c>
      <c r="Q6" s="263"/>
      <c r="R6" s="260"/>
      <c r="S6" s="260"/>
      <c r="T6" s="263"/>
      <c r="U6" s="263"/>
      <c r="V6" s="272"/>
    </row>
    <row r="7" spans="1:22" x14ac:dyDescent="0.25">
      <c r="A7" s="7" t="s">
        <v>4</v>
      </c>
      <c r="B7" s="7" t="s">
        <v>7</v>
      </c>
      <c r="C7" s="20">
        <v>1</v>
      </c>
      <c r="D7" s="7">
        <v>2</v>
      </c>
      <c r="E7" s="7">
        <v>3</v>
      </c>
      <c r="F7" s="7">
        <v>4</v>
      </c>
      <c r="G7" s="7">
        <v>5</v>
      </c>
      <c r="H7" s="7">
        <v>6</v>
      </c>
      <c r="I7" s="7">
        <v>7</v>
      </c>
      <c r="J7" s="7">
        <v>8</v>
      </c>
      <c r="K7" s="7">
        <v>9</v>
      </c>
      <c r="L7" s="7">
        <v>10</v>
      </c>
      <c r="M7" s="7">
        <v>11</v>
      </c>
      <c r="N7" s="7">
        <v>12</v>
      </c>
      <c r="O7" s="7">
        <v>13</v>
      </c>
      <c r="P7" s="7">
        <v>14</v>
      </c>
      <c r="Q7" s="7">
        <v>15</v>
      </c>
      <c r="R7" s="7">
        <v>16</v>
      </c>
      <c r="S7" s="7">
        <v>17</v>
      </c>
      <c r="T7" s="7">
        <v>18</v>
      </c>
      <c r="U7" s="7">
        <v>19</v>
      </c>
      <c r="V7" s="7">
        <v>20</v>
      </c>
    </row>
    <row r="8" spans="1:22" ht="90" customHeight="1" x14ac:dyDescent="0.25">
      <c r="A8" s="69">
        <v>1</v>
      </c>
      <c r="B8" s="17" t="s">
        <v>133</v>
      </c>
      <c r="C8" s="68">
        <v>19</v>
      </c>
      <c r="D8" s="22">
        <v>10</v>
      </c>
      <c r="E8" s="18">
        <v>1</v>
      </c>
      <c r="F8" s="18">
        <v>2</v>
      </c>
      <c r="G8" s="18">
        <v>2</v>
      </c>
      <c r="H8" s="18">
        <v>5</v>
      </c>
      <c r="I8" s="12">
        <v>15</v>
      </c>
      <c r="J8" s="69">
        <v>0</v>
      </c>
      <c r="K8" s="69">
        <v>0</v>
      </c>
      <c r="L8" s="69">
        <v>0</v>
      </c>
      <c r="M8" s="69">
        <v>15</v>
      </c>
      <c r="N8" s="69">
        <v>6</v>
      </c>
      <c r="O8" s="69">
        <v>0</v>
      </c>
      <c r="P8" s="69">
        <v>0</v>
      </c>
      <c r="Q8" s="69">
        <v>0</v>
      </c>
      <c r="R8" s="18">
        <v>4</v>
      </c>
      <c r="S8" s="18">
        <v>10</v>
      </c>
      <c r="T8" s="18">
        <v>16</v>
      </c>
      <c r="U8" s="70" t="s">
        <v>47</v>
      </c>
      <c r="V8" s="16"/>
    </row>
  </sheetData>
  <mergeCells count="18">
    <mergeCell ref="A1:F1"/>
    <mergeCell ref="N4:P5"/>
    <mergeCell ref="A2:V2"/>
    <mergeCell ref="A4:A6"/>
    <mergeCell ref="B4:B6"/>
    <mergeCell ref="C4:C6"/>
    <mergeCell ref="D4:H4"/>
    <mergeCell ref="I4:M4"/>
    <mergeCell ref="V4:V6"/>
    <mergeCell ref="D5:D6"/>
    <mergeCell ref="E5:H5"/>
    <mergeCell ref="I5:I6"/>
    <mergeCell ref="J5:M5"/>
    <mergeCell ref="R4:R6"/>
    <mergeCell ref="S4:S6"/>
    <mergeCell ref="T4:T6"/>
    <mergeCell ref="Q4:Q6"/>
    <mergeCell ref="U4:U6"/>
  </mergeCells>
  <printOptions horizontalCentered="1"/>
  <pageMargins left="0" right="0" top="0.5" bottom="0.5" header="0.3" footer="0.3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1a</vt:lpstr>
      <vt:lpstr>1b</vt:lpstr>
      <vt:lpstr>2</vt:lpstr>
      <vt:lpstr>3A</vt:lpstr>
      <vt:lpstr>3B</vt:lpstr>
      <vt:lpstr>4</vt:lpstr>
      <vt:lpstr>5</vt:lpstr>
      <vt:lpstr>6A</vt:lpstr>
      <vt:lpstr>6B</vt:lpstr>
      <vt:lpstr>7</vt:lpstr>
      <vt:lpstr>'3B'!Print_Area</vt:lpstr>
      <vt:lpstr>'1a'!Print_Titles</vt:lpstr>
      <vt:lpstr>'1b'!Print_Titles</vt:lpstr>
      <vt:lpstr>'3A'!Print_Titles</vt:lpstr>
      <vt:lpstr>'3B'!Print_Titles</vt:lpstr>
      <vt:lpstr>'4'!Print_Titles</vt:lpstr>
      <vt:lpstr>'7'!Print_Titles</vt:lpstr>
    </vt:vector>
  </TitlesOfParts>
  <Company>QuangNam IT Forum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2026-05-29T08:12:55Z</cp:lastPrinted>
  <dcterms:created xsi:type="dcterms:W3CDTF">2010-09-10T02:37:28Z</dcterms:created>
  <dcterms:modified xsi:type="dcterms:W3CDTF">2026-05-29T14:38:25Z</dcterms:modified>
</cp:coreProperties>
</file>