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Windows\Desktop\"/>
    </mc:Choice>
  </mc:AlternateContent>
  <bookViews>
    <workbookView xWindow="-120" yWindow="-120" windowWidth="29040" windowHeight="15840" tabRatio="599"/>
  </bookViews>
  <sheets>
    <sheet name="Chi tiết TD" sheetId="1" r:id="rId1"/>
  </sheets>
  <definedNames>
    <definedName name="_xlnm._FilterDatabase" localSheetId="0" hidden="1">'Chi tiết TD'!$A$3:$V$75</definedName>
    <definedName name="_xlnm.Print_Area" localSheetId="0">'Chi tiết TD'!$A$1:$V$75</definedName>
    <definedName name="_xlnm.Print_Titles" localSheetId="0">'Chi tiết TD'!$2:$3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3" i="1"/>
  <c r="G73" i="1"/>
  <c r="H73" i="1"/>
  <c r="I73" i="1"/>
  <c r="J73" i="1"/>
  <c r="K73" i="1"/>
  <c r="L73" i="1"/>
  <c r="M73" i="1"/>
  <c r="N73" i="1"/>
  <c r="O73" i="1"/>
  <c r="P73" i="1"/>
  <c r="E73" i="1"/>
  <c r="E58" i="1"/>
  <c r="F39" i="1"/>
  <c r="G39" i="1"/>
  <c r="H39" i="1"/>
  <c r="I39" i="1"/>
  <c r="J39" i="1"/>
  <c r="K39" i="1"/>
  <c r="L39" i="1"/>
  <c r="M39" i="1"/>
  <c r="N39" i="1"/>
  <c r="O39" i="1"/>
  <c r="P39" i="1"/>
  <c r="E39" i="1"/>
  <c r="F17" i="1"/>
  <c r="G17" i="1"/>
  <c r="H17" i="1"/>
  <c r="I17" i="1"/>
  <c r="J17" i="1"/>
  <c r="K17" i="1"/>
  <c r="L17" i="1"/>
  <c r="M17" i="1"/>
  <c r="N17" i="1"/>
  <c r="O17" i="1"/>
  <c r="P17" i="1"/>
  <c r="E17" i="1"/>
  <c r="E6" i="1"/>
  <c r="F6" i="1"/>
  <c r="G6" i="1"/>
  <c r="H6" i="1"/>
  <c r="I6" i="1"/>
  <c r="J6" i="1"/>
  <c r="K6" i="1"/>
  <c r="L6" i="1"/>
  <c r="M6" i="1"/>
  <c r="N6" i="1"/>
  <c r="O6" i="1"/>
  <c r="P6" i="1"/>
  <c r="F58" i="1"/>
  <c r="G58" i="1"/>
  <c r="H58" i="1"/>
  <c r="I58" i="1"/>
  <c r="J58" i="1"/>
  <c r="K58" i="1"/>
  <c r="L58" i="1"/>
  <c r="M58" i="1"/>
  <c r="N58" i="1"/>
  <c r="O58" i="1"/>
  <c r="P58" i="1"/>
  <c r="F68" i="1"/>
  <c r="G68" i="1"/>
  <c r="H68" i="1"/>
  <c r="I68" i="1"/>
  <c r="J68" i="1"/>
  <c r="K68" i="1"/>
  <c r="L68" i="1"/>
  <c r="M68" i="1"/>
  <c r="N68" i="1"/>
  <c r="O68" i="1"/>
  <c r="P68" i="1"/>
  <c r="E68" i="1"/>
  <c r="H46" i="1"/>
  <c r="I46" i="1"/>
  <c r="J46" i="1"/>
  <c r="K46" i="1"/>
  <c r="L46" i="1"/>
  <c r="M46" i="1"/>
  <c r="N46" i="1"/>
  <c r="O46" i="1"/>
  <c r="P46" i="1"/>
  <c r="G46" i="1"/>
  <c r="F21" i="1"/>
  <c r="G21" i="1"/>
  <c r="H21" i="1"/>
  <c r="I21" i="1"/>
  <c r="J21" i="1"/>
  <c r="K21" i="1"/>
  <c r="L21" i="1"/>
  <c r="M21" i="1"/>
  <c r="N21" i="1"/>
  <c r="O21" i="1"/>
  <c r="P21" i="1"/>
  <c r="E21" i="1"/>
  <c r="F4" i="1"/>
  <c r="G4" i="1"/>
  <c r="H4" i="1"/>
  <c r="I4" i="1"/>
  <c r="J4" i="1"/>
  <c r="K4" i="1"/>
  <c r="L4" i="1"/>
  <c r="M4" i="1"/>
  <c r="N4" i="1"/>
  <c r="O4" i="1"/>
  <c r="P4" i="1"/>
  <c r="E4" i="1"/>
  <c r="G71" i="1"/>
  <c r="H71" i="1"/>
  <c r="I71" i="1"/>
  <c r="J71" i="1"/>
  <c r="K71" i="1"/>
  <c r="L71" i="1"/>
  <c r="M71" i="1"/>
  <c r="N71" i="1"/>
  <c r="O71" i="1"/>
  <c r="P71" i="1"/>
  <c r="E71" i="1"/>
  <c r="E64" i="1"/>
  <c r="G64" i="1"/>
  <c r="H64" i="1"/>
  <c r="I64" i="1"/>
  <c r="J64" i="1"/>
  <c r="K64" i="1"/>
  <c r="L64" i="1"/>
  <c r="M64" i="1"/>
  <c r="N64" i="1"/>
  <c r="O64" i="1"/>
  <c r="P64" i="1"/>
  <c r="F64" i="1"/>
  <c r="E53" i="1"/>
  <c r="J53" i="1"/>
  <c r="K53" i="1"/>
  <c r="L53" i="1"/>
  <c r="M53" i="1"/>
  <c r="N53" i="1"/>
  <c r="O53" i="1"/>
  <c r="P53" i="1"/>
  <c r="F53" i="1"/>
  <c r="E48" i="1"/>
  <c r="G48" i="1"/>
  <c r="H48" i="1"/>
  <c r="I48" i="1"/>
  <c r="J48" i="1"/>
  <c r="K48" i="1"/>
  <c r="L48" i="1"/>
  <c r="M48" i="1"/>
  <c r="N48" i="1"/>
  <c r="O48" i="1"/>
  <c r="P48" i="1"/>
  <c r="F48" i="1"/>
  <c r="E46" i="1"/>
  <c r="F46" i="1"/>
  <c r="P37" i="1"/>
  <c r="F37" i="1"/>
  <c r="G37" i="1"/>
  <c r="H37" i="1"/>
  <c r="I37" i="1"/>
  <c r="J37" i="1"/>
  <c r="K37" i="1"/>
  <c r="L37" i="1"/>
  <c r="M37" i="1"/>
  <c r="N37" i="1"/>
  <c r="O37" i="1"/>
  <c r="E37" i="1"/>
  <c r="E33" i="1"/>
  <c r="G33" i="1"/>
  <c r="H33" i="1"/>
  <c r="I33" i="1"/>
  <c r="J33" i="1"/>
  <c r="K33" i="1"/>
  <c r="L33" i="1"/>
  <c r="M33" i="1"/>
  <c r="N33" i="1"/>
  <c r="O33" i="1"/>
  <c r="P33" i="1"/>
  <c r="F33" i="1"/>
  <c r="E31" i="1"/>
  <c r="G31" i="1"/>
  <c r="H31" i="1"/>
  <c r="I31" i="1"/>
  <c r="J31" i="1"/>
  <c r="K31" i="1"/>
  <c r="L31" i="1"/>
  <c r="M31" i="1"/>
  <c r="N31" i="1"/>
  <c r="O31" i="1"/>
  <c r="P31" i="1"/>
  <c r="F31" i="1"/>
  <c r="E29" i="1"/>
  <c r="E27" i="1"/>
  <c r="G27" i="1"/>
  <c r="H27" i="1"/>
  <c r="I27" i="1"/>
  <c r="J27" i="1"/>
  <c r="K27" i="1"/>
  <c r="L27" i="1"/>
  <c r="M27" i="1"/>
  <c r="N27" i="1"/>
  <c r="O27" i="1"/>
  <c r="P27" i="1"/>
  <c r="F27" i="1"/>
  <c r="E25" i="1"/>
  <c r="F71" i="1"/>
  <c r="G25" i="1"/>
  <c r="H25" i="1"/>
  <c r="I25" i="1"/>
  <c r="J25" i="1"/>
  <c r="K25" i="1"/>
  <c r="L25" i="1"/>
  <c r="M25" i="1"/>
  <c r="N25" i="1"/>
  <c r="O25" i="1"/>
  <c r="P25" i="1"/>
  <c r="F25" i="1"/>
  <c r="I53" i="1" l="1"/>
  <c r="F29" i="1"/>
  <c r="G53" i="1" l="1"/>
  <c r="H53" i="1"/>
  <c r="F75" i="1"/>
  <c r="H29" i="1"/>
  <c r="I29" i="1"/>
  <c r="J29" i="1"/>
  <c r="K29" i="1"/>
  <c r="L29" i="1"/>
  <c r="M29" i="1"/>
  <c r="N29" i="1"/>
  <c r="O29" i="1"/>
  <c r="P29" i="1"/>
  <c r="G29" i="1" l="1"/>
  <c r="H75" i="1" l="1"/>
  <c r="I75" i="1" l="1"/>
  <c r="J75" i="1"/>
  <c r="K75" i="1"/>
  <c r="L75" i="1"/>
  <c r="M75" i="1"/>
  <c r="N75" i="1"/>
  <c r="O75" i="1"/>
  <c r="P75" i="1"/>
  <c r="G75" i="1" l="1"/>
</calcChain>
</file>

<file path=xl/sharedStrings.xml><?xml version="1.0" encoding="utf-8"?>
<sst xmlns="http://schemas.openxmlformats.org/spreadsheetml/2006/main" count="372" uniqueCount="307">
  <si>
    <t>Khu công nghiệp</t>
  </si>
  <si>
    <t xml:space="preserve">Tên doanh nghiệp </t>
  </si>
  <si>
    <t>Ngành nghề sản xuất, 
kinh doanh</t>
  </si>
  <si>
    <t>Tổng số lao động công ty muốn tuyển dụng thêm (tính đến nay)</t>
  </si>
  <si>
    <t>Số lao động công ty muốn tuyển dụng thêm chia theo vị trí việc làm</t>
  </si>
  <si>
    <t xml:space="preserve">Phòng/Ban/Đơn vị phụ trách tuyển dụng, đào tạo của Công ty </t>
  </si>
  <si>
    <t>Nhà quản lý</t>
  </si>
  <si>
    <t xml:space="preserve">Chuyên môn kỹ thuật bậc cao </t>
  </si>
  <si>
    <t>Chuyên môn kỹ thuật bậc trung</t>
  </si>
  <si>
    <t>Việc làm khác</t>
  </si>
  <si>
    <t xml:space="preserve">Đại học và trên đại học </t>
  </si>
  <si>
    <t>Cao đẳng</t>
  </si>
  <si>
    <t>Trung cấp</t>
  </si>
  <si>
    <t>Bằng nghề, chứng chỉ đào tạo</t>
  </si>
  <si>
    <t>Trình độ khác</t>
  </si>
  <si>
    <t>I</t>
  </si>
  <si>
    <t>III</t>
  </si>
  <si>
    <t>Tổng KCN, KKT</t>
  </si>
  <si>
    <t>STT</t>
  </si>
  <si>
    <t>V</t>
  </si>
  <si>
    <t>Số lao động công ty muốn tuyển dụng thêm chia theo trình độ</t>
  </si>
  <si>
    <t>II</t>
  </si>
  <si>
    <t>IV</t>
  </si>
  <si>
    <t>VI</t>
  </si>
  <si>
    <t xml:space="preserve"> Ghi chú (Khó khăn, vướng mắc trong quá trình tuyển dụng nếu có,...)</t>
  </si>
  <si>
    <t>VII</t>
  </si>
  <si>
    <t>VIII</t>
  </si>
  <si>
    <t>IX</t>
  </si>
  <si>
    <t>X</t>
  </si>
  <si>
    <t>15-20</t>
  </si>
  <si>
    <t>KCN Đại An</t>
  </si>
  <si>
    <t>KCN Đại An mở rộng</t>
  </si>
  <si>
    <t>KCN Nam Sách</t>
  </si>
  <si>
    <t>KCN Phú Thái</t>
  </si>
  <si>
    <t>XI</t>
  </si>
  <si>
    <t>XII</t>
  </si>
  <si>
    <t>10-12</t>
  </si>
  <si>
    <t>10-15</t>
  </si>
  <si>
    <t>XIII</t>
  </si>
  <si>
    <t>Số lượng lao động tại doanh nghiệp hiện nay</t>
  </si>
  <si>
    <t xml:space="preserve">Mức lương chia theo vị trí
 (đơn vị tính: Triệu đồng) </t>
  </si>
  <si>
    <t>Khu công nghiệp Đại An</t>
  </si>
  <si>
    <t>Khu công nghiệp Đại An mở rộng</t>
  </si>
  <si>
    <t>Khu công nghiệp Đồ Sơn - Hải Phòng</t>
  </si>
  <si>
    <t>KCN MP Đình Vũ</t>
  </si>
  <si>
    <t>Khu công nghiệp MP Đình Vũ</t>
  </si>
  <si>
    <t>KCN Nam Đình Vũ (Khu II) (Deep C 2A)</t>
  </si>
  <si>
    <t>Khu công nghiệp Nam Đình Vũ (Khu II) (Deep C 2A)</t>
  </si>
  <si>
    <t>Khu công nghiệp Nam Sách</t>
  </si>
  <si>
    <t>Khu công nghiệp Phú Thái</t>
  </si>
  <si>
    <t>s</t>
  </si>
  <si>
    <t>XIV</t>
  </si>
  <si>
    <t>KCN Phúc Điền</t>
  </si>
  <si>
    <t>Khu công nghiệp Phúc Điền</t>
  </si>
  <si>
    <t>XV</t>
  </si>
  <si>
    <t>XVI</t>
  </si>
  <si>
    <t>KCN Tân Trường</t>
  </si>
  <si>
    <t>Khu công nghiệp Tân Trường</t>
  </si>
  <si>
    <t>CÔNG TY TNHH ĐIỆN TỬ UMC VIỆT NAM</t>
  </si>
  <si>
    <t>XVII</t>
  </si>
  <si>
    <t>KCN Tràng Duệ</t>
  </si>
  <si>
    <t>Khu công nghiệp Tràng Duệ</t>
  </si>
  <si>
    <t>XVIII</t>
  </si>
  <si>
    <t>Khu công nghiệp và dịch vụ Hàng Hải (Deep C 2B)</t>
  </si>
  <si>
    <t>CÔNG TY TNHH HAEWON VINA</t>
  </si>
  <si>
    <t>XIX</t>
  </si>
  <si>
    <t>Khu công nghiệp VSIP Hải Phòng</t>
  </si>
  <si>
    <t>Khu đô thị, công nghiệp và dịch vụ VSIP Hải Phòng</t>
  </si>
  <si>
    <t>Khu phi thuế quan và khu công nghiệp Nam Đình Vũ (Khu I)</t>
  </si>
  <si>
    <t>Số lượng lao động đã tuyển dụng từ 01/01/2026</t>
  </si>
  <si>
    <t>18. Thông tin liên hệ của người phụ trách tuyển dụng, đào tạo (Họ và tên -  Phòng/Ban/Đơn vị - Số điện thoại)</t>
  </si>
  <si>
    <t>Không</t>
  </si>
  <si>
    <t>KCN Cộng Hòa</t>
  </si>
  <si>
    <t>Khu công nghiệp Cộng Hòa</t>
  </si>
  <si>
    <t>CÔNG TY TNHH YMP PLUS</t>
  </si>
  <si>
    <t>25-30</t>
  </si>
  <si>
    <t>20-25</t>
  </si>
  <si>
    <t>KCN Kỹ thuật cao An Phát</t>
  </si>
  <si>
    <t>Khu công nghiệp Kỹ thuật cao An Phát</t>
  </si>
  <si>
    <t>8-15</t>
  </si>
  <si>
    <t xml:space="preserve">KCN An Dương </t>
  </si>
  <si>
    <t>Khu công nghiệp An Dương</t>
  </si>
  <si>
    <t>CÔNG TY CỔ PHẦN THÉP NGŨ PHÚC</t>
  </si>
  <si>
    <t>Sản xuất linh kiện điện tử</t>
  </si>
  <si>
    <t>thỏa thuận</t>
  </si>
  <si>
    <t>Sản xuất phụ tùng và bộ phận phụ trợ cho xe có động cơ và động cơ xe</t>
  </si>
  <si>
    <t>Bùi Thị Quỳnh-phòng nhân sự-0931581405</t>
  </si>
  <si>
    <t xml:space="preserve">Công ty TNHH Fashion Pinup Vina </t>
  </si>
  <si>
    <t>Phạm Thị Hà - Phòng hành chính nhân sự - 0982145300</t>
  </si>
  <si>
    <t>Hiện tại nguồn nhân lực khan hiếm, tuyển dụng rất khó khăn.</t>
  </si>
  <si>
    <t>18-20</t>
  </si>
  <si>
    <t>Công ty TNHH Vina Okamoto</t>
  </si>
  <si>
    <t>CÔNG TY TNHH BLUE TEC VINA</t>
  </si>
  <si>
    <t>Sản xuất linh kiện nhựa oto</t>
  </si>
  <si>
    <t>CÔNG TY TNHH ĐIỆN TỬ LEO VIỆT NAM</t>
  </si>
  <si>
    <t>Sản xuất, chế tạo và lắp ráp các loại máy móc, thiết bị, bộ phận và linh kiện điện tử</t>
  </si>
  <si>
    <t>Công ty TNHH Valqua Việt Nam</t>
  </si>
  <si>
    <t>Sản xuất và bán các loại sản phẩm lót đệm bằng các loại nguyên vật liệu dùng cho hệ thống đường ống công nghiệp, máy móc thiết bị công nghiệp và các mục đích công nghiệp khác</t>
  </si>
  <si>
    <t>Đỗ Thị Phương Nhung - Phòng HCNS 0902013618</t>
  </si>
  <si>
    <t>50 - 60</t>
  </si>
  <si>
    <t>KCN Khu công nghiệp và dịch vụ Hàng Hải (Deep C 2B)</t>
  </si>
  <si>
    <t>CÔNG TY TNHH HW ENERGY</t>
  </si>
  <si>
    <t>Nguyễn Thanh Hà - Phòng Hành chính Nhân sự - 0766768910</t>
  </si>
  <si>
    <t>Sản xuất sản phẩm từ plastic</t>
  </si>
  <si>
    <t>Công ty TNHH Regina Miracle International Việt Nam</t>
  </si>
  <si>
    <t xml:space="preserve">Sản xuất các loại áo lót, quần lót nữ, giày, quần áo các loại, gia công hàng may mặc; 
Sản xuất khẩu trang vải các loại và quần áo bảo hộ; 
</t>
  </si>
  <si>
    <t>CHI TIẾT NHU CẦU TUYỂN DỤNG CỦA CÁC DOANH NGHIỆ KHU CÔNG NGHIỆP, KHU KINH TẾ
( Đợt 01 Tháng 5/2026)</t>
  </si>
  <si>
    <t>GIA CÔNG CẮT XẺ THÉP TẤM CUỘN</t>
  </si>
  <si>
    <t>Nguyễn Thị Vân Anh - Trưởng Phòng HCNS - 0936 968 586</t>
  </si>
  <si>
    <t>Khu công nghiệp Cẩm Điền - Lương Điền (VSIP Hải Dương)</t>
  </si>
  <si>
    <t>CÔNG TY TNHH THE GAUSS VINA</t>
  </si>
  <si>
    <t>Sản xuất cuộn cảm kháng linh kiện điện tử ô tô</t>
  </si>
  <si>
    <t>CÔNG TY TNHH HIGHT TEK HARNESS ENTERPRISE</t>
  </si>
  <si>
    <t>Lắp ráp cáp dữ liệu, các loại cáp dùng cho máy móc thiết bị điện tử</t>
  </si>
  <si>
    <t>CÔNG TY TNHH FULUHASHI VIỆT NAM</t>
  </si>
  <si>
    <t>Sản xuất, gia công pallet gỗ; Sản xuất gia công pallet thép; Sản xuất, gia công hộp, bìa, tấm carton; Sản xuất, gia công vụn gỗ sinh học (viên nén gỗ, dăm gỗ, mùn cưa); Thực hiện quyền xuất khẩu, quyền nhập khẩu và quyền  phân phối bán buôn hàng hóa)</t>
  </si>
  <si>
    <t>CÔNG TY TNHH SABLE ELECTRONICS (VIỆT NAM)</t>
  </si>
  <si>
    <t>Công ty tnhh jointak labels VN</t>
  </si>
  <si>
    <t>sx phụ kiện nghành may</t>
  </si>
  <si>
    <t>CÔNG TY TNHH NHỰA TA TING (HẢI DƯƠNG)</t>
  </si>
  <si>
    <t>SẢN XUẤT CÁC SẢN PHẨM TỪ PLASTIC</t>
  </si>
  <si>
    <t>CÔNG TY TNHH ETRON VIETNAM TECHNOLOGIES</t>
  </si>
  <si>
    <t>CÔNG TY TNHH CÔNG NGHỆ THÔNG MINH RONNIE (VN)</t>
  </si>
  <si>
    <t>Gia công cơ khí; xử lý và tráng phủ kim loại</t>
  </si>
  <si>
    <t>CÔNG TY TNHH ĐIỆN TỬ SNC VIỆT NAM</t>
  </si>
  <si>
    <t>Gia công và lắp ráp đèn led, đèn công nghiệp</t>
  </si>
  <si>
    <t>Công ty TNHH EHWA GLOBAL</t>
  </si>
  <si>
    <t>Sản xuất và gia công các sản phẩm lưỡi cắt lưỡi cưa có gắn kim cương dùng trong sản xuất công nghiệp</t>
  </si>
  <si>
    <t>Nguyễn Thị Hồng - Phòng HCNS -0978.463.802</t>
  </si>
  <si>
    <t>Lê Thị Phượng-HCNS-0983617516</t>
  </si>
  <si>
    <t>Nguyễn Thị Thúy- 02203 555 177</t>
  </si>
  <si>
    <t>Vũ Quỳnh Như - Phòng HCNS - 0382556232</t>
  </si>
  <si>
    <t>Hoàng Thị Mỵ/ 0399595875</t>
  </si>
  <si>
    <t>Ms Hảo - 0342325151</t>
  </si>
  <si>
    <t>Nguyễn Thị Phương Thảo - phòng HCNS - 08626456999</t>
  </si>
  <si>
    <t>Vu Oanh - 0356289799</t>
  </si>
  <si>
    <t>Nguyễn Thị Thu Phương - Phòng HCNS - 0865588133</t>
  </si>
  <si>
    <t>Bùi Thị Phương- Trưởng Phòng HCNS- 0973505676</t>
  </si>
  <si>
    <t>KHÔNG CÓ</t>
  </si>
  <si>
    <t>Không có</t>
  </si>
  <si>
    <t>Cty nằm trong cùng của kcn , cyt ,uốn có sơ đồ hoặc biển cty ở cổng kcn tránh tình trạng công nhân vào tuyển xong khi đi làm bị các công ty ngoài dụ mất. hoặc ko tìm dc cty ở đâu.</t>
  </si>
  <si>
    <t>.</t>
  </si>
  <si>
    <t>Số lượng ứng viên kỹ thuật trình độ cao trên thị trường hiện không nhiều, đặc biệt là các vị trí yêu cầu kinh nghiệm chuyên sâu trong ngành điện tử/PCBA. Đối với nhóm KTV, đa phần ứng viên có kinh nghiệm còn hạn chế hoặc kinh nghiệm chưa thực sự liên quan trực tiếp đến công việc thực tế tại nhà máy, dẫn đến cần thêm thời gian đào tạo sau khi nhận việc. Ứng viên có khả năng tiếng Trung tốt kết hợp với nền tảng kỹ thuật hiện khá khan hiếm, số lượng ứng tuyển chưa nhiều nên gây khó khăn trong quá trình tuyển chọn nhân sự phù hợp.</t>
  </si>
  <si>
    <t>Tuyển dụng các vị trí yêu cầu kĩ thuật có chút khó khăn, ít người ứng tuyển</t>
  </si>
  <si>
    <t xml:space="preserve">Khó tuyển lao động vừa có trình độ kỹ thuật vừa có ngoại ngữ tiếng Trung </t>
  </si>
  <si>
    <t>KCN Cẩm Điền - Lương Điền (VSIP Hải Dương)</t>
  </si>
  <si>
    <t>12-15</t>
  </si>
  <si>
    <t>CÔNG TY TNHH CÔNG NGHỆ DAINTY &amp; GEMMY VIỆT NAM</t>
  </si>
  <si>
    <t>Kinh doanh sản xuất, gia công sản xuất máy thông dụng: sảm xuất gia công amplifier và linh kiện amplifier, loa,...</t>
  </si>
  <si>
    <t xml:space="preserve">CÔNG TY TNHH CÔNG NGHIỆP DOUBLE OAK VIỆT NAM </t>
  </si>
  <si>
    <t>Sản xuất sản phẩm nhựa pvc dùng trong xây dựng</t>
  </si>
  <si>
    <t>Công ty cổ phần phát triển đô thị và khu công nghiệp Cao su Việt Nam.</t>
  </si>
  <si>
    <t>Đầu tư xây dựng cơ sở hạ tầng, kinh doanh khu công nghiệp và kinh doanh xuất nhập khẩu Cao su….</t>
  </si>
  <si>
    <t>Nguyễn Thị Duyên - Bộ phận Hành chính nhân sự - 0964100762</t>
  </si>
  <si>
    <t>Hiện tại công ty không vướng mắc gì</t>
  </si>
  <si>
    <t>Nguyễn Phạm Thu Hường -  Phòng HCNS - 0345145199</t>
  </si>
  <si>
    <t>HẠM THỊ TUYẾT- Trưởng phòng Tổ chức- Hành chính- Điện thoại: 0972 407 058.</t>
  </si>
  <si>
    <t>6-9</t>
  </si>
  <si>
    <t>19.9</t>
  </si>
  <si>
    <t>9.8</t>
  </si>
  <si>
    <t>7.1</t>
  </si>
  <si>
    <t>6.5</t>
  </si>
  <si>
    <t xml:space="preserve">CÔNG TY TNHH HULANE ELECTRONIC VIỆT </t>
  </si>
  <si>
    <t>sản xuất linh kiện ,dây điện ô tô xe máy, linh kiện cao su, đồng, ...</t>
  </si>
  <si>
    <t>CHI NHÁNH CÔNG TY TRÁCH NHIỆM HỮU HẠN NISSEI ECO VIỆT NAM TẠI HẢI DƯƠNG</t>
  </si>
  <si>
    <t>Sản xuất các sản phẩm cách điện như ống nhựa PVC, ống sóng, các linh kiện nhựa; sản xuất các sản phẩm nhựa dùng trong y tế.</t>
  </si>
  <si>
    <t>CÔNG TY CỔ PHẦN CHEMILENS VIỆT NAM</t>
  </si>
  <si>
    <t>Sản xuất mắt kính, mắt kính thuốc</t>
  </si>
  <si>
    <t>15-30</t>
  </si>
  <si>
    <t>11-18</t>
  </si>
  <si>
    <t>11-15</t>
  </si>
  <si>
    <t>Nguồn lao động nữ ít hơn, lao động có xu hướng không ổn định, nhạy việc.</t>
  </si>
  <si>
    <t>Phạm Thị Hà - Nhân viên hành chính - 0906524333</t>
  </si>
  <si>
    <t>Phạm Thị Hậu - 02203.559.260</t>
  </si>
  <si>
    <t xml:space="preserve">Lao động </t>
  </si>
  <si>
    <t>8.5</t>
  </si>
  <si>
    <t xml:space="preserve">Sản xuát các sản phẩm từ nhựa , gỗ , nhãn dệt , nhãn in 
</t>
  </si>
  <si>
    <t>Vũ THị Thanh Thủy - TP HCNS 0983936559</t>
  </si>
  <si>
    <t xml:space="preserve">Mạc dù đã đưa ra nhiều chính sách để thu hút lao động nhg vẫn chưa tuyển được số lao động cần tuyển thêm </t>
  </si>
  <si>
    <t>Khu công nghiệp Đình Vũ (Deep C 1)</t>
  </si>
  <si>
    <t>CÔNG TY TNHH LONG VƯƠNG HẢI PHÒNG</t>
  </si>
  <si>
    <t>Sản xuất hạt nhựa EPS và PS</t>
  </si>
  <si>
    <t>KCN Đình Vũ (Deep C 1)</t>
  </si>
  <si>
    <t>KCN Đồ Sơn - Hải Phòng</t>
  </si>
  <si>
    <t>Công ty TNHH GTECH Technology Việt Nam</t>
  </si>
  <si>
    <t xml:space="preserve">sản xuất các linh kiện điện tử chủ yếu là bàn phím và chuột máy tính </t>
  </si>
  <si>
    <t>Nguyễn Thị Lan - Nhân viên HCNS - 0372628948</t>
  </si>
  <si>
    <t>Công nhân phổ thông từ vùng cao xuống không thạo tiếng kinh, giao tiếp khó khăn</t>
  </si>
  <si>
    <t>Công ty TNHH Bao bì và in ấn Honda( Hải Dương)</t>
  </si>
  <si>
    <t>In ân bao bì</t>
  </si>
  <si>
    <t>0965934486</t>
  </si>
  <si>
    <t xml:space="preserve">hiên nay chúng tôi đang thiếu hụt lao động kỹ thuật chuyên về nghành in ấn bao bì </t>
  </si>
  <si>
    <t>15- 30</t>
  </si>
  <si>
    <t>15- 25</t>
  </si>
  <si>
    <t>15- 20</t>
  </si>
  <si>
    <t>Khu công nghiệp Lai Cách</t>
  </si>
  <si>
    <t>CÔNG TY TNHH BASON VINA</t>
  </si>
  <si>
    <t>Sản xuất in ấn trên vật liệu nhựa PET , PC làm bảng mặt điều khiển cho các sản phẩm điện tử và đồ gia dụng và Thương Mại.</t>
  </si>
  <si>
    <t>Công ty TNHH Công nghệ Sáng tạo Bonsen VN</t>
  </si>
  <si>
    <t>Sản xuất các thiết bị văn phòng</t>
  </si>
  <si>
    <t>Công ty TNHH Đại Dương</t>
  </si>
  <si>
    <t>kinh doanh hạ tầng KCN</t>
  </si>
  <si>
    <t>Nguyễn Thị Thu-HCNS-0396854020</t>
  </si>
  <si>
    <t>Đinh Duy Hùng - Phòng nhân sự - 0961 075 276</t>
  </si>
  <si>
    <t>Trần Thị Phương Liên  0945023929</t>
  </si>
  <si>
    <t>có nhiều doanh nghiệp nên tỉ lệ cạnh tranh khá lớn</t>
  </si>
  <si>
    <t>KCN Lai Cách</t>
  </si>
  <si>
    <t>Dịch vụ sửa chữa các loại container, kho bãi, vận tải và logistics</t>
  </si>
  <si>
    <t>Trần Thị Thúy Số điện thoại 0913205713 Trưởng phòng Nhân sự</t>
  </si>
  <si>
    <t>Đặc thù công việc phải làm ngoài trời nắng nóng, lên lao động không mặn mà cứ vào rồi lại ra không gắn bó lâu dài</t>
  </si>
  <si>
    <t>Công ty CP Greating Fortune Container Việt Nam</t>
  </si>
  <si>
    <t>CÔNG TY TNHH PHỤ TÙNG Ô TÔ DAIMAY VIỆT NAM</t>
  </si>
  <si>
    <t>Sản xuất linh kiện và nội thất ô tô</t>
  </si>
  <si>
    <t>Trần Thanh Thùy - Trưởng phòng HCNS - 0944781288</t>
  </si>
  <si>
    <t>Công ty TNHH Shilla Corporation Vietnam</t>
  </si>
  <si>
    <t>Sản xuất các loại vòng bi, ổ trục xoay bằng kim loại</t>
  </si>
  <si>
    <t>Choi Dongwan_02253836169</t>
  </si>
  <si>
    <t>CÔNG TY TNHH TENOWO HẢI PHÒNG</t>
  </si>
  <si>
    <t>Vải không dệt công nghệ cao</t>
  </si>
  <si>
    <t>Phạm Thị Thu Hà - Nhân viên nhân sự - 0848459558</t>
  </si>
  <si>
    <t>Công ty TNHH Seyoung Việt Nam</t>
  </si>
  <si>
    <t>điện tử</t>
  </si>
  <si>
    <t>Trịnh Thị Thu - Nhân sự - 0342608629</t>
  </si>
  <si>
    <t>Nguyễn Thị Hương Lan - Nhân sự - 0355869410</t>
  </si>
  <si>
    <t>Công ty CP Trung tâm gia công Posco Việt Nam - Chi nhánh Hải Phòng</t>
  </si>
  <si>
    <t xml:space="preserve">Gia công , cắt xe cuộn thép kim loại. </t>
  </si>
  <si>
    <t>O</t>
  </si>
  <si>
    <t>Nguyễn Thị Kim Lương - Phòng HCNS - 0379225295</t>
  </si>
  <si>
    <t xml:space="preserve">Lao động có chuyên môn kỹ thuật đáp ứng yêu cầu của công ty khó tuyển dụng </t>
  </si>
  <si>
    <t>Doanh nghiệp khó khăn khi tuyển dụng công nhân. Công ty rất muốn được kết nối với các đơn vị để tuyển dụng thêm công nhân cho công ty</t>
  </si>
  <si>
    <t>Hạn chế về nguồn cung: Việc quá phụ thuộc vào giới thiệu nội bộ và Facebook khiến tệp ứng viên bị thu hẹp. Thuật toán mạng xã hội và việc thắt chặt kiểm duyệt bài đăng khiến thông tin tuyển dụng không tiếp cận được người lao động. Cạnh tranh thị trường: Trong giai đoạn cao điểm, doanh nghiệp gặp khó khăn khi không thể chạy đua về mức lương so với các đơn vị lớn khác. Tính ổn định của lao động nhập cư: Nhóm lao động này thường xuyên gặp áp lực về đời sống (nhà ở, chi phí sinh hoạt) dẫn đến tâm lý dễ dao động, sẵn sàng nghỉ việc đột ngột khi có biến cố gia đình. Kênh kết nối thiếu thực chất: Các ngày hội việc làm hoặc chương trình phối hợp hiện nay mới dừng lại ở hình thức, chưa chạm đúng nhu cầu của ứng viên cần việc.</t>
  </si>
  <si>
    <t>sản xuất Ủng cao su, đai thắt lưng hông bằng cao su, gối nước bằng cao su</t>
  </si>
  <si>
    <t>thùy dương - 0974744858</t>
  </si>
  <si>
    <t>không tuyển được lao động</t>
  </si>
  <si>
    <t xml:space="preserve">Công ty TNHH INJAE VINA </t>
  </si>
  <si>
    <t>Sản xuất đồ chơi, trò chơi</t>
  </si>
  <si>
    <t>CÔNG TY TNHH INNOVATION GROUP (VIỆT NAM)</t>
  </si>
  <si>
    <t>Sản xuất linh kiện cao su</t>
  </si>
  <si>
    <t>CÔNG TY TNHH TIANYE OUTDOOR (VIỆT NAM)</t>
  </si>
  <si>
    <t>Sản xuất, gia công sản phẩm du lịch ngoài trời</t>
  </si>
  <si>
    <t>Bùi Thị Thu Huyền - Nhân sự - 0355720582</t>
  </si>
  <si>
    <t xml:space="preserve">Hiện tại chưa có vướng mắc gì </t>
  </si>
  <si>
    <t>Nguyễn Thị Mỹ Hạnh - HCNS - 0336164595</t>
  </si>
  <si>
    <t>Không tuyển được lao động phổ thông, cũng như các cấp quản lí không yêu cầu trình độ chuyên môn đặc biệt</t>
  </si>
  <si>
    <t>Nguyễn Thị Minh Ngọc - P.HCNS - 0378955327</t>
  </si>
  <si>
    <t>chưa có</t>
  </si>
  <si>
    <t>Đào Thị Trang Mai - Nhân sự - 0368367621</t>
  </si>
  <si>
    <t>CHI NHÁNH CÔNG TY TNHH VẬN TẢI VIỆT NHẬT TẠI HẢI DƯƠNG</t>
  </si>
  <si>
    <t>Kinh doanh vận tải và kho bãi, logistic</t>
  </si>
  <si>
    <t>Công ty TNHH Atarih Precision (Việt Nam)</t>
  </si>
  <si>
    <t>Linh kiện phi kim loại trong thiết bị điện tử, thiết bị văn phòng, xe động cơ.</t>
  </si>
  <si>
    <t>N/A</t>
  </si>
  <si>
    <t>Công ty TNHH Matex Việt Nam</t>
  </si>
  <si>
    <t>Sản xuất, lắp ráp và kinh doanh các loại trục lò xo, công tắc hành trình và trục kỹ thuật dùng cho thiết bị văn phòng tự động, các loại thiết bị điện, điện tử khác.</t>
  </si>
  <si>
    <t>Nhà máy sản xuất, chế tạo, thiết kế và lắp ráp các loại khuôn mẫu, sản phẩm, chi tiết, bộ phận, linh kiện kim loại ép dập và công nghệ cao; các loại sản phẩm cơ khí, điện và điện tử</t>
  </si>
  <si>
    <t>Đỗ Thị Mây - 0862 800 699</t>
  </si>
  <si>
    <t>0978172578</t>
  </si>
  <si>
    <t>Nguyễn Thị Quỳnh - HCNS - 0358998203</t>
  </si>
  <si>
    <t>Hồ Thị Ngân phòng hành chính nhân sự -0984214531</t>
  </si>
  <si>
    <t>Khó tuyển dụng LĐPT</t>
  </si>
  <si>
    <t>Khó tìm được ứng viên đáp ứng được nhu cầu tuyển dụng</t>
  </si>
  <si>
    <t>CÔNG TY TNHH SANSEI VIỆT NAM ( KCN TÂN TRƯỜNG )</t>
  </si>
  <si>
    <t>Sản xuất linh kiện lắp ráp bằng nhựa</t>
  </si>
  <si>
    <t>Công ty TNHH Điện Tử Iriso Việt Nam</t>
  </si>
  <si>
    <t>Linh kiện điện tử</t>
  </si>
  <si>
    <t>Công ty CP Vifon - Chi nhánh Hải Phòng</t>
  </si>
  <si>
    <t>sản xuất tinh bột và các sản phẩm từ tinh bột</t>
  </si>
  <si>
    <t>Đào Thị Tuyết/ Phòng HCNS/Công ty TNNH Sansei Việt Nam/ 0934408335</t>
  </si>
  <si>
    <t>Lê Thị Lương - Phòng HCNS- Công ty TNHH Valqua Việt Nam - 0353.795.092</t>
  </si>
  <si>
    <t>Đồng Kiều Trang -0904488986</t>
  </si>
  <si>
    <t>Trịnh Thị Hà - P. TCHC - sdt 0961336787</t>
  </si>
  <si>
    <t>Khó tuyển công nhân</t>
  </si>
  <si>
    <t>Khan hiếm nguồn lao động</t>
  </si>
  <si>
    <t>Doanh nghiệp đang gặp khó khăn trong tuyển dụng như thiếu lao động công nhân và nhân viên, cạnh tranh tuyển dụng cao, ứng viên dễ từ chối nhận việc</t>
  </si>
  <si>
    <t>20 - 30</t>
  </si>
  <si>
    <t>30-60</t>
  </si>
  <si>
    <t>16-19</t>
  </si>
  <si>
    <t>6-14</t>
  </si>
  <si>
    <t>5-6</t>
  </si>
  <si>
    <t>CÔNG TY TNHH ATEC SYSTEM VIỆT NAM</t>
  </si>
  <si>
    <t>Dịch vụ CNTT và Dịch vụ khác liên quan đến máy vi tính</t>
  </si>
  <si>
    <t>CÔNG TY TNHH OHSUNG VINA</t>
  </si>
  <si>
    <t>Sản xuất linh kiện điện tử (linh phụ kiện màn hình LCD OLED và TV OLED,...)</t>
  </si>
  <si>
    <t>CÔNG TY TNHH ĐIỆN TỬ LONG KIẾN</t>
  </si>
  <si>
    <t xml:space="preserve">Sản xuất đồ điện tử gia dụng , âm thanh loa đài, đàn  </t>
  </si>
  <si>
    <t>Đinh Hoàng Phương - Hành chính - 0936786777</t>
  </si>
  <si>
    <t>Nhân lực cho vị trí IT (phần cứng) khan hiếm nên tương đối khó để tuyển, lao động trẻ không chịu được áp lực, thường xuyên nhảy việc, bị khách hàng khiển trách là ngay lập tức nghỉ việc, trong khi chi phí đăng tuyển ngày càng tăng</t>
  </si>
  <si>
    <t>Phạm Nhật Anh - HR - 0904144964</t>
  </si>
  <si>
    <t>khó khăn trong việc tìm kiếm lao động phổ thông số lượng lớn</t>
  </si>
  <si>
    <t xml:space="preserve">Phạm Thị Thuỷ </t>
  </si>
  <si>
    <t xml:space="preserve">Tuyển các vị trí trình độ có tay nghề kỹ thuật khó khăn </t>
  </si>
  <si>
    <t>30-40</t>
  </si>
  <si>
    <t>13-17</t>
  </si>
  <si>
    <t>Đúc kim loại sản xuất phụ tùng ô tô</t>
  </si>
  <si>
    <t>Pin và ắc quy</t>
  </si>
  <si>
    <t>Tô Hoàng Tâm - Phòng HCNS - 0343830298</t>
  </si>
  <si>
    <t>Khó khăn trong việc tuyển dụng công nhân do môi trường làm việc ngành công nghiệp nặng</t>
  </si>
  <si>
    <t>Khó tìm được lao động kỹ thuật có tay nghề trong lĩnh vực sản xuất pin và ắc quy</t>
  </si>
  <si>
    <t xml:space="preserve">Nguyễn Thị Ngọc Bích - Phòng Nhân sự - 0936882298  </t>
  </si>
  <si>
    <t>+,Thiếu ứng viên phù hợp +, Cạnh tranh tuyển dụng ngày càng gay gắt +, Chi phí tuyển dụng tăng cao (Quảng cáo tuyển dụng, Truyền thông thương hiệu tuyển dụng, Đào tạo nhân sự mới, Headhunt)</t>
  </si>
  <si>
    <t>71-166</t>
  </si>
  <si>
    <t>18-42</t>
  </si>
  <si>
    <t>11-25</t>
  </si>
  <si>
    <t>9-55</t>
  </si>
  <si>
    <t>CÔNG TY TNHH VẬT LIỆU TRANG TRÍ YUNJIA VIỆT NAM</t>
  </si>
  <si>
    <t>Lý Thị Lan - Phòng HCNS - 0913276682</t>
  </si>
  <si>
    <t>Do nằm ở vị trí xa khu dân cư nên khó tuyển người lao động (mặc dù doanh nghiệp đã bố trí xe đưa đón)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</si>
</sst>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4"/>
      <color theme="1"/>
      <name val="Times New Roman"/>
      <family val="2"/>
      <charset val="163"/>
    </font>
    <font>
      <sz val="11"/>
      <color theme="1"/>
      <name val="Calibri"/>
      <family val="2"/>
      <scheme val="minor"/>
    </font>
    <font>
      <sz val="11"/>
      <color theme="1"/>
      <name val="Calibri"/>
      <family val="2"/>
      <scheme val="minor"/>
    </font>
    <font>
      <sz val="10"/>
      <color rgb="FF000000"/>
      <name val="Calibri"/>
      <family val="2"/>
      <charset val="163"/>
      <scheme val="minor"/>
    </font>
    <font>
      <sz val="10"/>
      <color rgb="FF000000"/>
      <name val="Calibri"/>
      <family val="2"/>
      <scheme val="minor"/>
    </font>
    <font>
      <b/>
      <sz val="14"/>
      <color rgb="FF000000"/>
      <name val="Cambria"/>
      <family val="1"/>
      <scheme val="major"/>
    </font>
    <font>
      <b/>
      <sz val="12"/>
      <color rgb="FF000000"/>
      <name val="Cambria"/>
      <family val="1"/>
      <scheme val="major"/>
    </font>
    <font>
      <b/>
      <sz val="12"/>
      <color theme="1"/>
      <name val="Cambria"/>
      <family val="1"/>
      <scheme val="major"/>
    </font>
    <font>
      <sz val="12"/>
      <color rgb="FF000000"/>
      <name val="Cambria"/>
      <family val="1"/>
      <scheme val="major"/>
    </font>
    <font>
      <sz val="10"/>
      <color theme="1"/>
      <name val="Cambria"/>
      <family val="1"/>
      <scheme val="major"/>
    </font>
    <font>
      <sz val="12"/>
      <color theme="1"/>
      <name val="Cambria"/>
      <family val="1"/>
      <scheme val="major"/>
    </font>
    <font>
      <sz val="12"/>
      <name val="Cambria"/>
      <family val="1"/>
      <scheme val="major"/>
    </font>
    <font>
      <sz val="10"/>
      <color rgb="FF000000"/>
      <name val="Cambria"/>
      <family val="1"/>
      <scheme val="major"/>
    </font>
    <font>
      <sz val="11"/>
      <color rgb="FF000000"/>
      <name val="Cambria"/>
      <family val="1"/>
      <scheme val="major"/>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F8F9FA"/>
        <bgColor rgb="FFF8F9FA"/>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2" fillId="0" borderId="0"/>
    <xf numFmtId="0" fontId="1" fillId="0" borderId="0"/>
  </cellStyleXfs>
  <cellXfs count="50">
    <xf numFmtId="0" fontId="0" fillId="0" borderId="0" xfId="0"/>
    <xf numFmtId="0" fontId="7" fillId="0" borderId="1" xfId="1" applyFont="1" applyBorder="1" applyAlignment="1">
      <alignment horizontal="center" vertical="center" wrapText="1"/>
    </xf>
    <xf numFmtId="3" fontId="7" fillId="0" borderId="1" xfId="1" applyNumberFormat="1" applyFont="1" applyBorder="1" applyAlignment="1">
      <alignment horizontal="center" vertical="center" wrapText="1"/>
    </xf>
    <xf numFmtId="0" fontId="6" fillId="2" borderId="1" xfId="1" applyFont="1" applyFill="1" applyBorder="1" applyAlignment="1">
      <alignment horizontal="center" vertical="center" wrapText="1"/>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4" xfId="1" applyFont="1" applyFill="1" applyBorder="1" applyAlignment="1">
      <alignment horizontal="left" vertical="center"/>
    </xf>
    <xf numFmtId="3" fontId="7"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0" fontId="8" fillId="0" borderId="1" xfId="1" applyFont="1" applyBorder="1" applyAlignment="1">
      <alignment horizontal="center" vertical="center" wrapText="1"/>
    </xf>
    <xf numFmtId="0" fontId="9" fillId="4" borderId="1" xfId="0" applyFont="1" applyFill="1" applyBorder="1" applyAlignment="1">
      <alignment vertical="center" wrapText="1"/>
    </xf>
    <xf numFmtId="0" fontId="6" fillId="0" borderId="0" xfId="1" applyFont="1" applyAlignment="1">
      <alignment horizontal="center" vertical="center" wrapText="1"/>
    </xf>
    <xf numFmtId="0" fontId="11" fillId="0" borderId="1" xfId="3" applyFont="1" applyBorder="1" applyAlignment="1">
      <alignment horizontal="center" vertical="center" wrapText="1"/>
    </xf>
    <xf numFmtId="0" fontId="7" fillId="2" borderId="1" xfId="1" applyFont="1" applyFill="1" applyBorder="1" applyAlignment="1">
      <alignment horizontal="left" vertical="center"/>
    </xf>
    <xf numFmtId="3"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2" borderId="1" xfId="1" applyFont="1" applyFill="1" applyBorder="1" applyAlignment="1">
      <alignment horizontal="center" vertical="center"/>
    </xf>
    <xf numFmtId="0" fontId="7" fillId="2" borderId="1" xfId="1" applyFont="1" applyFill="1" applyBorder="1" applyAlignment="1">
      <alignment horizontal="center" vertical="center"/>
    </xf>
    <xf numFmtId="3" fontId="7" fillId="2" borderId="1" xfId="1" applyNumberFormat="1" applyFont="1" applyFill="1" applyBorder="1" applyAlignment="1">
      <alignment horizontal="center" vertical="center"/>
    </xf>
    <xf numFmtId="0" fontId="10" fillId="2" borderId="1" xfId="0" applyFont="1" applyFill="1" applyBorder="1" applyAlignment="1">
      <alignment vertical="center"/>
    </xf>
    <xf numFmtId="3" fontId="11" fillId="2" borderId="1" xfId="3" quotePrefix="1" applyNumberFormat="1" applyFont="1" applyFill="1" applyBorder="1" applyAlignment="1">
      <alignment horizontal="center" vertical="center"/>
    </xf>
    <xf numFmtId="164" fontId="11" fillId="2" borderId="1" xfId="3" quotePrefix="1" applyNumberFormat="1" applyFont="1" applyFill="1" applyBorder="1" applyAlignment="1">
      <alignment horizontal="center" vertical="center"/>
    </xf>
    <xf numFmtId="0" fontId="11" fillId="2" borderId="1" xfId="3" applyFont="1" applyFill="1" applyBorder="1" applyAlignment="1">
      <alignment horizontal="center" vertical="center"/>
    </xf>
    <xf numFmtId="3" fontId="11" fillId="2" borderId="1" xfId="3" quotePrefix="1" applyNumberFormat="1" applyFont="1" applyFill="1" applyBorder="1" applyAlignment="1">
      <alignment horizontal="left" vertical="center"/>
    </xf>
    <xf numFmtId="0" fontId="12" fillId="0" borderId="0" xfId="1" applyFont="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6" fillId="0" borderId="0" xfId="1" applyFont="1"/>
    <xf numFmtId="0" fontId="13" fillId="0" borderId="0" xfId="1" applyFont="1"/>
    <xf numFmtId="0" fontId="12" fillId="0" borderId="0" xfId="1" applyFont="1" applyAlignment="1">
      <alignment horizontal="left" vertical="center" wrapText="1"/>
    </xf>
    <xf numFmtId="3" fontId="12" fillId="0" borderId="0" xfId="1" applyNumberFormat="1" applyFont="1" applyAlignment="1">
      <alignment horizontal="right" vertical="center" wrapText="1"/>
    </xf>
    <xf numFmtId="0" fontId="12" fillId="0" borderId="0" xfId="1" applyFont="1" applyAlignment="1">
      <alignment horizontal="center" vertical="center" wrapText="1"/>
    </xf>
    <xf numFmtId="0" fontId="12" fillId="0" borderId="0" xfId="1" applyFont="1" applyAlignment="1">
      <alignment horizontal="left" vertical="center"/>
    </xf>
    <xf numFmtId="0" fontId="12" fillId="0" borderId="0" xfId="1" applyFont="1"/>
    <xf numFmtId="0" fontId="10" fillId="3" borderId="1" xfId="0" applyFont="1" applyFill="1" applyBorder="1" applyAlignment="1">
      <alignment vertical="center" wrapText="1"/>
    </xf>
    <xf numFmtId="3" fontId="10" fillId="3" borderId="1" xfId="0" applyNumberFormat="1" applyFont="1" applyFill="1" applyBorder="1" applyAlignment="1">
      <alignment vertical="center" wrapText="1"/>
    </xf>
    <xf numFmtId="0" fontId="10" fillId="4" borderId="1" xfId="0" applyFont="1" applyFill="1" applyBorder="1" applyAlignment="1">
      <alignment vertical="center" wrapText="1"/>
    </xf>
    <xf numFmtId="0" fontId="10" fillId="4" borderId="1" xfId="0" quotePrefix="1" applyFont="1" applyFill="1" applyBorder="1" applyAlignment="1">
      <alignment vertical="center" wrapText="1"/>
    </xf>
    <xf numFmtId="17" fontId="10" fillId="4" borderId="1" xfId="0" quotePrefix="1" applyNumberFormat="1" applyFont="1" applyFill="1" applyBorder="1" applyAlignment="1">
      <alignment vertical="center" wrapText="1"/>
    </xf>
    <xf numFmtId="0" fontId="10" fillId="3" borderId="1" xfId="0" quotePrefix="1" applyFont="1" applyFill="1" applyBorder="1" applyAlignment="1">
      <alignment vertical="center" wrapText="1"/>
    </xf>
    <xf numFmtId="0" fontId="10" fillId="3" borderId="1" xfId="0" applyFont="1" applyFill="1" applyBorder="1" applyAlignment="1">
      <alignment vertical="center"/>
    </xf>
    <xf numFmtId="0" fontId="7"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5" fillId="0" borderId="1" xfId="1" applyFont="1" applyBorder="1" applyAlignment="1">
      <alignment horizontal="center" vertical="center" wrapText="1"/>
    </xf>
    <xf numFmtId="3" fontId="7" fillId="0" borderId="1" xfId="1" applyNumberFormat="1" applyFont="1" applyBorder="1" applyAlignment="1">
      <alignment horizontal="center" vertical="center" wrapText="1"/>
    </xf>
    <xf numFmtId="0" fontId="6" fillId="0" borderId="1" xfId="1" applyFont="1" applyBorder="1" applyAlignment="1">
      <alignment horizontal="center" vertical="center" wrapText="1"/>
    </xf>
  </cellXfs>
  <cellStyles count="5">
    <cellStyle name="Normal" xfId="0" builtinId="0"/>
    <cellStyle name="Normal 2" xfId="1"/>
    <cellStyle name="Normal 3" xfId="2"/>
    <cellStyle name="Normal 4" xfId="3"/>
    <cellStyle name="Normal 5" xfId="4"/>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Câu trả lời biểu mẫu 1-style" pivot="0" count="3">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86"/>
  <sheetViews>
    <sheetView tabSelected="1" zoomScale="85" zoomScaleNormal="85" zoomScaleSheetLayoutView="100" workbookViewId="0">
      <pane xSplit="3" ySplit="3" topLeftCell="F69" activePane="bottomRight" state="frozen"/>
      <selection pane="topRight" activeCell="D1" sqref="D1"/>
      <selection pane="bottomLeft" activeCell="A5" sqref="A5"/>
      <selection pane="bottomRight" activeCell="A74" sqref="A74:XFD74"/>
    </sheetView>
  </sheetViews>
  <sheetFormatPr defaultRowHeight="14.25" x14ac:dyDescent="0.2"/>
  <cols>
    <col min="1" max="1" width="5.33203125" style="30" customWidth="1"/>
    <col min="2" max="2" width="9.33203125" style="31" customWidth="1"/>
    <col min="3" max="3" width="19.109375" style="31" customWidth="1"/>
    <col min="4" max="4" width="36.77734375" style="31" customWidth="1"/>
    <col min="5" max="5" width="9.77734375" style="31" customWidth="1"/>
    <col min="6" max="6" width="10.21875" style="32" customWidth="1"/>
    <col min="7" max="7" width="10.5546875" style="32" customWidth="1"/>
    <col min="8" max="8" width="7.21875" style="32" customWidth="1"/>
    <col min="9" max="9" width="8.6640625" style="32" customWidth="1"/>
    <col min="10" max="10" width="9.21875" style="32" customWidth="1"/>
    <col min="11" max="11" width="6.88671875" style="32" customWidth="1"/>
    <col min="12" max="12" width="8" style="32" customWidth="1"/>
    <col min="13" max="13" width="7.5546875" style="32" customWidth="1"/>
    <col min="14" max="14" width="7.88671875" style="32" customWidth="1"/>
    <col min="15" max="15" width="9.44140625" style="32" customWidth="1"/>
    <col min="16" max="16" width="6.77734375" style="32" customWidth="1"/>
    <col min="17" max="17" width="9.33203125" style="33" customWidth="1"/>
    <col min="18" max="19" width="9.88671875" style="33" customWidth="1"/>
    <col min="20" max="20" width="10.109375" style="33" customWidth="1"/>
    <col min="21" max="21" width="13.44140625" style="33" customWidth="1"/>
    <col min="22" max="22" width="2.44140625" style="31" hidden="1" customWidth="1"/>
    <col min="23" max="23" width="61.21875" style="34" customWidth="1"/>
    <col min="24" max="24" width="8.88671875" style="35" customWidth="1"/>
    <col min="25" max="16384" width="8.88671875" style="35"/>
  </cols>
  <sheetData>
    <row r="1" spans="1:23" s="26" customFormat="1" ht="42.75" customHeight="1" x14ac:dyDescent="0.3">
      <c r="A1" s="47" t="s">
        <v>106</v>
      </c>
      <c r="B1" s="47"/>
      <c r="C1" s="47"/>
      <c r="D1" s="47"/>
      <c r="E1" s="47"/>
      <c r="F1" s="47"/>
      <c r="G1" s="47"/>
      <c r="H1" s="47"/>
      <c r="I1" s="47"/>
      <c r="J1" s="47"/>
      <c r="K1" s="47"/>
      <c r="L1" s="47"/>
      <c r="M1" s="47"/>
      <c r="N1" s="47"/>
      <c r="O1" s="47"/>
      <c r="P1" s="47"/>
      <c r="Q1" s="47"/>
      <c r="R1" s="47"/>
      <c r="S1" s="47"/>
      <c r="T1" s="47"/>
      <c r="U1" s="47"/>
      <c r="V1" s="47"/>
      <c r="W1" s="47"/>
    </row>
    <row r="2" spans="1:23" s="12" customFormat="1" ht="54" customHeight="1" x14ac:dyDescent="0.3">
      <c r="A2" s="49" t="s">
        <v>18</v>
      </c>
      <c r="B2" s="43" t="s">
        <v>0</v>
      </c>
      <c r="C2" s="43" t="s">
        <v>1</v>
      </c>
      <c r="D2" s="43" t="s">
        <v>2</v>
      </c>
      <c r="E2" s="43" t="s">
        <v>69</v>
      </c>
      <c r="F2" s="48" t="s">
        <v>39</v>
      </c>
      <c r="G2" s="48" t="s">
        <v>3</v>
      </c>
      <c r="H2" s="48" t="s">
        <v>4</v>
      </c>
      <c r="I2" s="48"/>
      <c r="J2" s="48"/>
      <c r="K2" s="48"/>
      <c r="L2" s="48" t="s">
        <v>20</v>
      </c>
      <c r="M2" s="48"/>
      <c r="N2" s="48"/>
      <c r="O2" s="48"/>
      <c r="P2" s="48"/>
      <c r="Q2" s="43" t="s">
        <v>40</v>
      </c>
      <c r="R2" s="43"/>
      <c r="S2" s="43"/>
      <c r="T2" s="43"/>
      <c r="U2" s="43" t="s">
        <v>70</v>
      </c>
      <c r="V2" s="43" t="s">
        <v>5</v>
      </c>
      <c r="W2" s="43" t="s">
        <v>24</v>
      </c>
    </row>
    <row r="3" spans="1:23" s="12" customFormat="1" ht="73.5" customHeight="1" x14ac:dyDescent="0.3">
      <c r="A3" s="49"/>
      <c r="B3" s="43"/>
      <c r="C3" s="43"/>
      <c r="D3" s="43"/>
      <c r="E3" s="43"/>
      <c r="F3" s="48"/>
      <c r="G3" s="48"/>
      <c r="H3" s="2" t="s">
        <v>6</v>
      </c>
      <c r="I3" s="2" t="s">
        <v>7</v>
      </c>
      <c r="J3" s="2" t="s">
        <v>8</v>
      </c>
      <c r="K3" s="2" t="s">
        <v>9</v>
      </c>
      <c r="L3" s="2" t="s">
        <v>10</v>
      </c>
      <c r="M3" s="2" t="s">
        <v>11</v>
      </c>
      <c r="N3" s="2" t="s">
        <v>12</v>
      </c>
      <c r="O3" s="2" t="s">
        <v>13</v>
      </c>
      <c r="P3" s="2" t="s">
        <v>14</v>
      </c>
      <c r="Q3" s="1" t="s">
        <v>6</v>
      </c>
      <c r="R3" s="1" t="s">
        <v>7</v>
      </c>
      <c r="S3" s="1" t="s">
        <v>8</v>
      </c>
      <c r="T3" s="1" t="s">
        <v>9</v>
      </c>
      <c r="U3" s="43"/>
      <c r="V3" s="43"/>
      <c r="W3" s="43"/>
    </row>
    <row r="4" spans="1:23" s="27" customFormat="1" ht="23.25" customHeight="1" x14ac:dyDescent="0.3">
      <c r="A4" s="18" t="s">
        <v>15</v>
      </c>
      <c r="B4" s="14" t="s">
        <v>80</v>
      </c>
      <c r="C4" s="14"/>
      <c r="D4" s="14"/>
      <c r="E4" s="14">
        <f t="shared" ref="E4:P4" si="0">SUM(E5:E5)</f>
        <v>0</v>
      </c>
      <c r="F4" s="14">
        <f t="shared" si="0"/>
        <v>43</v>
      </c>
      <c r="G4" s="14">
        <f t="shared" si="0"/>
        <v>2</v>
      </c>
      <c r="H4" s="14">
        <f t="shared" si="0"/>
        <v>0</v>
      </c>
      <c r="I4" s="14">
        <f t="shared" si="0"/>
        <v>0</v>
      </c>
      <c r="J4" s="14">
        <f t="shared" si="0"/>
        <v>0</v>
      </c>
      <c r="K4" s="14">
        <f t="shared" si="0"/>
        <v>2</v>
      </c>
      <c r="L4" s="14">
        <f t="shared" si="0"/>
        <v>0</v>
      </c>
      <c r="M4" s="14">
        <f t="shared" si="0"/>
        <v>0</v>
      </c>
      <c r="N4" s="14">
        <f t="shared" si="0"/>
        <v>0</v>
      </c>
      <c r="O4" s="14">
        <f t="shared" si="0"/>
        <v>1</v>
      </c>
      <c r="P4" s="14">
        <f t="shared" si="0"/>
        <v>1</v>
      </c>
      <c r="Q4" s="19"/>
      <c r="R4" s="19"/>
      <c r="S4" s="19"/>
      <c r="T4" s="19"/>
      <c r="U4" s="19"/>
      <c r="V4" s="14"/>
      <c r="W4" s="14"/>
    </row>
    <row r="5" spans="1:23" s="12" customFormat="1" ht="61.5" customHeight="1" x14ac:dyDescent="0.3">
      <c r="A5" s="10">
        <v>1</v>
      </c>
      <c r="B5" s="36" t="s">
        <v>81</v>
      </c>
      <c r="C5" s="36" t="s">
        <v>82</v>
      </c>
      <c r="D5" s="36" t="s">
        <v>107</v>
      </c>
      <c r="E5" s="36">
        <v>0</v>
      </c>
      <c r="F5" s="36">
        <v>43</v>
      </c>
      <c r="G5" s="36">
        <v>2</v>
      </c>
      <c r="H5" s="36">
        <v>0</v>
      </c>
      <c r="I5" s="36">
        <v>0</v>
      </c>
      <c r="J5" s="36">
        <v>0</v>
      </c>
      <c r="K5" s="36">
        <v>2</v>
      </c>
      <c r="L5" s="36">
        <v>0</v>
      </c>
      <c r="M5" s="36">
        <v>0</v>
      </c>
      <c r="N5" s="36">
        <v>0</v>
      </c>
      <c r="O5" s="36">
        <v>1</v>
      </c>
      <c r="P5" s="36">
        <v>1</v>
      </c>
      <c r="Q5" s="36">
        <v>15</v>
      </c>
      <c r="R5" s="36">
        <v>12.5</v>
      </c>
      <c r="S5" s="36">
        <v>10</v>
      </c>
      <c r="T5" s="36">
        <v>8</v>
      </c>
      <c r="U5" s="36" t="s">
        <v>108</v>
      </c>
      <c r="V5" s="36"/>
      <c r="W5" s="36"/>
    </row>
    <row r="6" spans="1:23" s="27" customFormat="1" ht="23.25" customHeight="1" x14ac:dyDescent="0.3">
      <c r="A6" s="18" t="s">
        <v>21</v>
      </c>
      <c r="B6" s="4" t="s">
        <v>145</v>
      </c>
      <c r="C6" s="5"/>
      <c r="D6" s="6"/>
      <c r="E6" s="20">
        <f>SUM(E7:E16)</f>
        <v>501</v>
      </c>
      <c r="F6" s="20">
        <f t="shared" ref="F6:P6" si="1">SUM(F7:F16)</f>
        <v>2701</v>
      </c>
      <c r="G6" s="20">
        <f t="shared" si="1"/>
        <v>323</v>
      </c>
      <c r="H6" s="20">
        <f t="shared" si="1"/>
        <v>34</v>
      </c>
      <c r="I6" s="20">
        <f t="shared" si="1"/>
        <v>22</v>
      </c>
      <c r="J6" s="20">
        <f t="shared" si="1"/>
        <v>30</v>
      </c>
      <c r="K6" s="20">
        <f t="shared" si="1"/>
        <v>237</v>
      </c>
      <c r="L6" s="20">
        <f t="shared" si="1"/>
        <v>10</v>
      </c>
      <c r="M6" s="20">
        <f t="shared" si="1"/>
        <v>25</v>
      </c>
      <c r="N6" s="20">
        <f t="shared" si="1"/>
        <v>18</v>
      </c>
      <c r="O6" s="20">
        <f t="shared" si="1"/>
        <v>32</v>
      </c>
      <c r="P6" s="20">
        <f t="shared" si="1"/>
        <v>236</v>
      </c>
      <c r="Q6" s="19"/>
      <c r="R6" s="19"/>
      <c r="S6" s="19"/>
      <c r="T6" s="19"/>
      <c r="U6" s="19"/>
      <c r="V6" s="14"/>
      <c r="W6" s="14"/>
    </row>
    <row r="7" spans="1:23" s="12" customFormat="1" ht="61.5" customHeight="1" x14ac:dyDescent="0.3">
      <c r="A7" s="10">
        <v>2</v>
      </c>
      <c r="B7" s="36" t="s">
        <v>109</v>
      </c>
      <c r="C7" s="36" t="s">
        <v>110</v>
      </c>
      <c r="D7" s="36" t="s">
        <v>111</v>
      </c>
      <c r="E7" s="36">
        <v>1</v>
      </c>
      <c r="F7" s="36">
        <v>8</v>
      </c>
      <c r="G7" s="36">
        <v>1</v>
      </c>
      <c r="H7" s="36">
        <v>0</v>
      </c>
      <c r="I7" s="36">
        <v>0</v>
      </c>
      <c r="J7" s="36">
        <v>0</v>
      </c>
      <c r="K7" s="36">
        <v>1</v>
      </c>
      <c r="L7" s="36">
        <v>0</v>
      </c>
      <c r="M7" s="36">
        <v>0</v>
      </c>
      <c r="N7" s="36">
        <v>0</v>
      </c>
      <c r="O7" s="36">
        <v>0</v>
      </c>
      <c r="P7" s="36">
        <v>1</v>
      </c>
      <c r="Q7" s="37">
        <v>30</v>
      </c>
      <c r="R7" s="37">
        <v>15</v>
      </c>
      <c r="S7" s="37">
        <v>12</v>
      </c>
      <c r="T7" s="37">
        <v>8</v>
      </c>
      <c r="U7" s="36" t="s">
        <v>128</v>
      </c>
      <c r="V7" s="36"/>
      <c r="W7" s="36"/>
    </row>
    <row r="8" spans="1:23" s="12" customFormat="1" ht="61.5" customHeight="1" x14ac:dyDescent="0.3">
      <c r="A8" s="10">
        <v>3</v>
      </c>
      <c r="B8" s="38" t="s">
        <v>109</v>
      </c>
      <c r="C8" s="38" t="s">
        <v>112</v>
      </c>
      <c r="D8" s="38" t="s">
        <v>113</v>
      </c>
      <c r="E8" s="38">
        <v>6</v>
      </c>
      <c r="F8" s="38">
        <v>42</v>
      </c>
      <c r="G8" s="38">
        <v>2</v>
      </c>
      <c r="H8" s="38">
        <v>0</v>
      </c>
      <c r="I8" s="38">
        <v>0</v>
      </c>
      <c r="J8" s="38">
        <v>0</v>
      </c>
      <c r="K8" s="38">
        <v>2</v>
      </c>
      <c r="L8" s="38">
        <v>1</v>
      </c>
      <c r="M8" s="38">
        <v>0</v>
      </c>
      <c r="N8" s="38">
        <v>0</v>
      </c>
      <c r="O8" s="38">
        <v>0</v>
      </c>
      <c r="P8" s="38">
        <v>1</v>
      </c>
      <c r="Q8" s="38">
        <v>22</v>
      </c>
      <c r="R8" s="38">
        <v>18</v>
      </c>
      <c r="S8" s="38">
        <v>12</v>
      </c>
      <c r="T8" s="38">
        <v>15</v>
      </c>
      <c r="U8" s="38" t="s">
        <v>129</v>
      </c>
      <c r="V8" s="36"/>
      <c r="W8" s="38">
        <v>0</v>
      </c>
    </row>
    <row r="9" spans="1:23" s="12" customFormat="1" ht="61.5" customHeight="1" x14ac:dyDescent="0.3">
      <c r="A9" s="10">
        <v>4</v>
      </c>
      <c r="B9" s="36" t="s">
        <v>109</v>
      </c>
      <c r="C9" s="36" t="s">
        <v>114</v>
      </c>
      <c r="D9" s="36" t="s">
        <v>115</v>
      </c>
      <c r="E9" s="36">
        <v>0</v>
      </c>
      <c r="F9" s="36">
        <v>23</v>
      </c>
      <c r="G9" s="36">
        <v>1</v>
      </c>
      <c r="H9" s="36">
        <v>0</v>
      </c>
      <c r="I9" s="36">
        <v>0</v>
      </c>
      <c r="J9" s="36">
        <v>0</v>
      </c>
      <c r="K9" s="36">
        <v>1</v>
      </c>
      <c r="L9" s="36">
        <v>0</v>
      </c>
      <c r="M9" s="36">
        <v>0</v>
      </c>
      <c r="N9" s="36">
        <v>0</v>
      </c>
      <c r="O9" s="36">
        <v>0</v>
      </c>
      <c r="P9" s="36">
        <v>1</v>
      </c>
      <c r="Q9" s="36">
        <v>30</v>
      </c>
      <c r="R9" s="36">
        <v>0</v>
      </c>
      <c r="S9" s="36">
        <v>0</v>
      </c>
      <c r="T9" s="36">
        <v>0</v>
      </c>
      <c r="U9" s="36" t="s">
        <v>130</v>
      </c>
      <c r="V9" s="36"/>
      <c r="W9" s="36">
        <v>0</v>
      </c>
    </row>
    <row r="10" spans="1:23" s="12" customFormat="1" ht="61.5" customHeight="1" x14ac:dyDescent="0.3">
      <c r="A10" s="10">
        <v>5</v>
      </c>
      <c r="B10" s="38" t="s">
        <v>109</v>
      </c>
      <c r="C10" s="38" t="s">
        <v>116</v>
      </c>
      <c r="D10" s="38" t="s">
        <v>83</v>
      </c>
      <c r="E10" s="38">
        <v>46</v>
      </c>
      <c r="F10" s="38">
        <v>138</v>
      </c>
      <c r="G10" s="38">
        <v>40</v>
      </c>
      <c r="H10" s="38">
        <v>1</v>
      </c>
      <c r="I10" s="38">
        <v>0</v>
      </c>
      <c r="J10" s="38">
        <v>2</v>
      </c>
      <c r="K10" s="38">
        <v>37</v>
      </c>
      <c r="L10" s="38">
        <v>4</v>
      </c>
      <c r="M10" s="38">
        <v>1</v>
      </c>
      <c r="N10" s="38">
        <v>0</v>
      </c>
      <c r="O10" s="38">
        <v>0</v>
      </c>
      <c r="P10" s="38">
        <v>35</v>
      </c>
      <c r="Q10" s="38">
        <v>33</v>
      </c>
      <c r="R10" s="38">
        <v>25</v>
      </c>
      <c r="S10" s="38">
        <v>20</v>
      </c>
      <c r="T10" s="38">
        <v>16</v>
      </c>
      <c r="U10" s="38" t="s">
        <v>131</v>
      </c>
      <c r="V10" s="36"/>
      <c r="W10" s="38"/>
    </row>
    <row r="11" spans="1:23" s="12" customFormat="1" ht="61.5" customHeight="1" x14ac:dyDescent="0.3">
      <c r="A11" s="10">
        <v>6</v>
      </c>
      <c r="B11" s="36" t="s">
        <v>109</v>
      </c>
      <c r="C11" s="36" t="s">
        <v>117</v>
      </c>
      <c r="D11" s="36" t="s">
        <v>118</v>
      </c>
      <c r="E11" s="36">
        <v>15</v>
      </c>
      <c r="F11" s="36">
        <v>85</v>
      </c>
      <c r="G11" s="36">
        <v>5</v>
      </c>
      <c r="H11" s="36">
        <v>2</v>
      </c>
      <c r="I11" s="36">
        <v>1</v>
      </c>
      <c r="J11" s="36">
        <v>1</v>
      </c>
      <c r="K11" s="36">
        <v>1</v>
      </c>
      <c r="L11" s="36">
        <v>0</v>
      </c>
      <c r="M11" s="36">
        <v>1</v>
      </c>
      <c r="N11" s="36">
        <v>1</v>
      </c>
      <c r="O11" s="36">
        <v>0</v>
      </c>
      <c r="P11" s="36">
        <v>3</v>
      </c>
      <c r="Q11" s="37">
        <v>22</v>
      </c>
      <c r="R11" s="36">
        <v>15</v>
      </c>
      <c r="S11" s="36">
        <v>13</v>
      </c>
      <c r="T11" s="36">
        <v>12</v>
      </c>
      <c r="U11" s="36" t="s">
        <v>132</v>
      </c>
      <c r="V11" s="36"/>
      <c r="W11" s="36" t="s">
        <v>140</v>
      </c>
    </row>
    <row r="12" spans="1:23" s="12" customFormat="1" ht="61.5" customHeight="1" x14ac:dyDescent="0.3">
      <c r="A12" s="10">
        <v>7</v>
      </c>
      <c r="B12" s="38" t="s">
        <v>109</v>
      </c>
      <c r="C12" s="38" t="s">
        <v>119</v>
      </c>
      <c r="D12" s="38" t="s">
        <v>120</v>
      </c>
      <c r="E12" s="38">
        <v>63</v>
      </c>
      <c r="F12" s="38">
        <v>500</v>
      </c>
      <c r="G12" s="38">
        <v>10</v>
      </c>
      <c r="H12" s="38">
        <v>0</v>
      </c>
      <c r="I12" s="38">
        <v>0</v>
      </c>
      <c r="J12" s="38">
        <v>2</v>
      </c>
      <c r="K12" s="38">
        <v>8</v>
      </c>
      <c r="L12" s="38">
        <v>0</v>
      </c>
      <c r="M12" s="39">
        <v>2</v>
      </c>
      <c r="N12" s="38">
        <v>2</v>
      </c>
      <c r="O12" s="38">
        <v>2</v>
      </c>
      <c r="P12" s="38">
        <v>2</v>
      </c>
      <c r="Q12" s="38">
        <v>20</v>
      </c>
      <c r="R12" s="38" t="s">
        <v>29</v>
      </c>
      <c r="S12" s="40" t="s">
        <v>146</v>
      </c>
      <c r="T12" s="39" t="s">
        <v>37</v>
      </c>
      <c r="U12" s="38" t="s">
        <v>133</v>
      </c>
      <c r="V12" s="36"/>
      <c r="W12" s="38" t="s">
        <v>141</v>
      </c>
    </row>
    <row r="13" spans="1:23" s="12" customFormat="1" ht="61.5" customHeight="1" x14ac:dyDescent="0.3">
      <c r="A13" s="10">
        <v>8</v>
      </c>
      <c r="B13" s="36" t="s">
        <v>109</v>
      </c>
      <c r="C13" s="36" t="s">
        <v>121</v>
      </c>
      <c r="D13" s="36" t="s">
        <v>83</v>
      </c>
      <c r="E13" s="36">
        <v>177</v>
      </c>
      <c r="F13" s="36">
        <v>434</v>
      </c>
      <c r="G13" s="36">
        <v>24</v>
      </c>
      <c r="H13" s="36">
        <v>1</v>
      </c>
      <c r="I13" s="36">
        <v>6</v>
      </c>
      <c r="J13" s="36">
        <v>10</v>
      </c>
      <c r="K13" s="36">
        <v>7</v>
      </c>
      <c r="L13" s="36">
        <v>3</v>
      </c>
      <c r="M13" s="36">
        <v>6</v>
      </c>
      <c r="N13" s="36">
        <v>0</v>
      </c>
      <c r="O13" s="36">
        <v>0</v>
      </c>
      <c r="P13" s="36">
        <v>15</v>
      </c>
      <c r="Q13" s="36">
        <v>45</v>
      </c>
      <c r="R13" s="36">
        <v>30</v>
      </c>
      <c r="S13" s="36">
        <v>16</v>
      </c>
      <c r="T13" s="36">
        <v>13</v>
      </c>
      <c r="U13" s="36" t="s">
        <v>134</v>
      </c>
      <c r="V13" s="36"/>
      <c r="W13" s="36" t="s">
        <v>142</v>
      </c>
    </row>
    <row r="14" spans="1:23" s="12" customFormat="1" ht="61.5" customHeight="1" x14ac:dyDescent="0.3">
      <c r="A14" s="10">
        <v>9</v>
      </c>
      <c r="B14" s="38" t="s">
        <v>109</v>
      </c>
      <c r="C14" s="38" t="s">
        <v>122</v>
      </c>
      <c r="D14" s="38" t="s">
        <v>123</v>
      </c>
      <c r="E14" s="38">
        <v>37</v>
      </c>
      <c r="F14" s="38">
        <v>68</v>
      </c>
      <c r="G14" s="38">
        <v>30</v>
      </c>
      <c r="H14" s="38">
        <v>0</v>
      </c>
      <c r="I14" s="38">
        <v>0</v>
      </c>
      <c r="J14" s="38">
        <v>0</v>
      </c>
      <c r="K14" s="38">
        <v>30</v>
      </c>
      <c r="L14" s="38">
        <v>0</v>
      </c>
      <c r="M14" s="38">
        <v>0</v>
      </c>
      <c r="N14" s="38">
        <v>0</v>
      </c>
      <c r="O14" s="38">
        <v>0</v>
      </c>
      <c r="P14" s="38">
        <v>30</v>
      </c>
      <c r="Q14" s="38">
        <v>25</v>
      </c>
      <c r="R14" s="38">
        <v>20</v>
      </c>
      <c r="S14" s="38">
        <v>15</v>
      </c>
      <c r="T14" s="38">
        <v>10</v>
      </c>
      <c r="U14" s="38" t="s">
        <v>135</v>
      </c>
      <c r="V14" s="36"/>
      <c r="W14" s="38" t="s">
        <v>143</v>
      </c>
    </row>
    <row r="15" spans="1:23" s="12" customFormat="1" ht="61.5" customHeight="1" x14ac:dyDescent="0.3">
      <c r="A15" s="10">
        <v>10</v>
      </c>
      <c r="B15" s="36" t="s">
        <v>109</v>
      </c>
      <c r="C15" s="36" t="s">
        <v>124</v>
      </c>
      <c r="D15" s="36" t="s">
        <v>125</v>
      </c>
      <c r="E15" s="36">
        <v>0</v>
      </c>
      <c r="F15" s="36">
        <v>900</v>
      </c>
      <c r="G15" s="36">
        <v>200</v>
      </c>
      <c r="H15" s="36">
        <v>30</v>
      </c>
      <c r="I15" s="36">
        <v>15</v>
      </c>
      <c r="J15" s="36">
        <v>15</v>
      </c>
      <c r="K15" s="36">
        <v>140</v>
      </c>
      <c r="L15" s="36">
        <v>2</v>
      </c>
      <c r="M15" s="36">
        <v>15</v>
      </c>
      <c r="N15" s="36">
        <v>15</v>
      </c>
      <c r="O15" s="36">
        <v>30</v>
      </c>
      <c r="P15" s="36">
        <v>138</v>
      </c>
      <c r="Q15" s="36">
        <v>25</v>
      </c>
      <c r="R15" s="36">
        <v>16</v>
      </c>
      <c r="S15" s="36">
        <v>14</v>
      </c>
      <c r="T15" s="36">
        <v>11</v>
      </c>
      <c r="U15" s="36" t="s">
        <v>136</v>
      </c>
      <c r="V15" s="38"/>
      <c r="W15" s="36" t="s">
        <v>144</v>
      </c>
    </row>
    <row r="16" spans="1:23" s="12" customFormat="1" ht="61.5" customHeight="1" x14ac:dyDescent="0.3">
      <c r="A16" s="10">
        <v>11</v>
      </c>
      <c r="B16" s="38" t="s">
        <v>109</v>
      </c>
      <c r="C16" s="38" t="s">
        <v>126</v>
      </c>
      <c r="D16" s="38" t="s">
        <v>127</v>
      </c>
      <c r="E16" s="38">
        <v>156</v>
      </c>
      <c r="F16" s="38">
        <v>503</v>
      </c>
      <c r="G16" s="38">
        <v>10</v>
      </c>
      <c r="H16" s="38" t="s">
        <v>4</v>
      </c>
      <c r="I16" s="38">
        <v>0</v>
      </c>
      <c r="J16" s="38">
        <v>0</v>
      </c>
      <c r="K16" s="38">
        <v>10</v>
      </c>
      <c r="L16" s="38">
        <v>0</v>
      </c>
      <c r="M16" s="38">
        <v>0</v>
      </c>
      <c r="N16" s="38">
        <v>0</v>
      </c>
      <c r="O16" s="38">
        <v>0</v>
      </c>
      <c r="P16" s="38">
        <v>10</v>
      </c>
      <c r="Q16" s="38">
        <v>130</v>
      </c>
      <c r="R16" s="38">
        <v>90</v>
      </c>
      <c r="S16" s="38">
        <v>60</v>
      </c>
      <c r="T16" s="38">
        <v>60</v>
      </c>
      <c r="U16" s="38" t="s">
        <v>137</v>
      </c>
      <c r="V16" s="36"/>
      <c r="W16" s="38"/>
    </row>
    <row r="17" spans="1:23" s="27" customFormat="1" ht="36.75" customHeight="1" x14ac:dyDescent="0.3">
      <c r="A17" s="18" t="s">
        <v>16</v>
      </c>
      <c r="B17" s="4" t="s">
        <v>72</v>
      </c>
      <c r="C17" s="5"/>
      <c r="D17" s="6"/>
      <c r="E17" s="20">
        <f>SUM(E18:E20)</f>
        <v>107</v>
      </c>
      <c r="F17" s="20">
        <f t="shared" ref="F17:P17" si="2">SUM(F18:F20)</f>
        <v>417</v>
      </c>
      <c r="G17" s="20">
        <f t="shared" si="2"/>
        <v>215</v>
      </c>
      <c r="H17" s="20">
        <f t="shared" si="2"/>
        <v>8</v>
      </c>
      <c r="I17" s="20">
        <f t="shared" si="2"/>
        <v>87</v>
      </c>
      <c r="J17" s="20">
        <f t="shared" si="2"/>
        <v>10</v>
      </c>
      <c r="K17" s="20">
        <f t="shared" si="2"/>
        <v>110</v>
      </c>
      <c r="L17" s="20">
        <f t="shared" si="2"/>
        <v>96</v>
      </c>
      <c r="M17" s="20">
        <f t="shared" si="2"/>
        <v>6</v>
      </c>
      <c r="N17" s="20">
        <f t="shared" si="2"/>
        <v>13</v>
      </c>
      <c r="O17" s="20">
        <f t="shared" si="2"/>
        <v>15</v>
      </c>
      <c r="P17" s="20">
        <f t="shared" si="2"/>
        <v>85</v>
      </c>
      <c r="Q17" s="20"/>
      <c r="R17" s="20"/>
      <c r="S17" s="20"/>
      <c r="T17" s="20"/>
      <c r="U17" s="19"/>
      <c r="V17" s="14"/>
      <c r="W17" s="14"/>
    </row>
    <row r="18" spans="1:23" s="12" customFormat="1" ht="61.5" customHeight="1" x14ac:dyDescent="0.3">
      <c r="A18" s="10">
        <v>12</v>
      </c>
      <c r="B18" s="36" t="s">
        <v>73</v>
      </c>
      <c r="C18" s="36" t="s">
        <v>147</v>
      </c>
      <c r="D18" s="36" t="s">
        <v>148</v>
      </c>
      <c r="E18" s="36">
        <v>100</v>
      </c>
      <c r="F18" s="36">
        <v>330</v>
      </c>
      <c r="G18" s="36">
        <v>100</v>
      </c>
      <c r="H18" s="36">
        <v>0</v>
      </c>
      <c r="I18" s="36">
        <v>0</v>
      </c>
      <c r="J18" s="36">
        <v>0</v>
      </c>
      <c r="K18" s="36">
        <v>100</v>
      </c>
      <c r="L18" s="36">
        <v>5</v>
      </c>
      <c r="M18" s="36">
        <v>2</v>
      </c>
      <c r="N18" s="36">
        <v>3</v>
      </c>
      <c r="O18" s="36">
        <v>5</v>
      </c>
      <c r="P18" s="36">
        <v>85</v>
      </c>
      <c r="Q18" s="36">
        <v>17</v>
      </c>
      <c r="R18" s="36">
        <v>15</v>
      </c>
      <c r="S18" s="36">
        <v>13</v>
      </c>
      <c r="T18" s="36">
        <v>10</v>
      </c>
      <c r="U18" s="36" t="s">
        <v>153</v>
      </c>
      <c r="V18" s="36" t="s">
        <v>154</v>
      </c>
      <c r="W18" s="36"/>
    </row>
    <row r="19" spans="1:23" s="12" customFormat="1" ht="61.5" customHeight="1" x14ac:dyDescent="0.3">
      <c r="A19" s="10">
        <v>13</v>
      </c>
      <c r="B19" s="36" t="s">
        <v>73</v>
      </c>
      <c r="C19" s="38" t="s">
        <v>149</v>
      </c>
      <c r="D19" s="38" t="s">
        <v>150</v>
      </c>
      <c r="E19" s="38">
        <v>2</v>
      </c>
      <c r="F19" s="38">
        <v>13</v>
      </c>
      <c r="G19" s="38">
        <v>30</v>
      </c>
      <c r="H19" s="38">
        <v>6</v>
      </c>
      <c r="I19" s="38">
        <v>4</v>
      </c>
      <c r="J19" s="38">
        <v>10</v>
      </c>
      <c r="K19" s="38">
        <v>10</v>
      </c>
      <c r="L19" s="38">
        <v>6</v>
      </c>
      <c r="M19" s="38">
        <v>4</v>
      </c>
      <c r="N19" s="38">
        <v>10</v>
      </c>
      <c r="O19" s="38">
        <v>10</v>
      </c>
      <c r="P19" s="38">
        <v>0</v>
      </c>
      <c r="Q19" s="38" t="s">
        <v>76</v>
      </c>
      <c r="R19" s="38" t="s">
        <v>90</v>
      </c>
      <c r="S19" s="39" t="s">
        <v>36</v>
      </c>
      <c r="T19" s="39" t="s">
        <v>157</v>
      </c>
      <c r="U19" s="38" t="s">
        <v>155</v>
      </c>
      <c r="V19" s="38" t="s">
        <v>138</v>
      </c>
      <c r="W19" s="36"/>
    </row>
    <row r="20" spans="1:23" s="12" customFormat="1" ht="61.5" customHeight="1" x14ac:dyDescent="0.3">
      <c r="A20" s="10">
        <v>14</v>
      </c>
      <c r="B20" s="36" t="s">
        <v>73</v>
      </c>
      <c r="C20" s="36" t="s">
        <v>151</v>
      </c>
      <c r="D20" s="36" t="s">
        <v>152</v>
      </c>
      <c r="E20" s="41">
        <v>5</v>
      </c>
      <c r="F20" s="36">
        <v>74</v>
      </c>
      <c r="G20" s="36">
        <v>85</v>
      </c>
      <c r="H20" s="41">
        <v>2</v>
      </c>
      <c r="I20" s="36">
        <v>83</v>
      </c>
      <c r="J20" s="36">
        <v>0</v>
      </c>
      <c r="K20" s="36">
        <v>0</v>
      </c>
      <c r="L20" s="36">
        <v>85</v>
      </c>
      <c r="M20" s="36">
        <v>0</v>
      </c>
      <c r="N20" s="36">
        <v>0</v>
      </c>
      <c r="O20" s="36">
        <v>0</v>
      </c>
      <c r="P20" s="36">
        <v>0</v>
      </c>
      <c r="Q20" s="36" t="s">
        <v>158</v>
      </c>
      <c r="R20" s="36" t="s">
        <v>159</v>
      </c>
      <c r="S20" s="36" t="s">
        <v>160</v>
      </c>
      <c r="T20" s="36" t="s">
        <v>161</v>
      </c>
      <c r="U20" s="36" t="s">
        <v>156</v>
      </c>
      <c r="V20" s="36">
        <v>0</v>
      </c>
      <c r="W20" s="36"/>
    </row>
    <row r="21" spans="1:23" s="27" customFormat="1" ht="29.25" customHeight="1" x14ac:dyDescent="0.3">
      <c r="A21" s="18" t="s">
        <v>22</v>
      </c>
      <c r="B21" s="14" t="s">
        <v>30</v>
      </c>
      <c r="C21" s="21"/>
      <c r="D21" s="21"/>
      <c r="E21" s="20">
        <f t="shared" ref="E21:P21" si="3">SUM(E22:E24)</f>
        <v>193</v>
      </c>
      <c r="F21" s="20">
        <f t="shared" si="3"/>
        <v>1062</v>
      </c>
      <c r="G21" s="20">
        <f t="shared" si="3"/>
        <v>80</v>
      </c>
      <c r="H21" s="20">
        <f t="shared" si="3"/>
        <v>0</v>
      </c>
      <c r="I21" s="20">
        <f t="shared" si="3"/>
        <v>8</v>
      </c>
      <c r="J21" s="20">
        <f t="shared" si="3"/>
        <v>7</v>
      </c>
      <c r="K21" s="20">
        <f t="shared" si="3"/>
        <v>66</v>
      </c>
      <c r="L21" s="20">
        <f t="shared" si="3"/>
        <v>10</v>
      </c>
      <c r="M21" s="20">
        <f t="shared" si="3"/>
        <v>6</v>
      </c>
      <c r="N21" s="20">
        <f t="shared" si="3"/>
        <v>3</v>
      </c>
      <c r="O21" s="20">
        <f t="shared" si="3"/>
        <v>3</v>
      </c>
      <c r="P21" s="20">
        <f t="shared" si="3"/>
        <v>58</v>
      </c>
      <c r="Q21" s="22"/>
      <c r="R21" s="23"/>
      <c r="S21" s="23"/>
      <c r="T21" s="23"/>
      <c r="U21" s="24"/>
      <c r="V21" s="24"/>
      <c r="W21" s="25"/>
    </row>
    <row r="22" spans="1:23" s="12" customFormat="1" ht="70.5" customHeight="1" x14ac:dyDescent="0.3">
      <c r="A22" s="10">
        <v>15</v>
      </c>
      <c r="B22" s="36" t="s">
        <v>41</v>
      </c>
      <c r="C22" s="36" t="s">
        <v>162</v>
      </c>
      <c r="D22" s="36" t="s">
        <v>163</v>
      </c>
      <c r="E22" s="36">
        <v>92</v>
      </c>
      <c r="F22" s="36">
        <v>513</v>
      </c>
      <c r="G22" s="36">
        <v>13</v>
      </c>
      <c r="H22" s="36">
        <v>0</v>
      </c>
      <c r="I22" s="36">
        <v>1</v>
      </c>
      <c r="J22" s="36">
        <v>4</v>
      </c>
      <c r="K22" s="36">
        <v>9</v>
      </c>
      <c r="L22" s="36">
        <v>3</v>
      </c>
      <c r="M22" s="36">
        <v>3</v>
      </c>
      <c r="N22" s="36">
        <v>3</v>
      </c>
      <c r="O22" s="36">
        <v>3</v>
      </c>
      <c r="P22" s="36">
        <v>1</v>
      </c>
      <c r="Q22" s="36" t="s">
        <v>84</v>
      </c>
      <c r="R22" s="36" t="s">
        <v>84</v>
      </c>
      <c r="S22" s="36" t="s">
        <v>84</v>
      </c>
      <c r="T22" s="36" t="s">
        <v>84</v>
      </c>
      <c r="U22" s="36" t="s">
        <v>86</v>
      </c>
      <c r="V22" s="36" t="s">
        <v>171</v>
      </c>
      <c r="W22" s="36" t="s">
        <v>171</v>
      </c>
    </row>
    <row r="23" spans="1:23" s="12" customFormat="1" ht="70.5" customHeight="1" x14ac:dyDescent="0.3">
      <c r="A23" s="10">
        <v>16</v>
      </c>
      <c r="B23" s="38" t="s">
        <v>41</v>
      </c>
      <c r="C23" s="38" t="s">
        <v>164</v>
      </c>
      <c r="D23" s="38" t="s">
        <v>165</v>
      </c>
      <c r="E23" s="39">
        <v>2</v>
      </c>
      <c r="F23" s="38">
        <v>40</v>
      </c>
      <c r="G23" s="38">
        <v>5</v>
      </c>
      <c r="H23" s="38">
        <v>0</v>
      </c>
      <c r="I23" s="38">
        <v>0</v>
      </c>
      <c r="J23" s="38">
        <v>0</v>
      </c>
      <c r="K23" s="38">
        <v>5</v>
      </c>
      <c r="L23" s="38">
        <v>0</v>
      </c>
      <c r="M23" s="38">
        <v>0</v>
      </c>
      <c r="N23" s="38">
        <v>0</v>
      </c>
      <c r="O23" s="38">
        <v>0</v>
      </c>
      <c r="P23" s="38">
        <v>5</v>
      </c>
      <c r="Q23" s="38">
        <v>0</v>
      </c>
      <c r="R23" s="38">
        <v>0</v>
      </c>
      <c r="S23" s="38">
        <v>0</v>
      </c>
      <c r="T23" s="38" t="s">
        <v>175</v>
      </c>
      <c r="U23" s="38" t="s">
        <v>172</v>
      </c>
      <c r="V23" s="38" t="s">
        <v>139</v>
      </c>
      <c r="W23" s="38" t="s">
        <v>139</v>
      </c>
    </row>
    <row r="24" spans="1:23" s="12" customFormat="1" ht="70.5" customHeight="1" x14ac:dyDescent="0.3">
      <c r="A24" s="10">
        <v>17</v>
      </c>
      <c r="B24" s="36" t="s">
        <v>41</v>
      </c>
      <c r="C24" s="36" t="s">
        <v>166</v>
      </c>
      <c r="D24" s="36" t="s">
        <v>167</v>
      </c>
      <c r="E24" s="36">
        <v>99</v>
      </c>
      <c r="F24" s="36">
        <v>509</v>
      </c>
      <c r="G24" s="36">
        <v>62</v>
      </c>
      <c r="H24" s="36">
        <v>0</v>
      </c>
      <c r="I24" s="36">
        <v>7</v>
      </c>
      <c r="J24" s="36">
        <v>3</v>
      </c>
      <c r="K24" s="36">
        <v>52</v>
      </c>
      <c r="L24" s="36">
        <v>7</v>
      </c>
      <c r="M24" s="36">
        <v>3</v>
      </c>
      <c r="N24" s="36">
        <v>0</v>
      </c>
      <c r="O24" s="36">
        <v>0</v>
      </c>
      <c r="P24" s="36">
        <v>52</v>
      </c>
      <c r="Q24" s="36">
        <v>0</v>
      </c>
      <c r="R24" s="36" t="s">
        <v>168</v>
      </c>
      <c r="S24" s="36" t="s">
        <v>169</v>
      </c>
      <c r="T24" s="36" t="s">
        <v>170</v>
      </c>
      <c r="U24" s="36" t="s">
        <v>173</v>
      </c>
      <c r="V24" s="36" t="s">
        <v>174</v>
      </c>
      <c r="W24" s="36" t="s">
        <v>174</v>
      </c>
    </row>
    <row r="25" spans="1:23" s="27" customFormat="1" ht="15.75" x14ac:dyDescent="0.3">
      <c r="A25" s="18" t="s">
        <v>19</v>
      </c>
      <c r="B25" s="14" t="s">
        <v>31</v>
      </c>
      <c r="C25" s="14"/>
      <c r="D25" s="14"/>
      <c r="E25" s="20">
        <f t="shared" ref="E25:P25" si="4">SUM(E26:E26)</f>
        <v>3</v>
      </c>
      <c r="F25" s="20">
        <f t="shared" si="4"/>
        <v>21</v>
      </c>
      <c r="G25" s="20">
        <f t="shared" si="4"/>
        <v>5</v>
      </c>
      <c r="H25" s="20">
        <f t="shared" si="4"/>
        <v>0</v>
      </c>
      <c r="I25" s="20">
        <f t="shared" si="4"/>
        <v>0</v>
      </c>
      <c r="J25" s="20">
        <f t="shared" si="4"/>
        <v>0</v>
      </c>
      <c r="K25" s="20">
        <f t="shared" si="4"/>
        <v>5</v>
      </c>
      <c r="L25" s="20">
        <f t="shared" si="4"/>
        <v>0</v>
      </c>
      <c r="M25" s="20">
        <f t="shared" si="4"/>
        <v>0</v>
      </c>
      <c r="N25" s="20">
        <f t="shared" si="4"/>
        <v>0</v>
      </c>
      <c r="O25" s="20">
        <f t="shared" si="4"/>
        <v>0</v>
      </c>
      <c r="P25" s="20">
        <f t="shared" si="4"/>
        <v>5</v>
      </c>
      <c r="Q25" s="19"/>
      <c r="R25" s="19"/>
      <c r="S25" s="19"/>
      <c r="T25" s="19"/>
      <c r="U25" s="19"/>
      <c r="V25" s="14"/>
      <c r="W25" s="14"/>
    </row>
    <row r="26" spans="1:23" s="12" customFormat="1" ht="70.5" customHeight="1" x14ac:dyDescent="0.3">
      <c r="A26" s="10">
        <v>18</v>
      </c>
      <c r="B26" s="36" t="s">
        <v>42</v>
      </c>
      <c r="C26" s="36" t="s">
        <v>87</v>
      </c>
      <c r="D26" s="36" t="s">
        <v>176</v>
      </c>
      <c r="E26" s="41">
        <v>3</v>
      </c>
      <c r="F26" s="36">
        <v>21</v>
      </c>
      <c r="G26" s="36">
        <v>5</v>
      </c>
      <c r="H26" s="36">
        <v>0</v>
      </c>
      <c r="I26" s="36">
        <v>0</v>
      </c>
      <c r="J26" s="36">
        <v>0</v>
      </c>
      <c r="K26" s="36">
        <v>5</v>
      </c>
      <c r="L26" s="36">
        <v>0</v>
      </c>
      <c r="M26" s="36">
        <v>0</v>
      </c>
      <c r="N26" s="36">
        <v>0</v>
      </c>
      <c r="O26" s="36">
        <v>0</v>
      </c>
      <c r="P26" s="36">
        <v>5</v>
      </c>
      <c r="Q26" s="36">
        <v>95</v>
      </c>
      <c r="R26" s="36">
        <v>18</v>
      </c>
      <c r="S26" s="36">
        <v>13</v>
      </c>
      <c r="T26" s="36">
        <v>8</v>
      </c>
      <c r="U26" s="36" t="s">
        <v>177</v>
      </c>
      <c r="V26" s="36" t="s">
        <v>178</v>
      </c>
      <c r="W26" s="36" t="s">
        <v>178</v>
      </c>
    </row>
    <row r="27" spans="1:23" s="27" customFormat="1" ht="22.5" customHeight="1" x14ac:dyDescent="0.3">
      <c r="A27" s="18" t="s">
        <v>23</v>
      </c>
      <c r="B27" s="14" t="s">
        <v>182</v>
      </c>
      <c r="C27" s="14"/>
      <c r="D27" s="14"/>
      <c r="E27" s="20">
        <f t="shared" ref="E27:P27" si="5">SUM(E28:E28)</f>
        <v>7</v>
      </c>
      <c r="F27" s="20">
        <f t="shared" si="5"/>
        <v>15</v>
      </c>
      <c r="G27" s="20">
        <f t="shared" si="5"/>
        <v>12</v>
      </c>
      <c r="H27" s="20">
        <f t="shared" si="5"/>
        <v>0</v>
      </c>
      <c r="I27" s="20">
        <f t="shared" si="5"/>
        <v>0</v>
      </c>
      <c r="J27" s="20">
        <f t="shared" si="5"/>
        <v>12</v>
      </c>
      <c r="K27" s="20">
        <f t="shared" si="5"/>
        <v>0</v>
      </c>
      <c r="L27" s="20">
        <f t="shared" si="5"/>
        <v>4</v>
      </c>
      <c r="M27" s="20">
        <f t="shared" si="5"/>
        <v>4</v>
      </c>
      <c r="N27" s="20">
        <f t="shared" si="5"/>
        <v>4</v>
      </c>
      <c r="O27" s="20">
        <f t="shared" si="5"/>
        <v>0</v>
      </c>
      <c r="P27" s="20">
        <f t="shared" si="5"/>
        <v>0</v>
      </c>
      <c r="Q27" s="19"/>
      <c r="R27" s="19"/>
      <c r="S27" s="19"/>
      <c r="T27" s="19"/>
      <c r="U27" s="19"/>
      <c r="V27" s="14"/>
      <c r="W27" s="14"/>
    </row>
    <row r="28" spans="1:23" s="12" customFormat="1" ht="69" customHeight="1" x14ac:dyDescent="0.3">
      <c r="A28" s="10">
        <v>19</v>
      </c>
      <c r="B28" s="36" t="s">
        <v>179</v>
      </c>
      <c r="C28" s="36" t="s">
        <v>180</v>
      </c>
      <c r="D28" s="36" t="s">
        <v>181</v>
      </c>
      <c r="E28" s="36">
        <v>7</v>
      </c>
      <c r="F28" s="36">
        <v>15</v>
      </c>
      <c r="G28" s="36">
        <v>12</v>
      </c>
      <c r="H28" s="36">
        <v>0</v>
      </c>
      <c r="I28" s="36">
        <v>0</v>
      </c>
      <c r="J28" s="36">
        <v>12</v>
      </c>
      <c r="K28" s="36">
        <v>0</v>
      </c>
      <c r="L28" s="36">
        <v>4</v>
      </c>
      <c r="M28" s="36">
        <v>4</v>
      </c>
      <c r="N28" s="36">
        <v>4</v>
      </c>
      <c r="O28" s="36">
        <v>0</v>
      </c>
      <c r="P28" s="36">
        <v>0</v>
      </c>
      <c r="Q28" s="36">
        <v>0</v>
      </c>
      <c r="R28" s="36">
        <v>0</v>
      </c>
      <c r="S28" s="36">
        <v>15</v>
      </c>
      <c r="T28" s="36">
        <v>0</v>
      </c>
      <c r="U28" s="36" t="s">
        <v>88</v>
      </c>
      <c r="V28" s="36" t="s">
        <v>89</v>
      </c>
      <c r="W28" s="36" t="s">
        <v>89</v>
      </c>
    </row>
    <row r="29" spans="1:23" s="27" customFormat="1" ht="22.5" customHeight="1" x14ac:dyDescent="0.3">
      <c r="A29" s="18" t="s">
        <v>25</v>
      </c>
      <c r="B29" s="14" t="s">
        <v>183</v>
      </c>
      <c r="C29" s="14"/>
      <c r="D29" s="14"/>
      <c r="E29" s="20">
        <f t="shared" ref="E29:P29" si="6">SUM(E30:E30)</f>
        <v>631</v>
      </c>
      <c r="F29" s="20">
        <f t="shared" si="6"/>
        <v>1890</v>
      </c>
      <c r="G29" s="20">
        <f t="shared" si="6"/>
        <v>200</v>
      </c>
      <c r="H29" s="20">
        <f t="shared" si="6"/>
        <v>0</v>
      </c>
      <c r="I29" s="20">
        <f t="shared" si="6"/>
        <v>10</v>
      </c>
      <c r="J29" s="20">
        <f t="shared" si="6"/>
        <v>20</v>
      </c>
      <c r="K29" s="20">
        <f t="shared" si="6"/>
        <v>170</v>
      </c>
      <c r="L29" s="20">
        <f t="shared" si="6"/>
        <v>10</v>
      </c>
      <c r="M29" s="20">
        <f t="shared" si="6"/>
        <v>20</v>
      </c>
      <c r="N29" s="20">
        <f t="shared" si="6"/>
        <v>0</v>
      </c>
      <c r="O29" s="20">
        <f t="shared" si="6"/>
        <v>0</v>
      </c>
      <c r="P29" s="20">
        <f t="shared" si="6"/>
        <v>170</v>
      </c>
      <c r="Q29" s="19"/>
      <c r="R29" s="19"/>
      <c r="S29" s="19"/>
      <c r="T29" s="19"/>
      <c r="U29" s="19"/>
      <c r="V29" s="14"/>
      <c r="W29" s="14"/>
    </row>
    <row r="30" spans="1:23" s="12" customFormat="1" ht="75" customHeight="1" x14ac:dyDescent="0.3">
      <c r="A30" s="10">
        <v>20</v>
      </c>
      <c r="B30" s="36" t="s">
        <v>43</v>
      </c>
      <c r="C30" s="36" t="s">
        <v>184</v>
      </c>
      <c r="D30" s="36" t="s">
        <v>185</v>
      </c>
      <c r="E30" s="36">
        <v>631</v>
      </c>
      <c r="F30" s="36">
        <v>1890</v>
      </c>
      <c r="G30" s="36">
        <v>200</v>
      </c>
      <c r="H30" s="36">
        <v>0</v>
      </c>
      <c r="I30" s="36">
        <v>10</v>
      </c>
      <c r="J30" s="36">
        <v>20</v>
      </c>
      <c r="K30" s="36">
        <v>170</v>
      </c>
      <c r="L30" s="36">
        <v>10</v>
      </c>
      <c r="M30" s="36">
        <v>20</v>
      </c>
      <c r="N30" s="36">
        <v>0</v>
      </c>
      <c r="O30" s="36">
        <v>0</v>
      </c>
      <c r="P30" s="36">
        <v>170</v>
      </c>
      <c r="Q30" s="36">
        <v>20</v>
      </c>
      <c r="R30" s="36">
        <v>17</v>
      </c>
      <c r="S30" s="36">
        <v>15</v>
      </c>
      <c r="T30" s="36">
        <v>14</v>
      </c>
      <c r="U30" s="36" t="s">
        <v>186</v>
      </c>
      <c r="V30" s="13"/>
      <c r="W30" s="36" t="s">
        <v>187</v>
      </c>
    </row>
    <row r="31" spans="1:23" s="27" customFormat="1" ht="22.5" customHeight="1" x14ac:dyDescent="0.3">
      <c r="A31" s="18" t="s">
        <v>26</v>
      </c>
      <c r="B31" s="14" t="s">
        <v>77</v>
      </c>
      <c r="C31" s="14"/>
      <c r="D31" s="14"/>
      <c r="E31" s="20">
        <f t="shared" ref="E31:P31" si="7">SUM(E32:E32)</f>
        <v>50</v>
      </c>
      <c r="F31" s="20">
        <f t="shared" si="7"/>
        <v>300</v>
      </c>
      <c r="G31" s="20">
        <f t="shared" si="7"/>
        <v>100</v>
      </c>
      <c r="H31" s="20">
        <f t="shared" si="7"/>
        <v>5</v>
      </c>
      <c r="I31" s="20">
        <f t="shared" si="7"/>
        <v>10</v>
      </c>
      <c r="J31" s="20">
        <f t="shared" si="7"/>
        <v>15</v>
      </c>
      <c r="K31" s="20">
        <f t="shared" si="7"/>
        <v>70</v>
      </c>
      <c r="L31" s="20">
        <f t="shared" si="7"/>
        <v>20</v>
      </c>
      <c r="M31" s="20">
        <f t="shared" si="7"/>
        <v>20</v>
      </c>
      <c r="N31" s="20">
        <f t="shared" si="7"/>
        <v>10</v>
      </c>
      <c r="O31" s="20">
        <f t="shared" si="7"/>
        <v>20</v>
      </c>
      <c r="P31" s="20">
        <f t="shared" si="7"/>
        <v>30</v>
      </c>
      <c r="Q31" s="19"/>
      <c r="R31" s="19"/>
      <c r="S31" s="19"/>
      <c r="T31" s="19"/>
      <c r="U31" s="19"/>
      <c r="V31" s="14"/>
      <c r="W31" s="14"/>
    </row>
    <row r="32" spans="1:23" s="12" customFormat="1" ht="54.75" customHeight="1" x14ac:dyDescent="0.3">
      <c r="A32" s="10">
        <v>21</v>
      </c>
      <c r="B32" s="36" t="s">
        <v>78</v>
      </c>
      <c r="C32" s="36" t="s">
        <v>188</v>
      </c>
      <c r="D32" s="36" t="s">
        <v>189</v>
      </c>
      <c r="E32" s="36">
        <v>50</v>
      </c>
      <c r="F32" s="36">
        <v>300</v>
      </c>
      <c r="G32" s="36">
        <v>100</v>
      </c>
      <c r="H32" s="36">
        <v>5</v>
      </c>
      <c r="I32" s="36">
        <v>10</v>
      </c>
      <c r="J32" s="36">
        <v>15</v>
      </c>
      <c r="K32" s="36">
        <v>70</v>
      </c>
      <c r="L32" s="36">
        <v>20</v>
      </c>
      <c r="M32" s="36">
        <v>20</v>
      </c>
      <c r="N32" s="36">
        <v>10</v>
      </c>
      <c r="O32" s="36">
        <v>20</v>
      </c>
      <c r="P32" s="36">
        <v>30</v>
      </c>
      <c r="Q32" s="36" t="s">
        <v>192</v>
      </c>
      <c r="R32" s="36" t="s">
        <v>193</v>
      </c>
      <c r="S32" s="36" t="s">
        <v>194</v>
      </c>
      <c r="T32" s="36" t="s">
        <v>194</v>
      </c>
      <c r="U32" s="41" t="s">
        <v>190</v>
      </c>
      <c r="V32" s="13"/>
      <c r="W32" s="36" t="s">
        <v>191</v>
      </c>
    </row>
    <row r="33" spans="1:23" s="27" customFormat="1" ht="22.5" customHeight="1" x14ac:dyDescent="0.3">
      <c r="A33" s="18" t="s">
        <v>27</v>
      </c>
      <c r="B33" s="14" t="s">
        <v>206</v>
      </c>
      <c r="C33" s="14"/>
      <c r="D33" s="14"/>
      <c r="E33" s="20">
        <f t="shared" ref="E33:P33" si="8">SUM(E34:E36)</f>
        <v>100</v>
      </c>
      <c r="F33" s="20">
        <f t="shared" si="8"/>
        <v>684</v>
      </c>
      <c r="G33" s="20">
        <f t="shared" si="8"/>
        <v>20</v>
      </c>
      <c r="H33" s="20">
        <f t="shared" si="8"/>
        <v>4</v>
      </c>
      <c r="I33" s="20">
        <f t="shared" si="8"/>
        <v>3</v>
      </c>
      <c r="J33" s="20">
        <f t="shared" si="8"/>
        <v>5</v>
      </c>
      <c r="K33" s="20">
        <f t="shared" si="8"/>
        <v>8</v>
      </c>
      <c r="L33" s="20">
        <f t="shared" si="8"/>
        <v>6</v>
      </c>
      <c r="M33" s="20">
        <f t="shared" si="8"/>
        <v>4</v>
      </c>
      <c r="N33" s="20">
        <f t="shared" si="8"/>
        <v>1</v>
      </c>
      <c r="O33" s="20">
        <f t="shared" si="8"/>
        <v>4</v>
      </c>
      <c r="P33" s="20">
        <f t="shared" si="8"/>
        <v>5</v>
      </c>
      <c r="Q33" s="19"/>
      <c r="R33" s="19"/>
      <c r="S33" s="19"/>
      <c r="T33" s="19"/>
      <c r="U33" s="19"/>
      <c r="V33" s="14"/>
      <c r="W33" s="14"/>
    </row>
    <row r="34" spans="1:23" s="12" customFormat="1" ht="41.25" customHeight="1" x14ac:dyDescent="0.3">
      <c r="A34" s="10">
        <v>22</v>
      </c>
      <c r="B34" s="36" t="s">
        <v>195</v>
      </c>
      <c r="C34" s="36" t="s">
        <v>196</v>
      </c>
      <c r="D34" s="36" t="s">
        <v>197</v>
      </c>
      <c r="E34" s="36">
        <v>0</v>
      </c>
      <c r="F34" s="36">
        <v>30</v>
      </c>
      <c r="G34" s="41">
        <v>5</v>
      </c>
      <c r="H34" s="36">
        <v>0</v>
      </c>
      <c r="I34" s="36">
        <v>0</v>
      </c>
      <c r="J34" s="36">
        <v>0</v>
      </c>
      <c r="K34" s="41">
        <v>5</v>
      </c>
      <c r="L34" s="36">
        <v>0</v>
      </c>
      <c r="M34" s="36">
        <v>0</v>
      </c>
      <c r="N34" s="36">
        <v>0</v>
      </c>
      <c r="O34" s="36">
        <v>0</v>
      </c>
      <c r="P34" s="36">
        <v>5</v>
      </c>
      <c r="Q34" s="37">
        <v>19</v>
      </c>
      <c r="R34" s="37">
        <v>17</v>
      </c>
      <c r="S34" s="37">
        <v>13</v>
      </c>
      <c r="T34" s="37">
        <v>11</v>
      </c>
      <c r="U34" s="36" t="s">
        <v>202</v>
      </c>
      <c r="V34" s="13"/>
      <c r="W34" s="36"/>
    </row>
    <row r="35" spans="1:23" s="12" customFormat="1" ht="73.5" customHeight="1" x14ac:dyDescent="0.3">
      <c r="A35" s="10">
        <v>23</v>
      </c>
      <c r="B35" s="38" t="s">
        <v>195</v>
      </c>
      <c r="C35" s="38" t="s">
        <v>198</v>
      </c>
      <c r="D35" s="38" t="s">
        <v>199</v>
      </c>
      <c r="E35" s="38">
        <v>100</v>
      </c>
      <c r="F35" s="38">
        <v>600</v>
      </c>
      <c r="G35" s="38">
        <v>5</v>
      </c>
      <c r="H35" s="38">
        <v>2</v>
      </c>
      <c r="I35" s="38">
        <v>1</v>
      </c>
      <c r="J35" s="38">
        <v>2</v>
      </c>
      <c r="K35" s="38">
        <v>0</v>
      </c>
      <c r="L35" s="38">
        <v>2</v>
      </c>
      <c r="M35" s="38">
        <v>1</v>
      </c>
      <c r="N35" s="38">
        <v>0</v>
      </c>
      <c r="O35" s="38">
        <v>2</v>
      </c>
      <c r="P35" s="38">
        <v>0</v>
      </c>
      <c r="Q35" s="38" t="s">
        <v>194</v>
      </c>
      <c r="R35" s="38">
        <v>12</v>
      </c>
      <c r="S35" s="38">
        <v>10</v>
      </c>
      <c r="T35" s="38">
        <v>8</v>
      </c>
      <c r="U35" s="38" t="s">
        <v>203</v>
      </c>
      <c r="V35" s="13"/>
      <c r="W35" s="38" t="s">
        <v>205</v>
      </c>
    </row>
    <row r="36" spans="1:23" s="12" customFormat="1" ht="45" customHeight="1" x14ac:dyDescent="0.3">
      <c r="A36" s="10">
        <v>24</v>
      </c>
      <c r="B36" s="36" t="s">
        <v>195</v>
      </c>
      <c r="C36" s="36" t="s">
        <v>200</v>
      </c>
      <c r="D36" s="36" t="s">
        <v>201</v>
      </c>
      <c r="E36" s="36">
        <v>0</v>
      </c>
      <c r="F36" s="36">
        <v>54</v>
      </c>
      <c r="G36" s="36">
        <v>10</v>
      </c>
      <c r="H36" s="36">
        <v>2</v>
      </c>
      <c r="I36" s="36">
        <v>2</v>
      </c>
      <c r="J36" s="36">
        <v>3</v>
      </c>
      <c r="K36" s="36">
        <v>3</v>
      </c>
      <c r="L36" s="36">
        <v>4</v>
      </c>
      <c r="M36" s="36">
        <v>3</v>
      </c>
      <c r="N36" s="36">
        <v>1</v>
      </c>
      <c r="O36" s="36">
        <v>2</v>
      </c>
      <c r="P36" s="36">
        <v>0</v>
      </c>
      <c r="Q36" s="36">
        <v>25</v>
      </c>
      <c r="R36" s="36">
        <v>20</v>
      </c>
      <c r="S36" s="36">
        <v>15</v>
      </c>
      <c r="T36" s="36">
        <v>13</v>
      </c>
      <c r="U36" s="36" t="s">
        <v>204</v>
      </c>
      <c r="V36" s="13"/>
      <c r="W36" s="36"/>
    </row>
    <row r="37" spans="1:23" s="27" customFormat="1" ht="22.5" customHeight="1" x14ac:dyDescent="0.3">
      <c r="A37" s="18" t="s">
        <v>28</v>
      </c>
      <c r="B37" s="14" t="s">
        <v>44</v>
      </c>
      <c r="C37" s="14"/>
      <c r="D37" s="14"/>
      <c r="E37" s="20">
        <f t="shared" ref="E37:P37" si="9">SUM(E38:E38)</f>
        <v>17</v>
      </c>
      <c r="F37" s="20">
        <f t="shared" si="9"/>
        <v>334</v>
      </c>
      <c r="G37" s="20">
        <f t="shared" si="9"/>
        <v>30</v>
      </c>
      <c r="H37" s="20">
        <f t="shared" si="9"/>
        <v>0</v>
      </c>
      <c r="I37" s="20">
        <f t="shared" si="9"/>
        <v>0</v>
      </c>
      <c r="J37" s="20">
        <f t="shared" si="9"/>
        <v>0</v>
      </c>
      <c r="K37" s="20">
        <f t="shared" si="9"/>
        <v>30</v>
      </c>
      <c r="L37" s="20">
        <f t="shared" si="9"/>
        <v>0</v>
      </c>
      <c r="M37" s="20">
        <f t="shared" si="9"/>
        <v>0</v>
      </c>
      <c r="N37" s="20">
        <f t="shared" si="9"/>
        <v>0</v>
      </c>
      <c r="O37" s="20">
        <f t="shared" si="9"/>
        <v>0</v>
      </c>
      <c r="P37" s="20">
        <f t="shared" si="9"/>
        <v>30</v>
      </c>
      <c r="Q37" s="19"/>
      <c r="R37" s="19"/>
      <c r="S37" s="19"/>
      <c r="T37" s="19"/>
      <c r="U37" s="19"/>
      <c r="V37" s="14"/>
      <c r="W37" s="14"/>
    </row>
    <row r="38" spans="1:23" s="12" customFormat="1" ht="69" customHeight="1" x14ac:dyDescent="0.3">
      <c r="A38" s="10">
        <v>27</v>
      </c>
      <c r="B38" s="36" t="s">
        <v>45</v>
      </c>
      <c r="C38" s="36" t="s">
        <v>210</v>
      </c>
      <c r="D38" s="36" t="s">
        <v>207</v>
      </c>
      <c r="E38" s="36">
        <v>17</v>
      </c>
      <c r="F38" s="36">
        <v>334</v>
      </c>
      <c r="G38" s="36">
        <v>30</v>
      </c>
      <c r="H38" s="36">
        <v>0</v>
      </c>
      <c r="I38" s="36">
        <v>0</v>
      </c>
      <c r="J38" s="36">
        <v>0</v>
      </c>
      <c r="K38" s="36">
        <v>30</v>
      </c>
      <c r="L38" s="36">
        <v>0</v>
      </c>
      <c r="M38" s="36">
        <v>0</v>
      </c>
      <c r="N38" s="36">
        <v>0</v>
      </c>
      <c r="O38" s="36">
        <v>0</v>
      </c>
      <c r="P38" s="36">
        <v>30</v>
      </c>
      <c r="Q38" s="36">
        <v>25</v>
      </c>
      <c r="R38" s="36">
        <v>20</v>
      </c>
      <c r="S38" s="36">
        <v>17</v>
      </c>
      <c r="T38" s="36">
        <v>15</v>
      </c>
      <c r="U38" s="36" t="s">
        <v>208</v>
      </c>
      <c r="V38" s="36" t="s">
        <v>209</v>
      </c>
      <c r="W38" s="36" t="s">
        <v>209</v>
      </c>
    </row>
    <row r="39" spans="1:23" s="27" customFormat="1" ht="22.5" customHeight="1" x14ac:dyDescent="0.3">
      <c r="A39" s="18" t="s">
        <v>34</v>
      </c>
      <c r="B39" s="14" t="s">
        <v>46</v>
      </c>
      <c r="C39" s="14"/>
      <c r="D39" s="14"/>
      <c r="E39" s="20">
        <f>SUM(E40:E45)</f>
        <v>140</v>
      </c>
      <c r="F39" s="20">
        <f t="shared" ref="F39:P39" si="10">SUM(F40:F45)</f>
        <v>667</v>
      </c>
      <c r="G39" s="20">
        <f t="shared" si="10"/>
        <v>727</v>
      </c>
      <c r="H39" s="20">
        <f t="shared" si="10"/>
        <v>22</v>
      </c>
      <c r="I39" s="20">
        <f t="shared" si="10"/>
        <v>20</v>
      </c>
      <c r="J39" s="20">
        <f t="shared" si="10"/>
        <v>15</v>
      </c>
      <c r="K39" s="20">
        <f t="shared" si="10"/>
        <v>670</v>
      </c>
      <c r="L39" s="20">
        <f t="shared" si="10"/>
        <v>62</v>
      </c>
      <c r="M39" s="20">
        <f t="shared" si="10"/>
        <v>20</v>
      </c>
      <c r="N39" s="20">
        <f t="shared" si="10"/>
        <v>403</v>
      </c>
      <c r="O39" s="20">
        <f t="shared" si="10"/>
        <v>30</v>
      </c>
      <c r="P39" s="20">
        <f t="shared" si="10"/>
        <v>212</v>
      </c>
      <c r="Q39" s="19"/>
      <c r="R39" s="19"/>
      <c r="S39" s="19"/>
      <c r="T39" s="19"/>
      <c r="U39" s="19"/>
      <c r="V39" s="14"/>
      <c r="W39" s="14"/>
    </row>
    <row r="40" spans="1:23" s="12" customFormat="1" ht="66" customHeight="1" x14ac:dyDescent="0.3">
      <c r="A40" s="10">
        <v>28</v>
      </c>
      <c r="B40" s="36" t="s">
        <v>47</v>
      </c>
      <c r="C40" s="36" t="s">
        <v>211</v>
      </c>
      <c r="D40" s="36" t="s">
        <v>212</v>
      </c>
      <c r="E40" s="36">
        <v>33</v>
      </c>
      <c r="F40" s="36">
        <v>346</v>
      </c>
      <c r="G40" s="36">
        <v>6</v>
      </c>
      <c r="H40" s="36">
        <v>0</v>
      </c>
      <c r="I40" s="36">
        <v>0</v>
      </c>
      <c r="J40" s="36">
        <v>0</v>
      </c>
      <c r="K40" s="36">
        <v>6</v>
      </c>
      <c r="L40" s="36">
        <v>0</v>
      </c>
      <c r="M40" s="36">
        <v>0</v>
      </c>
      <c r="N40" s="36">
        <v>0</v>
      </c>
      <c r="O40" s="36">
        <v>0</v>
      </c>
      <c r="P40" s="36">
        <v>6</v>
      </c>
      <c r="Q40" s="37">
        <v>22</v>
      </c>
      <c r="R40" s="37">
        <v>22</v>
      </c>
      <c r="S40" s="37">
        <v>20</v>
      </c>
      <c r="T40" s="37">
        <v>12</v>
      </c>
      <c r="U40" s="36" t="s">
        <v>213</v>
      </c>
      <c r="V40" s="36"/>
      <c r="W40" s="36"/>
    </row>
    <row r="41" spans="1:23" s="12" customFormat="1" ht="66" customHeight="1" x14ac:dyDescent="0.3">
      <c r="A41" s="10">
        <v>29</v>
      </c>
      <c r="B41" s="38" t="s">
        <v>47</v>
      </c>
      <c r="C41" s="38" t="s">
        <v>214</v>
      </c>
      <c r="D41" s="38" t="s">
        <v>215</v>
      </c>
      <c r="E41" s="38">
        <v>50</v>
      </c>
      <c r="F41" s="38">
        <v>1</v>
      </c>
      <c r="G41" s="38">
        <v>500</v>
      </c>
      <c r="H41" s="38">
        <v>20</v>
      </c>
      <c r="I41" s="38">
        <v>10</v>
      </c>
      <c r="J41" s="38">
        <v>5</v>
      </c>
      <c r="K41" s="38">
        <v>465</v>
      </c>
      <c r="L41" s="38">
        <v>50</v>
      </c>
      <c r="M41" s="38">
        <v>10</v>
      </c>
      <c r="N41" s="38">
        <v>400</v>
      </c>
      <c r="O41" s="38">
        <v>30</v>
      </c>
      <c r="P41" s="38">
        <v>10</v>
      </c>
      <c r="Q41" s="38">
        <v>80</v>
      </c>
      <c r="R41" s="38">
        <v>50</v>
      </c>
      <c r="S41" s="38">
        <v>30</v>
      </c>
      <c r="T41" s="38">
        <v>20</v>
      </c>
      <c r="U41" s="38" t="s">
        <v>216</v>
      </c>
      <c r="V41" s="36"/>
      <c r="W41" s="38"/>
    </row>
    <row r="42" spans="1:23" s="12" customFormat="1" ht="66" customHeight="1" x14ac:dyDescent="0.3">
      <c r="A42" s="10">
        <v>30</v>
      </c>
      <c r="B42" s="36" t="s">
        <v>47</v>
      </c>
      <c r="C42" s="36" t="s">
        <v>217</v>
      </c>
      <c r="D42" s="36" t="s">
        <v>218</v>
      </c>
      <c r="E42" s="36">
        <v>6</v>
      </c>
      <c r="F42" s="36">
        <v>21</v>
      </c>
      <c r="G42" s="36">
        <v>5</v>
      </c>
      <c r="H42" s="36">
        <v>0</v>
      </c>
      <c r="I42" s="36">
        <v>0</v>
      </c>
      <c r="J42" s="36">
        <v>2</v>
      </c>
      <c r="K42" s="36">
        <v>3</v>
      </c>
      <c r="L42" s="36">
        <v>0</v>
      </c>
      <c r="M42" s="36">
        <v>2</v>
      </c>
      <c r="N42" s="36">
        <v>3</v>
      </c>
      <c r="O42" s="36">
        <v>0</v>
      </c>
      <c r="P42" s="36">
        <v>0</v>
      </c>
      <c r="Q42" s="36">
        <v>25</v>
      </c>
      <c r="R42" s="36">
        <v>20</v>
      </c>
      <c r="S42" s="36">
        <v>17</v>
      </c>
      <c r="T42" s="36">
        <v>15</v>
      </c>
      <c r="U42" s="36" t="s">
        <v>219</v>
      </c>
      <c r="V42" s="36"/>
      <c r="W42" s="36" t="s">
        <v>228</v>
      </c>
    </row>
    <row r="43" spans="1:23" s="12" customFormat="1" ht="66" customHeight="1" x14ac:dyDescent="0.3">
      <c r="A43" s="10">
        <v>31</v>
      </c>
      <c r="B43" s="38" t="s">
        <v>47</v>
      </c>
      <c r="C43" s="38" t="s">
        <v>220</v>
      </c>
      <c r="D43" s="38" t="s">
        <v>221</v>
      </c>
      <c r="E43" s="38">
        <v>30</v>
      </c>
      <c r="F43" s="38">
        <v>76</v>
      </c>
      <c r="G43" s="38">
        <v>200</v>
      </c>
      <c r="H43" s="38">
        <v>2</v>
      </c>
      <c r="I43" s="38">
        <v>10</v>
      </c>
      <c r="J43" s="38">
        <v>8</v>
      </c>
      <c r="K43" s="38">
        <v>180</v>
      </c>
      <c r="L43" s="38">
        <v>12</v>
      </c>
      <c r="M43" s="38">
        <v>8</v>
      </c>
      <c r="N43" s="38">
        <v>0</v>
      </c>
      <c r="O43" s="38">
        <v>0</v>
      </c>
      <c r="P43" s="38">
        <v>180</v>
      </c>
      <c r="Q43" s="38">
        <v>40</v>
      </c>
      <c r="R43" s="38">
        <v>18</v>
      </c>
      <c r="S43" s="38">
        <v>12</v>
      </c>
      <c r="T43" s="38">
        <v>7</v>
      </c>
      <c r="U43" s="38" t="s">
        <v>222</v>
      </c>
      <c r="V43" s="36"/>
      <c r="W43" s="38" t="s">
        <v>229</v>
      </c>
    </row>
    <row r="44" spans="1:23" s="12" customFormat="1" ht="66" customHeight="1" x14ac:dyDescent="0.3">
      <c r="A44" s="10">
        <v>32</v>
      </c>
      <c r="B44" s="36" t="s">
        <v>47</v>
      </c>
      <c r="C44" s="36" t="s">
        <v>74</v>
      </c>
      <c r="D44" s="36" t="s">
        <v>85</v>
      </c>
      <c r="E44" s="36">
        <v>19</v>
      </c>
      <c r="F44" s="36">
        <v>162</v>
      </c>
      <c r="G44" s="36">
        <v>15</v>
      </c>
      <c r="H44" s="36">
        <v>0</v>
      </c>
      <c r="I44" s="36">
        <v>0</v>
      </c>
      <c r="J44" s="36">
        <v>0</v>
      </c>
      <c r="K44" s="36">
        <v>15</v>
      </c>
      <c r="L44" s="36">
        <v>0</v>
      </c>
      <c r="M44" s="36">
        <v>0</v>
      </c>
      <c r="N44" s="36">
        <v>0</v>
      </c>
      <c r="O44" s="36">
        <v>0</v>
      </c>
      <c r="P44" s="36">
        <v>15</v>
      </c>
      <c r="Q44" s="36">
        <v>190</v>
      </c>
      <c r="R44" s="36">
        <v>18</v>
      </c>
      <c r="S44" s="36">
        <v>15</v>
      </c>
      <c r="T44" s="36">
        <v>12</v>
      </c>
      <c r="U44" s="36" t="s">
        <v>223</v>
      </c>
      <c r="V44" s="38"/>
      <c r="W44" s="36" t="s">
        <v>230</v>
      </c>
    </row>
    <row r="45" spans="1:23" s="12" customFormat="1" ht="66" customHeight="1" x14ac:dyDescent="0.3">
      <c r="A45" s="10">
        <v>33</v>
      </c>
      <c r="B45" s="38" t="s">
        <v>47</v>
      </c>
      <c r="C45" s="38" t="s">
        <v>224</v>
      </c>
      <c r="D45" s="38" t="s">
        <v>225</v>
      </c>
      <c r="E45" s="38">
        <v>2</v>
      </c>
      <c r="F45" s="38">
        <v>61</v>
      </c>
      <c r="G45" s="38">
        <v>1</v>
      </c>
      <c r="H45" s="38">
        <v>0</v>
      </c>
      <c r="I45" s="38">
        <v>0</v>
      </c>
      <c r="J45" s="38">
        <v>0</v>
      </c>
      <c r="K45" s="38">
        <v>1</v>
      </c>
      <c r="L45" s="38">
        <v>0</v>
      </c>
      <c r="M45" s="38" t="s">
        <v>226</v>
      </c>
      <c r="N45" s="38" t="s">
        <v>226</v>
      </c>
      <c r="O45" s="38" t="s">
        <v>226</v>
      </c>
      <c r="P45" s="38">
        <v>1</v>
      </c>
      <c r="Q45" s="38">
        <v>40</v>
      </c>
      <c r="R45" s="38">
        <v>30</v>
      </c>
      <c r="S45" s="38">
        <v>20</v>
      </c>
      <c r="T45" s="38">
        <v>15</v>
      </c>
      <c r="U45" s="38" t="s">
        <v>227</v>
      </c>
      <c r="V45" s="36"/>
      <c r="W45" s="38"/>
    </row>
    <row r="46" spans="1:23" s="28" customFormat="1" ht="22.5" customHeight="1" x14ac:dyDescent="0.3">
      <c r="A46" s="3" t="s">
        <v>35</v>
      </c>
      <c r="B46" s="14" t="s">
        <v>32</v>
      </c>
      <c r="C46" s="9"/>
      <c r="D46" s="9"/>
      <c r="E46" s="7">
        <f>SUM(E47)</f>
        <v>5</v>
      </c>
      <c r="F46" s="7">
        <f>SUM(F47)</f>
        <v>141</v>
      </c>
      <c r="G46" s="7">
        <f t="shared" ref="G46:P46" si="11">SUM(G47:G47)</f>
        <v>20</v>
      </c>
      <c r="H46" s="7">
        <f t="shared" si="11"/>
        <v>0</v>
      </c>
      <c r="I46" s="7">
        <f t="shared" si="11"/>
        <v>0</v>
      </c>
      <c r="J46" s="7">
        <f t="shared" si="11"/>
        <v>0</v>
      </c>
      <c r="K46" s="7">
        <f t="shared" si="11"/>
        <v>20</v>
      </c>
      <c r="L46" s="7">
        <f t="shared" si="11"/>
        <v>0</v>
      </c>
      <c r="M46" s="7">
        <f t="shared" si="11"/>
        <v>0</v>
      </c>
      <c r="N46" s="7">
        <f t="shared" si="11"/>
        <v>0</v>
      </c>
      <c r="O46" s="7">
        <f t="shared" si="11"/>
        <v>0</v>
      </c>
      <c r="P46" s="7">
        <f t="shared" si="11"/>
        <v>20</v>
      </c>
      <c r="Q46" s="8"/>
      <c r="R46" s="8"/>
      <c r="S46" s="8"/>
      <c r="T46" s="8"/>
      <c r="U46" s="8"/>
      <c r="V46" s="9"/>
      <c r="W46" s="9"/>
    </row>
    <row r="47" spans="1:23" s="12" customFormat="1" ht="66" customHeight="1" x14ac:dyDescent="0.3">
      <c r="A47" s="10">
        <v>34</v>
      </c>
      <c r="B47" s="36" t="s">
        <v>48</v>
      </c>
      <c r="C47" s="36" t="s">
        <v>91</v>
      </c>
      <c r="D47" s="36" t="s">
        <v>231</v>
      </c>
      <c r="E47" s="36">
        <v>5</v>
      </c>
      <c r="F47" s="36">
        <v>141</v>
      </c>
      <c r="G47" s="36">
        <v>20</v>
      </c>
      <c r="H47" s="36">
        <v>0</v>
      </c>
      <c r="I47" s="36">
        <v>0</v>
      </c>
      <c r="J47" s="36">
        <v>0</v>
      </c>
      <c r="K47" s="36">
        <v>20</v>
      </c>
      <c r="L47" s="36">
        <v>0</v>
      </c>
      <c r="M47" s="36">
        <v>0</v>
      </c>
      <c r="N47" s="36">
        <v>0</v>
      </c>
      <c r="O47" s="36">
        <v>0</v>
      </c>
      <c r="P47" s="36">
        <v>20</v>
      </c>
      <c r="Q47" s="36">
        <v>0</v>
      </c>
      <c r="R47" s="36">
        <v>0</v>
      </c>
      <c r="S47" s="36">
        <v>0</v>
      </c>
      <c r="T47" s="36">
        <v>7.2</v>
      </c>
      <c r="U47" s="36" t="s">
        <v>232</v>
      </c>
      <c r="V47" s="36" t="s">
        <v>233</v>
      </c>
      <c r="W47" s="42" t="s">
        <v>233</v>
      </c>
    </row>
    <row r="48" spans="1:23" s="27" customFormat="1" ht="25.5" customHeight="1" x14ac:dyDescent="0.3">
      <c r="A48" s="18" t="s">
        <v>38</v>
      </c>
      <c r="B48" s="14" t="s">
        <v>33</v>
      </c>
      <c r="C48" s="14"/>
      <c r="D48" s="14"/>
      <c r="E48" s="20">
        <f t="shared" ref="E48:P48" si="12">SUM(E49:E52)</f>
        <v>148</v>
      </c>
      <c r="F48" s="20">
        <f t="shared" si="12"/>
        <v>1242</v>
      </c>
      <c r="G48" s="20">
        <f t="shared" si="12"/>
        <v>230</v>
      </c>
      <c r="H48" s="20">
        <f t="shared" si="12"/>
        <v>5</v>
      </c>
      <c r="I48" s="20">
        <f t="shared" si="12"/>
        <v>10</v>
      </c>
      <c r="J48" s="20">
        <f t="shared" si="12"/>
        <v>5</v>
      </c>
      <c r="K48" s="20">
        <f t="shared" si="12"/>
        <v>210</v>
      </c>
      <c r="L48" s="20">
        <f t="shared" si="12"/>
        <v>4</v>
      </c>
      <c r="M48" s="20">
        <f t="shared" si="12"/>
        <v>0</v>
      </c>
      <c r="N48" s="20">
        <f t="shared" si="12"/>
        <v>0</v>
      </c>
      <c r="O48" s="20">
        <f t="shared" si="12"/>
        <v>5</v>
      </c>
      <c r="P48" s="20">
        <f t="shared" si="12"/>
        <v>221</v>
      </c>
      <c r="Q48" s="19"/>
      <c r="R48" s="19"/>
      <c r="S48" s="19"/>
      <c r="T48" s="19"/>
      <c r="U48" s="19"/>
      <c r="V48" s="14"/>
      <c r="W48" s="14"/>
    </row>
    <row r="49" spans="1:23" s="12" customFormat="1" ht="66" customHeight="1" x14ac:dyDescent="0.3">
      <c r="A49" s="10">
        <v>35</v>
      </c>
      <c r="B49" s="36" t="s">
        <v>49</v>
      </c>
      <c r="C49" s="36" t="s">
        <v>234</v>
      </c>
      <c r="D49" s="36" t="s">
        <v>235</v>
      </c>
      <c r="E49" s="36">
        <v>80</v>
      </c>
      <c r="F49" s="36">
        <v>609</v>
      </c>
      <c r="G49" s="36">
        <v>100</v>
      </c>
      <c r="H49" s="36">
        <v>5</v>
      </c>
      <c r="I49" s="36">
        <v>10</v>
      </c>
      <c r="J49" s="36">
        <v>5</v>
      </c>
      <c r="K49" s="36">
        <v>80</v>
      </c>
      <c r="L49" s="36">
        <v>0</v>
      </c>
      <c r="M49" s="36">
        <v>0</v>
      </c>
      <c r="N49" s="36">
        <v>0</v>
      </c>
      <c r="O49" s="36">
        <v>5</v>
      </c>
      <c r="P49" s="36">
        <v>95</v>
      </c>
      <c r="Q49" s="36">
        <v>20</v>
      </c>
      <c r="R49" s="36">
        <v>15</v>
      </c>
      <c r="S49" s="36">
        <v>10</v>
      </c>
      <c r="T49" s="36">
        <v>8</v>
      </c>
      <c r="U49" s="36" t="s">
        <v>240</v>
      </c>
      <c r="V49" s="36" t="s">
        <v>241</v>
      </c>
      <c r="W49" s="36"/>
    </row>
    <row r="50" spans="1:23" s="12" customFormat="1" ht="66" customHeight="1" x14ac:dyDescent="0.3">
      <c r="A50" s="10">
        <v>36</v>
      </c>
      <c r="B50" s="38" t="s">
        <v>49</v>
      </c>
      <c r="C50" s="38" t="s">
        <v>236</v>
      </c>
      <c r="D50" s="38" t="s">
        <v>237</v>
      </c>
      <c r="E50" s="38">
        <v>27</v>
      </c>
      <c r="F50" s="38">
        <v>150</v>
      </c>
      <c r="G50" s="38">
        <v>10</v>
      </c>
      <c r="H50" s="38">
        <v>0</v>
      </c>
      <c r="I50" s="38">
        <v>0</v>
      </c>
      <c r="J50" s="38">
        <v>0</v>
      </c>
      <c r="K50" s="38">
        <v>10</v>
      </c>
      <c r="L50" s="38">
        <v>4</v>
      </c>
      <c r="M50" s="38">
        <v>0</v>
      </c>
      <c r="N50" s="38">
        <v>0</v>
      </c>
      <c r="O50" s="38">
        <v>0</v>
      </c>
      <c r="P50" s="38">
        <v>6</v>
      </c>
      <c r="Q50" s="38">
        <v>40</v>
      </c>
      <c r="R50" s="38">
        <v>35</v>
      </c>
      <c r="S50" s="38">
        <v>30</v>
      </c>
      <c r="T50" s="38">
        <v>25</v>
      </c>
      <c r="U50" s="38" t="s">
        <v>242</v>
      </c>
      <c r="V50" s="38" t="s">
        <v>243</v>
      </c>
      <c r="W50" s="38" t="s">
        <v>243</v>
      </c>
    </row>
    <row r="51" spans="1:23" s="12" customFormat="1" ht="66" customHeight="1" x14ac:dyDescent="0.3">
      <c r="A51" s="10">
        <v>37</v>
      </c>
      <c r="B51" s="36" t="s">
        <v>49</v>
      </c>
      <c r="C51" s="36" t="s">
        <v>92</v>
      </c>
      <c r="D51" s="36" t="s">
        <v>93</v>
      </c>
      <c r="E51" s="36">
        <v>0</v>
      </c>
      <c r="F51" s="36">
        <v>91</v>
      </c>
      <c r="G51" s="36">
        <v>20</v>
      </c>
      <c r="H51" s="36">
        <v>0</v>
      </c>
      <c r="I51" s="36">
        <v>0</v>
      </c>
      <c r="J51" s="36">
        <v>0</v>
      </c>
      <c r="K51" s="36">
        <v>20</v>
      </c>
      <c r="L51" s="36">
        <v>0</v>
      </c>
      <c r="M51" s="36">
        <v>0</v>
      </c>
      <c r="N51" s="36">
        <v>0</v>
      </c>
      <c r="O51" s="36">
        <v>0</v>
      </c>
      <c r="P51" s="36">
        <v>20</v>
      </c>
      <c r="Q51" s="36" t="s">
        <v>75</v>
      </c>
      <c r="R51" s="36" t="s">
        <v>76</v>
      </c>
      <c r="S51" s="36" t="s">
        <v>29</v>
      </c>
      <c r="T51" s="36" t="s">
        <v>79</v>
      </c>
      <c r="U51" s="36" t="s">
        <v>244</v>
      </c>
      <c r="V51" s="36" t="s">
        <v>245</v>
      </c>
      <c r="W51" s="36"/>
    </row>
    <row r="52" spans="1:23" s="12" customFormat="1" ht="66" customHeight="1" x14ac:dyDescent="0.3">
      <c r="A52" s="10">
        <v>38</v>
      </c>
      <c r="B52" s="38" t="s">
        <v>49</v>
      </c>
      <c r="C52" s="38" t="s">
        <v>238</v>
      </c>
      <c r="D52" s="38" t="s">
        <v>239</v>
      </c>
      <c r="E52" s="38">
        <v>41</v>
      </c>
      <c r="F52" s="38">
        <v>392</v>
      </c>
      <c r="G52" s="38">
        <v>100</v>
      </c>
      <c r="H52" s="38">
        <v>0</v>
      </c>
      <c r="I52" s="38">
        <v>0</v>
      </c>
      <c r="J52" s="38">
        <v>0</v>
      </c>
      <c r="K52" s="38">
        <v>100</v>
      </c>
      <c r="L52" s="38">
        <v>0</v>
      </c>
      <c r="M52" s="38">
        <v>0</v>
      </c>
      <c r="N52" s="38">
        <v>0</v>
      </c>
      <c r="O52" s="38">
        <v>0</v>
      </c>
      <c r="P52" s="38">
        <v>100</v>
      </c>
      <c r="Q52" s="38">
        <v>15</v>
      </c>
      <c r="R52" s="38">
        <v>12</v>
      </c>
      <c r="S52" s="38">
        <v>10</v>
      </c>
      <c r="T52" s="38">
        <v>8</v>
      </c>
      <c r="U52" s="38" t="s">
        <v>246</v>
      </c>
      <c r="V52" s="38" t="s">
        <v>71</v>
      </c>
      <c r="W52" s="38"/>
    </row>
    <row r="53" spans="1:23" s="27" customFormat="1" ht="25.5" customHeight="1" x14ac:dyDescent="0.3">
      <c r="A53" s="18" t="s">
        <v>51</v>
      </c>
      <c r="B53" s="14" t="s">
        <v>52</v>
      </c>
      <c r="C53" s="14"/>
      <c r="D53" s="14"/>
      <c r="E53" s="20">
        <f t="shared" ref="E53:P53" si="13">SUM(E54:E57)</f>
        <v>267</v>
      </c>
      <c r="F53" s="20">
        <f t="shared" si="13"/>
        <v>1047</v>
      </c>
      <c r="G53" s="20">
        <f t="shared" si="13"/>
        <v>198</v>
      </c>
      <c r="H53" s="20">
        <f t="shared" si="13"/>
        <v>13</v>
      </c>
      <c r="I53" s="20">
        <f t="shared" si="13"/>
        <v>28</v>
      </c>
      <c r="J53" s="20">
        <f t="shared" si="13"/>
        <v>16</v>
      </c>
      <c r="K53" s="20">
        <f t="shared" si="13"/>
        <v>141</v>
      </c>
      <c r="L53" s="20">
        <f t="shared" si="13"/>
        <v>22</v>
      </c>
      <c r="M53" s="20">
        <f t="shared" si="13"/>
        <v>14</v>
      </c>
      <c r="N53" s="20">
        <f t="shared" si="13"/>
        <v>30</v>
      </c>
      <c r="O53" s="20">
        <f t="shared" si="13"/>
        <v>18</v>
      </c>
      <c r="P53" s="20">
        <f t="shared" si="13"/>
        <v>114</v>
      </c>
      <c r="Q53" s="19"/>
      <c r="R53" s="19"/>
      <c r="S53" s="19"/>
      <c r="T53" s="19"/>
      <c r="U53" s="19"/>
      <c r="V53" s="14"/>
      <c r="W53" s="14"/>
    </row>
    <row r="54" spans="1:23" s="12" customFormat="1" ht="66" customHeight="1" x14ac:dyDescent="0.3">
      <c r="A54" s="10">
        <v>39</v>
      </c>
      <c r="B54" s="36" t="s">
        <v>53</v>
      </c>
      <c r="C54" s="36" t="s">
        <v>247</v>
      </c>
      <c r="D54" s="36" t="s">
        <v>248</v>
      </c>
      <c r="E54" s="36">
        <v>5</v>
      </c>
      <c r="F54" s="36">
        <v>92</v>
      </c>
      <c r="G54" s="36">
        <v>88</v>
      </c>
      <c r="H54" s="36">
        <v>13</v>
      </c>
      <c r="I54" s="36">
        <v>27</v>
      </c>
      <c r="J54" s="36">
        <v>12</v>
      </c>
      <c r="K54" s="36">
        <v>36</v>
      </c>
      <c r="L54" s="36">
        <v>21</v>
      </c>
      <c r="M54" s="36">
        <v>8</v>
      </c>
      <c r="N54" s="36">
        <v>26</v>
      </c>
      <c r="O54" s="36">
        <v>15</v>
      </c>
      <c r="P54" s="36">
        <v>18</v>
      </c>
      <c r="Q54" s="36">
        <v>30</v>
      </c>
      <c r="R54" s="36">
        <v>15</v>
      </c>
      <c r="S54" s="36">
        <v>12</v>
      </c>
      <c r="T54" s="36">
        <v>9</v>
      </c>
      <c r="U54" s="36" t="s">
        <v>255</v>
      </c>
      <c r="V54" s="13"/>
      <c r="W54" s="36"/>
    </row>
    <row r="55" spans="1:23" s="12" customFormat="1" ht="66" customHeight="1" x14ac:dyDescent="0.3">
      <c r="A55" s="10">
        <v>40</v>
      </c>
      <c r="B55" s="38" t="s">
        <v>53</v>
      </c>
      <c r="C55" s="38" t="s">
        <v>249</v>
      </c>
      <c r="D55" s="38" t="s">
        <v>250</v>
      </c>
      <c r="E55" s="38">
        <v>30</v>
      </c>
      <c r="F55" s="38">
        <v>290</v>
      </c>
      <c r="G55" s="38">
        <v>50</v>
      </c>
      <c r="H55" s="38">
        <v>0</v>
      </c>
      <c r="I55" s="38">
        <v>1</v>
      </c>
      <c r="J55" s="38">
        <v>1</v>
      </c>
      <c r="K55" s="38">
        <v>48</v>
      </c>
      <c r="L55" s="39">
        <v>1</v>
      </c>
      <c r="M55" s="39">
        <v>1</v>
      </c>
      <c r="N55" s="38">
        <v>0</v>
      </c>
      <c r="O55" s="38">
        <v>0</v>
      </c>
      <c r="P55" s="38">
        <v>48</v>
      </c>
      <c r="Q55" s="38" t="s">
        <v>251</v>
      </c>
      <c r="R55" s="38">
        <v>20</v>
      </c>
      <c r="S55" s="38">
        <v>13</v>
      </c>
      <c r="T55" s="38">
        <v>10</v>
      </c>
      <c r="U55" s="39" t="s">
        <v>256</v>
      </c>
      <c r="V55" s="13"/>
      <c r="W55" s="38" t="s">
        <v>259</v>
      </c>
    </row>
    <row r="56" spans="1:23" s="12" customFormat="1" ht="66" customHeight="1" x14ac:dyDescent="0.3">
      <c r="A56" s="10">
        <v>41</v>
      </c>
      <c r="B56" s="36" t="s">
        <v>53</v>
      </c>
      <c r="C56" s="36" t="s">
        <v>252</v>
      </c>
      <c r="D56" s="36" t="s">
        <v>253</v>
      </c>
      <c r="E56" s="36">
        <v>18</v>
      </c>
      <c r="F56" s="36">
        <v>174</v>
      </c>
      <c r="G56" s="36">
        <v>10</v>
      </c>
      <c r="H56" s="36">
        <v>0</v>
      </c>
      <c r="I56" s="36">
        <v>0</v>
      </c>
      <c r="J56" s="36">
        <v>3</v>
      </c>
      <c r="K56" s="36">
        <v>7</v>
      </c>
      <c r="L56" s="36">
        <v>0</v>
      </c>
      <c r="M56" s="36">
        <v>3</v>
      </c>
      <c r="N56" s="36">
        <v>3</v>
      </c>
      <c r="O56" s="36">
        <v>3</v>
      </c>
      <c r="P56" s="36">
        <v>1</v>
      </c>
      <c r="Q56" s="36">
        <v>30</v>
      </c>
      <c r="R56" s="36">
        <v>20</v>
      </c>
      <c r="S56" s="36">
        <v>13</v>
      </c>
      <c r="T56" s="36">
        <v>8</v>
      </c>
      <c r="U56" s="36" t="s">
        <v>257</v>
      </c>
      <c r="V56" s="13"/>
      <c r="W56" s="36" t="s">
        <v>260</v>
      </c>
    </row>
    <row r="57" spans="1:23" s="12" customFormat="1" ht="66" customHeight="1" x14ac:dyDescent="0.3">
      <c r="A57" s="10">
        <v>42</v>
      </c>
      <c r="B57" s="38" t="s">
        <v>53</v>
      </c>
      <c r="C57" s="38" t="s">
        <v>94</v>
      </c>
      <c r="D57" s="38" t="s">
        <v>254</v>
      </c>
      <c r="E57" s="38">
        <v>214</v>
      </c>
      <c r="F57" s="38">
        <v>491</v>
      </c>
      <c r="G57" s="38">
        <v>50</v>
      </c>
      <c r="H57" s="38">
        <v>0</v>
      </c>
      <c r="I57" s="38">
        <v>0</v>
      </c>
      <c r="J57" s="38">
        <v>0</v>
      </c>
      <c r="K57" s="38">
        <v>50</v>
      </c>
      <c r="L57" s="38">
        <v>0</v>
      </c>
      <c r="M57" s="38">
        <v>2</v>
      </c>
      <c r="N57" s="38">
        <v>1</v>
      </c>
      <c r="O57" s="38">
        <v>0</v>
      </c>
      <c r="P57" s="38">
        <v>47</v>
      </c>
      <c r="Q57" s="38">
        <v>0</v>
      </c>
      <c r="R57" s="38">
        <v>0</v>
      </c>
      <c r="S57" s="38">
        <v>0</v>
      </c>
      <c r="T57" s="38">
        <v>0</v>
      </c>
      <c r="U57" s="38" t="s">
        <v>258</v>
      </c>
      <c r="V57" s="13"/>
      <c r="W57" s="38"/>
    </row>
    <row r="58" spans="1:23" s="28" customFormat="1" ht="25.5" customHeight="1" x14ac:dyDescent="0.3">
      <c r="A58" s="3" t="s">
        <v>54</v>
      </c>
      <c r="B58" s="14" t="s">
        <v>56</v>
      </c>
      <c r="C58" s="9"/>
      <c r="D58" s="9"/>
      <c r="E58" s="9">
        <f>SUM(E59:E63)</f>
        <v>866</v>
      </c>
      <c r="F58" s="9">
        <f t="shared" ref="F58:P58" si="14">SUM(F59:F63)</f>
        <v>3597</v>
      </c>
      <c r="G58" s="9">
        <f t="shared" si="14"/>
        <v>696</v>
      </c>
      <c r="H58" s="9">
        <f t="shared" si="14"/>
        <v>0</v>
      </c>
      <c r="I58" s="9">
        <f t="shared" si="14"/>
        <v>22</v>
      </c>
      <c r="J58" s="9">
        <f t="shared" si="14"/>
        <v>35</v>
      </c>
      <c r="K58" s="9">
        <f t="shared" si="14"/>
        <v>639</v>
      </c>
      <c r="L58" s="9">
        <f t="shared" si="14"/>
        <v>27</v>
      </c>
      <c r="M58" s="9">
        <f t="shared" si="14"/>
        <v>20</v>
      </c>
      <c r="N58" s="9">
        <f t="shared" si="14"/>
        <v>6</v>
      </c>
      <c r="O58" s="9">
        <f t="shared" si="14"/>
        <v>22</v>
      </c>
      <c r="P58" s="9">
        <f t="shared" si="14"/>
        <v>621</v>
      </c>
      <c r="Q58" s="8"/>
      <c r="R58" s="8"/>
      <c r="S58" s="8"/>
      <c r="T58" s="8"/>
      <c r="U58" s="8"/>
      <c r="V58" s="9"/>
      <c r="W58" s="9"/>
    </row>
    <row r="59" spans="1:23" s="12" customFormat="1" ht="84" customHeight="1" x14ac:dyDescent="0.3">
      <c r="A59" s="10">
        <v>43</v>
      </c>
      <c r="B59" s="36" t="s">
        <v>57</v>
      </c>
      <c r="C59" s="36" t="s">
        <v>261</v>
      </c>
      <c r="D59" s="36" t="s">
        <v>262</v>
      </c>
      <c r="E59" s="36">
        <v>15</v>
      </c>
      <c r="F59" s="36">
        <v>120</v>
      </c>
      <c r="G59" s="36">
        <v>15</v>
      </c>
      <c r="H59" s="36">
        <v>0</v>
      </c>
      <c r="I59" s="36">
        <v>0</v>
      </c>
      <c r="J59" s="36">
        <v>3</v>
      </c>
      <c r="K59" s="36">
        <v>12</v>
      </c>
      <c r="L59" s="36">
        <v>0</v>
      </c>
      <c r="M59" s="36">
        <v>3</v>
      </c>
      <c r="N59" s="36">
        <v>3</v>
      </c>
      <c r="O59" s="36">
        <v>0</v>
      </c>
      <c r="P59" s="36">
        <v>9</v>
      </c>
      <c r="Q59" s="36" t="s">
        <v>99</v>
      </c>
      <c r="R59" s="36" t="s">
        <v>274</v>
      </c>
      <c r="S59" s="36" t="s">
        <v>29</v>
      </c>
      <c r="T59" s="36">
        <v>13</v>
      </c>
      <c r="U59" s="36" t="s">
        <v>267</v>
      </c>
      <c r="V59" s="13"/>
      <c r="W59" s="36"/>
    </row>
    <row r="60" spans="1:23" s="12" customFormat="1" ht="84" customHeight="1" x14ac:dyDescent="0.3">
      <c r="A60" s="10">
        <v>44</v>
      </c>
      <c r="B60" s="38" t="s">
        <v>57</v>
      </c>
      <c r="C60" s="38" t="s">
        <v>96</v>
      </c>
      <c r="D60" s="38" t="s">
        <v>97</v>
      </c>
      <c r="E60" s="38">
        <v>68</v>
      </c>
      <c r="F60" s="38">
        <v>157</v>
      </c>
      <c r="G60" s="38">
        <v>4</v>
      </c>
      <c r="H60" s="38">
        <v>0</v>
      </c>
      <c r="I60" s="38">
        <v>0</v>
      </c>
      <c r="J60" s="38">
        <v>4</v>
      </c>
      <c r="K60" s="38">
        <v>0</v>
      </c>
      <c r="L60" s="38">
        <v>2</v>
      </c>
      <c r="M60" s="38">
        <v>2</v>
      </c>
      <c r="N60" s="38">
        <v>0</v>
      </c>
      <c r="O60" s="38">
        <v>0</v>
      </c>
      <c r="P60" s="38">
        <v>0</v>
      </c>
      <c r="Q60" s="38">
        <v>42.2</v>
      </c>
      <c r="R60" s="38">
        <v>0</v>
      </c>
      <c r="S60" s="38">
        <v>16.600000000000001</v>
      </c>
      <c r="T60" s="38">
        <v>10.7</v>
      </c>
      <c r="U60" s="38" t="s">
        <v>268</v>
      </c>
      <c r="V60" s="13"/>
      <c r="W60" s="38" t="s">
        <v>271</v>
      </c>
    </row>
    <row r="61" spans="1:23" s="12" customFormat="1" ht="84" customHeight="1" x14ac:dyDescent="0.3">
      <c r="A61" s="10">
        <v>45</v>
      </c>
      <c r="B61" s="36" t="s">
        <v>57</v>
      </c>
      <c r="C61" s="36" t="s">
        <v>263</v>
      </c>
      <c r="D61" s="36" t="s">
        <v>264</v>
      </c>
      <c r="E61" s="36">
        <v>32</v>
      </c>
      <c r="F61" s="36">
        <v>760</v>
      </c>
      <c r="G61" s="36">
        <v>50</v>
      </c>
      <c r="H61" s="36">
        <v>0</v>
      </c>
      <c r="I61" s="36">
        <v>0</v>
      </c>
      <c r="J61" s="36">
        <v>20</v>
      </c>
      <c r="K61" s="36">
        <v>30</v>
      </c>
      <c r="L61" s="36">
        <v>0</v>
      </c>
      <c r="M61" s="36">
        <v>10</v>
      </c>
      <c r="N61" s="36">
        <v>0</v>
      </c>
      <c r="O61" s="36">
        <v>10</v>
      </c>
      <c r="P61" s="36">
        <v>30</v>
      </c>
      <c r="Q61" s="36">
        <v>0</v>
      </c>
      <c r="R61" s="36">
        <v>20</v>
      </c>
      <c r="S61" s="36">
        <v>15</v>
      </c>
      <c r="T61" s="36">
        <v>12</v>
      </c>
      <c r="U61" s="36" t="s">
        <v>269</v>
      </c>
      <c r="V61" s="13"/>
      <c r="W61" s="36"/>
    </row>
    <row r="62" spans="1:23" s="12" customFormat="1" ht="84" customHeight="1" x14ac:dyDescent="0.3">
      <c r="A62" s="10">
        <v>46</v>
      </c>
      <c r="B62" s="38" t="s">
        <v>57</v>
      </c>
      <c r="C62" s="38" t="s">
        <v>265</v>
      </c>
      <c r="D62" s="38" t="s">
        <v>266</v>
      </c>
      <c r="E62" s="38">
        <v>61</v>
      </c>
      <c r="F62" s="38">
        <v>407</v>
      </c>
      <c r="G62" s="38">
        <v>27</v>
      </c>
      <c r="H62" s="38">
        <v>0</v>
      </c>
      <c r="I62" s="38">
        <v>1</v>
      </c>
      <c r="J62" s="38">
        <v>2</v>
      </c>
      <c r="K62" s="38">
        <v>24</v>
      </c>
      <c r="L62" s="38">
        <v>4</v>
      </c>
      <c r="M62" s="38">
        <v>1</v>
      </c>
      <c r="N62" s="38">
        <v>1</v>
      </c>
      <c r="O62" s="38">
        <v>12</v>
      </c>
      <c r="P62" s="38">
        <v>9</v>
      </c>
      <c r="Q62" s="38">
        <v>18</v>
      </c>
      <c r="R62" s="38">
        <v>15</v>
      </c>
      <c r="S62" s="38">
        <v>14</v>
      </c>
      <c r="T62" s="38">
        <v>10</v>
      </c>
      <c r="U62" s="38" t="s">
        <v>270</v>
      </c>
      <c r="V62" s="13"/>
      <c r="W62" s="38" t="s">
        <v>272</v>
      </c>
    </row>
    <row r="63" spans="1:23" s="12" customFormat="1" ht="84" customHeight="1" x14ac:dyDescent="0.3">
      <c r="A63" s="10">
        <v>47</v>
      </c>
      <c r="B63" s="36" t="s">
        <v>57</v>
      </c>
      <c r="C63" s="36" t="s">
        <v>58</v>
      </c>
      <c r="D63" s="36" t="s">
        <v>95</v>
      </c>
      <c r="E63" s="36">
        <v>690</v>
      </c>
      <c r="F63" s="36">
        <v>2153</v>
      </c>
      <c r="G63" s="36">
        <v>600</v>
      </c>
      <c r="H63" s="36">
        <v>0</v>
      </c>
      <c r="I63" s="36">
        <v>21</v>
      </c>
      <c r="J63" s="36">
        <v>6</v>
      </c>
      <c r="K63" s="36">
        <v>573</v>
      </c>
      <c r="L63" s="36">
        <v>21</v>
      </c>
      <c r="M63" s="36">
        <v>4</v>
      </c>
      <c r="N63" s="36">
        <v>2</v>
      </c>
      <c r="O63" s="36">
        <v>0</v>
      </c>
      <c r="P63" s="36">
        <v>573</v>
      </c>
      <c r="Q63" s="36" t="s">
        <v>275</v>
      </c>
      <c r="R63" s="36" t="s">
        <v>276</v>
      </c>
      <c r="S63" s="41" t="s">
        <v>277</v>
      </c>
      <c r="T63" s="41" t="s">
        <v>278</v>
      </c>
      <c r="U63" s="36" t="s">
        <v>98</v>
      </c>
      <c r="V63" s="13"/>
      <c r="W63" s="36" t="s">
        <v>273</v>
      </c>
    </row>
    <row r="64" spans="1:23" s="27" customFormat="1" ht="25.5" customHeight="1" x14ac:dyDescent="0.3">
      <c r="A64" s="18" t="s">
        <v>55</v>
      </c>
      <c r="B64" s="14" t="s">
        <v>60</v>
      </c>
      <c r="C64" s="14"/>
      <c r="D64" s="14"/>
      <c r="E64" s="20">
        <f t="shared" ref="E64:P64" si="15">SUM(E65:E67)</f>
        <v>164</v>
      </c>
      <c r="F64" s="20">
        <f t="shared" si="15"/>
        <v>920</v>
      </c>
      <c r="G64" s="20">
        <f t="shared" si="15"/>
        <v>82</v>
      </c>
      <c r="H64" s="20">
        <f t="shared" si="15"/>
        <v>1</v>
      </c>
      <c r="I64" s="20">
        <f t="shared" si="15"/>
        <v>5</v>
      </c>
      <c r="J64" s="20">
        <f t="shared" si="15"/>
        <v>9</v>
      </c>
      <c r="K64" s="20">
        <f t="shared" si="15"/>
        <v>67</v>
      </c>
      <c r="L64" s="20">
        <f t="shared" si="15"/>
        <v>8</v>
      </c>
      <c r="M64" s="20">
        <f t="shared" si="15"/>
        <v>3</v>
      </c>
      <c r="N64" s="20">
        <f t="shared" si="15"/>
        <v>2</v>
      </c>
      <c r="O64" s="20">
        <f t="shared" si="15"/>
        <v>3</v>
      </c>
      <c r="P64" s="20">
        <f t="shared" si="15"/>
        <v>66</v>
      </c>
      <c r="Q64" s="19"/>
      <c r="R64" s="19"/>
      <c r="S64" s="19"/>
      <c r="T64" s="19"/>
      <c r="U64" s="19"/>
      <c r="V64" s="14"/>
      <c r="W64" s="14"/>
    </row>
    <row r="65" spans="1:23" s="12" customFormat="1" ht="66" customHeight="1" x14ac:dyDescent="0.3">
      <c r="A65" s="10">
        <v>48</v>
      </c>
      <c r="B65" s="36" t="s">
        <v>61</v>
      </c>
      <c r="C65" s="36" t="s">
        <v>279</v>
      </c>
      <c r="D65" s="36" t="s">
        <v>280</v>
      </c>
      <c r="E65" s="36">
        <v>3</v>
      </c>
      <c r="F65" s="36">
        <v>17</v>
      </c>
      <c r="G65" s="36">
        <v>3</v>
      </c>
      <c r="H65" s="36">
        <v>0</v>
      </c>
      <c r="I65" s="36">
        <v>3</v>
      </c>
      <c r="J65" s="36">
        <v>0</v>
      </c>
      <c r="K65" s="36">
        <v>0</v>
      </c>
      <c r="L65" s="36">
        <v>3</v>
      </c>
      <c r="M65" s="36">
        <v>0</v>
      </c>
      <c r="N65" s="36">
        <v>0</v>
      </c>
      <c r="O65" s="36">
        <v>0</v>
      </c>
      <c r="P65" s="36">
        <v>0</v>
      </c>
      <c r="Q65" s="36">
        <v>100</v>
      </c>
      <c r="R65" s="36">
        <v>15</v>
      </c>
      <c r="S65" s="36">
        <v>12</v>
      </c>
      <c r="T65" s="36">
        <v>0</v>
      </c>
      <c r="U65" s="36" t="s">
        <v>285</v>
      </c>
      <c r="V65" s="36" t="s">
        <v>286</v>
      </c>
      <c r="W65" s="36" t="s">
        <v>286</v>
      </c>
    </row>
    <row r="66" spans="1:23" s="12" customFormat="1" ht="66" customHeight="1" x14ac:dyDescent="0.3">
      <c r="A66" s="10">
        <v>49</v>
      </c>
      <c r="B66" s="38" t="s">
        <v>61</v>
      </c>
      <c r="C66" s="38" t="s">
        <v>281</v>
      </c>
      <c r="D66" s="38" t="s">
        <v>282</v>
      </c>
      <c r="E66" s="38">
        <v>141</v>
      </c>
      <c r="F66" s="38">
        <v>743</v>
      </c>
      <c r="G66" s="38">
        <v>76</v>
      </c>
      <c r="H66" s="38">
        <v>1</v>
      </c>
      <c r="I66" s="38">
        <v>1</v>
      </c>
      <c r="J66" s="38">
        <v>9</v>
      </c>
      <c r="K66" s="38">
        <v>65</v>
      </c>
      <c r="L66" s="38">
        <v>4</v>
      </c>
      <c r="M66" s="38">
        <v>2</v>
      </c>
      <c r="N66" s="38">
        <v>2</v>
      </c>
      <c r="O66" s="38">
        <v>2</v>
      </c>
      <c r="P66" s="38">
        <v>66</v>
      </c>
      <c r="Q66" s="38" t="s">
        <v>291</v>
      </c>
      <c r="R66" s="38" t="s">
        <v>76</v>
      </c>
      <c r="S66" s="38" t="s">
        <v>29</v>
      </c>
      <c r="T66" s="38" t="s">
        <v>292</v>
      </c>
      <c r="U66" s="38" t="s">
        <v>287</v>
      </c>
      <c r="V66" s="38" t="s">
        <v>288</v>
      </c>
      <c r="W66" s="38" t="s">
        <v>288</v>
      </c>
    </row>
    <row r="67" spans="1:23" s="12" customFormat="1" ht="66" customHeight="1" x14ac:dyDescent="0.3">
      <c r="A67" s="10">
        <v>50</v>
      </c>
      <c r="B67" s="36" t="s">
        <v>61</v>
      </c>
      <c r="C67" s="36" t="s">
        <v>283</v>
      </c>
      <c r="D67" s="36" t="s">
        <v>284</v>
      </c>
      <c r="E67" s="36">
        <v>20</v>
      </c>
      <c r="F67" s="36">
        <v>160</v>
      </c>
      <c r="G67" s="36">
        <v>3</v>
      </c>
      <c r="H67" s="36">
        <v>0</v>
      </c>
      <c r="I67" s="36">
        <v>1</v>
      </c>
      <c r="J67" s="36">
        <v>0</v>
      </c>
      <c r="K67" s="36">
        <v>2</v>
      </c>
      <c r="L67" s="36">
        <v>1</v>
      </c>
      <c r="M67" s="36">
        <v>1</v>
      </c>
      <c r="N67" s="36">
        <v>0</v>
      </c>
      <c r="O67" s="36">
        <v>1</v>
      </c>
      <c r="P67" s="36">
        <v>0</v>
      </c>
      <c r="Q67" s="36">
        <v>20</v>
      </c>
      <c r="R67" s="36">
        <v>20</v>
      </c>
      <c r="S67" s="36">
        <v>15</v>
      </c>
      <c r="T67" s="36">
        <v>15</v>
      </c>
      <c r="U67" s="36" t="s">
        <v>289</v>
      </c>
      <c r="V67" s="36" t="s">
        <v>290</v>
      </c>
      <c r="W67" s="36" t="s">
        <v>290</v>
      </c>
    </row>
    <row r="68" spans="1:23" s="27" customFormat="1" ht="25.5" customHeight="1" x14ac:dyDescent="0.3">
      <c r="A68" s="18" t="s">
        <v>59</v>
      </c>
      <c r="B68" s="14" t="s">
        <v>100</v>
      </c>
      <c r="C68" s="14"/>
      <c r="D68" s="14"/>
      <c r="E68" s="20">
        <f t="shared" ref="E68:P68" si="16">SUM(E69:E70)</f>
        <v>34</v>
      </c>
      <c r="F68" s="20">
        <f t="shared" si="16"/>
        <v>210</v>
      </c>
      <c r="G68" s="20">
        <f t="shared" si="16"/>
        <v>19</v>
      </c>
      <c r="H68" s="20">
        <f t="shared" si="16"/>
        <v>0</v>
      </c>
      <c r="I68" s="20">
        <f t="shared" si="16"/>
        <v>0</v>
      </c>
      <c r="J68" s="20">
        <f t="shared" si="16"/>
        <v>2</v>
      </c>
      <c r="K68" s="20">
        <f t="shared" si="16"/>
        <v>17</v>
      </c>
      <c r="L68" s="20">
        <f t="shared" si="16"/>
        <v>1</v>
      </c>
      <c r="M68" s="20">
        <f t="shared" si="16"/>
        <v>0</v>
      </c>
      <c r="N68" s="20">
        <f t="shared" si="16"/>
        <v>1</v>
      </c>
      <c r="O68" s="20">
        <f t="shared" si="16"/>
        <v>1</v>
      </c>
      <c r="P68" s="20">
        <f t="shared" si="16"/>
        <v>16</v>
      </c>
      <c r="Q68" s="19"/>
      <c r="R68" s="19"/>
      <c r="S68" s="19"/>
      <c r="T68" s="19"/>
      <c r="U68" s="19"/>
      <c r="V68" s="14"/>
      <c r="W68" s="14"/>
    </row>
    <row r="69" spans="1:23" s="12" customFormat="1" ht="66" customHeight="1" x14ac:dyDescent="0.3">
      <c r="A69" s="10">
        <v>51</v>
      </c>
      <c r="B69" s="36" t="s">
        <v>63</v>
      </c>
      <c r="C69" s="36" t="s">
        <v>64</v>
      </c>
      <c r="D69" s="36" t="s">
        <v>293</v>
      </c>
      <c r="E69" s="36">
        <v>10</v>
      </c>
      <c r="F69" s="36">
        <v>80</v>
      </c>
      <c r="G69" s="36">
        <v>15</v>
      </c>
      <c r="H69" s="36">
        <v>0</v>
      </c>
      <c r="I69" s="36">
        <v>0</v>
      </c>
      <c r="J69" s="36">
        <v>0</v>
      </c>
      <c r="K69" s="36">
        <v>15</v>
      </c>
      <c r="L69" s="36">
        <v>0</v>
      </c>
      <c r="M69" s="36">
        <v>0</v>
      </c>
      <c r="N69" s="36">
        <v>0</v>
      </c>
      <c r="O69" s="36">
        <v>0</v>
      </c>
      <c r="P69" s="36">
        <v>15</v>
      </c>
      <c r="Q69" s="36">
        <v>30</v>
      </c>
      <c r="R69" s="36">
        <v>20</v>
      </c>
      <c r="S69" s="36">
        <v>15</v>
      </c>
      <c r="T69" s="36">
        <v>10</v>
      </c>
      <c r="U69" s="36" t="s">
        <v>102</v>
      </c>
      <c r="V69" s="13"/>
      <c r="W69" s="36" t="s">
        <v>296</v>
      </c>
    </row>
    <row r="70" spans="1:23" s="12" customFormat="1" ht="66" customHeight="1" x14ac:dyDescent="0.3">
      <c r="A70" s="10">
        <v>52</v>
      </c>
      <c r="B70" s="38" t="s">
        <v>63</v>
      </c>
      <c r="C70" s="38" t="s">
        <v>101</v>
      </c>
      <c r="D70" s="38" t="s">
        <v>294</v>
      </c>
      <c r="E70" s="38">
        <v>24</v>
      </c>
      <c r="F70" s="38">
        <v>130</v>
      </c>
      <c r="G70" s="38">
        <v>4</v>
      </c>
      <c r="H70" s="38">
        <v>0</v>
      </c>
      <c r="I70" s="38">
        <v>0</v>
      </c>
      <c r="J70" s="38">
        <v>2</v>
      </c>
      <c r="K70" s="38">
        <v>2</v>
      </c>
      <c r="L70" s="38">
        <v>1</v>
      </c>
      <c r="M70" s="38">
        <v>0</v>
      </c>
      <c r="N70" s="38">
        <v>1</v>
      </c>
      <c r="O70" s="38">
        <v>1</v>
      </c>
      <c r="P70" s="38">
        <v>1</v>
      </c>
      <c r="Q70" s="38">
        <v>20</v>
      </c>
      <c r="R70" s="38">
        <v>18</v>
      </c>
      <c r="S70" s="38">
        <v>14</v>
      </c>
      <c r="T70" s="38">
        <v>12</v>
      </c>
      <c r="U70" s="38" t="s">
        <v>295</v>
      </c>
      <c r="V70" s="13"/>
      <c r="W70" s="38" t="s">
        <v>297</v>
      </c>
    </row>
    <row r="71" spans="1:23" s="27" customFormat="1" ht="26.25" customHeight="1" x14ac:dyDescent="0.3">
      <c r="A71" s="18" t="s">
        <v>62</v>
      </c>
      <c r="B71" s="14" t="s">
        <v>66</v>
      </c>
      <c r="C71" s="14"/>
      <c r="D71" s="14"/>
      <c r="E71" s="20">
        <f t="shared" ref="E71:P71" si="17">SUM(E72:E72)</f>
        <v>2186</v>
      </c>
      <c r="F71" s="20">
        <f t="shared" si="17"/>
        <v>26190</v>
      </c>
      <c r="G71" s="20">
        <f t="shared" si="17"/>
        <v>1406</v>
      </c>
      <c r="H71" s="20">
        <f t="shared" si="17"/>
        <v>0</v>
      </c>
      <c r="I71" s="20">
        <f t="shared" si="17"/>
        <v>9</v>
      </c>
      <c r="J71" s="20">
        <f t="shared" si="17"/>
        <v>49</v>
      </c>
      <c r="K71" s="20">
        <f t="shared" si="17"/>
        <v>1348</v>
      </c>
      <c r="L71" s="20">
        <f t="shared" si="17"/>
        <v>5</v>
      </c>
      <c r="M71" s="20">
        <f t="shared" si="17"/>
        <v>24</v>
      </c>
      <c r="N71" s="20">
        <f t="shared" si="17"/>
        <v>0</v>
      </c>
      <c r="O71" s="20">
        <f t="shared" si="17"/>
        <v>0</v>
      </c>
      <c r="P71" s="20">
        <f t="shared" si="17"/>
        <v>1377</v>
      </c>
      <c r="Q71" s="19"/>
      <c r="R71" s="19"/>
      <c r="S71" s="19"/>
      <c r="T71" s="19"/>
      <c r="U71" s="19"/>
      <c r="V71" s="14"/>
      <c r="W71" s="14"/>
    </row>
    <row r="72" spans="1:23" s="12" customFormat="1" ht="66" customHeight="1" x14ac:dyDescent="0.3">
      <c r="A72" s="10">
        <v>53</v>
      </c>
      <c r="B72" s="36" t="s">
        <v>67</v>
      </c>
      <c r="C72" s="36" t="s">
        <v>104</v>
      </c>
      <c r="D72" s="36" t="s">
        <v>105</v>
      </c>
      <c r="E72" s="36">
        <v>2186</v>
      </c>
      <c r="F72" s="36">
        <v>26190</v>
      </c>
      <c r="G72" s="36">
        <v>1406</v>
      </c>
      <c r="H72" s="36">
        <v>0</v>
      </c>
      <c r="I72" s="36">
        <v>9</v>
      </c>
      <c r="J72" s="36">
        <v>49</v>
      </c>
      <c r="K72" s="36">
        <v>1348</v>
      </c>
      <c r="L72" s="36">
        <v>5</v>
      </c>
      <c r="M72" s="36">
        <v>24</v>
      </c>
      <c r="N72" s="36">
        <v>0</v>
      </c>
      <c r="O72" s="36">
        <v>0</v>
      </c>
      <c r="P72" s="36">
        <v>1377</v>
      </c>
      <c r="Q72" s="36" t="s">
        <v>300</v>
      </c>
      <c r="R72" s="36" t="s">
        <v>301</v>
      </c>
      <c r="S72" s="41" t="s">
        <v>302</v>
      </c>
      <c r="T72" s="41" t="s">
        <v>303</v>
      </c>
      <c r="U72" s="36" t="s">
        <v>298</v>
      </c>
      <c r="V72" s="13"/>
      <c r="W72" s="36" t="s">
        <v>299</v>
      </c>
    </row>
    <row r="73" spans="1:23" s="27" customFormat="1" ht="25.5" customHeight="1" x14ac:dyDescent="0.3">
      <c r="A73" s="18" t="s">
        <v>65</v>
      </c>
      <c r="B73" s="14" t="s">
        <v>68</v>
      </c>
      <c r="C73" s="14"/>
      <c r="D73" s="14"/>
      <c r="E73" s="20">
        <f>SUM(E74)</f>
        <v>38</v>
      </c>
      <c r="F73" s="20">
        <f t="shared" ref="F73:P73" si="18">SUM(F74)</f>
        <v>88</v>
      </c>
      <c r="G73" s="20">
        <f t="shared" si="18"/>
        <v>2</v>
      </c>
      <c r="H73" s="20">
        <f t="shared" si="18"/>
        <v>0</v>
      </c>
      <c r="I73" s="20">
        <f t="shared" si="18"/>
        <v>0</v>
      </c>
      <c r="J73" s="20">
        <f t="shared" si="18"/>
        <v>0</v>
      </c>
      <c r="K73" s="20">
        <f t="shared" si="18"/>
        <v>2</v>
      </c>
      <c r="L73" s="20">
        <f t="shared" si="18"/>
        <v>1</v>
      </c>
      <c r="M73" s="20">
        <f t="shared" si="18"/>
        <v>1</v>
      </c>
      <c r="N73" s="20">
        <f t="shared" si="18"/>
        <v>0</v>
      </c>
      <c r="O73" s="20">
        <f t="shared" si="18"/>
        <v>0</v>
      </c>
      <c r="P73" s="20">
        <f t="shared" si="18"/>
        <v>0</v>
      </c>
      <c r="Q73" s="19"/>
      <c r="R73" s="19"/>
      <c r="S73" s="19"/>
      <c r="T73" s="19"/>
      <c r="U73" s="19"/>
      <c r="V73" s="14"/>
      <c r="W73" s="14"/>
    </row>
    <row r="74" spans="1:23" s="12" customFormat="1" ht="66" customHeight="1" x14ac:dyDescent="0.3">
      <c r="A74" s="10">
        <v>54</v>
      </c>
      <c r="B74" s="36" t="s">
        <v>68</v>
      </c>
      <c r="C74" s="36" t="s">
        <v>304</v>
      </c>
      <c r="D74" s="36" t="s">
        <v>103</v>
      </c>
      <c r="E74" s="36">
        <v>38</v>
      </c>
      <c r="F74" s="36">
        <v>88</v>
      </c>
      <c r="G74" s="36">
        <v>2</v>
      </c>
      <c r="H74" s="36">
        <v>0</v>
      </c>
      <c r="I74" s="36">
        <v>0</v>
      </c>
      <c r="J74" s="36">
        <v>0</v>
      </c>
      <c r="K74" s="36">
        <v>2</v>
      </c>
      <c r="L74" s="36">
        <v>1</v>
      </c>
      <c r="M74" s="36">
        <v>1</v>
      </c>
      <c r="N74" s="36">
        <v>0</v>
      </c>
      <c r="O74" s="36">
        <v>0</v>
      </c>
      <c r="P74" s="36">
        <v>0</v>
      </c>
      <c r="Q74" s="36">
        <v>30</v>
      </c>
      <c r="R74" s="36" t="s">
        <v>291</v>
      </c>
      <c r="S74" s="36">
        <v>20</v>
      </c>
      <c r="T74" s="36">
        <v>15</v>
      </c>
      <c r="U74" s="36" t="s">
        <v>305</v>
      </c>
      <c r="V74" s="36" t="s">
        <v>306</v>
      </c>
      <c r="W74" s="36" t="s">
        <v>306</v>
      </c>
    </row>
    <row r="75" spans="1:23" s="29" customFormat="1" ht="27.75" customHeight="1" x14ac:dyDescent="0.25">
      <c r="A75" s="44" t="s">
        <v>17</v>
      </c>
      <c r="B75" s="45"/>
      <c r="C75" s="45"/>
      <c r="D75" s="46"/>
      <c r="E75" s="15">
        <f t="shared" ref="E75:P75" si="19">E4+E6+E17+E21+E25+E27+E29+E31+E33+E37+E46+E48+E39+E53+E58+E64+E68+E71+E73</f>
        <v>5457</v>
      </c>
      <c r="F75" s="15">
        <f t="shared" si="19"/>
        <v>41569</v>
      </c>
      <c r="G75" s="15">
        <f t="shared" si="19"/>
        <v>4367</v>
      </c>
      <c r="H75" s="15">
        <f t="shared" si="19"/>
        <v>92</v>
      </c>
      <c r="I75" s="15">
        <f t="shared" si="19"/>
        <v>234</v>
      </c>
      <c r="J75" s="15">
        <f t="shared" si="19"/>
        <v>230</v>
      </c>
      <c r="K75" s="15">
        <f t="shared" si="19"/>
        <v>3812</v>
      </c>
      <c r="L75" s="15">
        <f t="shared" si="19"/>
        <v>286</v>
      </c>
      <c r="M75" s="15">
        <f t="shared" si="19"/>
        <v>167</v>
      </c>
      <c r="N75" s="15">
        <f t="shared" si="19"/>
        <v>491</v>
      </c>
      <c r="O75" s="15">
        <f t="shared" si="19"/>
        <v>154</v>
      </c>
      <c r="P75" s="15">
        <f t="shared" si="19"/>
        <v>3267</v>
      </c>
      <c r="Q75" s="16"/>
      <c r="R75" s="16"/>
      <c r="S75" s="16"/>
      <c r="T75" s="11"/>
      <c r="U75" s="16"/>
      <c r="V75" s="17"/>
      <c r="W75" s="17"/>
    </row>
    <row r="86" spans="20:20" x14ac:dyDescent="0.2">
      <c r="T86" s="33" t="s">
        <v>50</v>
      </c>
    </row>
  </sheetData>
  <autoFilter ref="A3:V75"/>
  <mergeCells count="15">
    <mergeCell ref="V2:V3"/>
    <mergeCell ref="A75:D75"/>
    <mergeCell ref="W2:W3"/>
    <mergeCell ref="A1:W1"/>
    <mergeCell ref="L2:P2"/>
    <mergeCell ref="Q2:T2"/>
    <mergeCell ref="A2:A3"/>
    <mergeCell ref="B2:B3"/>
    <mergeCell ref="C2:C3"/>
    <mergeCell ref="D2:D3"/>
    <mergeCell ref="F2:F3"/>
    <mergeCell ref="G2:G3"/>
    <mergeCell ref="H2:K2"/>
    <mergeCell ref="U2:U3"/>
    <mergeCell ref="E2:E3"/>
  </mergeCells>
  <conditionalFormatting sqref="C7:C12 C14:C16">
    <cfRule type="duplicateValues" dxfId="14" priority="293"/>
  </conditionalFormatting>
  <conditionalFormatting sqref="C18:C20">
    <cfRule type="duplicateValues" dxfId="13" priority="294"/>
  </conditionalFormatting>
  <conditionalFormatting sqref="C21">
    <cfRule type="duplicateValues" dxfId="12" priority="235"/>
  </conditionalFormatting>
  <conditionalFormatting sqref="C30">
    <cfRule type="duplicateValues" dxfId="11" priority="2"/>
  </conditionalFormatting>
  <conditionalFormatting sqref="C32">
    <cfRule type="duplicateValues" dxfId="10" priority="295"/>
  </conditionalFormatting>
  <conditionalFormatting sqref="C38">
    <cfRule type="duplicateValues" dxfId="9" priority="296"/>
  </conditionalFormatting>
  <conditionalFormatting sqref="C40:C45">
    <cfRule type="duplicateValues" dxfId="8" priority="288"/>
  </conditionalFormatting>
  <conditionalFormatting sqref="C72 C49:C52 C54:C57 C59:C63 C69:C70 C65:C67 C74">
    <cfRule type="duplicateValues" dxfId="7" priority="297"/>
  </conditionalFormatting>
  <conditionalFormatting sqref="C76:C1048576 C2">
    <cfRule type="duplicateValues" dxfId="6" priority="180"/>
  </conditionalFormatting>
  <conditionalFormatting sqref="C5">
    <cfRule type="duplicateValues" dxfId="5" priority="298"/>
  </conditionalFormatting>
  <conditionalFormatting sqref="C22:C24">
    <cfRule type="duplicateValues" dxfId="4" priority="299"/>
  </conditionalFormatting>
  <conditionalFormatting sqref="C26">
    <cfRule type="duplicateValues" dxfId="3" priority="300"/>
  </conditionalFormatting>
  <conditionalFormatting sqref="C28">
    <cfRule type="duplicateValues" dxfId="2" priority="301"/>
  </conditionalFormatting>
  <conditionalFormatting sqref="C34:C36">
    <cfRule type="duplicateValues" dxfId="1" priority="302"/>
  </conditionalFormatting>
  <conditionalFormatting sqref="C47">
    <cfRule type="duplicateValues" dxfId="0" priority="303"/>
  </conditionalFormatting>
  <pageMargins left="0.25" right="0.25" top="0.5" bottom="0.2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 tiết TD</vt:lpstr>
      <vt:lpstr>'Chi tiết TD'!Print_Area</vt:lpstr>
      <vt:lpstr>'Chi tiết TD'!Print_Titles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Windows</cp:lastModifiedBy>
  <cp:lastPrinted>2025-08-20T01:24:07Z</cp:lastPrinted>
  <dcterms:created xsi:type="dcterms:W3CDTF">2024-06-12T11:12:33Z</dcterms:created>
  <dcterms:modified xsi:type="dcterms:W3CDTF">2026-05-14T03:29:37Z</dcterms:modified>
</cp:coreProperties>
</file>