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hiên\Năm 2026\1. Giải phóng mặt bằng\2. Dự án Đường nối Quốc lộ 5 với Quốc lộ 10\Trình ký\"/>
    </mc:Choice>
  </mc:AlternateContent>
  <bookViews>
    <workbookView xWindow="-105" yWindow="-105" windowWidth="23250" windowHeight="12570" firstSheet="2" activeTab="2"/>
  </bookViews>
  <sheets>
    <sheet name="SGV" sheetId="13" state="veryHidden" r:id="rId1"/>
    <sheet name="BangTinhXa" sheetId="7" state="hidden" r:id="rId2"/>
    <sheet name="THPhuongAn (trình" sheetId="19" r:id="rId3"/>
  </sheets>
  <definedNames>
    <definedName name="_xlnm._FilterDatabase" localSheetId="2" hidden="1">'THPhuongAn (trình'!$U$1:$U$634</definedName>
    <definedName name="_xlnm.Print_Area" localSheetId="2">'THPhuongAn (trình'!$I$1:$U$222</definedName>
    <definedName name="_xlnm.Print_Titles" localSheetId="2">'THPhuongAn (trình'!$5:$6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2" i="19" l="1"/>
  <c r="M222" i="19" l="1"/>
  <c r="N222" i="19"/>
  <c r="P222" i="19"/>
  <c r="Q222" i="19"/>
  <c r="R222" i="19"/>
  <c r="S222" i="19"/>
  <c r="T221" i="19"/>
  <c r="T220" i="19"/>
  <c r="T219" i="19"/>
  <c r="T218" i="19"/>
  <c r="T217" i="19"/>
  <c r="T216" i="19"/>
  <c r="T215" i="19"/>
  <c r="T214" i="19"/>
  <c r="T213" i="19"/>
  <c r="T212" i="19"/>
  <c r="T211" i="19"/>
  <c r="T210" i="19"/>
  <c r="T209" i="19"/>
  <c r="T208" i="19"/>
  <c r="T207" i="19"/>
  <c r="T206" i="19"/>
  <c r="T205" i="19"/>
  <c r="T204" i="19"/>
  <c r="T203" i="19"/>
  <c r="T202" i="19"/>
  <c r="T201" i="19"/>
  <c r="T200" i="19"/>
  <c r="T199" i="19"/>
  <c r="T198" i="19"/>
  <c r="T197" i="19"/>
  <c r="T196" i="19"/>
  <c r="T195" i="19"/>
  <c r="T194" i="19"/>
  <c r="T193" i="19"/>
  <c r="T192" i="19"/>
  <c r="T191" i="19"/>
  <c r="T190" i="19"/>
  <c r="T189" i="19"/>
  <c r="T188" i="19"/>
  <c r="T187" i="19"/>
  <c r="T186" i="19"/>
  <c r="T185" i="19"/>
  <c r="T184" i="19"/>
  <c r="T183" i="19"/>
  <c r="T182" i="19"/>
  <c r="T181" i="19"/>
  <c r="T180" i="19"/>
  <c r="T179" i="19"/>
  <c r="T178" i="19"/>
  <c r="T177" i="19"/>
  <c r="T176" i="19"/>
  <c r="T175" i="19"/>
  <c r="T174" i="19"/>
  <c r="T173" i="19"/>
  <c r="T172" i="19"/>
  <c r="T171" i="19"/>
  <c r="T170" i="19"/>
  <c r="T169" i="19"/>
  <c r="T168" i="19"/>
  <c r="T167" i="19"/>
  <c r="T166" i="19"/>
  <c r="T165" i="19"/>
  <c r="T164" i="19"/>
  <c r="T163" i="19"/>
  <c r="T162" i="19"/>
  <c r="T161" i="19"/>
  <c r="T160" i="19"/>
  <c r="T159" i="19"/>
  <c r="T158" i="19"/>
  <c r="T157" i="19"/>
  <c r="T156" i="19"/>
  <c r="T155" i="19"/>
  <c r="T154" i="19"/>
  <c r="T153" i="19"/>
  <c r="T152" i="19"/>
  <c r="T151" i="19"/>
  <c r="T150" i="19"/>
  <c r="T149" i="19"/>
  <c r="T148" i="19"/>
  <c r="T147" i="19"/>
  <c r="T146" i="19"/>
  <c r="T145" i="19"/>
  <c r="T144" i="19"/>
  <c r="T143" i="19"/>
  <c r="T142" i="19"/>
  <c r="T141" i="19"/>
  <c r="T140" i="19"/>
  <c r="T139" i="19"/>
  <c r="T138" i="19"/>
  <c r="T137" i="19"/>
  <c r="T136" i="19"/>
  <c r="T135" i="19"/>
  <c r="T134" i="19"/>
  <c r="T133" i="19"/>
  <c r="T132" i="19"/>
  <c r="T131" i="19"/>
  <c r="T130" i="19"/>
  <c r="T129" i="19"/>
  <c r="T128" i="19"/>
  <c r="T127" i="19"/>
  <c r="T126" i="19"/>
  <c r="T125" i="19"/>
  <c r="T124" i="19"/>
  <c r="T123" i="19"/>
  <c r="T122" i="19"/>
  <c r="T121" i="19"/>
  <c r="T120" i="19"/>
  <c r="T119" i="19"/>
  <c r="T118" i="19"/>
  <c r="T117" i="19"/>
  <c r="T116" i="19"/>
  <c r="T115" i="19"/>
  <c r="T114" i="19"/>
  <c r="T113" i="19"/>
  <c r="T112" i="19"/>
  <c r="T111" i="19"/>
  <c r="T110" i="19"/>
  <c r="T109" i="19"/>
  <c r="T108" i="19"/>
  <c r="T107" i="19"/>
  <c r="T106" i="19"/>
  <c r="T105" i="19"/>
  <c r="T104" i="19"/>
  <c r="T103" i="19"/>
  <c r="T102" i="19"/>
  <c r="T101" i="19"/>
  <c r="T100" i="19"/>
  <c r="T99" i="19"/>
  <c r="T98" i="19"/>
  <c r="T97" i="19"/>
  <c r="T96" i="19"/>
  <c r="T95" i="19"/>
  <c r="T94" i="19"/>
  <c r="T93" i="19"/>
  <c r="T92" i="19"/>
  <c r="T91" i="19"/>
  <c r="T90" i="19"/>
  <c r="T89" i="19"/>
  <c r="T88" i="19"/>
  <c r="T87" i="19"/>
  <c r="T86" i="19"/>
  <c r="T85" i="19"/>
  <c r="T84" i="19"/>
  <c r="T83" i="19"/>
  <c r="T82" i="19"/>
  <c r="T81" i="19"/>
  <c r="T80" i="19"/>
  <c r="T79" i="19"/>
  <c r="T78" i="19"/>
  <c r="T77" i="19"/>
  <c r="T76" i="19"/>
  <c r="T75" i="19"/>
  <c r="T74" i="19"/>
  <c r="T73" i="19"/>
  <c r="T72" i="19"/>
  <c r="T71" i="19"/>
  <c r="T70" i="19"/>
  <c r="T69" i="19"/>
  <c r="T68" i="19"/>
  <c r="T67" i="19"/>
  <c r="T66" i="19"/>
  <c r="T65" i="19"/>
  <c r="T64" i="19"/>
  <c r="T63" i="19"/>
  <c r="T62" i="19"/>
  <c r="T61" i="19"/>
  <c r="T60" i="19"/>
  <c r="T59" i="19"/>
  <c r="T58" i="19"/>
  <c r="T57" i="19"/>
  <c r="T56" i="19"/>
  <c r="T55" i="19"/>
  <c r="T54" i="19"/>
  <c r="T53" i="19"/>
  <c r="T52" i="19"/>
  <c r="T51" i="19"/>
  <c r="T50" i="19"/>
  <c r="T49" i="19"/>
  <c r="T48" i="19"/>
  <c r="T47" i="19"/>
  <c r="T46" i="19"/>
  <c r="T45" i="19"/>
  <c r="T44" i="19"/>
  <c r="T43" i="19"/>
  <c r="T42" i="19"/>
  <c r="T41" i="19"/>
  <c r="T40" i="19"/>
  <c r="T39" i="19"/>
  <c r="T38" i="19"/>
  <c r="T37" i="19"/>
  <c r="T36" i="19"/>
  <c r="T35" i="19"/>
  <c r="T34" i="19"/>
  <c r="T33" i="19"/>
  <c r="T32" i="19"/>
  <c r="T31" i="19"/>
  <c r="T30" i="19"/>
  <c r="T29" i="19"/>
  <c r="T28" i="19"/>
  <c r="T27" i="19"/>
  <c r="T26" i="19"/>
  <c r="T25" i="19"/>
  <c r="T24" i="19"/>
  <c r="T23" i="19"/>
  <c r="T22" i="19"/>
  <c r="T21" i="19"/>
  <c r="T20" i="19"/>
  <c r="T19" i="19"/>
  <c r="T18" i="19"/>
  <c r="T17" i="19"/>
  <c r="T16" i="19"/>
  <c r="T15" i="19"/>
  <c r="T14" i="19"/>
  <c r="T13" i="19"/>
  <c r="T12" i="19"/>
  <c r="T11" i="19"/>
  <c r="T10" i="19"/>
  <c r="T9" i="19"/>
  <c r="T8" i="19"/>
  <c r="A223" i="19"/>
  <c r="A224" i="19" s="1"/>
  <c r="A225" i="19" s="1"/>
  <c r="A222" i="19"/>
  <c r="T222" i="19" l="1"/>
  <c r="A226" i="19"/>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306" i="19" s="1"/>
  <c r="A307" i="19" s="1"/>
  <c r="A308" i="19" s="1"/>
  <c r="A309" i="19" s="1"/>
  <c r="A310" i="19" s="1"/>
  <c r="A311" i="19" s="1"/>
  <c r="A312" i="19" s="1"/>
  <c r="A313" i="19" s="1"/>
  <c r="A314" i="19" s="1"/>
  <c r="A315" i="19" s="1"/>
  <c r="A316" i="19" s="1"/>
  <c r="A317" i="19" s="1"/>
  <c r="A318" i="19" s="1"/>
  <c r="A319" i="19" s="1"/>
  <c r="A320" i="19" s="1"/>
  <c r="A321" i="19" s="1"/>
  <c r="A322" i="19" s="1"/>
  <c r="A323" i="19" s="1"/>
  <c r="A324" i="19" s="1"/>
  <c r="A325" i="19" s="1"/>
  <c r="A326" i="19" s="1"/>
  <c r="A327" i="19" s="1"/>
  <c r="A328" i="19" s="1"/>
  <c r="A329" i="19" s="1"/>
  <c r="A330" i="19" s="1"/>
  <c r="A331" i="19" s="1"/>
  <c r="A332" i="19" s="1"/>
  <c r="A333" i="19" s="1"/>
  <c r="A334" i="19" s="1"/>
  <c r="A335" i="19" s="1"/>
  <c r="A336" i="19" s="1"/>
  <c r="A337" i="19" s="1"/>
  <c r="A338" i="19" s="1"/>
  <c r="A339" i="19" s="1"/>
  <c r="A340" i="19" s="1"/>
  <c r="A341" i="19" s="1"/>
  <c r="A342" i="19" s="1"/>
  <c r="A343" i="19" s="1"/>
  <c r="A344" i="19" s="1"/>
  <c r="A345" i="19" s="1"/>
  <c r="A346" i="19" s="1"/>
  <c r="A347" i="19" s="1"/>
  <c r="A348" i="19" s="1"/>
  <c r="A349" i="19" s="1"/>
  <c r="A350" i="19" s="1"/>
  <c r="A351" i="19" s="1"/>
  <c r="A352" i="19" s="1"/>
  <c r="A353" i="19" s="1"/>
  <c r="A354" i="19" s="1"/>
  <c r="A355" i="19" s="1"/>
  <c r="A356" i="19" s="1"/>
  <c r="A357" i="19" s="1"/>
  <c r="A358" i="19" s="1"/>
  <c r="A359" i="19" s="1"/>
  <c r="A360" i="19" s="1"/>
  <c r="A361" i="19" s="1"/>
  <c r="A362" i="19" s="1"/>
  <c r="A363" i="19" s="1"/>
  <c r="A364" i="19" s="1"/>
  <c r="A365" i="19" s="1"/>
  <c r="A366" i="19" s="1"/>
  <c r="A367" i="19" s="1"/>
  <c r="A368" i="19" s="1"/>
  <c r="A369" i="19" s="1"/>
  <c r="A370" i="19" s="1"/>
  <c r="A371" i="19" s="1"/>
  <c r="A372" i="19" s="1"/>
  <c r="A373" i="19" s="1"/>
  <c r="A374" i="19" s="1"/>
  <c r="A375" i="19" s="1"/>
  <c r="A376" i="19" s="1"/>
  <c r="A377" i="19" s="1"/>
  <c r="A378" i="19" s="1"/>
  <c r="A379" i="19" s="1"/>
  <c r="A380" i="19" s="1"/>
  <c r="A381" i="19" s="1"/>
  <c r="A382" i="19" s="1"/>
  <c r="A383" i="19" s="1"/>
  <c r="A384" i="19" s="1"/>
  <c r="A385" i="19" s="1"/>
  <c r="A386" i="19" s="1"/>
  <c r="A387" i="19" s="1"/>
  <c r="A388" i="19" s="1"/>
  <c r="A389" i="19" s="1"/>
  <c r="A390" i="19" s="1"/>
  <c r="A391" i="19" s="1"/>
  <c r="A392" i="19" s="1"/>
  <c r="A393" i="19" s="1"/>
  <c r="A394" i="19" s="1"/>
  <c r="A395" i="19" s="1"/>
  <c r="A396" i="19" s="1"/>
  <c r="A397" i="19" s="1"/>
  <c r="A398" i="19" s="1"/>
  <c r="A399" i="19" s="1"/>
  <c r="A400" i="19" s="1"/>
  <c r="A401" i="19" s="1"/>
  <c r="A402" i="19" s="1"/>
  <c r="A403" i="19" s="1"/>
  <c r="A404" i="19" s="1"/>
  <c r="A405" i="19" s="1"/>
  <c r="A406" i="19" s="1"/>
  <c r="A407" i="19" s="1"/>
  <c r="A408" i="19" s="1"/>
  <c r="A409" i="19" s="1"/>
  <c r="A410" i="19" s="1"/>
  <c r="A411" i="19" s="1"/>
  <c r="A412" i="19" s="1"/>
  <c r="A413" i="19" s="1"/>
  <c r="A414" i="19" s="1"/>
  <c r="A415" i="19" s="1"/>
  <c r="A416" i="19" s="1"/>
  <c r="A417" i="19" s="1"/>
  <c r="A418" i="19" s="1"/>
  <c r="A419" i="19" s="1"/>
  <c r="A420" i="19" s="1"/>
  <c r="A421" i="19" s="1"/>
  <c r="A422" i="19" s="1"/>
  <c r="A423" i="19" s="1"/>
  <c r="A424" i="19" s="1"/>
  <c r="A425" i="19" s="1"/>
  <c r="A426" i="19" s="1"/>
  <c r="A427" i="19" s="1"/>
  <c r="A428" i="19" s="1"/>
  <c r="A429" i="19" s="1"/>
  <c r="A430" i="19" s="1"/>
  <c r="A431" i="19" s="1"/>
  <c r="A432" i="19" s="1"/>
  <c r="A433" i="19" s="1"/>
  <c r="A434" i="19" s="1"/>
  <c r="A435" i="19" s="1"/>
  <c r="A436" i="19" s="1"/>
  <c r="A437" i="19" s="1"/>
  <c r="A438" i="19" s="1"/>
  <c r="A439" i="19" s="1"/>
  <c r="A440" i="19" s="1"/>
  <c r="A441" i="19" s="1"/>
  <c r="A442" i="19" s="1"/>
  <c r="A443" i="19" s="1"/>
  <c r="A444" i="19" s="1"/>
  <c r="A445" i="19" s="1"/>
  <c r="A446" i="19" s="1"/>
  <c r="A447" i="19" s="1"/>
  <c r="A448" i="19" s="1"/>
  <c r="A449" i="19" s="1"/>
  <c r="A450" i="19" s="1"/>
  <c r="A451" i="19" s="1"/>
  <c r="A452" i="19" s="1"/>
  <c r="A453" i="19" s="1"/>
  <c r="A454" i="19" s="1"/>
  <c r="A455" i="19" s="1"/>
  <c r="A456" i="19" s="1"/>
  <c r="A457" i="19" s="1"/>
  <c r="A458" i="19" s="1"/>
  <c r="A459" i="19" s="1"/>
  <c r="A460" i="19" s="1"/>
  <c r="A461" i="19" s="1"/>
  <c r="A462" i="19" s="1"/>
  <c r="A463" i="19" s="1"/>
  <c r="A464" i="19" s="1"/>
  <c r="A465" i="19" s="1"/>
  <c r="A466" i="19" s="1"/>
  <c r="A467" i="19" s="1"/>
  <c r="A468" i="19" s="1"/>
  <c r="A469" i="19" s="1"/>
  <c r="A470" i="19" s="1"/>
  <c r="A471" i="19" s="1"/>
  <c r="A472" i="19" s="1"/>
  <c r="A473" i="19" s="1"/>
  <c r="A474" i="19" s="1"/>
  <c r="A475" i="19" s="1"/>
  <c r="A476" i="19" s="1"/>
  <c r="A477" i="19" s="1"/>
  <c r="A478" i="19" s="1"/>
  <c r="A479" i="19" s="1"/>
  <c r="A480" i="19" s="1"/>
  <c r="A481" i="19" s="1"/>
  <c r="A482" i="19" s="1"/>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515" i="19" s="1"/>
  <c r="A516" i="19" s="1"/>
  <c r="A517" i="19" s="1"/>
  <c r="A518" i="19" s="1"/>
  <c r="A519" i="19" s="1"/>
  <c r="A520" i="19" s="1"/>
  <c r="A521" i="19" s="1"/>
  <c r="A522" i="19" s="1"/>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42" i="19" s="1"/>
  <c r="A543" i="19" s="1"/>
  <c r="A544" i="19" s="1"/>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67" i="19" s="1"/>
  <c r="A568" i="19" s="1"/>
  <c r="A569" i="19" s="1"/>
  <c r="A570" i="19" s="1"/>
  <c r="A571" i="19" s="1"/>
  <c r="A572" i="19" s="1"/>
  <c r="A573" i="19" s="1"/>
  <c r="A574" i="19" s="1"/>
  <c r="A575" i="19" s="1"/>
  <c r="A576" i="19" s="1"/>
  <c r="A577" i="19" s="1"/>
  <c r="A578" i="19" s="1"/>
  <c r="A579" i="19" s="1"/>
  <c r="A580" i="19" s="1"/>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O13" i="7" l="1"/>
  <c r="G5" i="7" l="1"/>
  <c r="G12" i="7"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alcChain>
</file>

<file path=xl/sharedStrings.xml><?xml version="1.0" encoding="utf-8"?>
<sst xmlns="http://schemas.openxmlformats.org/spreadsheetml/2006/main" count="733" uniqueCount="337">
  <si>
    <t>Họ và tên chủ hộ</t>
  </si>
  <si>
    <t>Ghi chú</t>
  </si>
  <si>
    <t>2 lúa</t>
  </si>
  <si>
    <t>Lâu dài</t>
  </si>
  <si>
    <t>Hình thức giao</t>
  </si>
  <si>
    <t>Tạm giao</t>
  </si>
  <si>
    <t>Hợp đồng</t>
  </si>
  <si>
    <t>Tự sử dụng</t>
  </si>
  <si>
    <t>Khai hoang</t>
  </si>
  <si>
    <t>Diện tích</t>
  </si>
  <si>
    <t>Tổng</t>
  </si>
  <si>
    <t>Tiền</t>
  </si>
  <si>
    <t>Đất lúa</t>
  </si>
  <si>
    <t>-</t>
  </si>
  <si>
    <t>Tổng cộng:</t>
  </si>
  <si>
    <t>Tổng diện tích đất thu hồi</t>
  </si>
  <si>
    <t>Tổng tiền đất</t>
  </si>
  <si>
    <t>m2</t>
  </si>
  <si>
    <t>đồng</t>
  </si>
  <si>
    <t>Tổng DT đất xã được hưởng:</t>
  </si>
  <si>
    <t>Tổng tiền xã được hưởng:</t>
  </si>
  <si>
    <t>Đất 2 lúa:</t>
  </si>
  <si>
    <t>Stt</t>
  </si>
  <si>
    <t>Tổng tiền 
bồi thường, 
hỗ trợ
 (đ)</t>
  </si>
  <si>
    <t>Tổng diện đất nông nghiệp
 thu hồi
 (đ)</t>
  </si>
  <si>
    <t>Tiền đất
 nông nghiệp
 (đ)</t>
  </si>
  <si>
    <t>Tiền cây
 cối hoa màu
 (đ)</t>
  </si>
  <si>
    <t>NTTS</t>
  </si>
  <si>
    <t>Đất NTTS</t>
  </si>
  <si>
    <t>Đất NTTS:</t>
  </si>
  <si>
    <t>Tiền hỗ trợ đào tạo, chuyển đổi nghề và tìm kiếm việc làm
 (đ)</t>
  </si>
  <si>
    <t>Hỗ trợ ổn định đời sống 
 (đ)</t>
  </si>
  <si>
    <t>Địa chỉ thửa đất (thôn)</t>
  </si>
  <si>
    <t>Phụ lục 1</t>
  </si>
  <si>
    <t>Hỗ trợ sản xuất, kinh doanh</t>
  </si>
  <si>
    <t>Đội 4</t>
  </si>
  <si>
    <t>Nguyễn Trọng Phê, Nguyễn Thị Đừng</t>
  </si>
  <si>
    <t>Đội 1</t>
  </si>
  <si>
    <t>Nguyễn Văn Thuyên</t>
  </si>
  <si>
    <t>Nguyễn Định Vịnh</t>
  </si>
  <si>
    <t>Nguyễn Đình Biêng (bố)</t>
  </si>
  <si>
    <t>Nguyễn Đình Biêng</t>
  </si>
  <si>
    <t>Nguyễn Thị Uân (đã chết)</t>
  </si>
  <si>
    <t>Nguyễn Đình Biêng (con)</t>
  </si>
  <si>
    <t>Nguyễn Văn Hàn, Vũ Thị Chiu</t>
  </si>
  <si>
    <t>Nguyễn Thị Hằng</t>
  </si>
  <si>
    <t>Bùi Thị Thúy Hà (con)</t>
  </si>
  <si>
    <t>Nguyễn Đình Dũng, Nguyễn Thị Nhìn</t>
  </si>
  <si>
    <t>Phạm Thị Tung, Nguyễn Đình Xích (đã chết)</t>
  </si>
  <si>
    <t>Đỗ Thị Phượng (con)</t>
  </si>
  <si>
    <t>Vũ Văn Thập, Nguyễn Thị Thơi</t>
  </si>
  <si>
    <t>Nguyễn Thị Chính, Nguyễn Văn Hiển</t>
  </si>
  <si>
    <t>Nguyễn Văn Thịnh (con)</t>
  </si>
  <si>
    <t>Nguyễn Văn Nói, Mai Thị Luận</t>
  </si>
  <si>
    <t>Sái Văn Triển</t>
  </si>
  <si>
    <t>Nguyễn Văn Thao, Phạm Thị Nhạn</t>
  </si>
  <si>
    <t>Nguyễn Đình Tuấn, Vũ Thị Thoanh</t>
  </si>
  <si>
    <t>Nguyễn Thị Bột, Nguyễn Văn Bão</t>
  </si>
  <si>
    <t>Vũ Văn Khính, Đỗ Thị Ơn</t>
  </si>
  <si>
    <t>Vũ Minh Đạo, Nguyễn Thị Lập</t>
  </si>
  <si>
    <t>Nguyễn Văn Thoại</t>
  </si>
  <si>
    <t>Nguyễn Thị Hương, Nguyễn Văn Phông</t>
  </si>
  <si>
    <t>Vũ Văn Khươm</t>
  </si>
  <si>
    <t>Vũ Văn Tuân (con)</t>
  </si>
  <si>
    <t>Nguyễn Văn Khương, Nguyễn Thị Sen</t>
  </si>
  <si>
    <t>Nguyễn Văn Biển, Phạm Thị Họa</t>
  </si>
  <si>
    <t>Vũ Thị Vạt, Nguyễn Văn Lăng</t>
  </si>
  <si>
    <t>Nguyễn Văn Sơn, Phạm Thị Nhung</t>
  </si>
  <si>
    <t>Nguyễn Văn An, Phạm Thị Sáu</t>
  </si>
  <si>
    <t>Nguyễn Thị Thật (đã chết)</t>
  </si>
  <si>
    <t>Nguyễn Đức Cường (con)</t>
  </si>
  <si>
    <t>Nguyễn Thị Tèo, Nguyễn Văn Lá (đã chết)</t>
  </si>
  <si>
    <t>Hoàng Thị Vẩn (đã chết)</t>
  </si>
  <si>
    <t>Nguyễn Thị Nhá (con)</t>
  </si>
  <si>
    <t>Nguyễn Ngọc Ánh, Nguyễn Thị Hợi</t>
  </si>
  <si>
    <t>Nguyễn Thị Dung, Nguyễn Văn Huệ</t>
  </si>
  <si>
    <t>Nguyễn Văn Thám (đã chết), Nguyễn Thị Thủy (đã chết)</t>
  </si>
  <si>
    <t>Nguyễn Xuân Hoàn (con)</t>
  </si>
  <si>
    <t>Nguyễn Xuân Hoàn, Nguyễn Thị Phin</t>
  </si>
  <si>
    <t>Ngô Thị Chanh, Nguyễn Trọng Hải</t>
  </si>
  <si>
    <t>Phạm Thị Lộc, Nguyễn Văn Động</t>
  </si>
  <si>
    <t>Vũ Văn Sần, Nguyễn Thị Thú</t>
  </si>
  <si>
    <t>Đặng Thị Ly, Nguyễn Văn Hoa</t>
  </si>
  <si>
    <t>Đỗ Văn Sỹ, Nguyễn Thị Thi</t>
  </si>
  <si>
    <t>Nguyễn Văn Giảng, Phạm Thị Nhung</t>
  </si>
  <si>
    <t>Nguyễn Văn Trường, Nguyễn Thị Lơ</t>
  </si>
  <si>
    <t>Lê Thị Luyến, Nguyễn Thế Vinh</t>
  </si>
  <si>
    <t>Nguyễn Văn Hoan, Phạm Thị Thẫm</t>
  </si>
  <si>
    <t>Nguyễn Văn Hồng, Vũ Thị Hoa</t>
  </si>
  <si>
    <t>Vũ Văn Tùy (đã chết), Bùi Thị Mài (đã chết)</t>
  </si>
  <si>
    <t>Vũ Văn Thập (con), Nguyễn Thị Thơi (con)</t>
  </si>
  <si>
    <t>Nguyễn Đình Dũng, Đào Thị Phơ</t>
  </si>
  <si>
    <t>Nguyễn Thị Chúc (con)</t>
  </si>
  <si>
    <t>Nguyễn Văn Chanh, Phạm Thị Ngơi</t>
  </si>
  <si>
    <t>Nguyễn Văn Hiệt (đã chết), Bùi Thị Đùa (đã chết)</t>
  </si>
  <si>
    <t>Nguyễn Văn Chanh</t>
  </si>
  <si>
    <t xml:space="preserve">Nguyễn Văn Mẻm (đã chết), Đào Thị Hiếu (đã chết) </t>
  </si>
  <si>
    <t>Nguyễn Văn Bươn (đã chết), Lương Thị Thu</t>
  </si>
  <si>
    <t>Nguyễn Văn Vạn, Nguyễn Thị Hót</t>
  </si>
  <si>
    <t>Đào Thị Tư (đã chết), Lê Văn Phế (đã chết)</t>
  </si>
  <si>
    <t>Nguyễn Văn Tấn, Đồng Thị Uyn</t>
  </si>
  <si>
    <t>Nguyễn Thị Hoa</t>
  </si>
  <si>
    <t>Nguyễn Đình Phóng, Nguyễn Thị Gọn</t>
  </si>
  <si>
    <t>Nguyễn Thị Liền</t>
  </si>
  <si>
    <t>Nguyễn Đức Văn (con)</t>
  </si>
  <si>
    <t>Nguyễn Thị Đũa (đã chết)</t>
  </si>
  <si>
    <t>Vũ Văn Bẩy (con), Phạm Thị Lành (con)</t>
  </si>
  <si>
    <t>Nguyễn Văn Xương (đã chết)</t>
  </si>
  <si>
    <t>Nguyễn Văn Phênh</t>
  </si>
  <si>
    <t>Vũ Văn Va, Phạm Thị Tranh</t>
  </si>
  <si>
    <t>Đào Thị Rều, Vũ Văn Mài</t>
  </si>
  <si>
    <t>Nguyễn Văn Đức, Nguyễn Thị Sỏi</t>
  </si>
  <si>
    <t>Nguyễn Văn Thuần</t>
  </si>
  <si>
    <t>Nguyễn Văn Hoả (đã chết), Nguyễn Thị Nùn (đã chết)</t>
  </si>
  <si>
    <t>Nguyễn Văn Hanh, Đào Thị Nguyên</t>
  </si>
  <si>
    <t>Bùi Thị Kíp, Nguyễn Mạnh Điều</t>
  </si>
  <si>
    <t>Nguyễn Văn Đản</t>
  </si>
  <si>
    <t>Nguyễn Mạnh Điều (bố)</t>
  </si>
  <si>
    <t>Nguyễn Văn Trai (đã chết), Sái Thị Ủn + Nguyễn Văn Chiền</t>
  </si>
  <si>
    <t>Nguyễn Văn Trà (con)</t>
  </si>
  <si>
    <t>Nguyễn Văn Trà, Phùng Thị Mười</t>
  </si>
  <si>
    <t>Phạm Thị Táo (đã chết), Nguyễn Văn Đan (đã chết)</t>
  </si>
  <si>
    <t>Nguyễn Văn An (con)</t>
  </si>
  <si>
    <t>Nguyễn Thị Mai, Vũ Văn Thanh</t>
  </si>
  <si>
    <t>Vũ Văn Cường (con)</t>
  </si>
  <si>
    <t>Vũ Văn Thía, Đào Thị Thiết</t>
  </si>
  <si>
    <t>Nguyễn Đức Minh, Nguyễn Thị Phi</t>
  </si>
  <si>
    <t>Vũ Văn Hiền, Nguyễn Thị Suốt</t>
  </si>
  <si>
    <t>Nguyễn Thị Hồng, Nguyễn Văn Trường</t>
  </si>
  <si>
    <t>Nguyễn Văn Tuệ, Nguyễn Thị Nấm</t>
  </si>
  <si>
    <t>Nguyễn Thị Mỹ Lan (con)</t>
  </si>
  <si>
    <t>Vũ Văn Ngọc (đã chết), Đồng Thị Tưỡm</t>
  </si>
  <si>
    <t>Vũ Văn Phú (đã chết)</t>
  </si>
  <si>
    <t>Nguyễn Thị Lê, Vũ Văn Hởi</t>
  </si>
  <si>
    <t>Phạm Thị Tần, Nguyễn Đình Pha (đã chết)</t>
  </si>
  <si>
    <t>Nguyễn Đình Phong (con)</t>
  </si>
  <si>
    <t>Nguyễn Thị Tìn, Nguyễn Văn Du (đã chết)</t>
  </si>
  <si>
    <t>Vũ Trung Hải, Nguyễn Thị Miên</t>
  </si>
  <si>
    <t>Lê Văn Tấn, Hồ Thị Tường</t>
  </si>
  <si>
    <t>Vũ Văn Phan, Nguyễn Thị Toái</t>
  </si>
  <si>
    <t>Vũ Văn Hoạt, Đồng Thị Định</t>
  </si>
  <si>
    <t>Vũ Thị Lời</t>
  </si>
  <si>
    <t>Đào Thị Phấn, Vũ Văn Mỡ</t>
  </si>
  <si>
    <t>Nguyễn Văn Bẩy, Đào Thị Vịnh</t>
  </si>
  <si>
    <t>Nguyễn Đình Thúy, Hoàng Thị Chè</t>
  </si>
  <si>
    <t>Nguyễn Thị Luất (đã chết), Nguyễn Đình Thẻ (đã chết)</t>
  </si>
  <si>
    <t>Nguyễn Đình Thiêm (con)</t>
  </si>
  <si>
    <t>Bùi Thị Lan, Nguyễn Văn Lớ</t>
  </si>
  <si>
    <t>Nguyễn Văn Thư, Nguyễn Thị Hiền (đã chêt)</t>
  </si>
  <si>
    <t>Nguyễn Mạnh Phong (con)</t>
  </si>
  <si>
    <t>Phạm Thị Vượn, Sái Văn Chẫng (đã chết)</t>
  </si>
  <si>
    <t>Nguyễn Thị Loanh (con)</t>
  </si>
  <si>
    <t>Nguyễn Văn Hiển, Nguyễn Thị Thìn</t>
  </si>
  <si>
    <t>Nguyễn Thị Loanh (cháu)</t>
  </si>
  <si>
    <t>Đào Văn Dũng, Nguyễn Thị Lợi</t>
  </si>
  <si>
    <t>Nguyễn Hữu Chinh, Đào Thị Lương</t>
  </si>
  <si>
    <t>Bùi Thị Quyếnh (đã chết)</t>
  </si>
  <si>
    <t>Nguyễn Minh Luân (con)</t>
  </si>
  <si>
    <t>Nguyễn Văn Hóa (đã chết), Mai Thị Rụy (đã chết)</t>
  </si>
  <si>
    <t>Nguyễn Đình Véc (đã chết), Nguyễn Thị Thía</t>
  </si>
  <si>
    <t>Lương Thị Quý, Nguyễn Văn Ngùng (đã chết)</t>
  </si>
  <si>
    <t>Nguyễn Thị Ước (đã chết), Nguyễn Đình Chuân</t>
  </si>
  <si>
    <t>Nguyễn Đình Lợi (con)</t>
  </si>
  <si>
    <t>Nguyễn Văn Ngại, Bùi Thị Vân</t>
  </si>
  <si>
    <t>Nguyễn Văn Toàn, Nguyễn Thị Thảo</t>
  </si>
  <si>
    <t>Nguyễn Văn Lịch (đã chết)</t>
  </si>
  <si>
    <t>Nguyễn Thị Năm (con)</t>
  </si>
  <si>
    <t>Nguyễn Đình Bườm, Ngô Thị Tươi</t>
  </si>
  <si>
    <t>Nguyễn Văn Nghĩa, Đào Thị Miển</t>
  </si>
  <si>
    <t>Nguyễn Văn Át (đã chết)</t>
  </si>
  <si>
    <t>Vũ Thị Luyện (cháu)</t>
  </si>
  <si>
    <t>Nguyễn Thị Mão</t>
  </si>
  <si>
    <t>Nguyễn Văn Điệm</t>
  </si>
  <si>
    <t>Nguyễn Văn Nam (con)</t>
  </si>
  <si>
    <t>Lê Văn Khương, Trịnh Thị Diễn</t>
  </si>
  <si>
    <t>Nguyễn Thị Phanh, Lê Văn Nghĩa</t>
  </si>
  <si>
    <t>Nguyễn Thị Lã (đã chết)</t>
  </si>
  <si>
    <t>Vũ Thị Lời (con)</t>
  </si>
  <si>
    <t>Nguyễn Thị Cậy (đã chết)</t>
  </si>
  <si>
    <t>Nguyễn Văn Minh (con)</t>
  </si>
  <si>
    <t>Nguyễn Đình Chiều, Đỗ Thị Năm</t>
  </si>
  <si>
    <t>Nguyễn Văn Lọc (đã chêt), Ngô Thị Mỵ</t>
  </si>
  <si>
    <t>Nguyễn Đình Tuân, Vũ Thị Thuyên</t>
  </si>
  <si>
    <t>Nguyễn Văn Bảo, Đào Thị Biển</t>
  </si>
  <si>
    <t>Nguyễn Văn Khánh (đã chết), Nguyễn Thị Hiền</t>
  </si>
  <si>
    <t>Vũ Văn Lan (đã chết)</t>
  </si>
  <si>
    <t>Vũ Ngọc Loan (con)</t>
  </si>
  <si>
    <t>Hồ Thị Chịa, Vũ Ngọc Loan</t>
  </si>
  <si>
    <t>Nguyễn Thị Nin, Nguyễn Đình Trơ</t>
  </si>
  <si>
    <t>Nguyễn Văn Khiết, Nguyễn Thị Ghi</t>
  </si>
  <si>
    <t>Nguyễn Văn Tiệp (đã chết), Hoàng Thị Giẻo</t>
  </si>
  <si>
    <t>Nguyễn Đình Điển, Vũ Thị Lán</t>
  </si>
  <si>
    <t>Nguyễn Văn Khiên, Vũ Thị Lành</t>
  </si>
  <si>
    <t>Nguyễn Đình Kên, Bùi Thị Làn</t>
  </si>
  <si>
    <t>Nguyễn Thị Bảo</t>
  </si>
  <si>
    <t>Hoàng Văn Tuất (đã chết), Vũ Thị Phòng</t>
  </si>
  <si>
    <t>Vũ Trung Hải (em), Hoàng Văn Tuấn (con)</t>
  </si>
  <si>
    <t>Nguyễn Thị Cáy (đã chết)</t>
  </si>
  <si>
    <t>Hoàng Thị Tưởng (con)</t>
  </si>
  <si>
    <t>Nguyễn Thị Hòa, Nguyễn Quang Châu</t>
  </si>
  <si>
    <t>Nguyễn Xuân Kỳ (con)</t>
  </si>
  <si>
    <t>Vũ Văn Thia</t>
  </si>
  <si>
    <t>Vũ Văn Chiễm</t>
  </si>
  <si>
    <t>Đội 2</t>
  </si>
  <si>
    <t xml:space="preserve">Nguyễn Đình Tháo (đã chết), </t>
  </si>
  <si>
    <t>Nguyễn Thị Tuýnh (con)</t>
  </si>
  <si>
    <t>Nguyễn Thị Tuýnh</t>
  </si>
  <si>
    <t>Nguyễn Văn Tùng (đã chết), Đồng Thị Định</t>
  </si>
  <si>
    <t>Nguyễn Trọng Võ, Nguyễn Thị Thứ</t>
  </si>
  <si>
    <t>Nguyễn Văn Quỳ, Nguyễn Thị Hoa</t>
  </si>
  <si>
    <t>Nguyễn Văn Kiệm, Nguyễn Thị Chiên</t>
  </si>
  <si>
    <t>Nguyễn Văn Bản (đã chết)</t>
  </si>
  <si>
    <t>Nguyễn Thị Buốt (con)</t>
  </si>
  <si>
    <t>Vũ Văn Sức, Nguyễn Thị Ngợi</t>
  </si>
  <si>
    <t>Vũ Văn Thẩm (đã chết)</t>
  </si>
  <si>
    <t>Đồng Thị Chanh, Phùng Văn Vỹ</t>
  </si>
  <si>
    <t>Nguyễn Thị Điệu</t>
  </si>
  <si>
    <t>Lê Thị Lượt, Nguyễn Văn Báu</t>
  </si>
  <si>
    <t>Nguyễn Văn Trường, Phạm Thị Chi</t>
  </si>
  <si>
    <t>Phạm Thị Viên, Nguyễn Văn Mộng</t>
  </si>
  <si>
    <t>Nguyễn Văn Nghi (Nhớ), Trần Thị Thực</t>
  </si>
  <si>
    <t>Vũ Văn Xoãi (đã chết)</t>
  </si>
  <si>
    <t>Vũ Văn Chen,Vũ Thị Thoa (con)</t>
  </si>
  <si>
    <t>Vũ Văn Bơ, Nguyễn Thị Tú (đã chết)</t>
  </si>
  <si>
    <t>Vũ Văn Hợp, Nguyễn Thị Dục (đã chết)</t>
  </si>
  <si>
    <t>Nguyễn Thị Cúc (con)</t>
  </si>
  <si>
    <t>Phạm Thị Mịn, Vũ Văn Thông</t>
  </si>
  <si>
    <t>Phạm Thị Ần (đã chết), Nguyễn Văn Hòe (đã chết)</t>
  </si>
  <si>
    <t>Nguyễn Thị Hương (con)</t>
  </si>
  <si>
    <t>Nguyễn Văn Găng, Nguyễn Thị Ần</t>
  </si>
  <si>
    <t>Nguyễn Văn Nhạn, Bùi Thị Dẻo</t>
  </si>
  <si>
    <t>Đồng Thị Hệ</t>
  </si>
  <si>
    <t>Nguyễn Văn Kiên, Đàm Thị Khởi</t>
  </si>
  <si>
    <t>Nguyễn Thị Mái, Vũ Văn Lanh (đã chết)</t>
  </si>
  <si>
    <t>Vũ Văn Khải (con)</t>
  </si>
  <si>
    <t>Vũ Văn Thứ, Nguyễn Thị Loàn</t>
  </si>
  <si>
    <t>Nguyễn Đình Mốt, Vũ Thị Đoan</t>
  </si>
  <si>
    <t>Đỗ Thị Diển, Lê Văn Tuấn</t>
  </si>
  <si>
    <t>Nguyễn Thị Chi, Phạm Phú Hiện (đã chết)</t>
  </si>
  <si>
    <t>Nguyễn Thị Thọ (đã chết)</t>
  </si>
  <si>
    <t>Nguyễn Thị Thuận (con)</t>
  </si>
  <si>
    <t>Phạm Thị Nhỉnh, Vũ Văn Kiên</t>
  </si>
  <si>
    <t>Nguyễn Văn Chèo (đã chết), Hoàng Thị Nga</t>
  </si>
  <si>
    <t>Bùi Thị Lanh, Lê Văn Phồn (đã chết)</t>
  </si>
  <si>
    <t>Vũ Ngọc Hòe</t>
  </si>
  <si>
    <t>Nguyễn Thị Thoan, Nguyễn Đình Phiên</t>
  </si>
  <si>
    <t>Vũ Văn Đợt (đã chết), Phạm Thị Xóa</t>
  </si>
  <si>
    <t>Vũ Văn Tân (con)</t>
  </si>
  <si>
    <t>Nguyễn Văn Vờ, Nguyễn Thị Hợp (đã chết)</t>
  </si>
  <si>
    <t>Nguyễn Thị Liết (đã chết), Nguyễn Đình Tùng (đã chết)</t>
  </si>
  <si>
    <t>Nguyễn Đình Viển (con)</t>
  </si>
  <si>
    <t>Nguyễn Văn Mống (đã chết)</t>
  </si>
  <si>
    <t>Phạm Thị Viên (con)</t>
  </si>
  <si>
    <t>Nguyễn Mạnh Sức, Lưu Thị Loán</t>
  </si>
  <si>
    <t>Nguyễn Văn Chương, Đào Thị Hướng</t>
  </si>
  <si>
    <t>Vũ Văn Phê, Nguyễn Thị Dạt</t>
  </si>
  <si>
    <t>Vũ Văn Chuyên, Đào Thị Khiên</t>
  </si>
  <si>
    <t>Hoàng Thị Bổn, Vũ Văn Đúng</t>
  </si>
  <si>
    <t>Đồng Xuân Thắng, Nguyễn Thị Tuynh</t>
  </si>
  <si>
    <t>Đinh Thị Xuân (đã chết)</t>
  </si>
  <si>
    <t>Nguyễn Đình Thịnh (cháu)</t>
  </si>
  <si>
    <t>Nguyễn Văn Linh, Phạm Thị Liên</t>
  </si>
  <si>
    <t>Đội 3</t>
  </si>
  <si>
    <t>Nguyễn Văn Kiền, Nguyễn Thị Thắm</t>
  </si>
  <si>
    <t>Mai Văn Bính, Nguyễn Thị Nguyệt</t>
  </si>
  <si>
    <t>Nguyễn Thị Chăm, Khúc Ngọc Hà (đã chết)</t>
  </si>
  <si>
    <t>Đào Thị Lư, Nguyễn Văn Dầu (đã chết)</t>
  </si>
  <si>
    <t>Nguyễn Văn Hưng (con)</t>
  </si>
  <si>
    <t>Hồ Thị Lảo</t>
  </si>
  <si>
    <t>Phạm Thị Bé, Nguyễn Văn Suy</t>
  </si>
  <si>
    <t>Nguyễn Thị Luyến, Mai Văn Bẫu</t>
  </si>
  <si>
    <t xml:space="preserve">Phạm Thị Năm </t>
  </si>
  <si>
    <t>Nguyễn Thị Thùy</t>
  </si>
  <si>
    <t>Vũ Quang Huy, Lương Thị Tách</t>
  </si>
  <si>
    <t>Nguyễn Văn Hễ (đã chết)</t>
  </si>
  <si>
    <t>Nguyễn Văn Tấn, Nguyễn Thị Chính</t>
  </si>
  <si>
    <t>Mai Văn Bầu (đã chết)</t>
  </si>
  <si>
    <t>Mai Xuân Đưởng (con)</t>
  </si>
  <si>
    <t>Mai Thị Mẽ, Nguyễn Văn The (đã chết)</t>
  </si>
  <si>
    <t>Vũ Văn Tễ, Lương Thị Cai</t>
  </si>
  <si>
    <t>Nguyễn Văn Chợt, Đào Thị Ái</t>
  </si>
  <si>
    <t>Nguyễn Văn Chạt (đã chết), Nguyễn Thị Tiến</t>
  </si>
  <si>
    <t>Nguyễn Văn Chang (đã chết)</t>
  </si>
  <si>
    <t>Nguyễn Văn Tuân (con)</t>
  </si>
  <si>
    <t>Nguyễn Thị Xoai, Đồng Đức Phương (đã chết)</t>
  </si>
  <si>
    <t>Đồng Xuân Tiệp, Vũ Thị Chở (con)</t>
  </si>
  <si>
    <t>Phạm Thị Nhung, Nguyễn Ngọc Chiến</t>
  </si>
  <si>
    <t>Lê Thị Liên</t>
  </si>
  <si>
    <t>Đỗ Văn Tồn, Nguyễn Thị Hái</t>
  </si>
  <si>
    <t>Khúc Thị Huệ, Nguyễn Đình Đang (đã chết)</t>
  </si>
  <si>
    <t>Nguyễn Đình Khang</t>
  </si>
  <si>
    <t>Nguyễn Thị Lá (đã chết)</t>
  </si>
  <si>
    <t>Nguyễn Thị Quấy (đã chết)</t>
  </si>
  <si>
    <t>Nguyễn Thị Lợi (con)</t>
  </si>
  <si>
    <t>Nguyễn Đình Khang, Phạm Thị Mến</t>
  </si>
  <si>
    <t>Nguyễn Đình Nếp, Nguyễn Thị Nguyệt</t>
  </si>
  <si>
    <t>Nguyễn Thị Vét (đã chết), Đặng Thị Mướt (con) (đã chết)</t>
  </si>
  <si>
    <t xml:space="preserve">Nguyễn Văn Đúng </t>
  </si>
  <si>
    <t xml:space="preserve"> </t>
  </si>
  <si>
    <t>Lê Văn Dạt, Nguyễn Thị Thêu</t>
  </si>
  <si>
    <t>Nguyễn Thị Luyện</t>
  </si>
  <si>
    <t>Nguyễn Thị Luyện (con)</t>
  </si>
  <si>
    <t>Vũ Ngọc Biển, Nguyễn Thị Hoạ</t>
  </si>
  <si>
    <t>Nguyễn Văn Lâm, Đồng Thị Tưỡm</t>
  </si>
  <si>
    <t>Nguyễn Thị Hiền (con)</t>
  </si>
  <si>
    <t>Nguyễn Minh Châu (đã chết)</t>
  </si>
  <si>
    <t>Lên Văn Thảo (con)</t>
  </si>
  <si>
    <t>Vũ Trung Hải (con)</t>
  </si>
  <si>
    <t>Lưu Thị Quéo (đã chết)</t>
  </si>
  <si>
    <t>Nguyễn Đình Dũng (con)</t>
  </si>
  <si>
    <t>Nguyễn Thị Sở (đã chết), Nguyễn Thị Khánh (đã chết)</t>
  </si>
  <si>
    <t>Nguyễn Văn Nhiệt, Trương Thị Nên</t>
  </si>
  <si>
    <t>Nguyễn Văn Thắng (con)</t>
  </si>
  <si>
    <t>Nguyễn Văn Thắng, Bùi Thị Dơn</t>
  </si>
  <si>
    <t>Bùi Thị Lan (con)</t>
  </si>
  <si>
    <t>Nguyễn Trọng Hải (con)</t>
  </si>
  <si>
    <t>Vũ Thị Lành (con)</t>
  </si>
  <si>
    <t>Lê Văn Măng (đã chết), Phạm Thị Mót (đã chết)</t>
  </si>
  <si>
    <t>Lê Văn Khường (con)</t>
  </si>
  <si>
    <t>Lương Thị Thu (con), Nguyễn Thị Chiến (con)</t>
  </si>
  <si>
    <t>Nguyễn Thị Anh (con)</t>
  </si>
  <si>
    <t>Nguyễn Văn Hoa (con), Đặng Thị Ly (con)</t>
  </si>
  <si>
    <t>Nguyễn Văn Giai (con)</t>
  </si>
  <si>
    <t>Nguyễn Thị Oanh (con), Nguyễn Văn Dũng (con)</t>
  </si>
  <si>
    <t>Nguyễn Văn Tuyền (con), Nguyễn Thị Liết (con)</t>
  </si>
  <si>
    <t>Nguyễn Văn Hữu (con)</t>
  </si>
  <si>
    <t>Nguyễn Văn Hữu (em)</t>
  </si>
  <si>
    <t>Nguyễn Văn Định (con), Nguyễn Văn Đoạt (con)</t>
  </si>
  <si>
    <t>Nguyễn Văn Nhì (con)</t>
  </si>
  <si>
    <t>Nguyễn Đình Kên (con), Bùi Thị Làn (con)</t>
  </si>
  <si>
    <t>Vũ Thị Hiền (con)</t>
  </si>
  <si>
    <t>Vũ Văn Phê (con)</t>
  </si>
  <si>
    <t>TỔNG HỢP DANH SÁCH PHƯƠNG ÁN TÍNH TOÁN BỒI THƯỜNG, HỖ TRỢ ĐẤT VÀ TÀI SẢN GẮN LIỀN VỚI ĐẤT THU HỒI ĐỂ THỰC HIỆN DỰ ÁN ĐẦU TƯ XÂY DỰNG TUYẾN ĐƯỜNG NỐI QUỐC LỘ 5 VỚI QUỐC LỘ 10 ĐOẠN QUA ĐỊA BÀN QUẬN KIẾN AN, TRÊN ĐỊA BÀN XÃ KIẾN THỤY, THÀNH PHỐ HẢI PHÒNG - ĐỢT 1</t>
  </si>
  <si>
    <t>Họ và tên người đại diện</t>
  </si>
  <si>
    <t>11=6+…+10</t>
  </si>
  <si>
    <t>Vật kiến trúc (đ)</t>
  </si>
  <si>
    <t>(Kèm theo Thông báo số    /TB-UBND ngày 26/3/2026 của Ủy ban nhân dân xã Kiến Thụy)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</si>
</sst>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7" formatCode="0.0"/>
  </numFmts>
  <fonts count="14" x14ac:knownFonts="1">
    <font>
      <sz val="14"/>
      <color theme="1"/>
      <name val="Times New Roman"/>
      <family val="2"/>
      <charset val="163"/>
    </font>
    <font>
      <sz val="14"/>
      <color theme="1"/>
      <name val="Times New Roman"/>
      <family val="2"/>
      <charset val="163"/>
    </font>
    <font>
      <sz val="10"/>
      <name val="Arial"/>
      <family val="2"/>
      <charset val="163"/>
    </font>
    <font>
      <b/>
      <sz val="13"/>
      <name val="Times New Roman"/>
      <family val="1"/>
      <charset val="163"/>
    </font>
    <font>
      <b/>
      <sz val="13"/>
      <name val=".VnTimeH"/>
      <family val="2"/>
    </font>
    <font>
      <b/>
      <sz val="14"/>
      <name val="Times New Roman"/>
      <family val="1"/>
      <charset val="163"/>
    </font>
    <font>
      <i/>
      <sz val="14"/>
      <name val="Times New Roman"/>
      <family val="1"/>
      <charset val="163"/>
    </font>
    <font>
      <b/>
      <sz val="14"/>
      <color theme="1"/>
      <name val="Times New Roman"/>
      <family val="1"/>
    </font>
    <font>
      <sz val="14"/>
      <color theme="1"/>
      <name val="Times New Roman"/>
      <family val="1"/>
    </font>
    <font>
      <b/>
      <sz val="11"/>
      <name val=".VnTimeH"/>
      <family val="2"/>
    </font>
    <font>
      <i/>
      <sz val="11"/>
      <name val="Times New Roman"/>
      <family val="1"/>
      <charset val="163"/>
    </font>
    <font>
      <b/>
      <sz val="12"/>
      <name val="Times New Roman"/>
      <family val="1"/>
      <charset val="163"/>
    </font>
    <font>
      <b/>
      <sz val="14"/>
      <name val=".VnTimeH"/>
      <family val="2"/>
    </font>
    <font>
      <sz val="12"/>
      <name val="Times New Roman"/>
      <family val="1"/>
      <charset val="163"/>
    </font>
  </fonts>
  <fills count="5">
    <fill>
      <patternFill patternType="none"/>
    </fill>
    <fill>
      <patternFill patternType="gray125"/>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73">
    <xf numFmtId="0" fontId="0" fillId="0" borderId="0" xfId="0"/>
    <xf numFmtId="0" fontId="0" fillId="0" borderId="3" xfId="0" applyBorder="1"/>
    <xf numFmtId="3" fontId="0" fillId="0" borderId="15" xfId="0" applyNumberFormat="1" applyBorder="1"/>
    <xf numFmtId="0" fontId="8" fillId="0" borderId="3" xfId="0" applyFont="1" applyBorder="1" applyAlignment="1">
      <alignment vertical="center"/>
    </xf>
    <xf numFmtId="4" fontId="7" fillId="0" borderId="15" xfId="0" applyNumberFormat="1" applyFont="1" applyBorder="1"/>
    <xf numFmtId="3" fontId="7" fillId="0" borderId="0" xfId="0" applyNumberFormat="1" applyFont="1" applyAlignment="1">
      <alignment vertical="center"/>
    </xf>
    <xf numFmtId="3" fontId="7" fillId="0" borderId="10" xfId="0" applyNumberFormat="1" applyFont="1" applyBorder="1"/>
    <xf numFmtId="165" fontId="0" fillId="0" borderId="15" xfId="0" applyNumberFormat="1" applyBorder="1"/>
    <xf numFmtId="165" fontId="7" fillId="0" borderId="15" xfId="0" applyNumberFormat="1" applyFont="1" applyBorder="1"/>
    <xf numFmtId="3" fontId="0" fillId="0" borderId="0" xfId="0" applyNumberFormat="1"/>
    <xf numFmtId="3" fontId="7" fillId="0" borderId="0" xfId="0" applyNumberFormat="1" applyFont="1"/>
    <xf numFmtId="0" fontId="0" fillId="0" borderId="0" xfId="0" applyAlignment="1">
      <alignment horizontal="right" vertical="center"/>
    </xf>
    <xf numFmtId="165" fontId="7" fillId="0" borderId="0" xfId="0" applyNumberFormat="1" applyFont="1" applyAlignment="1">
      <alignment vertical="center"/>
    </xf>
    <xf numFmtId="165" fontId="7" fillId="0" borderId="0" xfId="0" applyNumberFormat="1" applyFont="1"/>
    <xf numFmtId="0" fontId="8" fillId="0" borderId="0" xfId="0" applyFont="1"/>
    <xf numFmtId="0" fontId="8" fillId="0" borderId="0" xfId="0" applyFont="1" applyAlignment="1">
      <alignment horizontal="right" vertical="center"/>
    </xf>
    <xf numFmtId="165" fontId="8" fillId="0" borderId="0" xfId="0" applyNumberFormat="1" applyFont="1"/>
    <xf numFmtId="3" fontId="8" fillId="0" borderId="0" xfId="0" applyNumberFormat="1" applyFont="1"/>
    <xf numFmtId="0" fontId="0" fillId="0" borderId="0" xfId="0" applyFill="1"/>
    <xf numFmtId="0" fontId="11" fillId="0" borderId="4" xfId="2" applyFont="1" applyFill="1" applyBorder="1" applyAlignment="1">
      <alignment horizontal="left" vertical="center" wrapText="1"/>
    </xf>
    <xf numFmtId="0" fontId="13" fillId="0" borderId="4" xfId="2" applyFont="1" applyFill="1" applyBorder="1" applyAlignment="1">
      <alignment horizontal="center" vertical="center" wrapText="1"/>
    </xf>
    <xf numFmtId="165" fontId="13" fillId="0" borderId="4" xfId="1" applyNumberFormat="1" applyFont="1" applyFill="1" applyBorder="1" applyAlignment="1">
      <alignment horizontal="right" vertical="center" wrapText="1"/>
    </xf>
    <xf numFmtId="3" fontId="13" fillId="0" borderId="4" xfId="1" applyNumberFormat="1" applyFont="1" applyFill="1" applyBorder="1" applyAlignment="1">
      <alignment horizontal="right" vertical="center" wrapText="1"/>
    </xf>
    <xf numFmtId="3" fontId="13" fillId="0" borderId="5" xfId="1" applyNumberFormat="1" applyFont="1" applyFill="1" applyBorder="1" applyAlignment="1">
      <alignment horizontal="center" vertical="center"/>
    </xf>
    <xf numFmtId="0" fontId="10"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5" xfId="0" applyFont="1" applyFill="1" applyBorder="1" applyAlignment="1">
      <alignment horizontal="center" vertical="center"/>
    </xf>
    <xf numFmtId="0" fontId="13" fillId="0" borderId="6" xfId="2" applyFont="1" applyFill="1" applyBorder="1" applyAlignment="1">
      <alignment horizontal="center" vertical="center" wrapText="1"/>
    </xf>
    <xf numFmtId="3" fontId="11" fillId="0" borderId="4" xfId="1" applyNumberFormat="1" applyFont="1" applyFill="1" applyBorder="1" applyAlignment="1">
      <alignment horizontal="right" vertical="center" wrapText="1"/>
    </xf>
    <xf numFmtId="3" fontId="13" fillId="0" borderId="9" xfId="2" applyNumberFormat="1" applyFont="1" applyFill="1" applyBorder="1" applyAlignment="1">
      <alignment horizontal="center" vertical="center" wrapText="1"/>
    </xf>
    <xf numFmtId="165" fontId="11" fillId="0" borderId="9" xfId="1" applyNumberFormat="1" applyFont="1" applyFill="1" applyBorder="1" applyAlignment="1">
      <alignment horizontal="right" vertical="center" wrapText="1"/>
    </xf>
    <xf numFmtId="3" fontId="11" fillId="0" borderId="9" xfId="1" applyNumberFormat="1" applyFont="1" applyFill="1" applyBorder="1" applyAlignment="1">
      <alignment horizontal="right" vertical="center" wrapText="1"/>
    </xf>
    <xf numFmtId="3" fontId="13" fillId="0" borderId="10" xfId="1" applyNumberFormat="1" applyFont="1" applyFill="1" applyBorder="1" applyAlignment="1">
      <alignment horizontal="center" vertical="center"/>
    </xf>
    <xf numFmtId="0" fontId="7" fillId="0" borderId="3" xfId="0" applyFont="1" applyBorder="1" applyAlignment="1">
      <alignment horizontal="center"/>
    </xf>
    <xf numFmtId="0" fontId="7" fillId="0" borderId="9" xfId="0" applyFont="1" applyBorder="1" applyAlignment="1">
      <alignment horizontal="center"/>
    </xf>
    <xf numFmtId="0" fontId="7" fillId="0" borderId="0" xfId="0" applyFont="1" applyAlignment="1">
      <alignment horizontal="left" vertical="center"/>
    </xf>
    <xf numFmtId="0" fontId="8" fillId="0" borderId="0" xfId="0" applyFont="1" applyAlignment="1">
      <alignment horizontal="left" vertical="center"/>
    </xf>
    <xf numFmtId="0" fontId="0" fillId="4" borderId="14" xfId="0" applyFill="1" applyBorder="1" applyAlignment="1">
      <alignment horizontal="center" vertical="center" textRotation="90"/>
    </xf>
    <xf numFmtId="0" fontId="0" fillId="4" borderId="7" xfId="0" applyFill="1" applyBorder="1" applyAlignment="1">
      <alignment horizontal="center" vertical="center" textRotation="90"/>
    </xf>
    <xf numFmtId="0" fontId="0" fillId="3" borderId="3" xfId="0" applyFill="1" applyBorder="1" applyAlignment="1">
      <alignment horizontal="center" vertical="center" textRotation="90"/>
    </xf>
    <xf numFmtId="0" fontId="0" fillId="2" borderId="3" xfId="0" applyFill="1" applyBorder="1" applyAlignment="1">
      <alignment horizontal="center"/>
    </xf>
    <xf numFmtId="0" fontId="0" fillId="2" borderId="15" xfId="0" applyFill="1" applyBorder="1" applyAlignment="1">
      <alignment horizontal="center"/>
    </xf>
    <xf numFmtId="0" fontId="0" fillId="3" borderId="9" xfId="0" applyFill="1" applyBorder="1" applyAlignment="1">
      <alignment horizontal="center" vertical="center" textRotation="90"/>
    </xf>
    <xf numFmtId="0" fontId="0" fillId="4" borderId="11" xfId="0" applyFill="1" applyBorder="1" applyAlignment="1">
      <alignment horizontal="center" vertical="center" textRotation="90"/>
    </xf>
    <xf numFmtId="0" fontId="0" fillId="3" borderId="12" xfId="0" applyFill="1" applyBorder="1" applyAlignment="1">
      <alignment horizontal="center" vertical="center" textRotation="90"/>
    </xf>
    <xf numFmtId="0" fontId="0" fillId="2" borderId="12" xfId="0" applyFill="1" applyBorder="1" applyAlignment="1">
      <alignment horizontal="center"/>
    </xf>
    <xf numFmtId="0" fontId="0" fillId="2" borderId="13" xfId="0" applyFill="1" applyBorder="1" applyAlignment="1">
      <alignment horizont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6"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1" fillId="0" borderId="17" xfId="2" applyFont="1" applyFill="1" applyBorder="1" applyAlignment="1">
      <alignment horizontal="center" vertical="center" wrapText="1"/>
    </xf>
    <xf numFmtId="0" fontId="0" fillId="0" borderId="0" xfId="0" applyFill="1" applyBorder="1"/>
    <xf numFmtId="3" fontId="11" fillId="0" borderId="0" xfId="1" applyNumberFormat="1" applyFont="1" applyFill="1" applyBorder="1" applyAlignment="1">
      <alignment horizontal="right" vertical="center" wrapText="1"/>
    </xf>
    <xf numFmtId="0" fontId="0" fillId="0" borderId="0" xfId="0" applyFill="1" applyAlignment="1">
      <alignment horizontal="center" vertical="center"/>
    </xf>
    <xf numFmtId="0" fontId="5" fillId="0" borderId="0" xfId="0" applyFont="1" applyFill="1" applyAlignment="1">
      <alignment horizontal="center" wrapText="1"/>
    </xf>
    <xf numFmtId="0" fontId="12" fillId="0" borderId="0" xfId="0" applyFont="1" applyFill="1" applyAlignment="1">
      <alignment horizontal="center"/>
    </xf>
    <xf numFmtId="0" fontId="0" fillId="0" borderId="0" xfId="0"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center" vertical="center" wrapText="1"/>
    </xf>
    <xf numFmtId="0" fontId="9" fillId="0" borderId="0" xfId="0" applyFont="1" applyFill="1" applyAlignment="1">
      <alignment horizontal="center"/>
    </xf>
    <xf numFmtId="0" fontId="9" fillId="0" borderId="0" xfId="0" applyFont="1" applyFill="1" applyAlignment="1">
      <alignment horizontal="left"/>
    </xf>
    <xf numFmtId="167" fontId="9" fillId="0" borderId="0" xfId="0" applyNumberFormat="1" applyFont="1" applyFill="1" applyAlignment="1">
      <alignment horizontal="center"/>
    </xf>
    <xf numFmtId="165" fontId="9" fillId="0" borderId="0" xfId="0" applyNumberFormat="1" applyFont="1" applyFill="1" applyAlignment="1">
      <alignment horizontal="center"/>
    </xf>
    <xf numFmtId="0" fontId="0" fillId="0" borderId="0" xfId="0" applyFill="1" applyAlignment="1">
      <alignment horizontal="center" vertical="center" wrapText="1"/>
    </xf>
    <xf numFmtId="3" fontId="0" fillId="0" borderId="0" xfId="0" applyNumberFormat="1" applyFill="1"/>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workbookViewId="0"/>
  </sheetViews>
  <sheetFormatPr defaultRowHeight="18.75" x14ac:dyDescent="0.3"/>
  <cols>
    <col min="3" max="4" width="6.33203125" customWidth="1"/>
    <col min="6" max="6" width="13" customWidth="1"/>
    <col min="7" max="7" width="15.21875" customWidth="1"/>
    <col min="11" max="11" width="14.44140625" customWidth="1"/>
    <col min="12" max="12" width="12.6640625" customWidth="1"/>
  </cols>
  <sheetData>
    <row r="2" spans="3:15" ht="19.5" thickBot="1" x14ac:dyDescent="0.35"/>
    <row r="3" spans="3:15" ht="19.5" thickTop="1" x14ac:dyDescent="0.3">
      <c r="C3" s="43" t="s">
        <v>12</v>
      </c>
      <c r="D3" s="44" t="s">
        <v>9</v>
      </c>
      <c r="E3" s="45" t="s">
        <v>4</v>
      </c>
      <c r="F3" s="45"/>
      <c r="G3" s="46"/>
      <c r="H3" s="37" t="s">
        <v>28</v>
      </c>
      <c r="I3" s="39" t="s">
        <v>9</v>
      </c>
      <c r="J3" s="40" t="s">
        <v>4</v>
      </c>
      <c r="K3" s="40"/>
      <c r="L3" s="41"/>
    </row>
    <row r="4" spans="3:15" x14ac:dyDescent="0.3">
      <c r="C4" s="37"/>
      <c r="D4" s="39"/>
      <c r="E4" s="3" t="s">
        <v>2</v>
      </c>
      <c r="F4" s="1" t="s">
        <v>3</v>
      </c>
      <c r="G4" s="7" t="e">
        <f>SUMIFS(#REF!,#REF!,E4,#REF!,F4)</f>
        <v>#REF!</v>
      </c>
      <c r="H4" s="37"/>
      <c r="I4" s="39"/>
      <c r="J4" s="3" t="s">
        <v>27</v>
      </c>
      <c r="K4" s="1" t="s">
        <v>3</v>
      </c>
      <c r="L4" s="7" t="e">
        <f>SUMIFS(#REF!,#REF!,J4,#REF!,K4)</f>
        <v>#REF!</v>
      </c>
    </row>
    <row r="5" spans="3:15" x14ac:dyDescent="0.3">
      <c r="C5" s="37"/>
      <c r="D5" s="39"/>
      <c r="E5" s="3" t="s">
        <v>2</v>
      </c>
      <c r="F5" s="1" t="s">
        <v>5</v>
      </c>
      <c r="G5" s="7" t="e">
        <f>SUMIFS(#REF!,#REF!,E5,#REF!,F5)</f>
        <v>#REF!</v>
      </c>
      <c r="H5" s="37"/>
      <c r="I5" s="39"/>
      <c r="J5" s="3" t="s">
        <v>27</v>
      </c>
      <c r="K5" s="1" t="s">
        <v>5</v>
      </c>
      <c r="L5" s="7" t="e">
        <f>SUMIFS(#REF!,#REF!,J5,#REF!,K5)</f>
        <v>#REF!</v>
      </c>
    </row>
    <row r="6" spans="3:15" x14ac:dyDescent="0.3">
      <c r="C6" s="37"/>
      <c r="D6" s="39"/>
      <c r="E6" s="3" t="s">
        <v>2</v>
      </c>
      <c r="F6" s="1" t="s">
        <v>6</v>
      </c>
      <c r="G6" s="7" t="e">
        <f>SUMIFS(#REF!,#REF!,E6,#REF!,F6)</f>
        <v>#REF!</v>
      </c>
      <c r="H6" s="37"/>
      <c r="I6" s="39"/>
      <c r="J6" s="3" t="s">
        <v>27</v>
      </c>
      <c r="K6" s="1" t="s">
        <v>6</v>
      </c>
      <c r="L6" s="7" t="e">
        <f>SUMIFS(#REF!,#REF!,J6,#REF!,K6)</f>
        <v>#REF!</v>
      </c>
    </row>
    <row r="7" spans="3:15" x14ac:dyDescent="0.3">
      <c r="C7" s="37"/>
      <c r="D7" s="39"/>
      <c r="E7" s="3" t="s">
        <v>2</v>
      </c>
      <c r="F7" s="1" t="s">
        <v>7</v>
      </c>
      <c r="G7" s="7" t="e">
        <f>SUMIFS(#REF!,#REF!,E7,#REF!,F7)</f>
        <v>#REF!</v>
      </c>
      <c r="H7" s="37"/>
      <c r="I7" s="39"/>
      <c r="J7" s="3" t="s">
        <v>27</v>
      </c>
      <c r="K7" s="1" t="s">
        <v>7</v>
      </c>
      <c r="L7" s="7" t="e">
        <f>SUMIFS(#REF!,#REF!,J7,#REF!,K7)</f>
        <v>#REF!</v>
      </c>
    </row>
    <row r="8" spans="3:15" x14ac:dyDescent="0.3">
      <c r="C8" s="37"/>
      <c r="D8" s="39"/>
      <c r="E8" s="3" t="s">
        <v>2</v>
      </c>
      <c r="F8" s="1" t="s">
        <v>8</v>
      </c>
      <c r="G8" s="7" t="e">
        <f>SUMIFS(#REF!,#REF!,E8,#REF!,F8)</f>
        <v>#REF!</v>
      </c>
      <c r="H8" s="37"/>
      <c r="I8" s="39"/>
      <c r="J8" s="3" t="s">
        <v>27</v>
      </c>
      <c r="K8" s="1" t="s">
        <v>8</v>
      </c>
      <c r="L8" s="7" t="e">
        <f>SUMIFS(#REF!,#REF!,J8,#REF!,K8)</f>
        <v>#REF!</v>
      </c>
    </row>
    <row r="9" spans="3:15" x14ac:dyDescent="0.3">
      <c r="C9" s="37"/>
      <c r="D9" s="39"/>
      <c r="E9" s="33" t="s">
        <v>10</v>
      </c>
      <c r="F9" s="33"/>
      <c r="G9" s="8" t="e">
        <f>SUM(G4:G8)</f>
        <v>#REF!</v>
      </c>
      <c r="H9" s="37"/>
      <c r="I9" s="39"/>
      <c r="J9" s="33" t="s">
        <v>10</v>
      </c>
      <c r="K9" s="33"/>
      <c r="L9" s="4" t="e">
        <f>SUM(L4:L8)</f>
        <v>#REF!</v>
      </c>
    </row>
    <row r="10" spans="3:15" x14ac:dyDescent="0.3">
      <c r="C10" s="37"/>
      <c r="D10" s="39" t="s">
        <v>11</v>
      </c>
      <c r="E10" s="40" t="s">
        <v>4</v>
      </c>
      <c r="F10" s="40"/>
      <c r="G10" s="41"/>
      <c r="H10" s="37"/>
      <c r="I10" s="39" t="s">
        <v>11</v>
      </c>
      <c r="J10" s="40" t="s">
        <v>4</v>
      </c>
      <c r="K10" s="40"/>
      <c r="L10" s="41"/>
    </row>
    <row r="11" spans="3:15" x14ac:dyDescent="0.3">
      <c r="C11" s="37"/>
      <c r="D11" s="39"/>
      <c r="E11" s="3" t="s">
        <v>2</v>
      </c>
      <c r="F11" s="1" t="s">
        <v>3</v>
      </c>
      <c r="G11" s="2" t="e">
        <f>G4*#REF!*#REF!</f>
        <v>#REF!</v>
      </c>
      <c r="H11" s="37"/>
      <c r="I11" s="39"/>
      <c r="J11" s="3" t="s">
        <v>27</v>
      </c>
      <c r="K11" s="1" t="s">
        <v>3</v>
      </c>
      <c r="L11" s="2" t="e">
        <f>L4*#REF!*#REF!</f>
        <v>#REF!</v>
      </c>
    </row>
    <row r="12" spans="3:15" x14ac:dyDescent="0.3">
      <c r="C12" s="37"/>
      <c r="D12" s="39"/>
      <c r="E12" s="3" t="s">
        <v>2</v>
      </c>
      <c r="F12" s="1" t="s">
        <v>5</v>
      </c>
      <c r="G12" s="2" t="e">
        <f>G5*#REF!*#REF!</f>
        <v>#REF!</v>
      </c>
      <c r="H12" s="37"/>
      <c r="I12" s="39"/>
      <c r="J12" s="3" t="s">
        <v>27</v>
      </c>
      <c r="K12" s="1" t="s">
        <v>5</v>
      </c>
      <c r="L12" s="2" t="e">
        <f>L5*#REF!*#REF!</f>
        <v>#REF!</v>
      </c>
    </row>
    <row r="13" spans="3:15" x14ac:dyDescent="0.3">
      <c r="C13" s="37"/>
      <c r="D13" s="39"/>
      <c r="E13" s="3" t="s">
        <v>2</v>
      </c>
      <c r="F13" s="1" t="s">
        <v>6</v>
      </c>
      <c r="G13" s="2" t="e">
        <f>G6*#REF!*#REF!</f>
        <v>#REF!</v>
      </c>
      <c r="H13" s="37"/>
      <c r="I13" s="39"/>
      <c r="J13" s="3" t="s">
        <v>27</v>
      </c>
      <c r="K13" s="1" t="s">
        <v>6</v>
      </c>
      <c r="L13" s="2" t="e">
        <f>L6*#REF!*#REF!</f>
        <v>#REF!</v>
      </c>
      <c r="O13">
        <f>3698+177.2</f>
        <v>3875.2</v>
      </c>
    </row>
    <row r="14" spans="3:15" x14ac:dyDescent="0.3">
      <c r="C14" s="37"/>
      <c r="D14" s="39"/>
      <c r="E14" s="3" t="s">
        <v>2</v>
      </c>
      <c r="F14" s="1" t="s">
        <v>7</v>
      </c>
      <c r="G14" s="2" t="e">
        <f>G7*#REF!*#REF!</f>
        <v>#REF!</v>
      </c>
      <c r="H14" s="37"/>
      <c r="I14" s="39"/>
      <c r="J14" s="3" t="s">
        <v>27</v>
      </c>
      <c r="K14" s="1" t="s">
        <v>7</v>
      </c>
      <c r="L14" s="2" t="e">
        <f>L7*#REF!*#REF!</f>
        <v>#REF!</v>
      </c>
    </row>
    <row r="15" spans="3:15" x14ac:dyDescent="0.3">
      <c r="C15" s="37"/>
      <c r="D15" s="39"/>
      <c r="E15" s="3" t="s">
        <v>2</v>
      </c>
      <c r="F15" s="1" t="s">
        <v>8</v>
      </c>
      <c r="G15" s="2" t="e">
        <f>G8*#REF!*#REF!</f>
        <v>#REF!</v>
      </c>
      <c r="H15" s="37"/>
      <c r="I15" s="39"/>
      <c r="J15" s="3" t="s">
        <v>27</v>
      </c>
      <c r="K15" s="1" t="s">
        <v>8</v>
      </c>
      <c r="L15" s="2" t="e">
        <f>L8*#REF!*#REF!</f>
        <v>#REF!</v>
      </c>
    </row>
    <row r="16" spans="3:15" ht="19.5" thickBot="1" x14ac:dyDescent="0.35">
      <c r="C16" s="38"/>
      <c r="D16" s="42"/>
      <c r="E16" s="34" t="s">
        <v>10</v>
      </c>
      <c r="F16" s="34"/>
      <c r="G16" s="6" t="e">
        <f>SUM(G11:G15)</f>
        <v>#REF!</v>
      </c>
      <c r="H16" s="38"/>
      <c r="I16" s="42"/>
      <c r="J16" s="34" t="s">
        <v>10</v>
      </c>
      <c r="K16" s="34"/>
      <c r="L16" s="6" t="e">
        <f>SUM(L11:L15)</f>
        <v>#REF!</v>
      </c>
    </row>
    <row r="17" spans="4:8" ht="19.5" thickTop="1" x14ac:dyDescent="0.3"/>
    <row r="18" spans="4:8" x14ac:dyDescent="0.3">
      <c r="D18" s="35" t="s">
        <v>15</v>
      </c>
      <c r="E18" s="35"/>
      <c r="F18" s="35"/>
      <c r="G18" s="12" t="e">
        <f>G9+L9</f>
        <v>#REF!</v>
      </c>
      <c r="H18" s="11" t="s">
        <v>17</v>
      </c>
    </row>
    <row r="19" spans="4:8" x14ac:dyDescent="0.3">
      <c r="D19" s="35" t="s">
        <v>16</v>
      </c>
      <c r="E19" s="35"/>
      <c r="F19" s="35"/>
      <c r="G19" s="5" t="e">
        <f>G16+L16</f>
        <v>#REF!</v>
      </c>
      <c r="H19" s="11" t="s">
        <v>18</v>
      </c>
    </row>
    <row r="21" spans="4:8" x14ac:dyDescent="0.3">
      <c r="D21" s="35" t="s">
        <v>19</v>
      </c>
      <c r="E21" s="35"/>
      <c r="F21" s="35"/>
      <c r="G21" s="13" t="e">
        <f>SUM(G22:G23)</f>
        <v>#REF!</v>
      </c>
      <c r="H21" s="11" t="s">
        <v>17</v>
      </c>
    </row>
    <row r="22" spans="4:8" s="14" customFormat="1" x14ac:dyDescent="0.3">
      <c r="D22" s="15" t="s">
        <v>13</v>
      </c>
      <c r="E22" s="36" t="s">
        <v>21</v>
      </c>
      <c r="F22" s="36"/>
      <c r="G22" s="16" t="e">
        <f>G5+G6</f>
        <v>#REF!</v>
      </c>
      <c r="H22" s="11" t="s">
        <v>17</v>
      </c>
    </row>
    <row r="23" spans="4:8" s="14" customFormat="1" x14ac:dyDescent="0.3">
      <c r="D23" s="15" t="s">
        <v>13</v>
      </c>
      <c r="E23" s="36" t="s">
        <v>29</v>
      </c>
      <c r="F23" s="36"/>
      <c r="G23" s="16" t="e">
        <f>L5+L6</f>
        <v>#REF!</v>
      </c>
      <c r="H23" s="11" t="s">
        <v>17</v>
      </c>
    </row>
    <row r="24" spans="4:8" x14ac:dyDescent="0.3">
      <c r="D24" s="35" t="s">
        <v>20</v>
      </c>
      <c r="E24" s="35"/>
      <c r="F24" s="35"/>
      <c r="G24" s="10" t="e">
        <f>G25+G26</f>
        <v>#REF!</v>
      </c>
      <c r="H24" s="11" t="s">
        <v>18</v>
      </c>
    </row>
    <row r="25" spans="4:8" s="14" customFormat="1" x14ac:dyDescent="0.3">
      <c r="D25" s="15" t="s">
        <v>13</v>
      </c>
      <c r="E25" s="36" t="s">
        <v>21</v>
      </c>
      <c r="F25" s="36"/>
      <c r="G25" s="17" t="e">
        <f>(G12+G13)*5*#REF!</f>
        <v>#REF!</v>
      </c>
      <c r="H25" s="11" t="s">
        <v>18</v>
      </c>
    </row>
    <row r="26" spans="4:8" s="14" customFormat="1" x14ac:dyDescent="0.3">
      <c r="D26" s="15" t="s">
        <v>13</v>
      </c>
      <c r="E26" s="36" t="s">
        <v>29</v>
      </c>
      <c r="F26" s="36"/>
      <c r="G26" s="17" t="e">
        <f>(L12+L13)*5*#REF!</f>
        <v>#REF!</v>
      </c>
      <c r="H26" s="11" t="s">
        <v>18</v>
      </c>
    </row>
    <row r="27" spans="4:8" x14ac:dyDescent="0.3">
      <c r="H27" s="11"/>
    </row>
    <row r="28" spans="4:8" x14ac:dyDescent="0.3">
      <c r="G28" s="9"/>
    </row>
  </sheetData>
  <mergeCells count="22">
    <mergeCell ref="C3:C16"/>
    <mergeCell ref="D3:D9"/>
    <mergeCell ref="E3:G3"/>
    <mergeCell ref="E9:F9"/>
    <mergeCell ref="D10:D16"/>
    <mergeCell ref="E10:G10"/>
    <mergeCell ref="E16:F16"/>
    <mergeCell ref="I3:I9"/>
    <mergeCell ref="J3:L3"/>
    <mergeCell ref="J9:K9"/>
    <mergeCell ref="I10:I16"/>
    <mergeCell ref="J10:L10"/>
    <mergeCell ref="J16:K16"/>
    <mergeCell ref="D24:F24"/>
    <mergeCell ref="E22:F22"/>
    <mergeCell ref="E25:F25"/>
    <mergeCell ref="E26:F26"/>
    <mergeCell ref="H3:H16"/>
    <mergeCell ref="E23:F23"/>
    <mergeCell ref="D18:F18"/>
    <mergeCell ref="D19:F19"/>
    <mergeCell ref="D21:F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4"/>
  <sheetViews>
    <sheetView tabSelected="1" topLeftCell="I1" zoomScaleNormal="100" workbookViewId="0">
      <pane ySplit="7" topLeftCell="A166" activePane="bottomLeft" state="frozen"/>
      <selection activeCell="I1" sqref="I1"/>
      <selection pane="bottomLeft" activeCell="V3" sqref="V3"/>
    </sheetView>
  </sheetViews>
  <sheetFormatPr defaultRowHeight="18.75" x14ac:dyDescent="0.3"/>
  <cols>
    <col min="1" max="2" width="8.88671875" style="18"/>
    <col min="3" max="8" width="0" style="18" hidden="1" customWidth="1"/>
    <col min="9" max="9" width="5.88671875" style="18" customWidth="1"/>
    <col min="10" max="10" width="22" style="18" customWidth="1"/>
    <col min="11" max="11" width="18.44140625" style="18" customWidth="1"/>
    <col min="12" max="12" width="7.6640625" style="18" customWidth="1"/>
    <col min="13" max="13" width="9.5546875" style="18" customWidth="1"/>
    <col min="14" max="14" width="14.109375" style="18" customWidth="1"/>
    <col min="15" max="15" width="8.21875" style="18" customWidth="1"/>
    <col min="16" max="16" width="11.109375" style="18" customWidth="1"/>
    <col min="17" max="17" width="13.109375" style="18" customWidth="1"/>
    <col min="18" max="18" width="11.77734375" style="18" customWidth="1"/>
    <col min="19" max="20" width="13.109375" style="18" customWidth="1"/>
    <col min="21" max="21" width="5.88671875" style="18" customWidth="1"/>
    <col min="22" max="22" width="16.33203125" style="18" customWidth="1"/>
    <col min="23" max="23" width="8.88671875" style="18"/>
    <col min="24" max="24" width="8.88671875" style="58"/>
    <col min="25" max="25" width="11" style="58" bestFit="1" customWidth="1"/>
    <col min="26" max="16384" width="8.88671875" style="18"/>
  </cols>
  <sheetData>
    <row r="1" spans="1:25" s="60" customFormat="1" ht="25.5" customHeight="1" x14ac:dyDescent="0.35">
      <c r="I1" s="61" t="s">
        <v>33</v>
      </c>
      <c r="J1" s="62"/>
      <c r="K1" s="62"/>
      <c r="L1" s="62"/>
      <c r="M1" s="62"/>
      <c r="N1" s="62"/>
      <c r="O1" s="62"/>
      <c r="P1" s="62"/>
      <c r="Q1" s="62"/>
      <c r="R1" s="62"/>
      <c r="S1" s="62"/>
      <c r="T1" s="62"/>
      <c r="U1" s="62"/>
      <c r="X1" s="63"/>
      <c r="Y1" s="63"/>
    </row>
    <row r="2" spans="1:25" s="60" customFormat="1" ht="71.25" customHeight="1" x14ac:dyDescent="0.3">
      <c r="I2" s="64" t="s">
        <v>332</v>
      </c>
      <c r="J2" s="65"/>
      <c r="K2" s="65"/>
      <c r="L2" s="65"/>
      <c r="M2" s="65"/>
      <c r="N2" s="65"/>
      <c r="O2" s="65"/>
      <c r="P2" s="65"/>
      <c r="Q2" s="65"/>
      <c r="R2" s="65"/>
      <c r="S2" s="65"/>
      <c r="T2" s="65"/>
      <c r="U2" s="65"/>
      <c r="X2" s="63"/>
      <c r="Y2" s="63"/>
    </row>
    <row r="3" spans="1:25" ht="19.5" customHeight="1" x14ac:dyDescent="0.3">
      <c r="I3" s="66" t="s">
        <v>336</v>
      </c>
      <c r="J3" s="66"/>
      <c r="K3" s="66"/>
      <c r="L3" s="66"/>
      <c r="M3" s="66"/>
      <c r="N3" s="66"/>
      <c r="O3" s="66"/>
      <c r="P3" s="66"/>
      <c r="Q3" s="66"/>
      <c r="R3" s="66"/>
      <c r="S3" s="66"/>
      <c r="T3" s="66"/>
      <c r="U3" s="66"/>
    </row>
    <row r="4" spans="1:25" ht="9" customHeight="1" thickBot="1" x14ac:dyDescent="0.35">
      <c r="I4" s="67"/>
      <c r="J4" s="68"/>
      <c r="K4" s="68"/>
      <c r="L4" s="67"/>
      <c r="M4" s="69"/>
      <c r="N4" s="70"/>
      <c r="O4" s="70"/>
      <c r="P4" s="70"/>
      <c r="Q4" s="70"/>
      <c r="R4" s="70"/>
      <c r="S4" s="70"/>
      <c r="T4" s="67"/>
      <c r="U4" s="67"/>
    </row>
    <row r="5" spans="1:25" ht="42.75" customHeight="1" thickTop="1" x14ac:dyDescent="0.3">
      <c r="I5" s="53" t="s">
        <v>22</v>
      </c>
      <c r="J5" s="49" t="s">
        <v>0</v>
      </c>
      <c r="K5" s="49" t="s">
        <v>333</v>
      </c>
      <c r="L5" s="49" t="s">
        <v>32</v>
      </c>
      <c r="M5" s="49" t="s">
        <v>24</v>
      </c>
      <c r="N5" s="49" t="s">
        <v>25</v>
      </c>
      <c r="O5" s="47" t="s">
        <v>335</v>
      </c>
      <c r="P5" s="49" t="s">
        <v>26</v>
      </c>
      <c r="Q5" s="49" t="s">
        <v>30</v>
      </c>
      <c r="R5" s="49" t="s">
        <v>34</v>
      </c>
      <c r="S5" s="47" t="s">
        <v>31</v>
      </c>
      <c r="T5" s="49" t="s">
        <v>23</v>
      </c>
      <c r="U5" s="51" t="s">
        <v>1</v>
      </c>
    </row>
    <row r="6" spans="1:25" ht="80.25" customHeight="1" x14ac:dyDescent="0.3">
      <c r="I6" s="54"/>
      <c r="J6" s="50"/>
      <c r="K6" s="50"/>
      <c r="L6" s="50"/>
      <c r="M6" s="50"/>
      <c r="N6" s="50"/>
      <c r="O6" s="48"/>
      <c r="P6" s="50"/>
      <c r="Q6" s="50"/>
      <c r="R6" s="50"/>
      <c r="S6" s="48"/>
      <c r="T6" s="50"/>
      <c r="U6" s="52"/>
    </row>
    <row r="7" spans="1:25" ht="19.5" customHeight="1" x14ac:dyDescent="0.3">
      <c r="I7" s="24">
        <v>1</v>
      </c>
      <c r="J7" s="25">
        <v>2</v>
      </c>
      <c r="K7" s="25">
        <v>3</v>
      </c>
      <c r="L7" s="25">
        <v>4</v>
      </c>
      <c r="M7" s="25">
        <v>5</v>
      </c>
      <c r="N7" s="25">
        <v>6</v>
      </c>
      <c r="O7" s="25"/>
      <c r="P7" s="25">
        <v>7</v>
      </c>
      <c r="Q7" s="25">
        <v>8</v>
      </c>
      <c r="R7" s="25">
        <v>9</v>
      </c>
      <c r="S7" s="25">
        <v>10</v>
      </c>
      <c r="T7" s="25" t="s">
        <v>334</v>
      </c>
      <c r="U7" s="26">
        <v>12</v>
      </c>
    </row>
    <row r="8" spans="1:25" ht="42" customHeight="1" x14ac:dyDescent="0.3">
      <c r="A8" s="18">
        <v>1</v>
      </c>
      <c r="I8" s="27">
        <v>1</v>
      </c>
      <c r="J8" s="19" t="s">
        <v>36</v>
      </c>
      <c r="K8" s="19" t="s">
        <v>298</v>
      </c>
      <c r="L8" s="20" t="s">
        <v>37</v>
      </c>
      <c r="M8" s="21">
        <v>270.60000000000002</v>
      </c>
      <c r="N8" s="22">
        <v>27060000.000000004</v>
      </c>
      <c r="O8" s="22">
        <v>0</v>
      </c>
      <c r="P8" s="22">
        <v>0</v>
      </c>
      <c r="Q8" s="22">
        <v>135300000.00000003</v>
      </c>
      <c r="R8" s="22">
        <v>8118000.0000000009</v>
      </c>
      <c r="S8" s="22">
        <v>10800000</v>
      </c>
      <c r="T8" s="28">
        <f t="shared" ref="T8:T71" si="0">+N8+P8+Q8+R8+S8</f>
        <v>181278000.00000003</v>
      </c>
      <c r="U8" s="23"/>
    </row>
    <row r="9" spans="1:25" ht="42" customHeight="1" x14ac:dyDescent="0.3">
      <c r="A9" s="18">
        <v>1</v>
      </c>
      <c r="I9" s="27">
        <v>2</v>
      </c>
      <c r="J9" s="19" t="s">
        <v>38</v>
      </c>
      <c r="K9" s="19" t="s">
        <v>312</v>
      </c>
      <c r="L9" s="20" t="s">
        <v>37</v>
      </c>
      <c r="M9" s="21">
        <v>207.5</v>
      </c>
      <c r="N9" s="22">
        <v>20750000</v>
      </c>
      <c r="O9" s="22">
        <v>0</v>
      </c>
      <c r="P9" s="22">
        <v>2075000</v>
      </c>
      <c r="Q9" s="22">
        <v>103750000</v>
      </c>
      <c r="R9" s="22">
        <v>6225000</v>
      </c>
      <c r="S9" s="22">
        <v>5400000</v>
      </c>
      <c r="T9" s="28">
        <f t="shared" si="0"/>
        <v>138200000</v>
      </c>
      <c r="U9" s="23"/>
    </row>
    <row r="10" spans="1:25" ht="42.75" customHeight="1" x14ac:dyDescent="0.3">
      <c r="A10" s="18">
        <v>1</v>
      </c>
      <c r="I10" s="27">
        <v>3</v>
      </c>
      <c r="J10" s="19" t="s">
        <v>39</v>
      </c>
      <c r="K10" s="19" t="s">
        <v>40</v>
      </c>
      <c r="L10" s="20" t="s">
        <v>37</v>
      </c>
      <c r="M10" s="21">
        <v>61</v>
      </c>
      <c r="N10" s="22">
        <v>6100000</v>
      </c>
      <c r="O10" s="22">
        <v>0</v>
      </c>
      <c r="P10" s="22">
        <v>610000</v>
      </c>
      <c r="Q10" s="22">
        <v>30500000</v>
      </c>
      <c r="R10" s="22">
        <v>1830000</v>
      </c>
      <c r="S10" s="22">
        <v>7200000</v>
      </c>
      <c r="T10" s="28">
        <f t="shared" si="0"/>
        <v>46240000</v>
      </c>
      <c r="U10" s="23"/>
    </row>
    <row r="11" spans="1:25" ht="42" customHeight="1" x14ac:dyDescent="0.3">
      <c r="A11" s="18">
        <v>1</v>
      </c>
      <c r="I11" s="27">
        <v>4</v>
      </c>
      <c r="J11" s="19" t="s">
        <v>41</v>
      </c>
      <c r="K11" s="19" t="s">
        <v>298</v>
      </c>
      <c r="L11" s="20" t="s">
        <v>37</v>
      </c>
      <c r="M11" s="21">
        <v>1103</v>
      </c>
      <c r="N11" s="22">
        <v>110300000</v>
      </c>
      <c r="O11" s="22">
        <v>0</v>
      </c>
      <c r="P11" s="22">
        <v>9420000</v>
      </c>
      <c r="Q11" s="22">
        <v>551500000</v>
      </c>
      <c r="R11" s="22">
        <v>33090000</v>
      </c>
      <c r="S11" s="22">
        <v>18000000</v>
      </c>
      <c r="T11" s="28">
        <f t="shared" si="0"/>
        <v>722310000</v>
      </c>
      <c r="U11" s="23"/>
    </row>
    <row r="12" spans="1:25" ht="42" customHeight="1" x14ac:dyDescent="0.3">
      <c r="A12" s="18">
        <v>1</v>
      </c>
      <c r="I12" s="27">
        <v>5</v>
      </c>
      <c r="J12" s="19" t="s">
        <v>42</v>
      </c>
      <c r="K12" s="19" t="s">
        <v>43</v>
      </c>
      <c r="L12" s="20" t="s">
        <v>37</v>
      </c>
      <c r="M12" s="21">
        <v>29.3</v>
      </c>
      <c r="N12" s="22">
        <v>2930000</v>
      </c>
      <c r="O12" s="22">
        <v>0</v>
      </c>
      <c r="P12" s="22">
        <v>293000</v>
      </c>
      <c r="Q12" s="22">
        <v>14650000</v>
      </c>
      <c r="R12" s="22">
        <v>879000</v>
      </c>
      <c r="S12" s="22">
        <v>1800000</v>
      </c>
      <c r="T12" s="28">
        <f t="shared" si="0"/>
        <v>20552000</v>
      </c>
      <c r="U12" s="23"/>
    </row>
    <row r="13" spans="1:25" ht="42" customHeight="1" x14ac:dyDescent="0.3">
      <c r="A13" s="18">
        <v>1</v>
      </c>
      <c r="I13" s="27">
        <v>6</v>
      </c>
      <c r="J13" s="19" t="s">
        <v>44</v>
      </c>
      <c r="K13" s="19" t="s">
        <v>298</v>
      </c>
      <c r="L13" s="20" t="s">
        <v>37</v>
      </c>
      <c r="M13" s="21">
        <v>201.79999999999998</v>
      </c>
      <c r="N13" s="22">
        <v>20180000</v>
      </c>
      <c r="O13" s="22">
        <v>0</v>
      </c>
      <c r="P13" s="22">
        <v>2018000</v>
      </c>
      <c r="Q13" s="22">
        <v>100900000</v>
      </c>
      <c r="R13" s="22">
        <v>6054000</v>
      </c>
      <c r="S13" s="22">
        <v>7200000</v>
      </c>
      <c r="T13" s="28">
        <f t="shared" si="0"/>
        <v>136352000</v>
      </c>
      <c r="U13" s="23"/>
    </row>
    <row r="14" spans="1:25" ht="42" customHeight="1" x14ac:dyDescent="0.3">
      <c r="A14" s="18">
        <v>1</v>
      </c>
      <c r="I14" s="27">
        <v>7</v>
      </c>
      <c r="J14" s="19" t="s">
        <v>45</v>
      </c>
      <c r="K14" s="19" t="s">
        <v>46</v>
      </c>
      <c r="L14" s="20" t="s">
        <v>37</v>
      </c>
      <c r="M14" s="21">
        <v>30.8</v>
      </c>
      <c r="N14" s="22">
        <v>3080000</v>
      </c>
      <c r="O14" s="22">
        <v>0</v>
      </c>
      <c r="P14" s="22">
        <v>308000</v>
      </c>
      <c r="Q14" s="22">
        <v>15400000</v>
      </c>
      <c r="R14" s="22">
        <v>924000</v>
      </c>
      <c r="S14" s="22">
        <v>1800000</v>
      </c>
      <c r="T14" s="28">
        <f t="shared" si="0"/>
        <v>21512000</v>
      </c>
      <c r="U14" s="23"/>
    </row>
    <row r="15" spans="1:25" ht="42" customHeight="1" x14ac:dyDescent="0.3">
      <c r="I15" s="27">
        <v>8</v>
      </c>
      <c r="J15" s="19" t="s">
        <v>47</v>
      </c>
      <c r="K15" s="19" t="s">
        <v>298</v>
      </c>
      <c r="L15" s="20" t="s">
        <v>37</v>
      </c>
      <c r="M15" s="21">
        <v>405.1</v>
      </c>
      <c r="N15" s="22">
        <v>40510000</v>
      </c>
      <c r="O15" s="22">
        <v>0</v>
      </c>
      <c r="P15" s="22">
        <v>730000</v>
      </c>
      <c r="Q15" s="22">
        <v>202550000</v>
      </c>
      <c r="R15" s="22">
        <v>12153000</v>
      </c>
      <c r="S15" s="22">
        <v>9000000</v>
      </c>
      <c r="T15" s="28">
        <f t="shared" si="0"/>
        <v>264943000</v>
      </c>
      <c r="U15" s="23"/>
    </row>
    <row r="16" spans="1:25" ht="42" customHeight="1" x14ac:dyDescent="0.3">
      <c r="I16" s="27">
        <v>9</v>
      </c>
      <c r="J16" s="19" t="s">
        <v>48</v>
      </c>
      <c r="K16" s="19" t="s">
        <v>49</v>
      </c>
      <c r="L16" s="20" t="s">
        <v>37</v>
      </c>
      <c r="M16" s="21">
        <v>561</v>
      </c>
      <c r="N16" s="22">
        <v>56100000</v>
      </c>
      <c r="O16" s="22">
        <v>0</v>
      </c>
      <c r="P16" s="22">
        <v>1299000</v>
      </c>
      <c r="Q16" s="22">
        <v>280500000</v>
      </c>
      <c r="R16" s="22">
        <v>16830000</v>
      </c>
      <c r="S16" s="22">
        <v>18000000</v>
      </c>
      <c r="T16" s="28">
        <f t="shared" si="0"/>
        <v>372729000</v>
      </c>
      <c r="U16" s="23"/>
    </row>
    <row r="17" spans="9:21" ht="42" customHeight="1" x14ac:dyDescent="0.3">
      <c r="I17" s="27">
        <v>10</v>
      </c>
      <c r="J17" s="19" t="s">
        <v>313</v>
      </c>
      <c r="K17" s="19" t="s">
        <v>298</v>
      </c>
      <c r="L17" s="20" t="s">
        <v>37</v>
      </c>
      <c r="M17" s="21">
        <v>176.6</v>
      </c>
      <c r="N17" s="22">
        <v>17660000</v>
      </c>
      <c r="O17" s="22">
        <v>0</v>
      </c>
      <c r="P17" s="22">
        <v>1766000</v>
      </c>
      <c r="Q17" s="22">
        <v>88300000</v>
      </c>
      <c r="R17" s="22">
        <v>5298000</v>
      </c>
      <c r="S17" s="22">
        <v>5400000</v>
      </c>
      <c r="T17" s="28">
        <f t="shared" si="0"/>
        <v>118424000</v>
      </c>
      <c r="U17" s="23"/>
    </row>
    <row r="18" spans="9:21" ht="42" customHeight="1" x14ac:dyDescent="0.3">
      <c r="I18" s="27">
        <v>11</v>
      </c>
      <c r="J18" s="19" t="s">
        <v>50</v>
      </c>
      <c r="K18" s="19" t="s">
        <v>298</v>
      </c>
      <c r="L18" s="20" t="s">
        <v>37</v>
      </c>
      <c r="M18" s="21">
        <v>415.1</v>
      </c>
      <c r="N18" s="22">
        <v>41510000</v>
      </c>
      <c r="O18" s="22">
        <v>0</v>
      </c>
      <c r="P18" s="22">
        <v>2676000</v>
      </c>
      <c r="Q18" s="22">
        <v>207550000</v>
      </c>
      <c r="R18" s="22">
        <v>12453000</v>
      </c>
      <c r="S18" s="22">
        <v>10800000</v>
      </c>
      <c r="T18" s="28">
        <f t="shared" si="0"/>
        <v>274989000</v>
      </c>
      <c r="U18" s="23"/>
    </row>
    <row r="19" spans="9:21" ht="42" customHeight="1" x14ac:dyDescent="0.3">
      <c r="I19" s="27">
        <v>12</v>
      </c>
      <c r="J19" s="19" t="s">
        <v>51</v>
      </c>
      <c r="K19" s="19" t="s">
        <v>52</v>
      </c>
      <c r="L19" s="20" t="s">
        <v>37</v>
      </c>
      <c r="M19" s="21">
        <v>356.7</v>
      </c>
      <c r="N19" s="22">
        <v>35670000</v>
      </c>
      <c r="O19" s="22">
        <v>0</v>
      </c>
      <c r="P19" s="22">
        <v>3567000</v>
      </c>
      <c r="Q19" s="22">
        <v>178350000</v>
      </c>
      <c r="R19" s="22">
        <v>10701000</v>
      </c>
      <c r="S19" s="22">
        <v>9000000</v>
      </c>
      <c r="T19" s="28">
        <f t="shared" si="0"/>
        <v>237288000</v>
      </c>
      <c r="U19" s="23"/>
    </row>
    <row r="20" spans="9:21" ht="42" customHeight="1" x14ac:dyDescent="0.3">
      <c r="I20" s="27">
        <v>13</v>
      </c>
      <c r="J20" s="19" t="s">
        <v>53</v>
      </c>
      <c r="K20" s="19" t="s">
        <v>298</v>
      </c>
      <c r="L20" s="20" t="s">
        <v>37</v>
      </c>
      <c r="M20" s="21">
        <v>721.80000000000007</v>
      </c>
      <c r="N20" s="22">
        <v>72180000</v>
      </c>
      <c r="O20" s="22">
        <v>0</v>
      </c>
      <c r="P20" s="22">
        <v>5694000.0000000009</v>
      </c>
      <c r="Q20" s="22">
        <v>360900000</v>
      </c>
      <c r="R20" s="22">
        <v>21654000</v>
      </c>
      <c r="S20" s="22">
        <v>14400000</v>
      </c>
      <c r="T20" s="28">
        <f t="shared" si="0"/>
        <v>474828000</v>
      </c>
      <c r="U20" s="23"/>
    </row>
    <row r="21" spans="9:21" ht="42" customHeight="1" x14ac:dyDescent="0.3">
      <c r="I21" s="27">
        <v>14</v>
      </c>
      <c r="J21" s="19" t="s">
        <v>54</v>
      </c>
      <c r="K21" s="19" t="s">
        <v>298</v>
      </c>
      <c r="L21" s="20" t="s">
        <v>37</v>
      </c>
      <c r="M21" s="21">
        <v>241.5</v>
      </c>
      <c r="N21" s="22">
        <v>24150000</v>
      </c>
      <c r="O21" s="22">
        <v>0</v>
      </c>
      <c r="P21" s="22">
        <v>0</v>
      </c>
      <c r="Q21" s="22">
        <v>120750000</v>
      </c>
      <c r="R21" s="22">
        <v>7245000</v>
      </c>
      <c r="S21" s="22">
        <v>3600000</v>
      </c>
      <c r="T21" s="28">
        <f t="shared" si="0"/>
        <v>155745000</v>
      </c>
      <c r="U21" s="23"/>
    </row>
    <row r="22" spans="9:21" ht="42" customHeight="1" x14ac:dyDescent="0.3">
      <c r="I22" s="27">
        <v>15</v>
      </c>
      <c r="J22" s="19" t="s">
        <v>55</v>
      </c>
      <c r="K22" s="19" t="s">
        <v>298</v>
      </c>
      <c r="L22" s="20" t="s">
        <v>37</v>
      </c>
      <c r="M22" s="21">
        <v>203.60000000000002</v>
      </c>
      <c r="N22" s="22">
        <v>20360000.000000004</v>
      </c>
      <c r="O22" s="22">
        <v>0</v>
      </c>
      <c r="P22" s="22">
        <v>2036000</v>
      </c>
      <c r="Q22" s="22">
        <v>101800000.00000001</v>
      </c>
      <c r="R22" s="22">
        <v>6108000.0000000009</v>
      </c>
      <c r="S22" s="22">
        <v>9000000</v>
      </c>
      <c r="T22" s="28">
        <f t="shared" si="0"/>
        <v>139304000</v>
      </c>
      <c r="U22" s="23"/>
    </row>
    <row r="23" spans="9:21" ht="42" customHeight="1" x14ac:dyDescent="0.3">
      <c r="I23" s="27">
        <v>16</v>
      </c>
      <c r="J23" s="19" t="s">
        <v>56</v>
      </c>
      <c r="K23" s="19" t="s">
        <v>298</v>
      </c>
      <c r="L23" s="20" t="s">
        <v>37</v>
      </c>
      <c r="M23" s="21">
        <v>255.60000000000002</v>
      </c>
      <c r="N23" s="22">
        <v>25560000.000000004</v>
      </c>
      <c r="O23" s="22">
        <v>0</v>
      </c>
      <c r="P23" s="22">
        <v>0</v>
      </c>
      <c r="Q23" s="22">
        <v>127800000.00000001</v>
      </c>
      <c r="R23" s="22">
        <v>7668000.0000000009</v>
      </c>
      <c r="S23" s="22">
        <v>9000000</v>
      </c>
      <c r="T23" s="28">
        <f t="shared" si="0"/>
        <v>170028000.00000003</v>
      </c>
      <c r="U23" s="23"/>
    </row>
    <row r="24" spans="9:21" ht="42" customHeight="1" x14ac:dyDescent="0.3">
      <c r="I24" s="27">
        <v>17</v>
      </c>
      <c r="J24" s="19" t="s">
        <v>57</v>
      </c>
      <c r="K24" s="19" t="s">
        <v>298</v>
      </c>
      <c r="L24" s="20" t="s">
        <v>37</v>
      </c>
      <c r="M24" s="21">
        <v>783.69999999999993</v>
      </c>
      <c r="N24" s="22">
        <v>78370000</v>
      </c>
      <c r="O24" s="22">
        <v>0</v>
      </c>
      <c r="P24" s="22">
        <v>143000</v>
      </c>
      <c r="Q24" s="22">
        <v>391850000</v>
      </c>
      <c r="R24" s="22">
        <v>23511000</v>
      </c>
      <c r="S24" s="22">
        <v>14400000</v>
      </c>
      <c r="T24" s="28">
        <f t="shared" si="0"/>
        <v>508274000</v>
      </c>
      <c r="U24" s="23"/>
    </row>
    <row r="25" spans="9:21" ht="42" customHeight="1" x14ac:dyDescent="0.3">
      <c r="I25" s="27">
        <v>18</v>
      </c>
      <c r="J25" s="19" t="s">
        <v>58</v>
      </c>
      <c r="K25" s="19" t="s">
        <v>298</v>
      </c>
      <c r="L25" s="20" t="s">
        <v>37</v>
      </c>
      <c r="M25" s="21">
        <v>156.5</v>
      </c>
      <c r="N25" s="22">
        <v>15650000</v>
      </c>
      <c r="O25" s="22">
        <v>0</v>
      </c>
      <c r="P25" s="22">
        <v>0</v>
      </c>
      <c r="Q25" s="22">
        <v>78250000</v>
      </c>
      <c r="R25" s="22">
        <v>4695000</v>
      </c>
      <c r="S25" s="22">
        <v>9000000</v>
      </c>
      <c r="T25" s="28">
        <f t="shared" si="0"/>
        <v>107595000</v>
      </c>
      <c r="U25" s="23"/>
    </row>
    <row r="26" spans="9:21" ht="42" customHeight="1" x14ac:dyDescent="0.3">
      <c r="I26" s="27">
        <v>19</v>
      </c>
      <c r="J26" s="19" t="s">
        <v>59</v>
      </c>
      <c r="K26" s="19" t="s">
        <v>298</v>
      </c>
      <c r="L26" s="20" t="s">
        <v>37</v>
      </c>
      <c r="M26" s="21">
        <v>532.9</v>
      </c>
      <c r="N26" s="22">
        <v>53290000</v>
      </c>
      <c r="O26" s="22">
        <v>0</v>
      </c>
      <c r="P26" s="22">
        <v>1460000</v>
      </c>
      <c r="Q26" s="22">
        <v>266450000</v>
      </c>
      <c r="R26" s="22">
        <v>15987000</v>
      </c>
      <c r="S26" s="22">
        <v>14400000</v>
      </c>
      <c r="T26" s="28">
        <f t="shared" si="0"/>
        <v>351587000</v>
      </c>
      <c r="U26" s="23"/>
    </row>
    <row r="27" spans="9:21" ht="42" customHeight="1" x14ac:dyDescent="0.3">
      <c r="I27" s="27">
        <v>20</v>
      </c>
      <c r="J27" s="19" t="s">
        <v>60</v>
      </c>
      <c r="K27" s="19" t="s">
        <v>298</v>
      </c>
      <c r="L27" s="20" t="s">
        <v>37</v>
      </c>
      <c r="M27" s="21">
        <v>140.9</v>
      </c>
      <c r="N27" s="22">
        <v>14090000</v>
      </c>
      <c r="O27" s="22">
        <v>0</v>
      </c>
      <c r="P27" s="22">
        <v>960000</v>
      </c>
      <c r="Q27" s="22">
        <v>70450000</v>
      </c>
      <c r="R27" s="22">
        <v>4227000</v>
      </c>
      <c r="S27" s="22">
        <v>9000000</v>
      </c>
      <c r="T27" s="28">
        <f t="shared" si="0"/>
        <v>98727000</v>
      </c>
      <c r="U27" s="23"/>
    </row>
    <row r="28" spans="9:21" ht="42" customHeight="1" x14ac:dyDescent="0.3">
      <c r="I28" s="27">
        <v>21</v>
      </c>
      <c r="J28" s="19" t="s">
        <v>61</v>
      </c>
      <c r="K28" s="19" t="s">
        <v>298</v>
      </c>
      <c r="L28" s="20" t="s">
        <v>37</v>
      </c>
      <c r="M28" s="21">
        <v>491</v>
      </c>
      <c r="N28" s="22">
        <v>49100000</v>
      </c>
      <c r="O28" s="22">
        <v>0</v>
      </c>
      <c r="P28" s="22">
        <v>1540000</v>
      </c>
      <c r="Q28" s="22">
        <v>245500000</v>
      </c>
      <c r="R28" s="22">
        <v>14730000</v>
      </c>
      <c r="S28" s="22">
        <v>10800000</v>
      </c>
      <c r="T28" s="28">
        <f t="shared" si="0"/>
        <v>321670000</v>
      </c>
      <c r="U28" s="23"/>
    </row>
    <row r="29" spans="9:21" ht="42" customHeight="1" x14ac:dyDescent="0.3">
      <c r="I29" s="27">
        <v>22</v>
      </c>
      <c r="J29" s="19" t="s">
        <v>300</v>
      </c>
      <c r="K29" s="19" t="s">
        <v>298</v>
      </c>
      <c r="L29" s="20" t="s">
        <v>37</v>
      </c>
      <c r="M29" s="21">
        <v>869.6</v>
      </c>
      <c r="N29" s="22">
        <v>86960000</v>
      </c>
      <c r="O29" s="22">
        <v>0</v>
      </c>
      <c r="P29" s="22">
        <v>1076000</v>
      </c>
      <c r="Q29" s="22">
        <v>434800000</v>
      </c>
      <c r="R29" s="22">
        <v>26088000</v>
      </c>
      <c r="S29" s="22">
        <v>14400000</v>
      </c>
      <c r="T29" s="28">
        <f t="shared" si="0"/>
        <v>563324000</v>
      </c>
      <c r="U29" s="23"/>
    </row>
    <row r="30" spans="9:21" ht="42" customHeight="1" x14ac:dyDescent="0.3">
      <c r="I30" s="27">
        <v>23</v>
      </c>
      <c r="J30" s="19" t="s">
        <v>62</v>
      </c>
      <c r="K30" s="19" t="s">
        <v>63</v>
      </c>
      <c r="L30" s="20" t="s">
        <v>37</v>
      </c>
      <c r="M30" s="21">
        <v>140.30000000000001</v>
      </c>
      <c r="N30" s="22">
        <v>14030000.000000002</v>
      </c>
      <c r="O30" s="22">
        <v>0</v>
      </c>
      <c r="P30" s="22">
        <v>0</v>
      </c>
      <c r="Q30" s="22">
        <v>70150000.000000015</v>
      </c>
      <c r="R30" s="22">
        <v>4209000</v>
      </c>
      <c r="S30" s="22">
        <v>9000000</v>
      </c>
      <c r="T30" s="28">
        <f t="shared" si="0"/>
        <v>97389000.000000015</v>
      </c>
      <c r="U30" s="23"/>
    </row>
    <row r="31" spans="9:21" ht="42" customHeight="1" x14ac:dyDescent="0.3">
      <c r="I31" s="27">
        <v>24</v>
      </c>
      <c r="J31" s="19" t="s">
        <v>64</v>
      </c>
      <c r="K31" s="19" t="s">
        <v>298</v>
      </c>
      <c r="L31" s="20" t="s">
        <v>37</v>
      </c>
      <c r="M31" s="21">
        <v>386.5</v>
      </c>
      <c r="N31" s="22">
        <v>38650000</v>
      </c>
      <c r="O31" s="22">
        <v>0</v>
      </c>
      <c r="P31" s="22">
        <v>1291000</v>
      </c>
      <c r="Q31" s="22">
        <v>193250000</v>
      </c>
      <c r="R31" s="22">
        <v>11595000</v>
      </c>
      <c r="S31" s="22">
        <v>14400000</v>
      </c>
      <c r="T31" s="28">
        <f t="shared" si="0"/>
        <v>259186000</v>
      </c>
      <c r="U31" s="23"/>
    </row>
    <row r="32" spans="9:21" ht="42" customHeight="1" x14ac:dyDescent="0.3">
      <c r="I32" s="27">
        <v>25</v>
      </c>
      <c r="J32" s="19" t="s">
        <v>65</v>
      </c>
      <c r="K32" s="19" t="s">
        <v>298</v>
      </c>
      <c r="L32" s="20" t="s">
        <v>37</v>
      </c>
      <c r="M32" s="21">
        <v>592.6</v>
      </c>
      <c r="N32" s="22">
        <v>59260000</v>
      </c>
      <c r="O32" s="22">
        <v>0</v>
      </c>
      <c r="P32" s="22">
        <v>1550000</v>
      </c>
      <c r="Q32" s="22">
        <v>296300000</v>
      </c>
      <c r="R32" s="22">
        <v>17778000</v>
      </c>
      <c r="S32" s="22">
        <v>21600000</v>
      </c>
      <c r="T32" s="28">
        <f t="shared" si="0"/>
        <v>396488000</v>
      </c>
      <c r="U32" s="23"/>
    </row>
    <row r="33" spans="9:21" ht="42" customHeight="1" x14ac:dyDescent="0.3">
      <c r="I33" s="27">
        <v>26</v>
      </c>
      <c r="J33" s="19" t="s">
        <v>66</v>
      </c>
      <c r="K33" s="19" t="s">
        <v>298</v>
      </c>
      <c r="L33" s="20" t="s">
        <v>37</v>
      </c>
      <c r="M33" s="21">
        <v>596.6</v>
      </c>
      <c r="N33" s="22">
        <v>59660000</v>
      </c>
      <c r="O33" s="22">
        <v>0</v>
      </c>
      <c r="P33" s="22">
        <v>2320000</v>
      </c>
      <c r="Q33" s="22">
        <v>298300000</v>
      </c>
      <c r="R33" s="22">
        <v>17898000</v>
      </c>
      <c r="S33" s="22">
        <v>14400000</v>
      </c>
      <c r="T33" s="28">
        <f t="shared" si="0"/>
        <v>392578000</v>
      </c>
      <c r="U33" s="23"/>
    </row>
    <row r="34" spans="9:21" ht="42" customHeight="1" x14ac:dyDescent="0.3">
      <c r="I34" s="27">
        <v>27</v>
      </c>
      <c r="J34" s="19" t="s">
        <v>67</v>
      </c>
      <c r="K34" s="19" t="s">
        <v>298</v>
      </c>
      <c r="L34" s="20" t="s">
        <v>37</v>
      </c>
      <c r="M34" s="21">
        <v>338</v>
      </c>
      <c r="N34" s="22">
        <v>33800000</v>
      </c>
      <c r="O34" s="22">
        <v>0</v>
      </c>
      <c r="P34" s="22">
        <v>0</v>
      </c>
      <c r="Q34" s="22">
        <v>169000000</v>
      </c>
      <c r="R34" s="22">
        <v>10140000</v>
      </c>
      <c r="S34" s="22">
        <v>28800000</v>
      </c>
      <c r="T34" s="28">
        <f t="shared" si="0"/>
        <v>241740000</v>
      </c>
      <c r="U34" s="23"/>
    </row>
    <row r="35" spans="9:21" ht="42" customHeight="1" x14ac:dyDescent="0.3">
      <c r="I35" s="27">
        <v>28</v>
      </c>
      <c r="J35" s="19" t="s">
        <v>68</v>
      </c>
      <c r="K35" s="19" t="s">
        <v>298</v>
      </c>
      <c r="L35" s="20" t="s">
        <v>37</v>
      </c>
      <c r="M35" s="21">
        <v>395.6</v>
      </c>
      <c r="N35" s="22">
        <v>39560000</v>
      </c>
      <c r="O35" s="22">
        <v>0</v>
      </c>
      <c r="P35" s="22">
        <v>1410000</v>
      </c>
      <c r="Q35" s="22">
        <v>197800000</v>
      </c>
      <c r="R35" s="22">
        <v>11868000</v>
      </c>
      <c r="S35" s="22">
        <v>7200000</v>
      </c>
      <c r="T35" s="28">
        <f t="shared" si="0"/>
        <v>257838000</v>
      </c>
      <c r="U35" s="23"/>
    </row>
    <row r="36" spans="9:21" ht="42" customHeight="1" x14ac:dyDescent="0.3">
      <c r="I36" s="27">
        <v>29</v>
      </c>
      <c r="J36" s="19" t="s">
        <v>69</v>
      </c>
      <c r="K36" s="19" t="s">
        <v>70</v>
      </c>
      <c r="L36" s="20" t="s">
        <v>37</v>
      </c>
      <c r="M36" s="21">
        <v>14.2</v>
      </c>
      <c r="N36" s="22">
        <v>1420000</v>
      </c>
      <c r="O36" s="22">
        <v>0</v>
      </c>
      <c r="P36" s="22">
        <v>142000</v>
      </c>
      <c r="Q36" s="22">
        <v>7100000</v>
      </c>
      <c r="R36" s="22">
        <v>426000</v>
      </c>
      <c r="S36" s="22">
        <v>1800000</v>
      </c>
      <c r="T36" s="28">
        <f t="shared" si="0"/>
        <v>10888000</v>
      </c>
      <c r="U36" s="23"/>
    </row>
    <row r="37" spans="9:21" ht="42" customHeight="1" x14ac:dyDescent="0.3">
      <c r="I37" s="27">
        <v>30</v>
      </c>
      <c r="J37" s="19" t="s">
        <v>71</v>
      </c>
      <c r="K37" s="19" t="s">
        <v>314</v>
      </c>
      <c r="L37" s="20" t="s">
        <v>37</v>
      </c>
      <c r="M37" s="21">
        <v>868</v>
      </c>
      <c r="N37" s="22">
        <v>86800000</v>
      </c>
      <c r="O37" s="22">
        <v>0</v>
      </c>
      <c r="P37" s="22">
        <v>0</v>
      </c>
      <c r="Q37" s="22">
        <v>434000000</v>
      </c>
      <c r="R37" s="22">
        <v>26040000</v>
      </c>
      <c r="S37" s="22">
        <v>7200000</v>
      </c>
      <c r="T37" s="28">
        <f t="shared" si="0"/>
        <v>554040000</v>
      </c>
      <c r="U37" s="23"/>
    </row>
    <row r="38" spans="9:21" ht="42" customHeight="1" x14ac:dyDescent="0.3">
      <c r="I38" s="27">
        <v>31</v>
      </c>
      <c r="J38" s="19" t="s">
        <v>72</v>
      </c>
      <c r="K38" s="19" t="s">
        <v>73</v>
      </c>
      <c r="L38" s="20" t="s">
        <v>37</v>
      </c>
      <c r="M38" s="21">
        <v>725.5</v>
      </c>
      <c r="N38" s="22">
        <v>72550000</v>
      </c>
      <c r="O38" s="22">
        <v>0</v>
      </c>
      <c r="P38" s="22">
        <v>0</v>
      </c>
      <c r="Q38" s="22">
        <v>362750000</v>
      </c>
      <c r="R38" s="22">
        <v>21765000</v>
      </c>
      <c r="S38" s="22">
        <v>10800000</v>
      </c>
      <c r="T38" s="28">
        <f t="shared" si="0"/>
        <v>467865000</v>
      </c>
      <c r="U38" s="23"/>
    </row>
    <row r="39" spans="9:21" ht="42" customHeight="1" x14ac:dyDescent="0.3">
      <c r="I39" s="27">
        <v>32</v>
      </c>
      <c r="J39" s="19" t="s">
        <v>74</v>
      </c>
      <c r="K39" s="19" t="s">
        <v>298</v>
      </c>
      <c r="L39" s="20" t="s">
        <v>37</v>
      </c>
      <c r="M39" s="21">
        <v>96</v>
      </c>
      <c r="N39" s="22">
        <v>9600000</v>
      </c>
      <c r="O39" s="22">
        <v>0</v>
      </c>
      <c r="P39" s="22">
        <v>0</v>
      </c>
      <c r="Q39" s="22">
        <v>48000000</v>
      </c>
      <c r="R39" s="22">
        <v>2880000</v>
      </c>
      <c r="S39" s="22">
        <v>7200000</v>
      </c>
      <c r="T39" s="28">
        <f t="shared" si="0"/>
        <v>67680000</v>
      </c>
      <c r="U39" s="23"/>
    </row>
    <row r="40" spans="9:21" ht="42" customHeight="1" x14ac:dyDescent="0.3">
      <c r="I40" s="27">
        <v>33</v>
      </c>
      <c r="J40" s="19" t="s">
        <v>299</v>
      </c>
      <c r="K40" s="19" t="s">
        <v>298</v>
      </c>
      <c r="L40" s="20" t="s">
        <v>37</v>
      </c>
      <c r="M40" s="21">
        <v>440</v>
      </c>
      <c r="N40" s="22">
        <v>44000000</v>
      </c>
      <c r="O40" s="22">
        <v>0</v>
      </c>
      <c r="P40" s="22">
        <v>390000</v>
      </c>
      <c r="Q40" s="22">
        <v>220000000</v>
      </c>
      <c r="R40" s="22">
        <v>13200000</v>
      </c>
      <c r="S40" s="22">
        <v>9000000</v>
      </c>
      <c r="T40" s="28">
        <f t="shared" si="0"/>
        <v>286590000</v>
      </c>
      <c r="U40" s="23"/>
    </row>
    <row r="41" spans="9:21" ht="42" customHeight="1" x14ac:dyDescent="0.3">
      <c r="I41" s="27">
        <v>34</v>
      </c>
      <c r="J41" s="19" t="s">
        <v>75</v>
      </c>
      <c r="K41" s="19" t="s">
        <v>298</v>
      </c>
      <c r="L41" s="20" t="s">
        <v>37</v>
      </c>
      <c r="M41" s="21">
        <v>306.8</v>
      </c>
      <c r="N41" s="22">
        <v>30680000</v>
      </c>
      <c r="O41" s="22">
        <v>0</v>
      </c>
      <c r="P41" s="22">
        <v>48000</v>
      </c>
      <c r="Q41" s="22">
        <v>153400000</v>
      </c>
      <c r="R41" s="22">
        <v>9204000</v>
      </c>
      <c r="S41" s="22">
        <v>7200000</v>
      </c>
      <c r="T41" s="28">
        <f t="shared" si="0"/>
        <v>200532000</v>
      </c>
      <c r="U41" s="23"/>
    </row>
    <row r="42" spans="9:21" ht="42" customHeight="1" x14ac:dyDescent="0.3">
      <c r="I42" s="27">
        <v>35</v>
      </c>
      <c r="J42" s="19" t="s">
        <v>76</v>
      </c>
      <c r="K42" s="19" t="s">
        <v>77</v>
      </c>
      <c r="L42" s="20" t="s">
        <v>37</v>
      </c>
      <c r="M42" s="21">
        <v>188</v>
      </c>
      <c r="N42" s="22">
        <v>18800000</v>
      </c>
      <c r="O42" s="22">
        <v>0</v>
      </c>
      <c r="P42" s="22">
        <v>0</v>
      </c>
      <c r="Q42" s="22">
        <v>94000000</v>
      </c>
      <c r="R42" s="22">
        <v>5640000</v>
      </c>
      <c r="S42" s="22">
        <v>7200000</v>
      </c>
      <c r="T42" s="28">
        <f t="shared" si="0"/>
        <v>125640000</v>
      </c>
      <c r="U42" s="23"/>
    </row>
    <row r="43" spans="9:21" ht="42" customHeight="1" x14ac:dyDescent="0.3">
      <c r="I43" s="27">
        <v>36</v>
      </c>
      <c r="J43" s="19" t="s">
        <v>78</v>
      </c>
      <c r="K43" s="19" t="s">
        <v>298</v>
      </c>
      <c r="L43" s="20" t="s">
        <v>37</v>
      </c>
      <c r="M43" s="21">
        <v>422</v>
      </c>
      <c r="N43" s="22">
        <v>42200000</v>
      </c>
      <c r="O43" s="22">
        <v>0</v>
      </c>
      <c r="P43" s="22">
        <v>810000</v>
      </c>
      <c r="Q43" s="22">
        <v>211000000</v>
      </c>
      <c r="R43" s="22">
        <v>12660000</v>
      </c>
      <c r="S43" s="22">
        <v>7200000</v>
      </c>
      <c r="T43" s="28">
        <f t="shared" si="0"/>
        <v>273870000</v>
      </c>
      <c r="U43" s="23"/>
    </row>
    <row r="44" spans="9:21" ht="42" customHeight="1" x14ac:dyDescent="0.3">
      <c r="I44" s="27">
        <v>37</v>
      </c>
      <c r="J44" s="19" t="s">
        <v>79</v>
      </c>
      <c r="K44" s="19" t="s">
        <v>298</v>
      </c>
      <c r="L44" s="20" t="s">
        <v>37</v>
      </c>
      <c r="M44" s="21">
        <v>291.5</v>
      </c>
      <c r="N44" s="22">
        <v>29150000</v>
      </c>
      <c r="O44" s="22">
        <v>0</v>
      </c>
      <c r="P44" s="22">
        <v>180000</v>
      </c>
      <c r="Q44" s="22">
        <v>145750000</v>
      </c>
      <c r="R44" s="22">
        <v>8745000</v>
      </c>
      <c r="S44" s="22">
        <v>7200000</v>
      </c>
      <c r="T44" s="28">
        <f t="shared" si="0"/>
        <v>191025000</v>
      </c>
      <c r="U44" s="23"/>
    </row>
    <row r="45" spans="9:21" ht="42" customHeight="1" x14ac:dyDescent="0.3">
      <c r="I45" s="27">
        <v>38</v>
      </c>
      <c r="J45" s="19" t="s">
        <v>80</v>
      </c>
      <c r="K45" s="19" t="s">
        <v>315</v>
      </c>
      <c r="L45" s="20" t="s">
        <v>37</v>
      </c>
      <c r="M45" s="21">
        <v>354.79999999999995</v>
      </c>
      <c r="N45" s="22">
        <v>35479999.999999993</v>
      </c>
      <c r="O45" s="22">
        <v>0</v>
      </c>
      <c r="P45" s="22">
        <v>3548000</v>
      </c>
      <c r="Q45" s="22">
        <v>177399999.99999997</v>
      </c>
      <c r="R45" s="22">
        <v>10643999.999999998</v>
      </c>
      <c r="S45" s="22">
        <v>10800000</v>
      </c>
      <c r="T45" s="28">
        <f t="shared" si="0"/>
        <v>237871999.99999997</v>
      </c>
      <c r="U45" s="23"/>
    </row>
    <row r="46" spans="9:21" ht="42" customHeight="1" x14ac:dyDescent="0.3">
      <c r="I46" s="27">
        <v>39</v>
      </c>
      <c r="J46" s="19" t="s">
        <v>81</v>
      </c>
      <c r="K46" s="19" t="s">
        <v>298</v>
      </c>
      <c r="L46" s="20" t="s">
        <v>37</v>
      </c>
      <c r="M46" s="21">
        <v>275</v>
      </c>
      <c r="N46" s="22">
        <v>27500000</v>
      </c>
      <c r="O46" s="22">
        <v>0</v>
      </c>
      <c r="P46" s="22">
        <v>2750000</v>
      </c>
      <c r="Q46" s="22">
        <v>137500000</v>
      </c>
      <c r="R46" s="22">
        <v>8250000</v>
      </c>
      <c r="S46" s="22">
        <v>9000000</v>
      </c>
      <c r="T46" s="28">
        <f t="shared" si="0"/>
        <v>185000000</v>
      </c>
      <c r="U46" s="23"/>
    </row>
    <row r="47" spans="9:21" ht="42" customHeight="1" x14ac:dyDescent="0.3">
      <c r="I47" s="27">
        <v>40</v>
      </c>
      <c r="J47" s="19" t="s">
        <v>82</v>
      </c>
      <c r="K47" s="19" t="s">
        <v>298</v>
      </c>
      <c r="L47" s="20" t="s">
        <v>37</v>
      </c>
      <c r="M47" s="21">
        <v>278</v>
      </c>
      <c r="N47" s="22">
        <v>27800000</v>
      </c>
      <c r="O47" s="22">
        <v>0</v>
      </c>
      <c r="P47" s="22">
        <v>2780000</v>
      </c>
      <c r="Q47" s="22">
        <v>139000000</v>
      </c>
      <c r="R47" s="22">
        <v>8340000</v>
      </c>
      <c r="S47" s="22">
        <v>9000000</v>
      </c>
      <c r="T47" s="28">
        <f t="shared" si="0"/>
        <v>186920000</v>
      </c>
      <c r="U47" s="23"/>
    </row>
    <row r="48" spans="9:21" ht="42" customHeight="1" x14ac:dyDescent="0.3">
      <c r="I48" s="27">
        <v>41</v>
      </c>
      <c r="J48" s="19" t="s">
        <v>83</v>
      </c>
      <c r="K48" s="19" t="s">
        <v>298</v>
      </c>
      <c r="L48" s="20" t="s">
        <v>37</v>
      </c>
      <c r="M48" s="21">
        <v>202</v>
      </c>
      <c r="N48" s="22">
        <v>20200000</v>
      </c>
      <c r="O48" s="22">
        <v>0</v>
      </c>
      <c r="P48" s="22">
        <v>2020000</v>
      </c>
      <c r="Q48" s="22">
        <v>101000000</v>
      </c>
      <c r="R48" s="22">
        <v>6060000</v>
      </c>
      <c r="S48" s="22">
        <v>3600000</v>
      </c>
      <c r="T48" s="28">
        <f t="shared" si="0"/>
        <v>132880000</v>
      </c>
      <c r="U48" s="23"/>
    </row>
    <row r="49" spans="1:21" ht="42" customHeight="1" x14ac:dyDescent="0.3">
      <c r="I49" s="27">
        <v>42</v>
      </c>
      <c r="J49" s="19" t="s">
        <v>84</v>
      </c>
      <c r="K49" s="19" t="s">
        <v>298</v>
      </c>
      <c r="L49" s="20" t="s">
        <v>37</v>
      </c>
      <c r="M49" s="21">
        <v>109.9</v>
      </c>
      <c r="N49" s="22">
        <v>10990000</v>
      </c>
      <c r="O49" s="22">
        <v>0</v>
      </c>
      <c r="P49" s="22">
        <v>1099000</v>
      </c>
      <c r="Q49" s="22">
        <v>54950000</v>
      </c>
      <c r="R49" s="22">
        <v>3297000</v>
      </c>
      <c r="S49" s="22">
        <v>9000000</v>
      </c>
      <c r="T49" s="28">
        <f t="shared" si="0"/>
        <v>79336000</v>
      </c>
      <c r="U49" s="23"/>
    </row>
    <row r="50" spans="1:21" ht="42" customHeight="1" x14ac:dyDescent="0.3">
      <c r="I50" s="27">
        <v>43</v>
      </c>
      <c r="J50" s="19" t="s">
        <v>85</v>
      </c>
      <c r="K50" s="19" t="s">
        <v>298</v>
      </c>
      <c r="L50" s="20" t="s">
        <v>37</v>
      </c>
      <c r="M50" s="21">
        <v>69.7</v>
      </c>
      <c r="N50" s="22">
        <v>6970000</v>
      </c>
      <c r="O50" s="22">
        <v>0</v>
      </c>
      <c r="P50" s="22">
        <v>697000</v>
      </c>
      <c r="Q50" s="22">
        <v>34850000</v>
      </c>
      <c r="R50" s="22">
        <v>2091000</v>
      </c>
      <c r="S50" s="22">
        <v>9000000</v>
      </c>
      <c r="T50" s="28">
        <f t="shared" si="0"/>
        <v>53608000</v>
      </c>
      <c r="U50" s="23"/>
    </row>
    <row r="51" spans="1:21" ht="42" customHeight="1" x14ac:dyDescent="0.3">
      <c r="I51" s="27">
        <v>44</v>
      </c>
      <c r="J51" s="19" t="s">
        <v>86</v>
      </c>
      <c r="K51" s="19" t="s">
        <v>298</v>
      </c>
      <c r="L51" s="20" t="s">
        <v>37</v>
      </c>
      <c r="M51" s="21">
        <v>536.4</v>
      </c>
      <c r="N51" s="22">
        <v>53640000</v>
      </c>
      <c r="O51" s="22">
        <v>0</v>
      </c>
      <c r="P51" s="22">
        <v>814000</v>
      </c>
      <c r="Q51" s="22">
        <v>268200000</v>
      </c>
      <c r="R51" s="22">
        <v>16092000</v>
      </c>
      <c r="S51" s="22">
        <v>14400000</v>
      </c>
      <c r="T51" s="28">
        <f t="shared" si="0"/>
        <v>353146000</v>
      </c>
      <c r="U51" s="23"/>
    </row>
    <row r="52" spans="1:21" ht="42" customHeight="1" x14ac:dyDescent="0.3">
      <c r="I52" s="27">
        <v>45</v>
      </c>
      <c r="J52" s="19" t="s">
        <v>87</v>
      </c>
      <c r="K52" s="19" t="s">
        <v>316</v>
      </c>
      <c r="L52" s="20" t="s">
        <v>37</v>
      </c>
      <c r="M52" s="21">
        <v>180</v>
      </c>
      <c r="N52" s="22">
        <v>18000000</v>
      </c>
      <c r="O52" s="22">
        <v>0</v>
      </c>
      <c r="P52" s="22">
        <v>1800000</v>
      </c>
      <c r="Q52" s="22">
        <v>90000000</v>
      </c>
      <c r="R52" s="22">
        <v>5400000</v>
      </c>
      <c r="S52" s="22">
        <v>5400000</v>
      </c>
      <c r="T52" s="28">
        <f t="shared" si="0"/>
        <v>120600000</v>
      </c>
      <c r="U52" s="23"/>
    </row>
    <row r="53" spans="1:21" ht="42" customHeight="1" x14ac:dyDescent="0.3">
      <c r="A53" s="18">
        <v>1</v>
      </c>
      <c r="I53" s="27">
        <v>46</v>
      </c>
      <c r="J53" s="19" t="s">
        <v>317</v>
      </c>
      <c r="K53" s="19" t="s">
        <v>318</v>
      </c>
      <c r="L53" s="20" t="s">
        <v>37</v>
      </c>
      <c r="M53" s="21">
        <v>31.6</v>
      </c>
      <c r="N53" s="22">
        <v>3160000</v>
      </c>
      <c r="O53" s="22">
        <v>0</v>
      </c>
      <c r="P53" s="22">
        <v>316000</v>
      </c>
      <c r="Q53" s="22">
        <v>15800000</v>
      </c>
      <c r="R53" s="22">
        <v>948000</v>
      </c>
      <c r="S53" s="22">
        <v>1800000</v>
      </c>
      <c r="T53" s="28">
        <f t="shared" si="0"/>
        <v>22024000</v>
      </c>
      <c r="U53" s="23"/>
    </row>
    <row r="54" spans="1:21" ht="42" customHeight="1" x14ac:dyDescent="0.3">
      <c r="I54" s="27">
        <v>47</v>
      </c>
      <c r="J54" s="19" t="s">
        <v>88</v>
      </c>
      <c r="K54" s="19" t="s">
        <v>298</v>
      </c>
      <c r="L54" s="20" t="s">
        <v>37</v>
      </c>
      <c r="M54" s="21">
        <v>165.1</v>
      </c>
      <c r="N54" s="22">
        <v>16510000</v>
      </c>
      <c r="O54" s="22">
        <v>0</v>
      </c>
      <c r="P54" s="22">
        <v>1420000</v>
      </c>
      <c r="Q54" s="22">
        <v>82550000</v>
      </c>
      <c r="R54" s="22">
        <v>4953000</v>
      </c>
      <c r="S54" s="22">
        <v>7200000</v>
      </c>
      <c r="T54" s="28">
        <f t="shared" si="0"/>
        <v>112633000</v>
      </c>
      <c r="U54" s="23"/>
    </row>
    <row r="55" spans="1:21" ht="42" customHeight="1" x14ac:dyDescent="0.3">
      <c r="I55" s="27">
        <v>48</v>
      </c>
      <c r="J55" s="19" t="s">
        <v>89</v>
      </c>
      <c r="K55" s="19" t="s">
        <v>90</v>
      </c>
      <c r="L55" s="20" t="s">
        <v>37</v>
      </c>
      <c r="M55" s="21">
        <v>829.2</v>
      </c>
      <c r="N55" s="22">
        <v>82920000</v>
      </c>
      <c r="O55" s="22">
        <v>0</v>
      </c>
      <c r="P55" s="22">
        <v>4920000</v>
      </c>
      <c r="Q55" s="22">
        <v>414600000</v>
      </c>
      <c r="R55" s="22">
        <v>24876000</v>
      </c>
      <c r="S55" s="22">
        <v>7200000</v>
      </c>
      <c r="T55" s="28">
        <f t="shared" si="0"/>
        <v>534516000</v>
      </c>
      <c r="U55" s="23"/>
    </row>
    <row r="56" spans="1:21" ht="42" customHeight="1" x14ac:dyDescent="0.3">
      <c r="I56" s="27">
        <v>49</v>
      </c>
      <c r="J56" s="19" t="s">
        <v>91</v>
      </c>
      <c r="K56" s="19" t="s">
        <v>92</v>
      </c>
      <c r="L56" s="20" t="s">
        <v>37</v>
      </c>
      <c r="M56" s="21">
        <v>282.60000000000002</v>
      </c>
      <c r="N56" s="22">
        <v>28260000.000000004</v>
      </c>
      <c r="O56" s="22">
        <v>0</v>
      </c>
      <c r="P56" s="22">
        <v>2826000</v>
      </c>
      <c r="Q56" s="22">
        <v>141300000.00000003</v>
      </c>
      <c r="R56" s="22">
        <v>8478000</v>
      </c>
      <c r="S56" s="22">
        <v>14400000</v>
      </c>
      <c r="T56" s="28">
        <f t="shared" si="0"/>
        <v>195264000.00000003</v>
      </c>
      <c r="U56" s="23"/>
    </row>
    <row r="57" spans="1:21" ht="42" customHeight="1" x14ac:dyDescent="0.3">
      <c r="I57" s="27">
        <v>50</v>
      </c>
      <c r="J57" s="19" t="s">
        <v>93</v>
      </c>
      <c r="K57" s="19" t="s">
        <v>298</v>
      </c>
      <c r="L57" s="20" t="s">
        <v>37</v>
      </c>
      <c r="M57" s="21">
        <v>21.5</v>
      </c>
      <c r="N57" s="22">
        <v>2150000</v>
      </c>
      <c r="O57" s="22">
        <v>0</v>
      </c>
      <c r="P57" s="22">
        <v>215000</v>
      </c>
      <c r="Q57" s="22">
        <v>10750000</v>
      </c>
      <c r="R57" s="22">
        <v>645000</v>
      </c>
      <c r="S57" s="22">
        <v>5400000</v>
      </c>
      <c r="T57" s="28">
        <f t="shared" si="0"/>
        <v>19160000</v>
      </c>
      <c r="U57" s="23"/>
    </row>
    <row r="58" spans="1:21" ht="42" customHeight="1" x14ac:dyDescent="0.3">
      <c r="I58" s="27">
        <v>51</v>
      </c>
      <c r="J58" s="19" t="s">
        <v>94</v>
      </c>
      <c r="K58" s="19" t="s">
        <v>95</v>
      </c>
      <c r="L58" s="20" t="s">
        <v>37</v>
      </c>
      <c r="M58" s="21">
        <v>700.6</v>
      </c>
      <c r="N58" s="22">
        <v>70060000</v>
      </c>
      <c r="O58" s="22">
        <v>0</v>
      </c>
      <c r="P58" s="22">
        <v>7006000</v>
      </c>
      <c r="Q58" s="22">
        <v>350300000</v>
      </c>
      <c r="R58" s="22">
        <v>21018000</v>
      </c>
      <c r="S58" s="22">
        <v>7200000</v>
      </c>
      <c r="T58" s="28">
        <f t="shared" si="0"/>
        <v>455584000</v>
      </c>
      <c r="U58" s="23"/>
    </row>
    <row r="59" spans="1:21" ht="42" customHeight="1" x14ac:dyDescent="0.3">
      <c r="I59" s="27">
        <v>52</v>
      </c>
      <c r="J59" s="19" t="s">
        <v>96</v>
      </c>
      <c r="K59" s="19" t="s">
        <v>319</v>
      </c>
      <c r="L59" s="20" t="s">
        <v>37</v>
      </c>
      <c r="M59" s="21">
        <v>391.1</v>
      </c>
      <c r="N59" s="22">
        <v>39110000</v>
      </c>
      <c r="O59" s="22">
        <v>0</v>
      </c>
      <c r="P59" s="22">
        <v>1500000</v>
      </c>
      <c r="Q59" s="22">
        <v>195550000</v>
      </c>
      <c r="R59" s="22">
        <v>11733000</v>
      </c>
      <c r="S59" s="22">
        <v>3600000</v>
      </c>
      <c r="T59" s="28">
        <f t="shared" si="0"/>
        <v>251493000</v>
      </c>
      <c r="U59" s="23"/>
    </row>
    <row r="60" spans="1:21" ht="42" customHeight="1" x14ac:dyDescent="0.3">
      <c r="I60" s="27">
        <v>53</v>
      </c>
      <c r="J60" s="19" t="s">
        <v>97</v>
      </c>
      <c r="K60" s="19" t="s">
        <v>298</v>
      </c>
      <c r="L60" s="20" t="s">
        <v>37</v>
      </c>
      <c r="M60" s="21">
        <v>168</v>
      </c>
      <c r="N60" s="22">
        <v>16800000</v>
      </c>
      <c r="O60" s="22">
        <v>0</v>
      </c>
      <c r="P60" s="22">
        <v>1680000</v>
      </c>
      <c r="Q60" s="22">
        <v>84000000</v>
      </c>
      <c r="R60" s="22">
        <v>5040000</v>
      </c>
      <c r="S60" s="22">
        <v>5400000</v>
      </c>
      <c r="T60" s="28">
        <f t="shared" si="0"/>
        <v>112920000</v>
      </c>
      <c r="U60" s="23"/>
    </row>
    <row r="61" spans="1:21" ht="42" customHeight="1" x14ac:dyDescent="0.3">
      <c r="I61" s="27">
        <v>54</v>
      </c>
      <c r="J61" s="19" t="s">
        <v>98</v>
      </c>
      <c r="K61" s="19" t="s">
        <v>298</v>
      </c>
      <c r="L61" s="20" t="s">
        <v>37</v>
      </c>
      <c r="M61" s="21">
        <v>136.9</v>
      </c>
      <c r="N61" s="22">
        <v>13690000</v>
      </c>
      <c r="O61" s="22">
        <v>0</v>
      </c>
      <c r="P61" s="22">
        <v>1369000</v>
      </c>
      <c r="Q61" s="22">
        <v>68450000</v>
      </c>
      <c r="R61" s="22">
        <v>4107000</v>
      </c>
      <c r="S61" s="22">
        <v>7200000</v>
      </c>
      <c r="T61" s="28">
        <f t="shared" si="0"/>
        <v>94816000</v>
      </c>
      <c r="U61" s="23"/>
    </row>
    <row r="62" spans="1:21" ht="42" customHeight="1" x14ac:dyDescent="0.3">
      <c r="I62" s="27">
        <v>55</v>
      </c>
      <c r="J62" s="19" t="s">
        <v>99</v>
      </c>
      <c r="K62" s="19" t="s">
        <v>306</v>
      </c>
      <c r="L62" s="20" t="s">
        <v>37</v>
      </c>
      <c r="M62" s="21">
        <v>92</v>
      </c>
      <c r="N62" s="22">
        <v>9200000</v>
      </c>
      <c r="O62" s="22">
        <v>0</v>
      </c>
      <c r="P62" s="22">
        <v>920000</v>
      </c>
      <c r="Q62" s="22">
        <v>46000000</v>
      </c>
      <c r="R62" s="22">
        <v>2760000</v>
      </c>
      <c r="S62" s="22">
        <v>9000000</v>
      </c>
      <c r="T62" s="28">
        <f t="shared" si="0"/>
        <v>67880000</v>
      </c>
      <c r="U62" s="23"/>
    </row>
    <row r="63" spans="1:21" ht="42" customHeight="1" x14ac:dyDescent="0.3">
      <c r="I63" s="27">
        <v>56</v>
      </c>
      <c r="J63" s="19" t="s">
        <v>100</v>
      </c>
      <c r="K63" s="19" t="s">
        <v>298</v>
      </c>
      <c r="L63" s="20" t="s">
        <v>37</v>
      </c>
      <c r="M63" s="21">
        <v>333.6</v>
      </c>
      <c r="N63" s="22">
        <v>33360000.000000004</v>
      </c>
      <c r="O63" s="22">
        <v>0</v>
      </c>
      <c r="P63" s="22">
        <v>3336000</v>
      </c>
      <c r="Q63" s="22">
        <v>166800000.00000003</v>
      </c>
      <c r="R63" s="22">
        <v>10008000</v>
      </c>
      <c r="S63" s="22">
        <v>9000000</v>
      </c>
      <c r="T63" s="28">
        <f t="shared" si="0"/>
        <v>222504000.00000003</v>
      </c>
      <c r="U63" s="23"/>
    </row>
    <row r="64" spans="1:21" ht="42" customHeight="1" x14ac:dyDescent="0.3">
      <c r="I64" s="27">
        <v>57</v>
      </c>
      <c r="J64" s="19" t="s">
        <v>310</v>
      </c>
      <c r="K64" s="19" t="s">
        <v>320</v>
      </c>
      <c r="L64" s="20" t="s">
        <v>37</v>
      </c>
      <c r="M64" s="21">
        <v>58</v>
      </c>
      <c r="N64" s="22">
        <v>5800000</v>
      </c>
      <c r="O64" s="22">
        <v>0</v>
      </c>
      <c r="P64" s="22">
        <v>580000</v>
      </c>
      <c r="Q64" s="22">
        <v>29000000</v>
      </c>
      <c r="R64" s="22">
        <v>1740000</v>
      </c>
      <c r="S64" s="22">
        <v>1800000</v>
      </c>
      <c r="T64" s="28">
        <f t="shared" si="0"/>
        <v>38920000</v>
      </c>
      <c r="U64" s="23"/>
    </row>
    <row r="65" spans="9:21" ht="42" customHeight="1" x14ac:dyDescent="0.3">
      <c r="I65" s="27">
        <v>58</v>
      </c>
      <c r="J65" s="19" t="s">
        <v>101</v>
      </c>
      <c r="K65" s="19" t="s">
        <v>298</v>
      </c>
      <c r="L65" s="20" t="s">
        <v>37</v>
      </c>
      <c r="M65" s="21">
        <v>58</v>
      </c>
      <c r="N65" s="22">
        <v>5800000</v>
      </c>
      <c r="O65" s="22">
        <v>0</v>
      </c>
      <c r="P65" s="22">
        <v>580000</v>
      </c>
      <c r="Q65" s="22">
        <v>29000000</v>
      </c>
      <c r="R65" s="22">
        <v>1740000</v>
      </c>
      <c r="S65" s="22">
        <v>3600000</v>
      </c>
      <c r="T65" s="28">
        <f t="shared" si="0"/>
        <v>40720000</v>
      </c>
      <c r="U65" s="23"/>
    </row>
    <row r="66" spans="9:21" ht="42" customHeight="1" x14ac:dyDescent="0.3">
      <c r="I66" s="27">
        <v>59</v>
      </c>
      <c r="J66" s="19" t="s">
        <v>102</v>
      </c>
      <c r="K66" s="19" t="s">
        <v>298</v>
      </c>
      <c r="L66" s="20" t="s">
        <v>37</v>
      </c>
      <c r="M66" s="21">
        <v>316.7</v>
      </c>
      <c r="N66" s="22">
        <v>31670000</v>
      </c>
      <c r="O66" s="22">
        <v>0</v>
      </c>
      <c r="P66" s="22">
        <v>1967000</v>
      </c>
      <c r="Q66" s="22">
        <v>158350000</v>
      </c>
      <c r="R66" s="22">
        <v>9501000</v>
      </c>
      <c r="S66" s="22">
        <v>9000000</v>
      </c>
      <c r="T66" s="28">
        <f t="shared" si="0"/>
        <v>210488000</v>
      </c>
      <c r="U66" s="23"/>
    </row>
    <row r="67" spans="9:21" ht="42" customHeight="1" x14ac:dyDescent="0.3">
      <c r="I67" s="27">
        <v>60</v>
      </c>
      <c r="J67" s="19" t="s">
        <v>103</v>
      </c>
      <c r="K67" s="19" t="s">
        <v>104</v>
      </c>
      <c r="L67" s="20" t="s">
        <v>37</v>
      </c>
      <c r="M67" s="21">
        <v>101</v>
      </c>
      <c r="N67" s="22">
        <v>10100000</v>
      </c>
      <c r="O67" s="22">
        <v>0</v>
      </c>
      <c r="P67" s="22">
        <v>0</v>
      </c>
      <c r="Q67" s="22">
        <v>50500000</v>
      </c>
      <c r="R67" s="22">
        <v>3030000</v>
      </c>
      <c r="S67" s="22">
        <v>1800000</v>
      </c>
      <c r="T67" s="28">
        <f t="shared" si="0"/>
        <v>65430000</v>
      </c>
      <c r="U67" s="23"/>
    </row>
    <row r="68" spans="9:21" ht="42" customHeight="1" x14ac:dyDescent="0.3">
      <c r="I68" s="27">
        <v>61</v>
      </c>
      <c r="J68" s="19" t="s">
        <v>105</v>
      </c>
      <c r="K68" s="19" t="s">
        <v>106</v>
      </c>
      <c r="L68" s="20" t="s">
        <v>37</v>
      </c>
      <c r="M68" s="21">
        <v>189.9</v>
      </c>
      <c r="N68" s="22">
        <v>18990000</v>
      </c>
      <c r="O68" s="22">
        <v>0</v>
      </c>
      <c r="P68" s="22">
        <v>1419000</v>
      </c>
      <c r="Q68" s="22">
        <v>94950000</v>
      </c>
      <c r="R68" s="22">
        <v>5697000</v>
      </c>
      <c r="S68" s="22">
        <v>5400000</v>
      </c>
      <c r="T68" s="28">
        <f t="shared" si="0"/>
        <v>126456000</v>
      </c>
      <c r="U68" s="23"/>
    </row>
    <row r="69" spans="9:21" ht="42" customHeight="1" x14ac:dyDescent="0.3">
      <c r="I69" s="27">
        <v>62</v>
      </c>
      <c r="J69" s="19" t="s">
        <v>107</v>
      </c>
      <c r="K69" s="19" t="s">
        <v>108</v>
      </c>
      <c r="L69" s="20" t="s">
        <v>37</v>
      </c>
      <c r="M69" s="21">
        <v>104</v>
      </c>
      <c r="N69" s="22">
        <v>10400000</v>
      </c>
      <c r="O69" s="22">
        <v>0</v>
      </c>
      <c r="P69" s="22">
        <v>1040000</v>
      </c>
      <c r="Q69" s="22">
        <v>52000000</v>
      </c>
      <c r="R69" s="22">
        <v>3120000</v>
      </c>
      <c r="S69" s="22">
        <v>1800000</v>
      </c>
      <c r="T69" s="28">
        <f t="shared" si="0"/>
        <v>68360000</v>
      </c>
      <c r="U69" s="23"/>
    </row>
    <row r="70" spans="9:21" ht="42" customHeight="1" x14ac:dyDescent="0.3">
      <c r="I70" s="27">
        <v>63</v>
      </c>
      <c r="J70" s="19" t="s">
        <v>109</v>
      </c>
      <c r="K70" s="19" t="s">
        <v>298</v>
      </c>
      <c r="L70" s="20" t="s">
        <v>37</v>
      </c>
      <c r="M70" s="21">
        <v>344</v>
      </c>
      <c r="N70" s="22">
        <v>34400000</v>
      </c>
      <c r="O70" s="22">
        <v>0</v>
      </c>
      <c r="P70" s="22">
        <v>0</v>
      </c>
      <c r="Q70" s="22">
        <v>172000000</v>
      </c>
      <c r="R70" s="22">
        <v>10320000</v>
      </c>
      <c r="S70" s="22">
        <v>10800000</v>
      </c>
      <c r="T70" s="28">
        <f t="shared" si="0"/>
        <v>227520000</v>
      </c>
      <c r="U70" s="23"/>
    </row>
    <row r="71" spans="9:21" ht="42" customHeight="1" x14ac:dyDescent="0.3">
      <c r="I71" s="27">
        <v>64</v>
      </c>
      <c r="J71" s="19" t="s">
        <v>110</v>
      </c>
      <c r="K71" s="19" t="s">
        <v>298</v>
      </c>
      <c r="L71" s="20" t="s">
        <v>37</v>
      </c>
      <c r="M71" s="21">
        <v>76.599999999999994</v>
      </c>
      <c r="N71" s="22">
        <v>7659999.9999999991</v>
      </c>
      <c r="O71" s="22">
        <v>0</v>
      </c>
      <c r="P71" s="22">
        <v>766000</v>
      </c>
      <c r="Q71" s="22">
        <v>38299999.999999993</v>
      </c>
      <c r="R71" s="22">
        <v>2297999.9999999995</v>
      </c>
      <c r="S71" s="22">
        <v>7200000</v>
      </c>
      <c r="T71" s="28">
        <f t="shared" si="0"/>
        <v>56223999.999999993</v>
      </c>
      <c r="U71" s="23"/>
    </row>
    <row r="72" spans="9:21" ht="42" customHeight="1" x14ac:dyDescent="0.3">
      <c r="I72" s="27">
        <v>65</v>
      </c>
      <c r="J72" s="19" t="s">
        <v>111</v>
      </c>
      <c r="K72" s="19" t="s">
        <v>112</v>
      </c>
      <c r="L72" s="20" t="s">
        <v>37</v>
      </c>
      <c r="M72" s="21">
        <v>96</v>
      </c>
      <c r="N72" s="22">
        <v>9600000</v>
      </c>
      <c r="O72" s="22">
        <v>0</v>
      </c>
      <c r="P72" s="22">
        <v>960000</v>
      </c>
      <c r="Q72" s="22">
        <v>48000000</v>
      </c>
      <c r="R72" s="22">
        <v>2880000</v>
      </c>
      <c r="S72" s="22">
        <v>7200000</v>
      </c>
      <c r="T72" s="28">
        <f t="shared" ref="T72:T135" si="1">+N72+P72+Q72+R72+S72</f>
        <v>68640000</v>
      </c>
      <c r="U72" s="23"/>
    </row>
    <row r="73" spans="9:21" ht="42" customHeight="1" x14ac:dyDescent="0.3">
      <c r="I73" s="27">
        <v>66</v>
      </c>
      <c r="J73" s="19" t="s">
        <v>113</v>
      </c>
      <c r="K73" s="19" t="s">
        <v>321</v>
      </c>
      <c r="L73" s="20" t="s">
        <v>37</v>
      </c>
      <c r="M73" s="21">
        <v>122</v>
      </c>
      <c r="N73" s="22">
        <v>12200000</v>
      </c>
      <c r="O73" s="22">
        <v>0</v>
      </c>
      <c r="P73" s="22">
        <v>1220000</v>
      </c>
      <c r="Q73" s="22">
        <v>61000000</v>
      </c>
      <c r="R73" s="22">
        <v>3660000</v>
      </c>
      <c r="S73" s="22">
        <v>3600000</v>
      </c>
      <c r="T73" s="28">
        <f t="shared" si="1"/>
        <v>81680000</v>
      </c>
      <c r="U73" s="23"/>
    </row>
    <row r="74" spans="9:21" ht="42" customHeight="1" x14ac:dyDescent="0.3">
      <c r="I74" s="27">
        <v>67</v>
      </c>
      <c r="J74" s="19" t="s">
        <v>114</v>
      </c>
      <c r="K74" s="19" t="s">
        <v>298</v>
      </c>
      <c r="L74" s="20" t="s">
        <v>37</v>
      </c>
      <c r="M74" s="21">
        <v>109.6</v>
      </c>
      <c r="N74" s="22">
        <v>10960000</v>
      </c>
      <c r="O74" s="22">
        <v>0</v>
      </c>
      <c r="P74" s="22">
        <v>536000</v>
      </c>
      <c r="Q74" s="22">
        <v>54800000</v>
      </c>
      <c r="R74" s="22">
        <v>3288000</v>
      </c>
      <c r="S74" s="22">
        <v>3600000</v>
      </c>
      <c r="T74" s="28">
        <f t="shared" si="1"/>
        <v>73184000</v>
      </c>
      <c r="U74" s="23"/>
    </row>
    <row r="75" spans="9:21" ht="42" customHeight="1" x14ac:dyDescent="0.3">
      <c r="I75" s="27">
        <v>68</v>
      </c>
      <c r="J75" s="19" t="s">
        <v>115</v>
      </c>
      <c r="K75" s="19" t="s">
        <v>298</v>
      </c>
      <c r="L75" s="20" t="s">
        <v>37</v>
      </c>
      <c r="M75" s="21">
        <v>560.6</v>
      </c>
      <c r="N75" s="22">
        <v>56060000</v>
      </c>
      <c r="O75" s="22">
        <v>0</v>
      </c>
      <c r="P75" s="22">
        <v>5580000</v>
      </c>
      <c r="Q75" s="22">
        <v>280300000</v>
      </c>
      <c r="R75" s="22">
        <v>16818000</v>
      </c>
      <c r="S75" s="22">
        <v>7200000</v>
      </c>
      <c r="T75" s="28">
        <f t="shared" si="1"/>
        <v>365958000</v>
      </c>
      <c r="U75" s="23"/>
    </row>
    <row r="76" spans="9:21" ht="42" customHeight="1" x14ac:dyDescent="0.3">
      <c r="I76" s="27">
        <v>69</v>
      </c>
      <c r="J76" s="19" t="s">
        <v>116</v>
      </c>
      <c r="K76" s="19" t="s">
        <v>117</v>
      </c>
      <c r="L76" s="20" t="s">
        <v>37</v>
      </c>
      <c r="M76" s="21">
        <v>226.4</v>
      </c>
      <c r="N76" s="22">
        <v>22640000</v>
      </c>
      <c r="O76" s="22">
        <v>0</v>
      </c>
      <c r="P76" s="22">
        <v>2264000</v>
      </c>
      <c r="Q76" s="22">
        <v>113200000</v>
      </c>
      <c r="R76" s="22">
        <v>6792000</v>
      </c>
      <c r="S76" s="22">
        <v>18000000</v>
      </c>
      <c r="T76" s="28">
        <f t="shared" si="1"/>
        <v>162896000</v>
      </c>
      <c r="U76" s="23"/>
    </row>
    <row r="77" spans="9:21" ht="42" customHeight="1" x14ac:dyDescent="0.3">
      <c r="I77" s="27">
        <v>70</v>
      </c>
      <c r="J77" s="19" t="s">
        <v>118</v>
      </c>
      <c r="K77" s="19" t="s">
        <v>119</v>
      </c>
      <c r="L77" s="20" t="s">
        <v>37</v>
      </c>
      <c r="M77" s="21">
        <v>4.3</v>
      </c>
      <c r="N77" s="22">
        <v>430000</v>
      </c>
      <c r="O77" s="22">
        <v>0</v>
      </c>
      <c r="P77" s="22">
        <v>43000</v>
      </c>
      <c r="Q77" s="22">
        <v>2150000</v>
      </c>
      <c r="R77" s="22">
        <v>129000</v>
      </c>
      <c r="S77" s="22">
        <v>5400000</v>
      </c>
      <c r="T77" s="28">
        <f t="shared" si="1"/>
        <v>8152000</v>
      </c>
      <c r="U77" s="23"/>
    </row>
    <row r="78" spans="9:21" ht="42" customHeight="1" x14ac:dyDescent="0.3">
      <c r="I78" s="27">
        <v>71</v>
      </c>
      <c r="J78" s="19" t="s">
        <v>120</v>
      </c>
      <c r="K78" s="19" t="s">
        <v>298</v>
      </c>
      <c r="L78" s="20" t="s">
        <v>37</v>
      </c>
      <c r="M78" s="21">
        <v>281.10000000000002</v>
      </c>
      <c r="N78" s="22">
        <v>28110000.000000004</v>
      </c>
      <c r="O78" s="22">
        <v>0</v>
      </c>
      <c r="P78" s="22">
        <v>2811000</v>
      </c>
      <c r="Q78" s="22">
        <v>140550000.00000003</v>
      </c>
      <c r="R78" s="22">
        <v>8433000</v>
      </c>
      <c r="S78" s="22">
        <v>3600000</v>
      </c>
      <c r="T78" s="28">
        <f t="shared" si="1"/>
        <v>183504000.00000003</v>
      </c>
      <c r="U78" s="23"/>
    </row>
    <row r="79" spans="9:21" ht="42" customHeight="1" x14ac:dyDescent="0.3">
      <c r="I79" s="27">
        <v>72</v>
      </c>
      <c r="J79" s="19" t="s">
        <v>121</v>
      </c>
      <c r="K79" s="19" t="s">
        <v>122</v>
      </c>
      <c r="L79" s="20" t="s">
        <v>37</v>
      </c>
      <c r="M79" s="21">
        <v>168</v>
      </c>
      <c r="N79" s="22">
        <v>16800000</v>
      </c>
      <c r="O79" s="22">
        <v>0</v>
      </c>
      <c r="P79" s="22">
        <v>0</v>
      </c>
      <c r="Q79" s="22">
        <v>84000000</v>
      </c>
      <c r="R79" s="22">
        <v>5040000</v>
      </c>
      <c r="S79" s="22">
        <v>14400000</v>
      </c>
      <c r="T79" s="28">
        <f t="shared" si="1"/>
        <v>120240000</v>
      </c>
      <c r="U79" s="23"/>
    </row>
    <row r="80" spans="9:21" ht="42" customHeight="1" x14ac:dyDescent="0.3">
      <c r="I80" s="27">
        <v>73</v>
      </c>
      <c r="J80" s="19" t="s">
        <v>123</v>
      </c>
      <c r="K80" s="19" t="s">
        <v>124</v>
      </c>
      <c r="L80" s="20" t="s">
        <v>37</v>
      </c>
      <c r="M80" s="21">
        <v>196</v>
      </c>
      <c r="N80" s="22">
        <v>19600000</v>
      </c>
      <c r="O80" s="22">
        <v>0</v>
      </c>
      <c r="P80" s="22">
        <v>1240000</v>
      </c>
      <c r="Q80" s="22">
        <v>98000000</v>
      </c>
      <c r="R80" s="22">
        <v>5880000</v>
      </c>
      <c r="S80" s="22">
        <v>5400000</v>
      </c>
      <c r="T80" s="28">
        <f t="shared" si="1"/>
        <v>130120000</v>
      </c>
      <c r="U80" s="23"/>
    </row>
    <row r="81" spans="2:21" ht="42" customHeight="1" x14ac:dyDescent="0.3">
      <c r="I81" s="27">
        <v>74</v>
      </c>
      <c r="J81" s="19" t="s">
        <v>125</v>
      </c>
      <c r="K81" s="19" t="s">
        <v>298</v>
      </c>
      <c r="L81" s="20" t="s">
        <v>37</v>
      </c>
      <c r="M81" s="21">
        <v>96</v>
      </c>
      <c r="N81" s="22">
        <v>9600000</v>
      </c>
      <c r="O81" s="22">
        <v>0</v>
      </c>
      <c r="P81" s="22">
        <v>0</v>
      </c>
      <c r="Q81" s="22">
        <v>48000000</v>
      </c>
      <c r="R81" s="22">
        <v>2880000</v>
      </c>
      <c r="S81" s="22">
        <v>7200000</v>
      </c>
      <c r="T81" s="28">
        <f t="shared" si="1"/>
        <v>67680000</v>
      </c>
      <c r="U81" s="23"/>
    </row>
    <row r="82" spans="2:21" ht="42" customHeight="1" x14ac:dyDescent="0.3">
      <c r="I82" s="27">
        <v>75</v>
      </c>
      <c r="J82" s="19" t="s">
        <v>126</v>
      </c>
      <c r="K82" s="19" t="s">
        <v>298</v>
      </c>
      <c r="L82" s="20" t="s">
        <v>37</v>
      </c>
      <c r="M82" s="21">
        <v>450</v>
      </c>
      <c r="N82" s="22">
        <v>45000000</v>
      </c>
      <c r="O82" s="22">
        <v>0</v>
      </c>
      <c r="P82" s="22">
        <v>4500000</v>
      </c>
      <c r="Q82" s="22">
        <v>225000000</v>
      </c>
      <c r="R82" s="22">
        <v>13500000</v>
      </c>
      <c r="S82" s="22">
        <v>10800000</v>
      </c>
      <c r="T82" s="28">
        <f t="shared" si="1"/>
        <v>298800000</v>
      </c>
      <c r="U82" s="23"/>
    </row>
    <row r="83" spans="2:21" ht="42" customHeight="1" x14ac:dyDescent="0.3">
      <c r="I83" s="27">
        <v>76</v>
      </c>
      <c r="J83" s="19" t="s">
        <v>127</v>
      </c>
      <c r="K83" s="19" t="s">
        <v>298</v>
      </c>
      <c r="L83" s="20" t="s">
        <v>37</v>
      </c>
      <c r="M83" s="21">
        <v>76</v>
      </c>
      <c r="N83" s="22">
        <v>7600000</v>
      </c>
      <c r="O83" s="22">
        <v>0</v>
      </c>
      <c r="P83" s="22">
        <v>760000</v>
      </c>
      <c r="Q83" s="22">
        <v>38000000</v>
      </c>
      <c r="R83" s="22">
        <v>2280000</v>
      </c>
      <c r="S83" s="22">
        <v>7200000</v>
      </c>
      <c r="T83" s="28">
        <f t="shared" si="1"/>
        <v>55840000</v>
      </c>
      <c r="U83" s="23"/>
    </row>
    <row r="84" spans="2:21" ht="42" customHeight="1" x14ac:dyDescent="0.3">
      <c r="I84" s="27">
        <v>77</v>
      </c>
      <c r="J84" s="19" t="s">
        <v>128</v>
      </c>
      <c r="K84" s="19" t="s">
        <v>298</v>
      </c>
      <c r="L84" s="20" t="s">
        <v>37</v>
      </c>
      <c r="M84" s="21">
        <v>124.5</v>
      </c>
      <c r="N84" s="22">
        <v>12450000</v>
      </c>
      <c r="O84" s="22">
        <v>0</v>
      </c>
      <c r="P84" s="22">
        <v>1245000</v>
      </c>
      <c r="Q84" s="22">
        <v>62250000</v>
      </c>
      <c r="R84" s="22">
        <v>3735000</v>
      </c>
      <c r="S84" s="22">
        <v>3600000</v>
      </c>
      <c r="T84" s="28">
        <f t="shared" si="1"/>
        <v>83280000</v>
      </c>
      <c r="U84" s="23"/>
    </row>
    <row r="85" spans="2:21" ht="42" customHeight="1" x14ac:dyDescent="0.3">
      <c r="I85" s="27">
        <v>78</v>
      </c>
      <c r="J85" s="19" t="s">
        <v>129</v>
      </c>
      <c r="K85" s="19" t="s">
        <v>130</v>
      </c>
      <c r="L85" s="20" t="s">
        <v>37</v>
      </c>
      <c r="M85" s="21">
        <v>600</v>
      </c>
      <c r="N85" s="22">
        <v>60000000</v>
      </c>
      <c r="O85" s="22">
        <v>0</v>
      </c>
      <c r="P85" s="22">
        <v>6000000</v>
      </c>
      <c r="Q85" s="22">
        <v>300000000</v>
      </c>
      <c r="R85" s="22">
        <v>18000000</v>
      </c>
      <c r="S85" s="22">
        <v>10800000</v>
      </c>
      <c r="T85" s="28">
        <f t="shared" si="1"/>
        <v>394800000</v>
      </c>
      <c r="U85" s="23"/>
    </row>
    <row r="86" spans="2:21" ht="42" customHeight="1" x14ac:dyDescent="0.3">
      <c r="B86" s="18">
        <v>1</v>
      </c>
      <c r="I86" s="27">
        <v>79</v>
      </c>
      <c r="J86" s="19" t="s">
        <v>131</v>
      </c>
      <c r="K86" s="19" t="s">
        <v>330</v>
      </c>
      <c r="L86" s="20" t="s">
        <v>37</v>
      </c>
      <c r="M86" s="21">
        <v>215.1</v>
      </c>
      <c r="N86" s="22">
        <v>21510000</v>
      </c>
      <c r="O86" s="22">
        <v>0</v>
      </c>
      <c r="P86" s="22">
        <v>2151000</v>
      </c>
      <c r="Q86" s="22">
        <v>107550000</v>
      </c>
      <c r="R86" s="22">
        <v>6453000</v>
      </c>
      <c r="S86" s="22">
        <v>3600000</v>
      </c>
      <c r="T86" s="28">
        <f t="shared" si="1"/>
        <v>141264000</v>
      </c>
      <c r="U86" s="23"/>
    </row>
    <row r="87" spans="2:21" ht="42" customHeight="1" x14ac:dyDescent="0.3">
      <c r="I87" s="27">
        <v>80</v>
      </c>
      <c r="J87" s="19" t="s">
        <v>132</v>
      </c>
      <c r="K87" s="19" t="s">
        <v>307</v>
      </c>
      <c r="L87" s="20">
        <v>0</v>
      </c>
      <c r="M87" s="21">
        <v>121</v>
      </c>
      <c r="N87" s="22">
        <v>12100000</v>
      </c>
      <c r="O87" s="22">
        <v>0</v>
      </c>
      <c r="P87" s="22">
        <v>1210000</v>
      </c>
      <c r="Q87" s="22">
        <v>60500000</v>
      </c>
      <c r="R87" s="22">
        <v>3630000</v>
      </c>
      <c r="S87" s="22">
        <v>10800000</v>
      </c>
      <c r="T87" s="28">
        <f t="shared" si="1"/>
        <v>88240000</v>
      </c>
      <c r="U87" s="23"/>
    </row>
    <row r="88" spans="2:21" ht="42" customHeight="1" x14ac:dyDescent="0.3">
      <c r="I88" s="27">
        <v>81</v>
      </c>
      <c r="J88" s="19" t="s">
        <v>133</v>
      </c>
      <c r="K88" s="19" t="s">
        <v>298</v>
      </c>
      <c r="L88" s="20" t="s">
        <v>37</v>
      </c>
      <c r="M88" s="21">
        <v>152</v>
      </c>
      <c r="N88" s="22">
        <v>15200000</v>
      </c>
      <c r="O88" s="22">
        <v>0</v>
      </c>
      <c r="P88" s="22">
        <v>1520000</v>
      </c>
      <c r="Q88" s="22">
        <v>76000000</v>
      </c>
      <c r="R88" s="22">
        <v>4560000</v>
      </c>
      <c r="S88" s="22">
        <v>5400000</v>
      </c>
      <c r="T88" s="28">
        <f t="shared" si="1"/>
        <v>102680000</v>
      </c>
      <c r="U88" s="23"/>
    </row>
    <row r="89" spans="2:21" ht="42" customHeight="1" x14ac:dyDescent="0.3">
      <c r="I89" s="27">
        <v>82</v>
      </c>
      <c r="J89" s="19" t="s">
        <v>134</v>
      </c>
      <c r="K89" s="19" t="s">
        <v>135</v>
      </c>
      <c r="L89" s="20" t="s">
        <v>37</v>
      </c>
      <c r="M89" s="21">
        <v>539.79999999999995</v>
      </c>
      <c r="N89" s="22">
        <v>53979999.999999993</v>
      </c>
      <c r="O89" s="22">
        <v>0</v>
      </c>
      <c r="P89" s="22">
        <v>2200000</v>
      </c>
      <c r="Q89" s="22">
        <v>269899999.99999994</v>
      </c>
      <c r="R89" s="22">
        <v>16193999.999999996</v>
      </c>
      <c r="S89" s="22">
        <v>18000000</v>
      </c>
      <c r="T89" s="28">
        <f t="shared" si="1"/>
        <v>360273999.99999994</v>
      </c>
      <c r="U89" s="23"/>
    </row>
    <row r="90" spans="2:21" ht="42" customHeight="1" x14ac:dyDescent="0.3">
      <c r="I90" s="27">
        <v>83</v>
      </c>
      <c r="J90" s="19" t="s">
        <v>136</v>
      </c>
      <c r="K90" s="19" t="s">
        <v>298</v>
      </c>
      <c r="L90" s="20" t="s">
        <v>37</v>
      </c>
      <c r="M90" s="21">
        <v>195.4</v>
      </c>
      <c r="N90" s="22">
        <v>19540000</v>
      </c>
      <c r="O90" s="22">
        <v>0</v>
      </c>
      <c r="P90" s="22">
        <v>1230000</v>
      </c>
      <c r="Q90" s="22">
        <v>97700000</v>
      </c>
      <c r="R90" s="22">
        <v>5862000</v>
      </c>
      <c r="S90" s="22">
        <v>7200000</v>
      </c>
      <c r="T90" s="28">
        <f t="shared" si="1"/>
        <v>131532000</v>
      </c>
      <c r="U90" s="23"/>
    </row>
    <row r="91" spans="2:21" ht="42" customHeight="1" x14ac:dyDescent="0.3">
      <c r="I91" s="27">
        <v>84</v>
      </c>
      <c r="J91" s="19" t="s">
        <v>137</v>
      </c>
      <c r="K91" s="19" t="s">
        <v>298</v>
      </c>
      <c r="L91" s="20" t="s">
        <v>37</v>
      </c>
      <c r="M91" s="21">
        <v>368.29999999999995</v>
      </c>
      <c r="N91" s="22">
        <v>36829999.999999993</v>
      </c>
      <c r="O91" s="22">
        <v>0</v>
      </c>
      <c r="P91" s="22">
        <v>3683000</v>
      </c>
      <c r="Q91" s="22">
        <v>184149999.99999997</v>
      </c>
      <c r="R91" s="22">
        <v>11048999.999999998</v>
      </c>
      <c r="S91" s="22">
        <v>9000000</v>
      </c>
      <c r="T91" s="28">
        <f t="shared" si="1"/>
        <v>244711999.99999997</v>
      </c>
      <c r="U91" s="23"/>
    </row>
    <row r="92" spans="2:21" ht="42" customHeight="1" x14ac:dyDescent="0.3">
      <c r="I92" s="27">
        <v>85</v>
      </c>
      <c r="J92" s="19" t="s">
        <v>138</v>
      </c>
      <c r="K92" s="19" t="s">
        <v>298</v>
      </c>
      <c r="L92" s="20" t="s">
        <v>37</v>
      </c>
      <c r="M92" s="21">
        <v>16.899999999999999</v>
      </c>
      <c r="N92" s="22">
        <v>1689999.9999999998</v>
      </c>
      <c r="O92" s="22">
        <v>0</v>
      </c>
      <c r="P92" s="22">
        <v>169000</v>
      </c>
      <c r="Q92" s="22">
        <v>8449999.9999999981</v>
      </c>
      <c r="R92" s="22">
        <v>506999.99999999988</v>
      </c>
      <c r="S92" s="22">
        <v>7200000</v>
      </c>
      <c r="T92" s="28">
        <f t="shared" si="1"/>
        <v>18016000</v>
      </c>
      <c r="U92" s="23"/>
    </row>
    <row r="93" spans="2:21" ht="42" customHeight="1" x14ac:dyDescent="0.3">
      <c r="I93" s="27">
        <v>86</v>
      </c>
      <c r="J93" s="19" t="s">
        <v>139</v>
      </c>
      <c r="K93" s="19" t="s">
        <v>298</v>
      </c>
      <c r="L93" s="20" t="s">
        <v>37</v>
      </c>
      <c r="M93" s="21">
        <v>154.5</v>
      </c>
      <c r="N93" s="22">
        <v>15450000</v>
      </c>
      <c r="O93" s="22">
        <v>0</v>
      </c>
      <c r="P93" s="22">
        <v>1545000</v>
      </c>
      <c r="Q93" s="22">
        <v>77250000</v>
      </c>
      <c r="R93" s="22">
        <v>4635000</v>
      </c>
      <c r="S93" s="22">
        <v>7200000</v>
      </c>
      <c r="T93" s="28">
        <f t="shared" si="1"/>
        <v>106080000</v>
      </c>
      <c r="U93" s="23"/>
    </row>
    <row r="94" spans="2:21" ht="42" customHeight="1" x14ac:dyDescent="0.3">
      <c r="I94" s="27">
        <v>87</v>
      </c>
      <c r="J94" s="19" t="s">
        <v>140</v>
      </c>
      <c r="K94" s="19" t="s">
        <v>298</v>
      </c>
      <c r="L94" s="20" t="s">
        <v>37</v>
      </c>
      <c r="M94" s="21">
        <v>85.6</v>
      </c>
      <c r="N94" s="22">
        <v>8560000</v>
      </c>
      <c r="O94" s="22">
        <v>0</v>
      </c>
      <c r="P94" s="22">
        <v>856000</v>
      </c>
      <c r="Q94" s="22">
        <v>42800000</v>
      </c>
      <c r="R94" s="22">
        <v>2568000</v>
      </c>
      <c r="S94" s="22">
        <v>5400000</v>
      </c>
      <c r="T94" s="28">
        <f t="shared" si="1"/>
        <v>60184000</v>
      </c>
      <c r="U94" s="23"/>
    </row>
    <row r="95" spans="2:21" ht="42" customHeight="1" x14ac:dyDescent="0.3">
      <c r="I95" s="27">
        <v>88</v>
      </c>
      <c r="J95" s="19" t="s">
        <v>141</v>
      </c>
      <c r="K95" s="19" t="s">
        <v>298</v>
      </c>
      <c r="L95" s="20" t="s">
        <v>37</v>
      </c>
      <c r="M95" s="21">
        <v>163</v>
      </c>
      <c r="N95" s="22">
        <v>16300000</v>
      </c>
      <c r="O95" s="22">
        <v>0</v>
      </c>
      <c r="P95" s="22">
        <v>1630000</v>
      </c>
      <c r="Q95" s="22">
        <v>81500000</v>
      </c>
      <c r="R95" s="22">
        <v>4890000</v>
      </c>
      <c r="S95" s="22">
        <v>7200000</v>
      </c>
      <c r="T95" s="28">
        <f t="shared" si="1"/>
        <v>111520000</v>
      </c>
      <c r="U95" s="23"/>
    </row>
    <row r="96" spans="2:21" ht="42" customHeight="1" x14ac:dyDescent="0.3">
      <c r="I96" s="27">
        <v>89</v>
      </c>
      <c r="J96" s="19" t="s">
        <v>142</v>
      </c>
      <c r="K96" s="19" t="s">
        <v>298</v>
      </c>
      <c r="L96" s="20" t="s">
        <v>37</v>
      </c>
      <c r="M96" s="21">
        <v>1026</v>
      </c>
      <c r="N96" s="22">
        <v>102600000</v>
      </c>
      <c r="O96" s="22">
        <v>0</v>
      </c>
      <c r="P96" s="22">
        <v>10260000</v>
      </c>
      <c r="Q96" s="22">
        <v>513000000</v>
      </c>
      <c r="R96" s="22">
        <v>30780000</v>
      </c>
      <c r="S96" s="22">
        <v>14400000</v>
      </c>
      <c r="T96" s="28">
        <f t="shared" si="1"/>
        <v>671040000</v>
      </c>
      <c r="U96" s="23"/>
    </row>
    <row r="97" spans="9:21" ht="42" customHeight="1" x14ac:dyDescent="0.3">
      <c r="I97" s="27">
        <v>90</v>
      </c>
      <c r="J97" s="19" t="s">
        <v>143</v>
      </c>
      <c r="K97" s="19" t="s">
        <v>298</v>
      </c>
      <c r="L97" s="20" t="s">
        <v>37</v>
      </c>
      <c r="M97" s="21">
        <v>105</v>
      </c>
      <c r="N97" s="22">
        <v>10500000</v>
      </c>
      <c r="O97" s="22">
        <v>0</v>
      </c>
      <c r="P97" s="22">
        <v>0</v>
      </c>
      <c r="Q97" s="22">
        <v>52500000</v>
      </c>
      <c r="R97" s="22">
        <v>3150000</v>
      </c>
      <c r="S97" s="22">
        <v>9000000</v>
      </c>
      <c r="T97" s="28">
        <f t="shared" si="1"/>
        <v>75150000</v>
      </c>
      <c r="U97" s="23"/>
    </row>
    <row r="98" spans="9:21" ht="42" customHeight="1" x14ac:dyDescent="0.3">
      <c r="I98" s="27">
        <v>91</v>
      </c>
      <c r="J98" s="19" t="s">
        <v>144</v>
      </c>
      <c r="K98" s="19" t="s">
        <v>298</v>
      </c>
      <c r="L98" s="20" t="s">
        <v>37</v>
      </c>
      <c r="M98" s="21">
        <v>87.3</v>
      </c>
      <c r="N98" s="22">
        <v>8730000</v>
      </c>
      <c r="O98" s="22">
        <v>0</v>
      </c>
      <c r="P98" s="22">
        <v>768000</v>
      </c>
      <c r="Q98" s="22">
        <v>43650000</v>
      </c>
      <c r="R98" s="22">
        <v>2619000</v>
      </c>
      <c r="S98" s="22">
        <v>10800000</v>
      </c>
      <c r="T98" s="28">
        <f t="shared" si="1"/>
        <v>66567000</v>
      </c>
      <c r="U98" s="23"/>
    </row>
    <row r="99" spans="9:21" ht="42" customHeight="1" x14ac:dyDescent="0.3">
      <c r="I99" s="27">
        <v>92</v>
      </c>
      <c r="J99" s="19" t="s">
        <v>145</v>
      </c>
      <c r="K99" s="19" t="s">
        <v>146</v>
      </c>
      <c r="L99" s="20" t="s">
        <v>37</v>
      </c>
      <c r="M99" s="21">
        <v>122</v>
      </c>
      <c r="N99" s="22">
        <v>12200000</v>
      </c>
      <c r="O99" s="22">
        <v>0</v>
      </c>
      <c r="P99" s="22">
        <v>0</v>
      </c>
      <c r="Q99" s="22">
        <v>61000000</v>
      </c>
      <c r="R99" s="22">
        <v>3660000</v>
      </c>
      <c r="S99" s="22">
        <v>1800000</v>
      </c>
      <c r="T99" s="28">
        <f t="shared" si="1"/>
        <v>78660000</v>
      </c>
      <c r="U99" s="23"/>
    </row>
    <row r="100" spans="9:21" ht="42" customHeight="1" x14ac:dyDescent="0.3">
      <c r="I100" s="27">
        <v>93</v>
      </c>
      <c r="J100" s="19" t="s">
        <v>147</v>
      </c>
      <c r="K100" s="19" t="s">
        <v>298</v>
      </c>
      <c r="L100" s="20" t="s">
        <v>37</v>
      </c>
      <c r="M100" s="21">
        <v>156</v>
      </c>
      <c r="N100" s="22">
        <v>15600000</v>
      </c>
      <c r="O100" s="22">
        <v>0</v>
      </c>
      <c r="P100" s="22">
        <v>0</v>
      </c>
      <c r="Q100" s="22">
        <v>78000000</v>
      </c>
      <c r="R100" s="22">
        <v>4680000</v>
      </c>
      <c r="S100" s="22">
        <v>14400000</v>
      </c>
      <c r="T100" s="28">
        <f t="shared" si="1"/>
        <v>112680000</v>
      </c>
      <c r="U100" s="23"/>
    </row>
    <row r="101" spans="9:21" ht="42" customHeight="1" x14ac:dyDescent="0.3">
      <c r="I101" s="27">
        <v>94</v>
      </c>
      <c r="J101" s="19" t="s">
        <v>148</v>
      </c>
      <c r="K101" s="19" t="s">
        <v>149</v>
      </c>
      <c r="L101" s="20" t="s">
        <v>37</v>
      </c>
      <c r="M101" s="21">
        <v>530.9</v>
      </c>
      <c r="N101" s="22">
        <v>53090000</v>
      </c>
      <c r="O101" s="22">
        <v>0</v>
      </c>
      <c r="P101" s="22">
        <v>0</v>
      </c>
      <c r="Q101" s="22">
        <v>265450000</v>
      </c>
      <c r="R101" s="22">
        <v>15927000</v>
      </c>
      <c r="S101" s="22">
        <v>7200000</v>
      </c>
      <c r="T101" s="28">
        <f t="shared" si="1"/>
        <v>341667000</v>
      </c>
      <c r="U101" s="23"/>
    </row>
    <row r="102" spans="9:21" ht="42" customHeight="1" x14ac:dyDescent="0.3">
      <c r="I102" s="27">
        <v>95</v>
      </c>
      <c r="J102" s="19" t="s">
        <v>150</v>
      </c>
      <c r="K102" s="19" t="s">
        <v>151</v>
      </c>
      <c r="L102" s="20" t="s">
        <v>37</v>
      </c>
      <c r="M102" s="21">
        <v>422</v>
      </c>
      <c r="N102" s="22">
        <v>42200000</v>
      </c>
      <c r="O102" s="22">
        <v>0</v>
      </c>
      <c r="P102" s="22">
        <v>3260000</v>
      </c>
      <c r="Q102" s="22">
        <v>211000000</v>
      </c>
      <c r="R102" s="22">
        <v>12660000</v>
      </c>
      <c r="S102" s="22">
        <v>3600000</v>
      </c>
      <c r="T102" s="28">
        <f t="shared" si="1"/>
        <v>272720000</v>
      </c>
      <c r="U102" s="23"/>
    </row>
    <row r="103" spans="9:21" ht="42" customHeight="1" x14ac:dyDescent="0.3">
      <c r="I103" s="27">
        <v>96</v>
      </c>
      <c r="J103" s="19" t="s">
        <v>152</v>
      </c>
      <c r="K103" s="19" t="s">
        <v>153</v>
      </c>
      <c r="L103" s="20" t="s">
        <v>37</v>
      </c>
      <c r="M103" s="21">
        <v>96</v>
      </c>
      <c r="N103" s="22">
        <v>9600000</v>
      </c>
      <c r="O103" s="22">
        <v>0</v>
      </c>
      <c r="P103" s="22">
        <v>0</v>
      </c>
      <c r="Q103" s="22">
        <v>48000000</v>
      </c>
      <c r="R103" s="22">
        <v>2880000</v>
      </c>
      <c r="S103" s="22">
        <v>7200000</v>
      </c>
      <c r="T103" s="28">
        <f t="shared" si="1"/>
        <v>67680000</v>
      </c>
      <c r="U103" s="23"/>
    </row>
    <row r="104" spans="9:21" ht="42" customHeight="1" x14ac:dyDescent="0.3">
      <c r="I104" s="27">
        <v>97</v>
      </c>
      <c r="J104" s="19" t="s">
        <v>154</v>
      </c>
      <c r="K104" s="19" t="s">
        <v>298</v>
      </c>
      <c r="L104" s="20" t="s">
        <v>37</v>
      </c>
      <c r="M104" s="21">
        <v>328.3</v>
      </c>
      <c r="N104" s="22">
        <v>32830000</v>
      </c>
      <c r="O104" s="22">
        <v>0</v>
      </c>
      <c r="P104" s="22">
        <v>2083000</v>
      </c>
      <c r="Q104" s="22">
        <v>164150000</v>
      </c>
      <c r="R104" s="22">
        <v>9849000</v>
      </c>
      <c r="S104" s="22">
        <v>10800000</v>
      </c>
      <c r="T104" s="28">
        <f t="shared" si="1"/>
        <v>219712000</v>
      </c>
      <c r="U104" s="23"/>
    </row>
    <row r="105" spans="9:21" ht="42" customHeight="1" x14ac:dyDescent="0.3">
      <c r="I105" s="27">
        <v>98</v>
      </c>
      <c r="J105" s="19" t="s">
        <v>155</v>
      </c>
      <c r="K105" s="19" t="s">
        <v>298</v>
      </c>
      <c r="L105" s="20" t="s">
        <v>37</v>
      </c>
      <c r="M105" s="21">
        <v>398.7</v>
      </c>
      <c r="N105" s="22">
        <v>39870000</v>
      </c>
      <c r="O105" s="22">
        <v>0</v>
      </c>
      <c r="P105" s="22">
        <v>1407000</v>
      </c>
      <c r="Q105" s="22">
        <v>199350000</v>
      </c>
      <c r="R105" s="22">
        <v>11961000</v>
      </c>
      <c r="S105" s="22">
        <v>14400000</v>
      </c>
      <c r="T105" s="28">
        <f t="shared" si="1"/>
        <v>266988000</v>
      </c>
      <c r="U105" s="23"/>
    </row>
    <row r="106" spans="9:21" ht="42" customHeight="1" x14ac:dyDescent="0.3">
      <c r="I106" s="27">
        <v>99</v>
      </c>
      <c r="J106" s="19" t="s">
        <v>156</v>
      </c>
      <c r="K106" s="19" t="s">
        <v>157</v>
      </c>
      <c r="L106" s="20" t="s">
        <v>37</v>
      </c>
      <c r="M106" s="21">
        <v>82</v>
      </c>
      <c r="N106" s="22">
        <v>8200000</v>
      </c>
      <c r="O106" s="22">
        <v>0</v>
      </c>
      <c r="P106" s="22">
        <v>820000</v>
      </c>
      <c r="Q106" s="22">
        <v>41000000</v>
      </c>
      <c r="R106" s="22">
        <v>2460000</v>
      </c>
      <c r="S106" s="22">
        <v>3600000</v>
      </c>
      <c r="T106" s="28">
        <f t="shared" si="1"/>
        <v>56080000</v>
      </c>
      <c r="U106" s="23"/>
    </row>
    <row r="107" spans="9:21" ht="42" customHeight="1" x14ac:dyDescent="0.3">
      <c r="I107" s="27">
        <v>100</v>
      </c>
      <c r="J107" s="19" t="s">
        <v>158</v>
      </c>
      <c r="K107" s="19" t="s">
        <v>322</v>
      </c>
      <c r="L107" s="20" t="s">
        <v>37</v>
      </c>
      <c r="M107" s="21">
        <v>84.2</v>
      </c>
      <c r="N107" s="22">
        <v>8420000</v>
      </c>
      <c r="O107" s="22">
        <v>0</v>
      </c>
      <c r="P107" s="22">
        <v>842000</v>
      </c>
      <c r="Q107" s="22">
        <v>42100000</v>
      </c>
      <c r="R107" s="22">
        <v>2526000</v>
      </c>
      <c r="S107" s="22">
        <v>7200000</v>
      </c>
      <c r="T107" s="28">
        <f t="shared" si="1"/>
        <v>61088000</v>
      </c>
      <c r="U107" s="23"/>
    </row>
    <row r="108" spans="9:21" ht="42" customHeight="1" x14ac:dyDescent="0.3">
      <c r="I108" s="27">
        <v>101</v>
      </c>
      <c r="J108" s="19" t="s">
        <v>159</v>
      </c>
      <c r="K108" s="19" t="s">
        <v>298</v>
      </c>
      <c r="L108" s="20" t="s">
        <v>37</v>
      </c>
      <c r="M108" s="21">
        <v>290.5</v>
      </c>
      <c r="N108" s="22">
        <v>29050000</v>
      </c>
      <c r="O108" s="22">
        <v>0</v>
      </c>
      <c r="P108" s="22">
        <v>0</v>
      </c>
      <c r="Q108" s="22">
        <v>145250000</v>
      </c>
      <c r="R108" s="22">
        <v>8715000</v>
      </c>
      <c r="S108" s="22">
        <v>7200000</v>
      </c>
      <c r="T108" s="28">
        <f t="shared" si="1"/>
        <v>190215000</v>
      </c>
      <c r="U108" s="23"/>
    </row>
    <row r="109" spans="9:21" ht="42" customHeight="1" x14ac:dyDescent="0.3">
      <c r="I109" s="27">
        <v>102</v>
      </c>
      <c r="J109" s="19" t="s">
        <v>160</v>
      </c>
      <c r="K109" s="19" t="s">
        <v>298</v>
      </c>
      <c r="L109" s="20" t="s">
        <v>37</v>
      </c>
      <c r="M109" s="21">
        <v>61</v>
      </c>
      <c r="N109" s="22">
        <v>6100000</v>
      </c>
      <c r="O109" s="22">
        <v>0</v>
      </c>
      <c r="P109" s="22">
        <v>610000</v>
      </c>
      <c r="Q109" s="22">
        <v>30500000</v>
      </c>
      <c r="R109" s="22">
        <v>1830000</v>
      </c>
      <c r="S109" s="22">
        <v>9000000</v>
      </c>
      <c r="T109" s="28">
        <f t="shared" si="1"/>
        <v>48040000</v>
      </c>
      <c r="U109" s="23"/>
    </row>
    <row r="110" spans="9:21" ht="42" customHeight="1" x14ac:dyDescent="0.3">
      <c r="I110" s="27">
        <v>103</v>
      </c>
      <c r="J110" s="19" t="s">
        <v>161</v>
      </c>
      <c r="K110" s="19" t="s">
        <v>162</v>
      </c>
      <c r="L110" s="20" t="s">
        <v>37</v>
      </c>
      <c r="M110" s="21">
        <v>19.100000000000001</v>
      </c>
      <c r="N110" s="22">
        <v>1910000.0000000002</v>
      </c>
      <c r="O110" s="22">
        <v>0</v>
      </c>
      <c r="P110" s="22">
        <v>0</v>
      </c>
      <c r="Q110" s="22">
        <v>9550000.0000000019</v>
      </c>
      <c r="R110" s="22">
        <v>573000</v>
      </c>
      <c r="S110" s="22">
        <v>9000000</v>
      </c>
      <c r="T110" s="28">
        <f t="shared" si="1"/>
        <v>21033000</v>
      </c>
      <c r="U110" s="23"/>
    </row>
    <row r="111" spans="9:21" ht="42" customHeight="1" x14ac:dyDescent="0.3">
      <c r="I111" s="27">
        <v>104</v>
      </c>
      <c r="J111" s="19" t="s">
        <v>163</v>
      </c>
      <c r="K111" s="19" t="s">
        <v>298</v>
      </c>
      <c r="L111" s="20" t="s">
        <v>37</v>
      </c>
      <c r="M111" s="21">
        <v>565.29999999999995</v>
      </c>
      <c r="N111" s="22">
        <v>56529999.999999993</v>
      </c>
      <c r="O111" s="22">
        <v>0</v>
      </c>
      <c r="P111" s="22">
        <v>252000</v>
      </c>
      <c r="Q111" s="22">
        <v>282649999.99999994</v>
      </c>
      <c r="R111" s="22">
        <v>16958999.999999996</v>
      </c>
      <c r="S111" s="22">
        <v>14400000</v>
      </c>
      <c r="T111" s="28">
        <f t="shared" si="1"/>
        <v>370790999.99999994</v>
      </c>
      <c r="U111" s="23"/>
    </row>
    <row r="112" spans="9:21" ht="42" customHeight="1" x14ac:dyDescent="0.3">
      <c r="I112" s="27">
        <v>105</v>
      </c>
      <c r="J112" s="19" t="s">
        <v>164</v>
      </c>
      <c r="K112" s="19" t="s">
        <v>298</v>
      </c>
      <c r="L112" s="20" t="s">
        <v>37</v>
      </c>
      <c r="M112" s="21">
        <v>520</v>
      </c>
      <c r="N112" s="22">
        <v>52000000</v>
      </c>
      <c r="O112" s="22">
        <v>0</v>
      </c>
      <c r="P112" s="22">
        <v>0</v>
      </c>
      <c r="Q112" s="22">
        <v>260000000</v>
      </c>
      <c r="R112" s="22">
        <v>15600000</v>
      </c>
      <c r="S112" s="22">
        <v>14400000</v>
      </c>
      <c r="T112" s="28">
        <f t="shared" si="1"/>
        <v>342000000</v>
      </c>
      <c r="U112" s="23"/>
    </row>
    <row r="113" spans="9:21" ht="42" customHeight="1" x14ac:dyDescent="0.3">
      <c r="I113" s="27">
        <v>106</v>
      </c>
      <c r="J113" s="19" t="s">
        <v>165</v>
      </c>
      <c r="K113" s="19" t="s">
        <v>166</v>
      </c>
      <c r="L113" s="20" t="s">
        <v>37</v>
      </c>
      <c r="M113" s="21">
        <v>9.4</v>
      </c>
      <c r="N113" s="22">
        <v>940000</v>
      </c>
      <c r="O113" s="22">
        <v>0</v>
      </c>
      <c r="P113" s="22">
        <v>94000</v>
      </c>
      <c r="Q113" s="22">
        <v>4700000</v>
      </c>
      <c r="R113" s="22">
        <v>282000</v>
      </c>
      <c r="S113" s="22">
        <v>3600000</v>
      </c>
      <c r="T113" s="28">
        <f t="shared" si="1"/>
        <v>9616000</v>
      </c>
      <c r="U113" s="23"/>
    </row>
    <row r="114" spans="9:21" ht="42" customHeight="1" x14ac:dyDescent="0.3">
      <c r="I114" s="27">
        <v>107</v>
      </c>
      <c r="J114" s="19" t="s">
        <v>167</v>
      </c>
      <c r="K114" s="19" t="s">
        <v>298</v>
      </c>
      <c r="L114" s="20" t="s">
        <v>37</v>
      </c>
      <c r="M114" s="21">
        <v>251.5</v>
      </c>
      <c r="N114" s="22">
        <v>25150000</v>
      </c>
      <c r="O114" s="22">
        <v>0</v>
      </c>
      <c r="P114" s="22">
        <v>2515000</v>
      </c>
      <c r="Q114" s="22">
        <v>125750000</v>
      </c>
      <c r="R114" s="22">
        <v>7545000</v>
      </c>
      <c r="S114" s="22">
        <v>9000000</v>
      </c>
      <c r="T114" s="28">
        <f t="shared" si="1"/>
        <v>169960000</v>
      </c>
      <c r="U114" s="23"/>
    </row>
    <row r="115" spans="9:21" ht="42" customHeight="1" x14ac:dyDescent="0.3">
      <c r="I115" s="27">
        <v>108</v>
      </c>
      <c r="J115" s="19" t="s">
        <v>168</v>
      </c>
      <c r="K115" s="19" t="s">
        <v>298</v>
      </c>
      <c r="L115" s="20" t="s">
        <v>37</v>
      </c>
      <c r="M115" s="21">
        <v>94.699999999999989</v>
      </c>
      <c r="N115" s="22">
        <v>9469999.9999999981</v>
      </c>
      <c r="O115" s="22">
        <v>0</v>
      </c>
      <c r="P115" s="22">
        <v>947000</v>
      </c>
      <c r="Q115" s="22">
        <v>47349999.999999993</v>
      </c>
      <c r="R115" s="22">
        <v>2840999.9999999995</v>
      </c>
      <c r="S115" s="22">
        <v>5400000</v>
      </c>
      <c r="T115" s="28">
        <f t="shared" si="1"/>
        <v>66007999.999999993</v>
      </c>
      <c r="U115" s="23"/>
    </row>
    <row r="116" spans="9:21" ht="42" customHeight="1" x14ac:dyDescent="0.3">
      <c r="I116" s="27">
        <v>109</v>
      </c>
      <c r="J116" s="19" t="s">
        <v>169</v>
      </c>
      <c r="K116" s="19" t="s">
        <v>170</v>
      </c>
      <c r="L116" s="20" t="s">
        <v>37</v>
      </c>
      <c r="M116" s="21">
        <v>26.2</v>
      </c>
      <c r="N116" s="22">
        <v>2620000</v>
      </c>
      <c r="O116" s="22">
        <v>0</v>
      </c>
      <c r="P116" s="22">
        <v>262000</v>
      </c>
      <c r="Q116" s="22">
        <v>13100000</v>
      </c>
      <c r="R116" s="22">
        <v>786000</v>
      </c>
      <c r="S116" s="22">
        <v>1800000</v>
      </c>
      <c r="T116" s="28">
        <f t="shared" si="1"/>
        <v>18568000</v>
      </c>
      <c r="U116" s="23"/>
    </row>
    <row r="117" spans="9:21" ht="42" customHeight="1" x14ac:dyDescent="0.3">
      <c r="I117" s="27">
        <v>110</v>
      </c>
      <c r="J117" s="19" t="s">
        <v>171</v>
      </c>
      <c r="K117" s="19" t="s">
        <v>298</v>
      </c>
      <c r="L117" s="20" t="s">
        <v>37</v>
      </c>
      <c r="M117" s="21">
        <v>12.8</v>
      </c>
      <c r="N117" s="22">
        <v>1280000</v>
      </c>
      <c r="O117" s="22">
        <v>0</v>
      </c>
      <c r="P117" s="22">
        <v>128000</v>
      </c>
      <c r="Q117" s="22">
        <v>6400000</v>
      </c>
      <c r="R117" s="22">
        <v>384000</v>
      </c>
      <c r="S117" s="22">
        <v>3600000</v>
      </c>
      <c r="T117" s="28">
        <f t="shared" si="1"/>
        <v>11792000</v>
      </c>
      <c r="U117" s="23"/>
    </row>
    <row r="118" spans="9:21" ht="42" customHeight="1" x14ac:dyDescent="0.3">
      <c r="I118" s="27">
        <v>111</v>
      </c>
      <c r="J118" s="19" t="s">
        <v>172</v>
      </c>
      <c r="K118" s="19" t="s">
        <v>173</v>
      </c>
      <c r="L118" s="20" t="s">
        <v>37</v>
      </c>
      <c r="M118" s="21">
        <v>36.700000000000003</v>
      </c>
      <c r="N118" s="22">
        <v>3670000.0000000005</v>
      </c>
      <c r="O118" s="22">
        <v>0</v>
      </c>
      <c r="P118" s="22">
        <v>367000</v>
      </c>
      <c r="Q118" s="22">
        <v>18350000.000000004</v>
      </c>
      <c r="R118" s="22">
        <v>1101000</v>
      </c>
      <c r="S118" s="22">
        <v>1800000</v>
      </c>
      <c r="T118" s="28">
        <f t="shared" si="1"/>
        <v>25288000.000000004</v>
      </c>
      <c r="U118" s="23"/>
    </row>
    <row r="119" spans="9:21" ht="42" customHeight="1" x14ac:dyDescent="0.3">
      <c r="I119" s="27">
        <v>112</v>
      </c>
      <c r="J119" s="19" t="s">
        <v>174</v>
      </c>
      <c r="K119" s="19" t="s">
        <v>298</v>
      </c>
      <c r="L119" s="20" t="s">
        <v>37</v>
      </c>
      <c r="M119" s="21">
        <v>35.4</v>
      </c>
      <c r="N119" s="22">
        <v>3540000</v>
      </c>
      <c r="O119" s="22">
        <v>0</v>
      </c>
      <c r="P119" s="22">
        <v>0</v>
      </c>
      <c r="Q119" s="22">
        <v>17700000</v>
      </c>
      <c r="R119" s="22">
        <v>1062000</v>
      </c>
      <c r="S119" s="22">
        <v>5400000</v>
      </c>
      <c r="T119" s="28">
        <f t="shared" si="1"/>
        <v>27702000</v>
      </c>
      <c r="U119" s="23"/>
    </row>
    <row r="120" spans="9:21" ht="42" customHeight="1" x14ac:dyDescent="0.3">
      <c r="I120" s="27">
        <v>113</v>
      </c>
      <c r="J120" s="19" t="s">
        <v>175</v>
      </c>
      <c r="K120" s="19" t="s">
        <v>298</v>
      </c>
      <c r="L120" s="20" t="s">
        <v>37</v>
      </c>
      <c r="M120" s="21">
        <v>34.799999999999997</v>
      </c>
      <c r="N120" s="22">
        <v>3479999.9999999995</v>
      </c>
      <c r="O120" s="22">
        <v>0</v>
      </c>
      <c r="P120" s="22">
        <v>348000</v>
      </c>
      <c r="Q120" s="22">
        <v>17399999.999999996</v>
      </c>
      <c r="R120" s="22">
        <v>1043999.9999999998</v>
      </c>
      <c r="S120" s="22">
        <v>5400000</v>
      </c>
      <c r="T120" s="28">
        <f t="shared" si="1"/>
        <v>27671999.999999996</v>
      </c>
      <c r="U120" s="23"/>
    </row>
    <row r="121" spans="9:21" ht="42" customHeight="1" x14ac:dyDescent="0.3">
      <c r="I121" s="27">
        <v>114</v>
      </c>
      <c r="J121" s="19" t="s">
        <v>176</v>
      </c>
      <c r="K121" s="19" t="s">
        <v>177</v>
      </c>
      <c r="L121" s="20" t="s">
        <v>37</v>
      </c>
      <c r="M121" s="21">
        <v>32.4</v>
      </c>
      <c r="N121" s="22">
        <v>3240000</v>
      </c>
      <c r="O121" s="22">
        <v>0</v>
      </c>
      <c r="P121" s="22">
        <v>324000</v>
      </c>
      <c r="Q121" s="22">
        <v>16200000</v>
      </c>
      <c r="R121" s="22">
        <v>972000</v>
      </c>
      <c r="S121" s="22">
        <v>3600000</v>
      </c>
      <c r="T121" s="28">
        <f t="shared" si="1"/>
        <v>24336000</v>
      </c>
      <c r="U121" s="23"/>
    </row>
    <row r="122" spans="9:21" ht="42" customHeight="1" x14ac:dyDescent="0.3">
      <c r="I122" s="27">
        <v>115</v>
      </c>
      <c r="J122" s="19" t="s">
        <v>178</v>
      </c>
      <c r="K122" s="19" t="s">
        <v>179</v>
      </c>
      <c r="L122" s="20" t="s">
        <v>37</v>
      </c>
      <c r="M122" s="21">
        <v>49.3</v>
      </c>
      <c r="N122" s="22">
        <v>4930000</v>
      </c>
      <c r="O122" s="22">
        <v>0</v>
      </c>
      <c r="P122" s="22">
        <v>493000</v>
      </c>
      <c r="Q122" s="22">
        <v>24650000</v>
      </c>
      <c r="R122" s="22">
        <v>1479000</v>
      </c>
      <c r="S122" s="22">
        <v>1800000</v>
      </c>
      <c r="T122" s="28">
        <f t="shared" si="1"/>
        <v>33352000</v>
      </c>
      <c r="U122" s="23"/>
    </row>
    <row r="123" spans="9:21" ht="42" customHeight="1" x14ac:dyDescent="0.3">
      <c r="I123" s="27">
        <v>116</v>
      </c>
      <c r="J123" s="19" t="s">
        <v>180</v>
      </c>
      <c r="K123" s="19" t="s">
        <v>298</v>
      </c>
      <c r="L123" s="20" t="s">
        <v>37</v>
      </c>
      <c r="M123" s="21">
        <v>62.599999999999994</v>
      </c>
      <c r="N123" s="22">
        <v>6259999.9999999991</v>
      </c>
      <c r="O123" s="22">
        <v>0</v>
      </c>
      <c r="P123" s="22">
        <v>626000</v>
      </c>
      <c r="Q123" s="22">
        <v>31299999.999999996</v>
      </c>
      <c r="R123" s="22">
        <v>1877999.9999999998</v>
      </c>
      <c r="S123" s="22">
        <v>9000000</v>
      </c>
      <c r="T123" s="28">
        <f t="shared" si="1"/>
        <v>49063999.999999993</v>
      </c>
      <c r="U123" s="23"/>
    </row>
    <row r="124" spans="9:21" ht="42" customHeight="1" x14ac:dyDescent="0.3">
      <c r="I124" s="27">
        <v>117</v>
      </c>
      <c r="J124" s="19" t="s">
        <v>181</v>
      </c>
      <c r="K124" s="19" t="s">
        <v>298</v>
      </c>
      <c r="L124" s="20" t="s">
        <v>37</v>
      </c>
      <c r="M124" s="21">
        <v>27.9</v>
      </c>
      <c r="N124" s="22">
        <v>2790000</v>
      </c>
      <c r="O124" s="22">
        <v>0</v>
      </c>
      <c r="P124" s="22">
        <v>279000</v>
      </c>
      <c r="Q124" s="22">
        <v>13950000</v>
      </c>
      <c r="R124" s="22">
        <v>837000</v>
      </c>
      <c r="S124" s="22">
        <v>12600000</v>
      </c>
      <c r="T124" s="28">
        <f t="shared" si="1"/>
        <v>30456000</v>
      </c>
      <c r="U124" s="23"/>
    </row>
    <row r="125" spans="9:21" ht="42" customHeight="1" x14ac:dyDescent="0.3">
      <c r="I125" s="27">
        <v>118</v>
      </c>
      <c r="J125" s="19" t="s">
        <v>182</v>
      </c>
      <c r="K125" s="19" t="s">
        <v>298</v>
      </c>
      <c r="L125" s="20" t="s">
        <v>37</v>
      </c>
      <c r="M125" s="21">
        <v>26.2</v>
      </c>
      <c r="N125" s="22">
        <v>2620000</v>
      </c>
      <c r="O125" s="22">
        <v>0</v>
      </c>
      <c r="P125" s="22">
        <v>262000</v>
      </c>
      <c r="Q125" s="22">
        <v>13100000</v>
      </c>
      <c r="R125" s="22">
        <v>786000</v>
      </c>
      <c r="S125" s="22">
        <v>9000000</v>
      </c>
      <c r="T125" s="28">
        <f t="shared" si="1"/>
        <v>25768000</v>
      </c>
      <c r="U125" s="23"/>
    </row>
    <row r="126" spans="9:21" ht="42" customHeight="1" x14ac:dyDescent="0.3">
      <c r="I126" s="27">
        <v>119</v>
      </c>
      <c r="J126" s="19" t="s">
        <v>183</v>
      </c>
      <c r="K126" s="19" t="s">
        <v>298</v>
      </c>
      <c r="L126" s="20" t="s">
        <v>37</v>
      </c>
      <c r="M126" s="21">
        <v>12.4</v>
      </c>
      <c r="N126" s="22">
        <v>1240000</v>
      </c>
      <c r="O126" s="22">
        <v>0</v>
      </c>
      <c r="P126" s="22">
        <v>124000</v>
      </c>
      <c r="Q126" s="22">
        <v>6200000</v>
      </c>
      <c r="R126" s="22">
        <v>372000</v>
      </c>
      <c r="S126" s="22">
        <v>10800000</v>
      </c>
      <c r="T126" s="28">
        <f t="shared" si="1"/>
        <v>18736000</v>
      </c>
      <c r="U126" s="23"/>
    </row>
    <row r="127" spans="9:21" ht="42" customHeight="1" x14ac:dyDescent="0.3">
      <c r="I127" s="27">
        <v>120</v>
      </c>
      <c r="J127" s="19" t="s">
        <v>184</v>
      </c>
      <c r="K127" s="19" t="s">
        <v>298</v>
      </c>
      <c r="L127" s="20" t="s">
        <v>37</v>
      </c>
      <c r="M127" s="21">
        <v>214.7</v>
      </c>
      <c r="N127" s="22">
        <v>21470000</v>
      </c>
      <c r="O127" s="22">
        <v>0</v>
      </c>
      <c r="P127" s="22">
        <v>227000</v>
      </c>
      <c r="Q127" s="22">
        <v>107350000</v>
      </c>
      <c r="R127" s="22">
        <v>6441000</v>
      </c>
      <c r="S127" s="22">
        <v>14400000</v>
      </c>
      <c r="T127" s="28">
        <f t="shared" si="1"/>
        <v>149888000</v>
      </c>
      <c r="U127" s="23"/>
    </row>
    <row r="128" spans="9:21" ht="43.5" customHeight="1" x14ac:dyDescent="0.3">
      <c r="I128" s="27">
        <v>121</v>
      </c>
      <c r="J128" s="19" t="s">
        <v>187</v>
      </c>
      <c r="K128" s="19" t="s">
        <v>298</v>
      </c>
      <c r="L128" s="20" t="s">
        <v>37</v>
      </c>
      <c r="M128" s="21">
        <v>59</v>
      </c>
      <c r="N128" s="22">
        <v>5900000</v>
      </c>
      <c r="O128" s="22">
        <v>0</v>
      </c>
      <c r="P128" s="22">
        <v>0</v>
      </c>
      <c r="Q128" s="22">
        <v>29500000</v>
      </c>
      <c r="R128" s="22">
        <v>1770000</v>
      </c>
      <c r="S128" s="22">
        <v>7200000</v>
      </c>
      <c r="T128" s="28">
        <f t="shared" si="1"/>
        <v>44370000</v>
      </c>
      <c r="U128" s="23"/>
    </row>
    <row r="129" spans="9:21" ht="42" customHeight="1" x14ac:dyDescent="0.3">
      <c r="I129" s="27">
        <v>122</v>
      </c>
      <c r="J129" s="19" t="s">
        <v>185</v>
      </c>
      <c r="K129" s="19" t="s">
        <v>186</v>
      </c>
      <c r="L129" s="20" t="s">
        <v>37</v>
      </c>
      <c r="M129" s="21">
        <v>1.8</v>
      </c>
      <c r="N129" s="22">
        <v>180000</v>
      </c>
      <c r="O129" s="22">
        <v>0</v>
      </c>
      <c r="P129" s="22">
        <v>0</v>
      </c>
      <c r="Q129" s="22">
        <v>900000</v>
      </c>
      <c r="R129" s="22">
        <v>54000</v>
      </c>
      <c r="S129" s="22">
        <v>7200000</v>
      </c>
      <c r="T129" s="28">
        <f t="shared" si="1"/>
        <v>8334000</v>
      </c>
      <c r="U129" s="23"/>
    </row>
    <row r="130" spans="9:21" ht="42" customHeight="1" x14ac:dyDescent="0.3">
      <c r="I130" s="27">
        <v>123</v>
      </c>
      <c r="J130" s="19" t="s">
        <v>188</v>
      </c>
      <c r="K130" s="19" t="s">
        <v>298</v>
      </c>
      <c r="L130" s="20" t="s">
        <v>37</v>
      </c>
      <c r="M130" s="21">
        <v>212</v>
      </c>
      <c r="N130" s="22">
        <v>21200000</v>
      </c>
      <c r="O130" s="22">
        <v>0</v>
      </c>
      <c r="P130" s="22">
        <v>0</v>
      </c>
      <c r="Q130" s="22">
        <v>106000000</v>
      </c>
      <c r="R130" s="22">
        <v>6360000</v>
      </c>
      <c r="S130" s="22">
        <v>10800000</v>
      </c>
      <c r="T130" s="28">
        <f t="shared" si="1"/>
        <v>144360000</v>
      </c>
      <c r="U130" s="23"/>
    </row>
    <row r="131" spans="9:21" ht="42" customHeight="1" x14ac:dyDescent="0.3">
      <c r="I131" s="27">
        <v>124</v>
      </c>
      <c r="J131" s="19" t="s">
        <v>189</v>
      </c>
      <c r="K131" s="19" t="s">
        <v>298</v>
      </c>
      <c r="L131" s="20" t="s">
        <v>37</v>
      </c>
      <c r="M131" s="21">
        <v>182</v>
      </c>
      <c r="N131" s="22">
        <v>18200000</v>
      </c>
      <c r="O131" s="22">
        <v>0</v>
      </c>
      <c r="P131" s="22">
        <v>0</v>
      </c>
      <c r="Q131" s="22">
        <v>91000000</v>
      </c>
      <c r="R131" s="22">
        <v>5460000</v>
      </c>
      <c r="S131" s="22">
        <v>9000000</v>
      </c>
      <c r="T131" s="28">
        <f t="shared" si="1"/>
        <v>123660000</v>
      </c>
      <c r="U131" s="23"/>
    </row>
    <row r="132" spans="9:21" ht="42" customHeight="1" x14ac:dyDescent="0.3">
      <c r="I132" s="27">
        <v>125</v>
      </c>
      <c r="J132" s="19" t="s">
        <v>190</v>
      </c>
      <c r="K132" s="19" t="s">
        <v>301</v>
      </c>
      <c r="L132" s="20" t="s">
        <v>37</v>
      </c>
      <c r="M132" s="21">
        <v>48</v>
      </c>
      <c r="N132" s="22">
        <v>4800000</v>
      </c>
      <c r="O132" s="22">
        <v>0</v>
      </c>
      <c r="P132" s="22">
        <v>0</v>
      </c>
      <c r="Q132" s="22">
        <v>24000000</v>
      </c>
      <c r="R132" s="22">
        <v>1440000</v>
      </c>
      <c r="S132" s="22">
        <v>1800000</v>
      </c>
      <c r="T132" s="28">
        <f t="shared" si="1"/>
        <v>32040000</v>
      </c>
      <c r="U132" s="23"/>
    </row>
    <row r="133" spans="9:21" ht="42" customHeight="1" x14ac:dyDescent="0.3">
      <c r="I133" s="27">
        <v>126</v>
      </c>
      <c r="J133" s="19" t="s">
        <v>191</v>
      </c>
      <c r="K133" s="19" t="s">
        <v>298</v>
      </c>
      <c r="L133" s="20" t="s">
        <v>37</v>
      </c>
      <c r="M133" s="21">
        <v>85.1</v>
      </c>
      <c r="N133" s="22">
        <v>8510000</v>
      </c>
      <c r="O133" s="22">
        <v>0</v>
      </c>
      <c r="P133" s="22">
        <v>851000</v>
      </c>
      <c r="Q133" s="22">
        <v>42550000</v>
      </c>
      <c r="R133" s="22">
        <v>2553000</v>
      </c>
      <c r="S133" s="22">
        <v>10800000</v>
      </c>
      <c r="T133" s="28">
        <f t="shared" si="1"/>
        <v>65264000</v>
      </c>
      <c r="U133" s="23"/>
    </row>
    <row r="134" spans="9:21" ht="42" customHeight="1" x14ac:dyDescent="0.3">
      <c r="I134" s="27">
        <v>127</v>
      </c>
      <c r="J134" s="19" t="s">
        <v>192</v>
      </c>
      <c r="K134" s="19" t="s">
        <v>298</v>
      </c>
      <c r="L134" s="20" t="s">
        <v>37</v>
      </c>
      <c r="M134" s="21">
        <v>140</v>
      </c>
      <c r="N134" s="22">
        <v>14000000</v>
      </c>
      <c r="O134" s="22">
        <v>0</v>
      </c>
      <c r="P134" s="22">
        <v>1400000</v>
      </c>
      <c r="Q134" s="22">
        <v>70000000</v>
      </c>
      <c r="R134" s="22">
        <v>4200000</v>
      </c>
      <c r="S134" s="22">
        <v>10800000</v>
      </c>
      <c r="T134" s="28">
        <f t="shared" si="1"/>
        <v>100400000</v>
      </c>
      <c r="U134" s="23"/>
    </row>
    <row r="135" spans="9:21" ht="42" customHeight="1" x14ac:dyDescent="0.3">
      <c r="I135" s="27">
        <v>128</v>
      </c>
      <c r="J135" s="19" t="s">
        <v>193</v>
      </c>
      <c r="K135" s="19" t="s">
        <v>298</v>
      </c>
      <c r="L135" s="20" t="s">
        <v>37</v>
      </c>
      <c r="M135" s="21">
        <v>420</v>
      </c>
      <c r="N135" s="22">
        <v>42000000</v>
      </c>
      <c r="O135" s="22">
        <v>0</v>
      </c>
      <c r="P135" s="22">
        <v>0</v>
      </c>
      <c r="Q135" s="22">
        <v>210000000</v>
      </c>
      <c r="R135" s="22">
        <v>12600000</v>
      </c>
      <c r="S135" s="22">
        <v>7200000</v>
      </c>
      <c r="T135" s="28">
        <f t="shared" si="1"/>
        <v>271800000</v>
      </c>
      <c r="U135" s="23"/>
    </row>
    <row r="136" spans="9:21" ht="42" customHeight="1" x14ac:dyDescent="0.3">
      <c r="I136" s="27">
        <v>129</v>
      </c>
      <c r="J136" s="19" t="s">
        <v>194</v>
      </c>
      <c r="K136" s="19" t="s">
        <v>298</v>
      </c>
      <c r="L136" s="20" t="s">
        <v>37</v>
      </c>
      <c r="M136" s="21">
        <v>110.8</v>
      </c>
      <c r="N136" s="22">
        <v>11080000</v>
      </c>
      <c r="O136" s="22">
        <v>0</v>
      </c>
      <c r="P136" s="22">
        <v>0</v>
      </c>
      <c r="Q136" s="22">
        <v>55400000</v>
      </c>
      <c r="R136" s="22">
        <v>3324000</v>
      </c>
      <c r="S136" s="22">
        <v>1800000</v>
      </c>
      <c r="T136" s="28">
        <f t="shared" ref="T136:T199" si="2">+N136+P136+Q136+R136+S136</f>
        <v>71604000</v>
      </c>
      <c r="U136" s="23"/>
    </row>
    <row r="137" spans="9:21" ht="42" customHeight="1" x14ac:dyDescent="0.3">
      <c r="I137" s="27">
        <v>130</v>
      </c>
      <c r="J137" s="19" t="s">
        <v>195</v>
      </c>
      <c r="K137" s="19" t="s">
        <v>196</v>
      </c>
      <c r="L137" s="20" t="s">
        <v>37</v>
      </c>
      <c r="M137" s="21">
        <v>369.6</v>
      </c>
      <c r="N137" s="22">
        <v>36960000</v>
      </c>
      <c r="O137" s="22">
        <v>0</v>
      </c>
      <c r="P137" s="22">
        <v>0</v>
      </c>
      <c r="Q137" s="22">
        <v>184800000</v>
      </c>
      <c r="R137" s="22">
        <v>11088000</v>
      </c>
      <c r="S137" s="22">
        <v>3600000</v>
      </c>
      <c r="T137" s="28">
        <f t="shared" si="2"/>
        <v>236448000</v>
      </c>
      <c r="U137" s="23"/>
    </row>
    <row r="138" spans="9:21" ht="42" customHeight="1" x14ac:dyDescent="0.3">
      <c r="I138" s="27">
        <v>131</v>
      </c>
      <c r="J138" s="19" t="s">
        <v>197</v>
      </c>
      <c r="K138" s="19" t="s">
        <v>198</v>
      </c>
      <c r="L138" s="20" t="s">
        <v>37</v>
      </c>
      <c r="M138" s="21">
        <v>158</v>
      </c>
      <c r="N138" s="22">
        <v>15800000</v>
      </c>
      <c r="O138" s="22">
        <v>0</v>
      </c>
      <c r="P138" s="22">
        <v>1580000</v>
      </c>
      <c r="Q138" s="22">
        <v>79000000</v>
      </c>
      <c r="R138" s="22">
        <v>4740000</v>
      </c>
      <c r="S138" s="22">
        <v>1800000</v>
      </c>
      <c r="T138" s="28">
        <f t="shared" si="2"/>
        <v>102920000</v>
      </c>
      <c r="U138" s="23"/>
    </row>
    <row r="139" spans="9:21" ht="42" customHeight="1" x14ac:dyDescent="0.3">
      <c r="I139" s="27">
        <v>132</v>
      </c>
      <c r="J139" s="19" t="s">
        <v>199</v>
      </c>
      <c r="K139" s="19" t="s">
        <v>200</v>
      </c>
      <c r="L139" s="20" t="s">
        <v>37</v>
      </c>
      <c r="M139" s="21">
        <v>745</v>
      </c>
      <c r="N139" s="22">
        <v>74500000</v>
      </c>
      <c r="O139" s="22">
        <v>0</v>
      </c>
      <c r="P139" s="22">
        <v>7450000</v>
      </c>
      <c r="Q139" s="22">
        <v>372500000</v>
      </c>
      <c r="R139" s="22">
        <v>22350000</v>
      </c>
      <c r="S139" s="22">
        <v>3600000</v>
      </c>
      <c r="T139" s="28">
        <f t="shared" si="2"/>
        <v>480400000</v>
      </c>
      <c r="U139" s="23"/>
    </row>
    <row r="140" spans="9:21" ht="42" customHeight="1" x14ac:dyDescent="0.3">
      <c r="I140" s="27">
        <v>133</v>
      </c>
      <c r="J140" s="19" t="s">
        <v>201</v>
      </c>
      <c r="K140" s="19" t="s">
        <v>298</v>
      </c>
      <c r="L140" s="20" t="s">
        <v>37</v>
      </c>
      <c r="M140" s="21">
        <v>96</v>
      </c>
      <c r="N140" s="22">
        <v>9600000</v>
      </c>
      <c r="O140" s="22">
        <v>0</v>
      </c>
      <c r="P140" s="22">
        <v>0</v>
      </c>
      <c r="Q140" s="22">
        <v>48000000</v>
      </c>
      <c r="R140" s="22">
        <v>2880000</v>
      </c>
      <c r="S140" s="22">
        <v>9000000</v>
      </c>
      <c r="T140" s="28">
        <f t="shared" si="2"/>
        <v>69480000</v>
      </c>
      <c r="U140" s="23"/>
    </row>
    <row r="141" spans="9:21" ht="42" customHeight="1" x14ac:dyDescent="0.3">
      <c r="I141" s="27">
        <v>134</v>
      </c>
      <c r="J141" s="19" t="s">
        <v>202</v>
      </c>
      <c r="K141" s="19" t="s">
        <v>298</v>
      </c>
      <c r="L141" s="20" t="s">
        <v>203</v>
      </c>
      <c r="M141" s="21">
        <v>229.7</v>
      </c>
      <c r="N141" s="22">
        <v>22970000</v>
      </c>
      <c r="O141" s="22">
        <v>0</v>
      </c>
      <c r="P141" s="22">
        <v>1337000</v>
      </c>
      <c r="Q141" s="22">
        <v>114850000</v>
      </c>
      <c r="R141" s="22">
        <v>6891000</v>
      </c>
      <c r="S141" s="22">
        <v>12600000</v>
      </c>
      <c r="T141" s="28">
        <f t="shared" si="2"/>
        <v>158648000</v>
      </c>
      <c r="U141" s="23"/>
    </row>
    <row r="142" spans="9:21" ht="42" customHeight="1" x14ac:dyDescent="0.3">
      <c r="I142" s="27">
        <v>135</v>
      </c>
      <c r="J142" s="19" t="s">
        <v>204</v>
      </c>
      <c r="K142" s="19" t="s">
        <v>205</v>
      </c>
      <c r="L142" s="20" t="s">
        <v>203</v>
      </c>
      <c r="M142" s="21">
        <v>320</v>
      </c>
      <c r="N142" s="22">
        <v>32000000</v>
      </c>
      <c r="O142" s="22">
        <v>0</v>
      </c>
      <c r="P142" s="22">
        <v>3200000</v>
      </c>
      <c r="Q142" s="22">
        <v>160000000</v>
      </c>
      <c r="R142" s="22">
        <v>9600000</v>
      </c>
      <c r="S142" s="22">
        <v>1800000</v>
      </c>
      <c r="T142" s="28">
        <f t="shared" si="2"/>
        <v>206600000</v>
      </c>
      <c r="U142" s="23"/>
    </row>
    <row r="143" spans="9:21" ht="42" customHeight="1" x14ac:dyDescent="0.3">
      <c r="I143" s="27">
        <v>136</v>
      </c>
      <c r="J143" s="19" t="s">
        <v>206</v>
      </c>
      <c r="K143" s="19" t="s">
        <v>298</v>
      </c>
      <c r="L143" s="20" t="s">
        <v>203</v>
      </c>
      <c r="M143" s="21">
        <v>474</v>
      </c>
      <c r="N143" s="22">
        <v>47400000</v>
      </c>
      <c r="O143" s="22">
        <v>0</v>
      </c>
      <c r="P143" s="22">
        <v>0</v>
      </c>
      <c r="Q143" s="22">
        <v>237000000</v>
      </c>
      <c r="R143" s="22">
        <v>14220000</v>
      </c>
      <c r="S143" s="22">
        <v>12600000</v>
      </c>
      <c r="T143" s="28">
        <f t="shared" si="2"/>
        <v>311220000</v>
      </c>
      <c r="U143" s="23"/>
    </row>
    <row r="144" spans="9:21" ht="42" customHeight="1" x14ac:dyDescent="0.3">
      <c r="I144" s="27">
        <v>137</v>
      </c>
      <c r="J144" s="19" t="s">
        <v>207</v>
      </c>
      <c r="K144" s="19" t="s">
        <v>323</v>
      </c>
      <c r="L144" s="20" t="s">
        <v>203</v>
      </c>
      <c r="M144" s="21">
        <v>275</v>
      </c>
      <c r="N144" s="22">
        <v>27500000</v>
      </c>
      <c r="O144" s="22">
        <v>0</v>
      </c>
      <c r="P144" s="22">
        <v>2750000</v>
      </c>
      <c r="Q144" s="22">
        <v>137500000</v>
      </c>
      <c r="R144" s="22">
        <v>8250000</v>
      </c>
      <c r="S144" s="22">
        <v>5400000</v>
      </c>
      <c r="T144" s="28">
        <f t="shared" si="2"/>
        <v>181400000</v>
      </c>
      <c r="U144" s="23"/>
    </row>
    <row r="145" spans="2:21" ht="42" customHeight="1" x14ac:dyDescent="0.3">
      <c r="I145" s="27">
        <v>138</v>
      </c>
      <c r="J145" s="19" t="s">
        <v>208</v>
      </c>
      <c r="K145" s="19" t="s">
        <v>298</v>
      </c>
      <c r="L145" s="20" t="s">
        <v>203</v>
      </c>
      <c r="M145" s="21">
        <v>860</v>
      </c>
      <c r="N145" s="22">
        <v>86000000</v>
      </c>
      <c r="O145" s="22">
        <v>0</v>
      </c>
      <c r="P145" s="22">
        <v>8600000</v>
      </c>
      <c r="Q145" s="22">
        <v>430000000</v>
      </c>
      <c r="R145" s="22">
        <v>25800000</v>
      </c>
      <c r="S145" s="22">
        <v>19800000</v>
      </c>
      <c r="T145" s="28">
        <f t="shared" si="2"/>
        <v>570200000</v>
      </c>
      <c r="U145" s="23"/>
    </row>
    <row r="146" spans="2:21" ht="42" customHeight="1" x14ac:dyDescent="0.3">
      <c r="I146" s="27">
        <v>139</v>
      </c>
      <c r="J146" s="19" t="s">
        <v>209</v>
      </c>
      <c r="K146" s="19" t="s">
        <v>298</v>
      </c>
      <c r="L146" s="20" t="s">
        <v>203</v>
      </c>
      <c r="M146" s="21">
        <v>899</v>
      </c>
      <c r="N146" s="22">
        <v>89900000</v>
      </c>
      <c r="O146" s="22">
        <v>0</v>
      </c>
      <c r="P146" s="22">
        <v>8990000</v>
      </c>
      <c r="Q146" s="22">
        <v>449500000</v>
      </c>
      <c r="R146" s="22">
        <v>26970000</v>
      </c>
      <c r="S146" s="22">
        <v>14400000</v>
      </c>
      <c r="T146" s="28">
        <f t="shared" si="2"/>
        <v>589760000</v>
      </c>
      <c r="U146" s="23"/>
    </row>
    <row r="147" spans="2:21" ht="42" customHeight="1" x14ac:dyDescent="0.3">
      <c r="I147" s="27">
        <v>140</v>
      </c>
      <c r="J147" s="19" t="s">
        <v>210</v>
      </c>
      <c r="K147" s="19" t="s">
        <v>298</v>
      </c>
      <c r="L147" s="20" t="s">
        <v>203</v>
      </c>
      <c r="M147" s="21">
        <v>145.4</v>
      </c>
      <c r="N147" s="22">
        <v>14540000</v>
      </c>
      <c r="O147" s="22">
        <v>0</v>
      </c>
      <c r="P147" s="22">
        <v>1454000</v>
      </c>
      <c r="Q147" s="22">
        <v>72700000</v>
      </c>
      <c r="R147" s="22">
        <v>4362000</v>
      </c>
      <c r="S147" s="22">
        <v>7200000</v>
      </c>
      <c r="T147" s="28">
        <f t="shared" si="2"/>
        <v>100256000</v>
      </c>
      <c r="U147" s="23"/>
    </row>
    <row r="148" spans="2:21" ht="42" customHeight="1" x14ac:dyDescent="0.3">
      <c r="I148" s="27">
        <v>141</v>
      </c>
      <c r="J148" s="19" t="s">
        <v>211</v>
      </c>
      <c r="K148" s="19" t="s">
        <v>212</v>
      </c>
      <c r="L148" s="20" t="s">
        <v>203</v>
      </c>
      <c r="M148" s="21">
        <v>48</v>
      </c>
      <c r="N148" s="22">
        <v>4800000</v>
      </c>
      <c r="O148" s="22">
        <v>0</v>
      </c>
      <c r="P148" s="22">
        <v>480000</v>
      </c>
      <c r="Q148" s="22">
        <v>24000000</v>
      </c>
      <c r="R148" s="22">
        <v>1440000</v>
      </c>
      <c r="S148" s="22">
        <v>14400000</v>
      </c>
      <c r="T148" s="28">
        <f t="shared" si="2"/>
        <v>45120000</v>
      </c>
      <c r="U148" s="23"/>
    </row>
    <row r="149" spans="2:21" ht="42" customHeight="1" x14ac:dyDescent="0.3">
      <c r="I149" s="27">
        <v>142</v>
      </c>
      <c r="J149" s="19" t="s">
        <v>213</v>
      </c>
      <c r="K149" s="19" t="s">
        <v>298</v>
      </c>
      <c r="L149" s="20" t="s">
        <v>203</v>
      </c>
      <c r="M149" s="21">
        <v>144</v>
      </c>
      <c r="N149" s="22">
        <v>14400000</v>
      </c>
      <c r="O149" s="22">
        <v>0</v>
      </c>
      <c r="P149" s="22">
        <v>1440000</v>
      </c>
      <c r="Q149" s="22">
        <v>72000000</v>
      </c>
      <c r="R149" s="22">
        <v>4320000</v>
      </c>
      <c r="S149" s="22">
        <v>9000000</v>
      </c>
      <c r="T149" s="28">
        <f t="shared" si="2"/>
        <v>101160000</v>
      </c>
      <c r="U149" s="23"/>
    </row>
    <row r="150" spans="2:21" ht="42" customHeight="1" x14ac:dyDescent="0.3">
      <c r="B150" s="18">
        <v>1</v>
      </c>
      <c r="I150" s="27">
        <v>143</v>
      </c>
      <c r="J150" s="19" t="s">
        <v>214</v>
      </c>
      <c r="K150" s="19" t="s">
        <v>331</v>
      </c>
      <c r="L150" s="20" t="s">
        <v>203</v>
      </c>
      <c r="M150" s="21">
        <v>108</v>
      </c>
      <c r="N150" s="22">
        <v>10800000</v>
      </c>
      <c r="O150" s="22">
        <v>0</v>
      </c>
      <c r="P150" s="22">
        <v>1080000</v>
      </c>
      <c r="Q150" s="22">
        <v>54000000</v>
      </c>
      <c r="R150" s="22">
        <v>3240000</v>
      </c>
      <c r="S150" s="22">
        <v>1800000</v>
      </c>
      <c r="T150" s="28">
        <f t="shared" si="2"/>
        <v>70920000</v>
      </c>
      <c r="U150" s="23"/>
    </row>
    <row r="151" spans="2:21" ht="42" customHeight="1" x14ac:dyDescent="0.3">
      <c r="I151" s="27">
        <v>144</v>
      </c>
      <c r="J151" s="19" t="s">
        <v>215</v>
      </c>
      <c r="K151" s="19" t="s">
        <v>298</v>
      </c>
      <c r="L151" s="20" t="s">
        <v>203</v>
      </c>
      <c r="M151" s="21">
        <v>14.3</v>
      </c>
      <c r="N151" s="22">
        <v>1430000</v>
      </c>
      <c r="O151" s="22">
        <v>0</v>
      </c>
      <c r="P151" s="22">
        <v>143000</v>
      </c>
      <c r="Q151" s="22">
        <v>7150000</v>
      </c>
      <c r="R151" s="22">
        <v>429000</v>
      </c>
      <c r="S151" s="22">
        <v>5400000</v>
      </c>
      <c r="T151" s="28">
        <f t="shared" si="2"/>
        <v>14552000</v>
      </c>
      <c r="U151" s="23"/>
    </row>
    <row r="152" spans="2:21" ht="42" customHeight="1" x14ac:dyDescent="0.3">
      <c r="I152" s="27">
        <v>145</v>
      </c>
      <c r="J152" s="19" t="s">
        <v>216</v>
      </c>
      <c r="K152" s="19" t="s">
        <v>298</v>
      </c>
      <c r="L152" s="20" t="s">
        <v>203</v>
      </c>
      <c r="M152" s="21">
        <v>139.80000000000001</v>
      </c>
      <c r="N152" s="22">
        <v>13980000.000000002</v>
      </c>
      <c r="O152" s="22">
        <v>0</v>
      </c>
      <c r="P152" s="22">
        <v>1398000</v>
      </c>
      <c r="Q152" s="22">
        <v>69900000.000000015</v>
      </c>
      <c r="R152" s="22">
        <v>4194000.0000000005</v>
      </c>
      <c r="S152" s="22">
        <v>7200000</v>
      </c>
      <c r="T152" s="28">
        <f t="shared" si="2"/>
        <v>96672000.000000015</v>
      </c>
      <c r="U152" s="23"/>
    </row>
    <row r="153" spans="2:21" ht="42" customHeight="1" x14ac:dyDescent="0.3">
      <c r="I153" s="27">
        <v>146</v>
      </c>
      <c r="J153" s="19" t="s">
        <v>303</v>
      </c>
      <c r="K153" s="19" t="s">
        <v>304</v>
      </c>
      <c r="L153" s="20" t="s">
        <v>203</v>
      </c>
      <c r="M153" s="21">
        <v>288</v>
      </c>
      <c r="N153" s="22">
        <v>28800000</v>
      </c>
      <c r="O153" s="22">
        <v>0</v>
      </c>
      <c r="P153" s="22">
        <v>2880000</v>
      </c>
      <c r="Q153" s="22">
        <v>144000000</v>
      </c>
      <c r="R153" s="22">
        <v>8640000</v>
      </c>
      <c r="S153" s="22">
        <v>9000000</v>
      </c>
      <c r="T153" s="28">
        <f t="shared" si="2"/>
        <v>193320000</v>
      </c>
      <c r="U153" s="23"/>
    </row>
    <row r="154" spans="2:21" ht="42" customHeight="1" x14ac:dyDescent="0.3">
      <c r="I154" s="27">
        <v>147</v>
      </c>
      <c r="J154" s="19" t="s">
        <v>217</v>
      </c>
      <c r="K154" s="19" t="s">
        <v>298</v>
      </c>
      <c r="L154" s="20" t="s">
        <v>203</v>
      </c>
      <c r="M154" s="21">
        <v>355</v>
      </c>
      <c r="N154" s="22">
        <v>35500000</v>
      </c>
      <c r="O154" s="22">
        <v>0</v>
      </c>
      <c r="P154" s="22">
        <v>3550000</v>
      </c>
      <c r="Q154" s="22">
        <v>177500000</v>
      </c>
      <c r="R154" s="22">
        <v>10650000</v>
      </c>
      <c r="S154" s="22">
        <v>12600000</v>
      </c>
      <c r="T154" s="28">
        <f t="shared" si="2"/>
        <v>239800000</v>
      </c>
      <c r="U154" s="23"/>
    </row>
    <row r="155" spans="2:21" ht="42" customHeight="1" x14ac:dyDescent="0.3">
      <c r="I155" s="27">
        <v>148</v>
      </c>
      <c r="J155" s="19" t="s">
        <v>218</v>
      </c>
      <c r="K155" s="19" t="s">
        <v>298</v>
      </c>
      <c r="L155" s="20" t="s">
        <v>203</v>
      </c>
      <c r="M155" s="21">
        <v>192</v>
      </c>
      <c r="N155" s="22">
        <v>19200000</v>
      </c>
      <c r="O155" s="22">
        <v>0</v>
      </c>
      <c r="P155" s="22">
        <v>1920000</v>
      </c>
      <c r="Q155" s="22">
        <v>96000000</v>
      </c>
      <c r="R155" s="22">
        <v>5760000</v>
      </c>
      <c r="S155" s="22">
        <v>5400000</v>
      </c>
      <c r="T155" s="28">
        <f t="shared" si="2"/>
        <v>128280000</v>
      </c>
      <c r="U155" s="23"/>
    </row>
    <row r="156" spans="2:21" ht="42" customHeight="1" x14ac:dyDescent="0.3">
      <c r="I156" s="27">
        <v>149</v>
      </c>
      <c r="J156" s="19" t="s">
        <v>219</v>
      </c>
      <c r="K156" s="19" t="s">
        <v>298</v>
      </c>
      <c r="L156" s="20" t="s">
        <v>203</v>
      </c>
      <c r="M156" s="21">
        <v>240</v>
      </c>
      <c r="N156" s="22">
        <v>24000000</v>
      </c>
      <c r="O156" s="22">
        <v>0</v>
      </c>
      <c r="P156" s="22">
        <v>2400000</v>
      </c>
      <c r="Q156" s="22">
        <v>120000000</v>
      </c>
      <c r="R156" s="22">
        <v>7200000</v>
      </c>
      <c r="S156" s="22">
        <v>5400000</v>
      </c>
      <c r="T156" s="28">
        <f t="shared" si="2"/>
        <v>159000000</v>
      </c>
      <c r="U156" s="23"/>
    </row>
    <row r="157" spans="2:21" ht="42" customHeight="1" x14ac:dyDescent="0.3">
      <c r="I157" s="27">
        <v>150</v>
      </c>
      <c r="J157" s="19" t="s">
        <v>220</v>
      </c>
      <c r="K157" s="19" t="s">
        <v>298</v>
      </c>
      <c r="L157" s="20" t="s">
        <v>203</v>
      </c>
      <c r="M157" s="21">
        <v>240</v>
      </c>
      <c r="N157" s="22">
        <v>24000000</v>
      </c>
      <c r="O157" s="22">
        <v>0</v>
      </c>
      <c r="P157" s="22">
        <v>2400000</v>
      </c>
      <c r="Q157" s="22">
        <v>120000000</v>
      </c>
      <c r="R157" s="22">
        <v>7200000</v>
      </c>
      <c r="S157" s="22">
        <v>5400000</v>
      </c>
      <c r="T157" s="28">
        <f t="shared" si="2"/>
        <v>159000000</v>
      </c>
      <c r="U157" s="23"/>
    </row>
    <row r="158" spans="2:21" ht="42" customHeight="1" x14ac:dyDescent="0.3">
      <c r="I158" s="27">
        <v>151</v>
      </c>
      <c r="J158" s="19" t="s">
        <v>302</v>
      </c>
      <c r="K158" s="19" t="s">
        <v>298</v>
      </c>
      <c r="L158" s="20" t="s">
        <v>203</v>
      </c>
      <c r="M158" s="21">
        <v>192</v>
      </c>
      <c r="N158" s="22">
        <v>19200000</v>
      </c>
      <c r="O158" s="22">
        <v>0</v>
      </c>
      <c r="P158" s="22">
        <v>1920000</v>
      </c>
      <c r="Q158" s="22">
        <v>96000000</v>
      </c>
      <c r="R158" s="22">
        <v>5760000</v>
      </c>
      <c r="S158" s="22">
        <v>5400000</v>
      </c>
      <c r="T158" s="28">
        <f t="shared" si="2"/>
        <v>128280000</v>
      </c>
      <c r="U158" s="23"/>
    </row>
    <row r="159" spans="2:21" ht="42" customHeight="1" x14ac:dyDescent="0.3">
      <c r="I159" s="27">
        <v>152</v>
      </c>
      <c r="J159" s="19" t="s">
        <v>221</v>
      </c>
      <c r="K159" s="19" t="s">
        <v>222</v>
      </c>
      <c r="L159" s="20" t="s">
        <v>203</v>
      </c>
      <c r="M159" s="21">
        <v>329</v>
      </c>
      <c r="N159" s="22">
        <v>32900000</v>
      </c>
      <c r="O159" s="22">
        <v>0</v>
      </c>
      <c r="P159" s="22">
        <v>3290000</v>
      </c>
      <c r="Q159" s="22">
        <v>164500000</v>
      </c>
      <c r="R159" s="22">
        <v>9870000</v>
      </c>
      <c r="S159" s="22">
        <v>7200000</v>
      </c>
      <c r="T159" s="28">
        <f t="shared" si="2"/>
        <v>217760000</v>
      </c>
      <c r="U159" s="23"/>
    </row>
    <row r="160" spans="2:21" ht="42" customHeight="1" x14ac:dyDescent="0.3">
      <c r="I160" s="27">
        <v>153</v>
      </c>
      <c r="J160" s="19" t="s">
        <v>223</v>
      </c>
      <c r="K160" s="19" t="s">
        <v>298</v>
      </c>
      <c r="L160" s="20" t="s">
        <v>203</v>
      </c>
      <c r="M160" s="21">
        <v>192</v>
      </c>
      <c r="N160" s="22">
        <v>19200000</v>
      </c>
      <c r="O160" s="22">
        <v>0</v>
      </c>
      <c r="P160" s="22">
        <v>1920000</v>
      </c>
      <c r="Q160" s="22">
        <v>96000000</v>
      </c>
      <c r="R160" s="22">
        <v>5760000</v>
      </c>
      <c r="S160" s="22">
        <v>3600000</v>
      </c>
      <c r="T160" s="28">
        <f t="shared" si="2"/>
        <v>126480000</v>
      </c>
      <c r="U160" s="23"/>
    </row>
    <row r="161" spans="2:21" ht="42" customHeight="1" x14ac:dyDescent="0.3">
      <c r="I161" s="27">
        <v>154</v>
      </c>
      <c r="J161" s="19" t="s">
        <v>224</v>
      </c>
      <c r="K161" s="19" t="s">
        <v>225</v>
      </c>
      <c r="L161" s="20" t="s">
        <v>203</v>
      </c>
      <c r="M161" s="21">
        <v>829.5</v>
      </c>
      <c r="N161" s="22">
        <v>82950000</v>
      </c>
      <c r="O161" s="22">
        <v>0</v>
      </c>
      <c r="P161" s="22">
        <v>5270000</v>
      </c>
      <c r="Q161" s="22">
        <v>414750000</v>
      </c>
      <c r="R161" s="22">
        <v>24885000</v>
      </c>
      <c r="S161" s="22">
        <v>14400000</v>
      </c>
      <c r="T161" s="28">
        <f t="shared" si="2"/>
        <v>542255000</v>
      </c>
      <c r="U161" s="23"/>
    </row>
    <row r="162" spans="2:21" ht="42" customHeight="1" x14ac:dyDescent="0.3">
      <c r="I162" s="27">
        <v>155</v>
      </c>
      <c r="J162" s="19" t="s">
        <v>226</v>
      </c>
      <c r="K162" s="19" t="s">
        <v>298</v>
      </c>
      <c r="L162" s="20" t="s">
        <v>203</v>
      </c>
      <c r="M162" s="21">
        <v>192</v>
      </c>
      <c r="N162" s="22">
        <v>19200000</v>
      </c>
      <c r="O162" s="22">
        <v>0</v>
      </c>
      <c r="P162" s="22">
        <v>0</v>
      </c>
      <c r="Q162" s="22">
        <v>96000000</v>
      </c>
      <c r="R162" s="22">
        <v>5760000</v>
      </c>
      <c r="S162" s="22">
        <v>7200000</v>
      </c>
      <c r="T162" s="28">
        <f t="shared" si="2"/>
        <v>128160000</v>
      </c>
      <c r="U162" s="23"/>
    </row>
    <row r="163" spans="2:21" ht="42" customHeight="1" x14ac:dyDescent="0.3">
      <c r="I163" s="27">
        <v>156</v>
      </c>
      <c r="J163" s="19" t="s">
        <v>227</v>
      </c>
      <c r="K163" s="19" t="s">
        <v>228</v>
      </c>
      <c r="L163" s="20" t="s">
        <v>203</v>
      </c>
      <c r="M163" s="21">
        <v>288</v>
      </c>
      <c r="N163" s="22">
        <v>28800000</v>
      </c>
      <c r="O163" s="22">
        <v>0</v>
      </c>
      <c r="P163" s="22">
        <v>0</v>
      </c>
      <c r="Q163" s="22">
        <v>144000000</v>
      </c>
      <c r="R163" s="22">
        <v>8640000</v>
      </c>
      <c r="S163" s="22">
        <v>5400000</v>
      </c>
      <c r="T163" s="28">
        <f t="shared" si="2"/>
        <v>186840000</v>
      </c>
      <c r="U163" s="23"/>
    </row>
    <row r="164" spans="2:21" ht="42" customHeight="1" x14ac:dyDescent="0.3">
      <c r="I164" s="27">
        <v>157</v>
      </c>
      <c r="J164" s="19" t="s">
        <v>229</v>
      </c>
      <c r="K164" s="19" t="s">
        <v>298</v>
      </c>
      <c r="L164" s="20" t="s">
        <v>203</v>
      </c>
      <c r="M164" s="21">
        <v>144</v>
      </c>
      <c r="N164" s="22">
        <v>14400000</v>
      </c>
      <c r="O164" s="22">
        <v>0</v>
      </c>
      <c r="P164" s="22">
        <v>0</v>
      </c>
      <c r="Q164" s="22">
        <v>72000000</v>
      </c>
      <c r="R164" s="22">
        <v>4320000</v>
      </c>
      <c r="S164" s="22">
        <v>5400000</v>
      </c>
      <c r="T164" s="28">
        <f t="shared" si="2"/>
        <v>96120000</v>
      </c>
      <c r="U164" s="23"/>
    </row>
    <row r="165" spans="2:21" ht="42" customHeight="1" x14ac:dyDescent="0.3">
      <c r="I165" s="27">
        <v>158</v>
      </c>
      <c r="J165" s="19" t="s">
        <v>230</v>
      </c>
      <c r="K165" s="19" t="s">
        <v>298</v>
      </c>
      <c r="L165" s="20" t="s">
        <v>203</v>
      </c>
      <c r="M165" s="21">
        <v>240</v>
      </c>
      <c r="N165" s="22">
        <v>24000000</v>
      </c>
      <c r="O165" s="22">
        <v>0</v>
      </c>
      <c r="P165" s="22">
        <v>0</v>
      </c>
      <c r="Q165" s="22">
        <v>120000000</v>
      </c>
      <c r="R165" s="22">
        <v>7200000</v>
      </c>
      <c r="S165" s="22">
        <v>5400000</v>
      </c>
      <c r="T165" s="28">
        <f t="shared" si="2"/>
        <v>156600000</v>
      </c>
      <c r="U165" s="23"/>
    </row>
    <row r="166" spans="2:21" ht="42" customHeight="1" x14ac:dyDescent="0.3">
      <c r="B166" s="18">
        <v>1</v>
      </c>
      <c r="I166" s="27">
        <v>159</v>
      </c>
      <c r="J166" s="19" t="s">
        <v>231</v>
      </c>
      <c r="K166" s="19" t="s">
        <v>298</v>
      </c>
      <c r="L166" s="20" t="s">
        <v>203</v>
      </c>
      <c r="M166" s="21">
        <v>29.5</v>
      </c>
      <c r="N166" s="22">
        <v>2950000</v>
      </c>
      <c r="O166" s="22">
        <v>0</v>
      </c>
      <c r="P166" s="22">
        <v>0</v>
      </c>
      <c r="Q166" s="22">
        <v>14750000</v>
      </c>
      <c r="R166" s="22">
        <v>885000</v>
      </c>
      <c r="S166" s="22">
        <v>7200000</v>
      </c>
      <c r="T166" s="28">
        <f t="shared" si="2"/>
        <v>25785000</v>
      </c>
      <c r="U166" s="23"/>
    </row>
    <row r="167" spans="2:21" ht="42" customHeight="1" x14ac:dyDescent="0.3">
      <c r="I167" s="27">
        <v>160</v>
      </c>
      <c r="J167" s="19" t="s">
        <v>232</v>
      </c>
      <c r="K167" s="19" t="s">
        <v>298</v>
      </c>
      <c r="L167" s="20" t="s">
        <v>203</v>
      </c>
      <c r="M167" s="21">
        <v>192</v>
      </c>
      <c r="N167" s="22">
        <v>19200000</v>
      </c>
      <c r="O167" s="22">
        <v>0</v>
      </c>
      <c r="P167" s="22">
        <v>0</v>
      </c>
      <c r="Q167" s="22">
        <v>96000000</v>
      </c>
      <c r="R167" s="22">
        <v>5760000</v>
      </c>
      <c r="S167" s="22">
        <v>7200000</v>
      </c>
      <c r="T167" s="28">
        <f t="shared" si="2"/>
        <v>128160000</v>
      </c>
      <c r="U167" s="23"/>
    </row>
    <row r="168" spans="2:21" ht="42" customHeight="1" x14ac:dyDescent="0.3">
      <c r="I168" s="27">
        <v>161</v>
      </c>
      <c r="J168" s="19" t="s">
        <v>233</v>
      </c>
      <c r="K168" s="19" t="s">
        <v>234</v>
      </c>
      <c r="L168" s="20" t="s">
        <v>203</v>
      </c>
      <c r="M168" s="21">
        <v>144</v>
      </c>
      <c r="N168" s="22">
        <v>14400000</v>
      </c>
      <c r="O168" s="22">
        <v>0</v>
      </c>
      <c r="P168" s="22">
        <v>0</v>
      </c>
      <c r="Q168" s="22">
        <v>72000000</v>
      </c>
      <c r="R168" s="22">
        <v>4320000</v>
      </c>
      <c r="S168" s="22">
        <v>9000000</v>
      </c>
      <c r="T168" s="28">
        <f t="shared" si="2"/>
        <v>99720000</v>
      </c>
      <c r="U168" s="23"/>
    </row>
    <row r="169" spans="2:21" ht="42" customHeight="1" x14ac:dyDescent="0.3">
      <c r="I169" s="27">
        <v>162</v>
      </c>
      <c r="J169" s="19" t="s">
        <v>235</v>
      </c>
      <c r="K169" s="19" t="s">
        <v>298</v>
      </c>
      <c r="L169" s="20" t="s">
        <v>203</v>
      </c>
      <c r="M169" s="21">
        <v>199</v>
      </c>
      <c r="N169" s="22">
        <v>19900000</v>
      </c>
      <c r="O169" s="22">
        <v>0</v>
      </c>
      <c r="P169" s="22">
        <v>0</v>
      </c>
      <c r="Q169" s="22">
        <v>99500000</v>
      </c>
      <c r="R169" s="22">
        <v>5970000</v>
      </c>
      <c r="S169" s="22">
        <v>7200000</v>
      </c>
      <c r="T169" s="28">
        <f t="shared" si="2"/>
        <v>132570000</v>
      </c>
      <c r="U169" s="23"/>
    </row>
    <row r="170" spans="2:21" ht="42" customHeight="1" x14ac:dyDescent="0.3">
      <c r="I170" s="27">
        <v>163</v>
      </c>
      <c r="J170" s="19" t="s">
        <v>236</v>
      </c>
      <c r="K170" s="19" t="s">
        <v>298</v>
      </c>
      <c r="L170" s="20" t="s">
        <v>203</v>
      </c>
      <c r="M170" s="21">
        <v>144</v>
      </c>
      <c r="N170" s="22">
        <v>14400000</v>
      </c>
      <c r="O170" s="22">
        <v>0</v>
      </c>
      <c r="P170" s="22">
        <v>0</v>
      </c>
      <c r="Q170" s="22">
        <v>72000000</v>
      </c>
      <c r="R170" s="22">
        <v>4320000</v>
      </c>
      <c r="S170" s="22">
        <v>5400000</v>
      </c>
      <c r="T170" s="28">
        <f t="shared" si="2"/>
        <v>96120000</v>
      </c>
      <c r="U170" s="23"/>
    </row>
    <row r="171" spans="2:21" ht="42" customHeight="1" x14ac:dyDescent="0.3">
      <c r="I171" s="27">
        <v>164</v>
      </c>
      <c r="J171" s="19" t="s">
        <v>237</v>
      </c>
      <c r="K171" s="19" t="s">
        <v>298</v>
      </c>
      <c r="L171" s="20" t="s">
        <v>203</v>
      </c>
      <c r="M171" s="21">
        <v>389</v>
      </c>
      <c r="N171" s="22">
        <v>38900000</v>
      </c>
      <c r="O171" s="22">
        <v>0</v>
      </c>
      <c r="P171" s="22">
        <v>2870000</v>
      </c>
      <c r="Q171" s="22">
        <v>194500000</v>
      </c>
      <c r="R171" s="22">
        <v>11670000</v>
      </c>
      <c r="S171" s="22">
        <v>7200000</v>
      </c>
      <c r="T171" s="28">
        <f t="shared" si="2"/>
        <v>255140000</v>
      </c>
      <c r="U171" s="23"/>
    </row>
    <row r="172" spans="2:21" ht="42" customHeight="1" x14ac:dyDescent="0.3">
      <c r="I172" s="27">
        <v>165</v>
      </c>
      <c r="J172" s="19" t="s">
        <v>238</v>
      </c>
      <c r="K172" s="19" t="s">
        <v>298</v>
      </c>
      <c r="L172" s="20" t="s">
        <v>203</v>
      </c>
      <c r="M172" s="21">
        <v>96</v>
      </c>
      <c r="N172" s="22">
        <v>9600000</v>
      </c>
      <c r="O172" s="22">
        <v>0</v>
      </c>
      <c r="P172" s="22">
        <v>0</v>
      </c>
      <c r="Q172" s="22">
        <v>48000000</v>
      </c>
      <c r="R172" s="22">
        <v>2880000</v>
      </c>
      <c r="S172" s="22">
        <v>3600000</v>
      </c>
      <c r="T172" s="28">
        <f t="shared" si="2"/>
        <v>64080000</v>
      </c>
      <c r="U172" s="23"/>
    </row>
    <row r="173" spans="2:21" ht="42" customHeight="1" x14ac:dyDescent="0.3">
      <c r="I173" s="27">
        <v>166</v>
      </c>
      <c r="J173" s="19" t="s">
        <v>239</v>
      </c>
      <c r="K173" s="19" t="s">
        <v>240</v>
      </c>
      <c r="L173" s="20" t="s">
        <v>203</v>
      </c>
      <c r="M173" s="21">
        <v>607</v>
      </c>
      <c r="N173" s="22">
        <v>60700000</v>
      </c>
      <c r="O173" s="22">
        <v>0</v>
      </c>
      <c r="P173" s="22">
        <v>6070000</v>
      </c>
      <c r="Q173" s="22">
        <v>303500000</v>
      </c>
      <c r="R173" s="22">
        <v>18210000</v>
      </c>
      <c r="S173" s="22">
        <v>28800000</v>
      </c>
      <c r="T173" s="28">
        <f t="shared" si="2"/>
        <v>417280000</v>
      </c>
      <c r="U173" s="23"/>
    </row>
    <row r="174" spans="2:21" ht="42" customHeight="1" x14ac:dyDescent="0.3">
      <c r="I174" s="27">
        <v>167</v>
      </c>
      <c r="J174" s="19" t="s">
        <v>241</v>
      </c>
      <c r="K174" s="19" t="s">
        <v>298</v>
      </c>
      <c r="L174" s="20" t="s">
        <v>203</v>
      </c>
      <c r="M174" s="21">
        <v>95.5</v>
      </c>
      <c r="N174" s="22">
        <v>9550000</v>
      </c>
      <c r="O174" s="22">
        <v>0</v>
      </c>
      <c r="P174" s="22">
        <v>955000</v>
      </c>
      <c r="Q174" s="22">
        <v>47750000</v>
      </c>
      <c r="R174" s="22">
        <v>2865000</v>
      </c>
      <c r="S174" s="22">
        <v>9000000</v>
      </c>
      <c r="T174" s="28">
        <f t="shared" si="2"/>
        <v>70120000</v>
      </c>
      <c r="U174" s="23"/>
    </row>
    <row r="175" spans="2:21" ht="42" customHeight="1" x14ac:dyDescent="0.3">
      <c r="I175" s="27">
        <v>168</v>
      </c>
      <c r="J175" s="19" t="s">
        <v>242</v>
      </c>
      <c r="K175" s="19" t="s">
        <v>298</v>
      </c>
      <c r="L175" s="20" t="s">
        <v>203</v>
      </c>
      <c r="M175" s="21">
        <v>252</v>
      </c>
      <c r="N175" s="22">
        <v>25200000</v>
      </c>
      <c r="O175" s="22">
        <v>0</v>
      </c>
      <c r="P175" s="22">
        <v>2520000</v>
      </c>
      <c r="Q175" s="22">
        <v>126000000</v>
      </c>
      <c r="R175" s="22">
        <v>7560000</v>
      </c>
      <c r="S175" s="22">
        <v>7200000</v>
      </c>
      <c r="T175" s="28">
        <f t="shared" si="2"/>
        <v>168480000</v>
      </c>
      <c r="U175" s="23"/>
    </row>
    <row r="176" spans="2:21" ht="42" customHeight="1" x14ac:dyDescent="0.3">
      <c r="I176" s="27">
        <v>169</v>
      </c>
      <c r="J176" s="19" t="s">
        <v>243</v>
      </c>
      <c r="K176" s="19" t="s">
        <v>298</v>
      </c>
      <c r="L176" s="20" t="s">
        <v>203</v>
      </c>
      <c r="M176" s="21">
        <v>337</v>
      </c>
      <c r="N176" s="22">
        <v>33700000</v>
      </c>
      <c r="O176" s="22">
        <v>0</v>
      </c>
      <c r="P176" s="22">
        <v>3370000</v>
      </c>
      <c r="Q176" s="22">
        <v>168500000</v>
      </c>
      <c r="R176" s="22">
        <v>10110000</v>
      </c>
      <c r="S176" s="22">
        <v>10800000</v>
      </c>
      <c r="T176" s="28">
        <f t="shared" si="2"/>
        <v>226480000</v>
      </c>
      <c r="U176" s="23"/>
    </row>
    <row r="177" spans="2:21" ht="42" customHeight="1" x14ac:dyDescent="0.3">
      <c r="I177" s="27">
        <v>170</v>
      </c>
      <c r="J177" s="19" t="s">
        <v>244</v>
      </c>
      <c r="K177" s="19" t="s">
        <v>298</v>
      </c>
      <c r="L177" s="20" t="s">
        <v>203</v>
      </c>
      <c r="M177" s="21">
        <v>76.400000000000006</v>
      </c>
      <c r="N177" s="22">
        <v>7640000.0000000009</v>
      </c>
      <c r="O177" s="22">
        <v>0</v>
      </c>
      <c r="P177" s="22">
        <v>764000</v>
      </c>
      <c r="Q177" s="22">
        <v>38200000.000000007</v>
      </c>
      <c r="R177" s="22">
        <v>2292000</v>
      </c>
      <c r="S177" s="22">
        <v>10800000</v>
      </c>
      <c r="T177" s="28">
        <f t="shared" si="2"/>
        <v>59696000.000000007</v>
      </c>
      <c r="U177" s="23"/>
    </row>
    <row r="178" spans="2:21" ht="42" customHeight="1" x14ac:dyDescent="0.3">
      <c r="I178" s="27">
        <v>171</v>
      </c>
      <c r="J178" s="19" t="s">
        <v>245</v>
      </c>
      <c r="K178" s="19" t="s">
        <v>298</v>
      </c>
      <c r="L178" s="20" t="s">
        <v>203</v>
      </c>
      <c r="M178" s="21">
        <v>0.3</v>
      </c>
      <c r="N178" s="22">
        <v>30000</v>
      </c>
      <c r="O178" s="22">
        <v>0</v>
      </c>
      <c r="P178" s="22">
        <v>3000</v>
      </c>
      <c r="Q178" s="22">
        <v>150000</v>
      </c>
      <c r="R178" s="22">
        <v>9000</v>
      </c>
      <c r="S178" s="22">
        <v>7200000</v>
      </c>
      <c r="T178" s="28">
        <f t="shared" si="2"/>
        <v>7392000</v>
      </c>
      <c r="U178" s="23"/>
    </row>
    <row r="179" spans="2:21" ht="42" customHeight="1" x14ac:dyDescent="0.3">
      <c r="I179" s="27">
        <v>172</v>
      </c>
      <c r="J179" s="19" t="s">
        <v>246</v>
      </c>
      <c r="K179" s="19" t="s">
        <v>247</v>
      </c>
      <c r="L179" s="20" t="s">
        <v>203</v>
      </c>
      <c r="M179" s="21">
        <v>622</v>
      </c>
      <c r="N179" s="22">
        <v>62200000</v>
      </c>
      <c r="O179" s="22">
        <v>0</v>
      </c>
      <c r="P179" s="22">
        <v>6220000</v>
      </c>
      <c r="Q179" s="22">
        <v>311000000</v>
      </c>
      <c r="R179" s="22">
        <v>18660000</v>
      </c>
      <c r="S179" s="22">
        <v>18000000</v>
      </c>
      <c r="T179" s="28">
        <f t="shared" si="2"/>
        <v>416080000</v>
      </c>
      <c r="U179" s="23"/>
    </row>
    <row r="180" spans="2:21" ht="42" customHeight="1" x14ac:dyDescent="0.3">
      <c r="I180" s="27">
        <v>173</v>
      </c>
      <c r="J180" s="19" t="s">
        <v>248</v>
      </c>
      <c r="K180" s="19" t="s">
        <v>324</v>
      </c>
      <c r="L180" s="20" t="s">
        <v>203</v>
      </c>
      <c r="M180" s="21">
        <v>327</v>
      </c>
      <c r="N180" s="22">
        <v>32700000</v>
      </c>
      <c r="O180" s="22">
        <v>0</v>
      </c>
      <c r="P180" s="22">
        <v>3270000</v>
      </c>
      <c r="Q180" s="22">
        <v>163500000</v>
      </c>
      <c r="R180" s="22">
        <v>9810000</v>
      </c>
      <c r="S180" s="22">
        <v>7200000</v>
      </c>
      <c r="T180" s="28">
        <f t="shared" si="2"/>
        <v>216480000</v>
      </c>
      <c r="U180" s="23"/>
    </row>
    <row r="181" spans="2:21" ht="42" customHeight="1" x14ac:dyDescent="0.3">
      <c r="I181" s="27">
        <v>174</v>
      </c>
      <c r="J181" s="19" t="s">
        <v>249</v>
      </c>
      <c r="K181" s="19" t="s">
        <v>250</v>
      </c>
      <c r="L181" s="20" t="s">
        <v>203</v>
      </c>
      <c r="M181" s="21">
        <v>760</v>
      </c>
      <c r="N181" s="22">
        <v>76000000</v>
      </c>
      <c r="O181" s="22">
        <v>0</v>
      </c>
      <c r="P181" s="22">
        <v>7600000</v>
      </c>
      <c r="Q181" s="22">
        <v>380000000</v>
      </c>
      <c r="R181" s="22">
        <v>22800000</v>
      </c>
      <c r="S181" s="22">
        <v>21600000</v>
      </c>
      <c r="T181" s="28">
        <f t="shared" si="2"/>
        <v>508000000</v>
      </c>
      <c r="U181" s="23"/>
    </row>
    <row r="182" spans="2:21" ht="42" customHeight="1" x14ac:dyDescent="0.3">
      <c r="I182" s="27">
        <v>175</v>
      </c>
      <c r="J182" s="19" t="s">
        <v>251</v>
      </c>
      <c r="K182" s="19" t="s">
        <v>252</v>
      </c>
      <c r="L182" s="20" t="s">
        <v>203</v>
      </c>
      <c r="M182" s="21">
        <v>29.7</v>
      </c>
      <c r="N182" s="22">
        <v>2970000</v>
      </c>
      <c r="O182" s="22">
        <v>0</v>
      </c>
      <c r="P182" s="22">
        <v>297000</v>
      </c>
      <c r="Q182" s="22">
        <v>14850000</v>
      </c>
      <c r="R182" s="22">
        <v>891000</v>
      </c>
      <c r="S182" s="22">
        <v>1800000</v>
      </c>
      <c r="T182" s="28">
        <f t="shared" si="2"/>
        <v>20808000</v>
      </c>
      <c r="U182" s="23"/>
    </row>
    <row r="183" spans="2:21" ht="42" customHeight="1" x14ac:dyDescent="0.3">
      <c r="I183" s="27">
        <v>176</v>
      </c>
      <c r="J183" s="19" t="s">
        <v>253</v>
      </c>
      <c r="K183" s="19" t="s">
        <v>298</v>
      </c>
      <c r="L183" s="20" t="s">
        <v>203</v>
      </c>
      <c r="M183" s="21">
        <v>556.9</v>
      </c>
      <c r="N183" s="22">
        <v>55690000</v>
      </c>
      <c r="O183" s="22">
        <v>0</v>
      </c>
      <c r="P183" s="22">
        <v>0</v>
      </c>
      <c r="Q183" s="22">
        <v>278450000</v>
      </c>
      <c r="R183" s="22">
        <v>16707000</v>
      </c>
      <c r="S183" s="22">
        <v>7200000</v>
      </c>
      <c r="T183" s="28">
        <f t="shared" si="2"/>
        <v>358047000</v>
      </c>
      <c r="U183" s="23"/>
    </row>
    <row r="184" spans="2:21" ht="42" customHeight="1" x14ac:dyDescent="0.3">
      <c r="I184" s="27">
        <v>177</v>
      </c>
      <c r="J184" s="19" t="s">
        <v>254</v>
      </c>
      <c r="K184" s="19" t="s">
        <v>298</v>
      </c>
      <c r="L184" s="20" t="s">
        <v>203</v>
      </c>
      <c r="M184" s="21">
        <v>355</v>
      </c>
      <c r="N184" s="22">
        <v>35500000</v>
      </c>
      <c r="O184" s="22">
        <v>0</v>
      </c>
      <c r="P184" s="22">
        <v>3550000</v>
      </c>
      <c r="Q184" s="22">
        <v>177500000</v>
      </c>
      <c r="R184" s="22">
        <v>10650000</v>
      </c>
      <c r="S184" s="22">
        <v>28800000</v>
      </c>
      <c r="T184" s="28">
        <f t="shared" si="2"/>
        <v>256000000</v>
      </c>
      <c r="U184" s="23"/>
    </row>
    <row r="185" spans="2:21" ht="42" customHeight="1" x14ac:dyDescent="0.3">
      <c r="I185" s="27">
        <v>178</v>
      </c>
      <c r="J185" s="19" t="s">
        <v>255</v>
      </c>
      <c r="K185" s="19" t="s">
        <v>298</v>
      </c>
      <c r="L185" s="20" t="s">
        <v>203</v>
      </c>
      <c r="M185" s="21">
        <v>375</v>
      </c>
      <c r="N185" s="22">
        <v>37500000</v>
      </c>
      <c r="O185" s="22">
        <v>0</v>
      </c>
      <c r="P185" s="22">
        <v>3750000</v>
      </c>
      <c r="Q185" s="22">
        <v>187500000</v>
      </c>
      <c r="R185" s="22">
        <v>11250000</v>
      </c>
      <c r="S185" s="22">
        <v>10800000</v>
      </c>
      <c r="T185" s="28">
        <f t="shared" si="2"/>
        <v>250800000</v>
      </c>
      <c r="U185" s="23"/>
    </row>
    <row r="186" spans="2:21" ht="42" customHeight="1" x14ac:dyDescent="0.3">
      <c r="I186" s="27">
        <v>179</v>
      </c>
      <c r="J186" s="19" t="s">
        <v>256</v>
      </c>
      <c r="K186" s="19" t="s">
        <v>298</v>
      </c>
      <c r="L186" s="20" t="s">
        <v>203</v>
      </c>
      <c r="M186" s="21">
        <v>396</v>
      </c>
      <c r="N186" s="22">
        <v>39600000</v>
      </c>
      <c r="O186" s="22">
        <v>0</v>
      </c>
      <c r="P186" s="22">
        <v>3960000</v>
      </c>
      <c r="Q186" s="22">
        <v>198000000</v>
      </c>
      <c r="R186" s="22">
        <v>11880000</v>
      </c>
      <c r="S186" s="22">
        <v>12600000</v>
      </c>
      <c r="T186" s="28">
        <f t="shared" si="2"/>
        <v>266040000</v>
      </c>
      <c r="U186" s="23"/>
    </row>
    <row r="187" spans="2:21" ht="42" customHeight="1" x14ac:dyDescent="0.3">
      <c r="I187" s="27">
        <v>180</v>
      </c>
      <c r="J187" s="19" t="s">
        <v>257</v>
      </c>
      <c r="K187" s="19" t="s">
        <v>298</v>
      </c>
      <c r="L187" s="20" t="s">
        <v>203</v>
      </c>
      <c r="M187" s="21">
        <v>4.8</v>
      </c>
      <c r="N187" s="22">
        <v>480000</v>
      </c>
      <c r="O187" s="22">
        <v>0</v>
      </c>
      <c r="P187" s="22">
        <v>48000</v>
      </c>
      <c r="Q187" s="22">
        <v>2400000</v>
      </c>
      <c r="R187" s="22">
        <v>144000</v>
      </c>
      <c r="S187" s="22">
        <v>5400000</v>
      </c>
      <c r="T187" s="28">
        <f t="shared" si="2"/>
        <v>8472000</v>
      </c>
      <c r="U187" s="23"/>
    </row>
    <row r="188" spans="2:21" ht="42" customHeight="1" x14ac:dyDescent="0.3">
      <c r="I188" s="27">
        <v>181</v>
      </c>
      <c r="J188" s="19" t="s">
        <v>258</v>
      </c>
      <c r="K188" s="19" t="s">
        <v>298</v>
      </c>
      <c r="L188" s="20" t="s">
        <v>35</v>
      </c>
      <c r="M188" s="21">
        <v>366</v>
      </c>
      <c r="N188" s="22">
        <v>36600000</v>
      </c>
      <c r="O188" s="22">
        <v>0</v>
      </c>
      <c r="P188" s="22">
        <v>3660000</v>
      </c>
      <c r="Q188" s="22">
        <v>183000000</v>
      </c>
      <c r="R188" s="22">
        <v>10980000</v>
      </c>
      <c r="S188" s="22">
        <v>7200000</v>
      </c>
      <c r="T188" s="28">
        <f t="shared" si="2"/>
        <v>241440000</v>
      </c>
      <c r="U188" s="23"/>
    </row>
    <row r="189" spans="2:21" ht="42" customHeight="1" x14ac:dyDescent="0.3">
      <c r="B189" s="18">
        <v>1</v>
      </c>
      <c r="I189" s="27">
        <v>182</v>
      </c>
      <c r="J189" s="19" t="s">
        <v>259</v>
      </c>
      <c r="K189" s="19" t="s">
        <v>260</v>
      </c>
      <c r="L189" s="20" t="s">
        <v>35</v>
      </c>
      <c r="M189" s="21">
        <v>197.5</v>
      </c>
      <c r="N189" s="22">
        <v>19750000</v>
      </c>
      <c r="O189" s="22">
        <v>0</v>
      </c>
      <c r="P189" s="22">
        <v>1975000</v>
      </c>
      <c r="Q189" s="22">
        <v>98750000</v>
      </c>
      <c r="R189" s="22">
        <v>5925000</v>
      </c>
      <c r="S189" s="22">
        <v>3600000</v>
      </c>
      <c r="T189" s="28">
        <f t="shared" si="2"/>
        <v>130000000</v>
      </c>
      <c r="U189" s="23"/>
    </row>
    <row r="190" spans="2:21" ht="42" customHeight="1" x14ac:dyDescent="0.3">
      <c r="I190" s="27">
        <v>183</v>
      </c>
      <c r="J190" s="19" t="s">
        <v>261</v>
      </c>
      <c r="K190" s="19" t="s">
        <v>298</v>
      </c>
      <c r="L190" s="20" t="s">
        <v>262</v>
      </c>
      <c r="M190" s="21">
        <v>159</v>
      </c>
      <c r="N190" s="22">
        <v>15900000</v>
      </c>
      <c r="O190" s="22">
        <v>0</v>
      </c>
      <c r="P190" s="22">
        <v>1590000</v>
      </c>
      <c r="Q190" s="22">
        <v>79500000</v>
      </c>
      <c r="R190" s="22">
        <v>4770000</v>
      </c>
      <c r="S190" s="22">
        <v>7200000</v>
      </c>
      <c r="T190" s="28">
        <f t="shared" si="2"/>
        <v>108960000</v>
      </c>
      <c r="U190" s="23"/>
    </row>
    <row r="191" spans="2:21" ht="42" customHeight="1" x14ac:dyDescent="0.3">
      <c r="I191" s="27">
        <v>184</v>
      </c>
      <c r="J191" s="19" t="s">
        <v>263</v>
      </c>
      <c r="K191" s="19" t="s">
        <v>298</v>
      </c>
      <c r="L191" s="20" t="s">
        <v>262</v>
      </c>
      <c r="M191" s="21">
        <v>159</v>
      </c>
      <c r="N191" s="22">
        <v>15900000</v>
      </c>
      <c r="O191" s="22">
        <v>0</v>
      </c>
      <c r="P191" s="22">
        <v>1590000</v>
      </c>
      <c r="Q191" s="22">
        <v>79500000</v>
      </c>
      <c r="R191" s="22">
        <v>4770000</v>
      </c>
      <c r="S191" s="22">
        <v>5400000</v>
      </c>
      <c r="T191" s="28">
        <f t="shared" si="2"/>
        <v>107160000</v>
      </c>
      <c r="U191" s="23"/>
    </row>
    <row r="192" spans="2:21" ht="42" customHeight="1" x14ac:dyDescent="0.3">
      <c r="I192" s="27">
        <v>185</v>
      </c>
      <c r="J192" s="19" t="s">
        <v>264</v>
      </c>
      <c r="K192" s="19" t="s">
        <v>298</v>
      </c>
      <c r="L192" s="20" t="s">
        <v>262</v>
      </c>
      <c r="M192" s="21">
        <v>159</v>
      </c>
      <c r="N192" s="22">
        <v>15900000</v>
      </c>
      <c r="O192" s="22">
        <v>0</v>
      </c>
      <c r="P192" s="22">
        <v>1590000</v>
      </c>
      <c r="Q192" s="22">
        <v>79500000</v>
      </c>
      <c r="R192" s="22">
        <v>4770000</v>
      </c>
      <c r="S192" s="22">
        <v>7200000</v>
      </c>
      <c r="T192" s="28">
        <f t="shared" si="2"/>
        <v>108960000</v>
      </c>
      <c r="U192" s="23"/>
    </row>
    <row r="193" spans="9:21" ht="42" customHeight="1" x14ac:dyDescent="0.3">
      <c r="I193" s="27">
        <v>186</v>
      </c>
      <c r="J193" s="19" t="s">
        <v>265</v>
      </c>
      <c r="K193" s="19" t="s">
        <v>298</v>
      </c>
      <c r="L193" s="20" t="s">
        <v>262</v>
      </c>
      <c r="M193" s="21">
        <v>185</v>
      </c>
      <c r="N193" s="22">
        <v>18500000</v>
      </c>
      <c r="O193" s="22">
        <v>0</v>
      </c>
      <c r="P193" s="22">
        <v>1850000</v>
      </c>
      <c r="Q193" s="22">
        <v>92500000</v>
      </c>
      <c r="R193" s="22">
        <v>5550000</v>
      </c>
      <c r="S193" s="22">
        <v>7200000</v>
      </c>
      <c r="T193" s="28">
        <f t="shared" si="2"/>
        <v>125600000</v>
      </c>
      <c r="U193" s="23"/>
    </row>
    <row r="194" spans="9:21" ht="42" customHeight="1" x14ac:dyDescent="0.3">
      <c r="I194" s="27">
        <v>187</v>
      </c>
      <c r="J194" s="19" t="s">
        <v>266</v>
      </c>
      <c r="K194" s="19" t="s">
        <v>267</v>
      </c>
      <c r="L194" s="20" t="s">
        <v>262</v>
      </c>
      <c r="M194" s="21">
        <v>33.200000000000003</v>
      </c>
      <c r="N194" s="22">
        <v>3320000.0000000005</v>
      </c>
      <c r="O194" s="22">
        <v>0</v>
      </c>
      <c r="P194" s="22">
        <v>332000</v>
      </c>
      <c r="Q194" s="22">
        <v>16600000.000000002</v>
      </c>
      <c r="R194" s="22">
        <v>996000.00000000012</v>
      </c>
      <c r="S194" s="22">
        <v>9000000</v>
      </c>
      <c r="T194" s="28">
        <f t="shared" si="2"/>
        <v>30248000.000000004</v>
      </c>
      <c r="U194" s="23"/>
    </row>
    <row r="195" spans="9:21" ht="42" customHeight="1" x14ac:dyDescent="0.3">
      <c r="I195" s="27">
        <v>188</v>
      </c>
      <c r="J195" s="19" t="s">
        <v>268</v>
      </c>
      <c r="K195" s="19" t="s">
        <v>298</v>
      </c>
      <c r="L195" s="20" t="s">
        <v>262</v>
      </c>
      <c r="M195" s="21">
        <v>265</v>
      </c>
      <c r="N195" s="22">
        <v>26500000</v>
      </c>
      <c r="O195" s="22">
        <v>0</v>
      </c>
      <c r="P195" s="22">
        <v>2650000</v>
      </c>
      <c r="Q195" s="22">
        <v>132500000</v>
      </c>
      <c r="R195" s="22">
        <v>7950000</v>
      </c>
      <c r="S195" s="22">
        <v>9000000</v>
      </c>
      <c r="T195" s="28">
        <f t="shared" si="2"/>
        <v>178600000</v>
      </c>
      <c r="U195" s="23"/>
    </row>
    <row r="196" spans="9:21" ht="42" customHeight="1" x14ac:dyDescent="0.3">
      <c r="I196" s="27">
        <v>189</v>
      </c>
      <c r="J196" s="19" t="s">
        <v>269</v>
      </c>
      <c r="K196" s="19" t="s">
        <v>298</v>
      </c>
      <c r="L196" s="20" t="s">
        <v>262</v>
      </c>
      <c r="M196" s="21">
        <v>265</v>
      </c>
      <c r="N196" s="22">
        <v>26500000</v>
      </c>
      <c r="O196" s="22">
        <v>0</v>
      </c>
      <c r="P196" s="22">
        <v>2650000</v>
      </c>
      <c r="Q196" s="22">
        <v>132500000</v>
      </c>
      <c r="R196" s="22">
        <v>7950000</v>
      </c>
      <c r="S196" s="22">
        <v>7200000</v>
      </c>
      <c r="T196" s="28">
        <f t="shared" si="2"/>
        <v>176800000</v>
      </c>
      <c r="U196" s="23"/>
    </row>
    <row r="197" spans="9:21" ht="42" customHeight="1" x14ac:dyDescent="0.3">
      <c r="I197" s="27">
        <v>190</v>
      </c>
      <c r="J197" s="19" t="s">
        <v>270</v>
      </c>
      <c r="K197" s="19" t="s">
        <v>298</v>
      </c>
      <c r="L197" s="20" t="s">
        <v>262</v>
      </c>
      <c r="M197" s="21">
        <v>343</v>
      </c>
      <c r="N197" s="22">
        <v>34300000</v>
      </c>
      <c r="O197" s="22">
        <v>0</v>
      </c>
      <c r="P197" s="22">
        <v>3430000</v>
      </c>
      <c r="Q197" s="22">
        <v>171500000</v>
      </c>
      <c r="R197" s="22">
        <v>10290000</v>
      </c>
      <c r="S197" s="22">
        <v>10800000</v>
      </c>
      <c r="T197" s="28">
        <f t="shared" si="2"/>
        <v>230320000</v>
      </c>
      <c r="U197" s="23"/>
    </row>
    <row r="198" spans="9:21" ht="42" customHeight="1" x14ac:dyDescent="0.3">
      <c r="I198" s="27">
        <v>191</v>
      </c>
      <c r="J198" s="19" t="s">
        <v>271</v>
      </c>
      <c r="K198" s="19" t="s">
        <v>325</v>
      </c>
      <c r="L198" s="20" t="s">
        <v>262</v>
      </c>
      <c r="M198" s="21">
        <v>125</v>
      </c>
      <c r="N198" s="22">
        <v>12500000</v>
      </c>
      <c r="O198" s="22">
        <v>0</v>
      </c>
      <c r="P198" s="22">
        <v>1250000</v>
      </c>
      <c r="Q198" s="22">
        <v>62500000</v>
      </c>
      <c r="R198" s="22">
        <v>3750000</v>
      </c>
      <c r="S198" s="22">
        <v>5400000</v>
      </c>
      <c r="T198" s="28">
        <f t="shared" si="2"/>
        <v>85400000</v>
      </c>
      <c r="U198" s="23"/>
    </row>
    <row r="199" spans="9:21" ht="42" customHeight="1" x14ac:dyDescent="0.3">
      <c r="I199" s="27">
        <v>192</v>
      </c>
      <c r="J199" s="19" t="s">
        <v>272</v>
      </c>
      <c r="K199" s="19" t="s">
        <v>326</v>
      </c>
      <c r="L199" s="20" t="s">
        <v>262</v>
      </c>
      <c r="M199" s="21">
        <v>125</v>
      </c>
      <c r="N199" s="22">
        <v>12500000</v>
      </c>
      <c r="O199" s="22">
        <v>0</v>
      </c>
      <c r="P199" s="22">
        <v>1250000</v>
      </c>
      <c r="Q199" s="22">
        <v>62500000</v>
      </c>
      <c r="R199" s="22">
        <v>3750000</v>
      </c>
      <c r="S199" s="22">
        <v>14400000</v>
      </c>
      <c r="T199" s="28">
        <f t="shared" si="2"/>
        <v>94400000</v>
      </c>
      <c r="U199" s="23"/>
    </row>
    <row r="200" spans="9:21" ht="42" customHeight="1" x14ac:dyDescent="0.3">
      <c r="I200" s="27">
        <v>193</v>
      </c>
      <c r="J200" s="19" t="s">
        <v>273</v>
      </c>
      <c r="K200" s="19" t="s">
        <v>298</v>
      </c>
      <c r="L200" s="20" t="s">
        <v>262</v>
      </c>
      <c r="M200" s="21">
        <v>138.9</v>
      </c>
      <c r="N200" s="22">
        <v>13890000</v>
      </c>
      <c r="O200" s="22">
        <v>0</v>
      </c>
      <c r="P200" s="22">
        <v>1389000</v>
      </c>
      <c r="Q200" s="22">
        <v>69450000</v>
      </c>
      <c r="R200" s="22">
        <v>4167000</v>
      </c>
      <c r="S200" s="22">
        <v>9000000</v>
      </c>
      <c r="T200" s="28">
        <f t="shared" ref="T200:T221" si="3">+N200+P200+Q200+R200+S200</f>
        <v>97896000</v>
      </c>
      <c r="U200" s="23"/>
    </row>
    <row r="201" spans="9:21" ht="42" customHeight="1" x14ac:dyDescent="0.3">
      <c r="I201" s="27">
        <v>194</v>
      </c>
      <c r="J201" s="19" t="s">
        <v>274</v>
      </c>
      <c r="K201" s="19" t="s">
        <v>327</v>
      </c>
      <c r="L201" s="20" t="s">
        <v>262</v>
      </c>
      <c r="M201" s="21">
        <v>48.9</v>
      </c>
      <c r="N201" s="22">
        <v>4890000</v>
      </c>
      <c r="O201" s="22">
        <v>0</v>
      </c>
      <c r="P201" s="22">
        <v>489000</v>
      </c>
      <c r="Q201" s="22">
        <v>24450000</v>
      </c>
      <c r="R201" s="22">
        <v>1467000</v>
      </c>
      <c r="S201" s="22">
        <v>1800000</v>
      </c>
      <c r="T201" s="28">
        <f t="shared" si="3"/>
        <v>33096000</v>
      </c>
      <c r="U201" s="23"/>
    </row>
    <row r="202" spans="9:21" ht="42" customHeight="1" x14ac:dyDescent="0.3">
      <c r="I202" s="27">
        <v>195</v>
      </c>
      <c r="J202" s="19" t="s">
        <v>275</v>
      </c>
      <c r="K202" s="19" t="s">
        <v>298</v>
      </c>
      <c r="L202" s="20" t="s">
        <v>262</v>
      </c>
      <c r="M202" s="21">
        <v>159</v>
      </c>
      <c r="N202" s="22">
        <v>15900000</v>
      </c>
      <c r="O202" s="22">
        <v>0</v>
      </c>
      <c r="P202" s="22">
        <v>1590000</v>
      </c>
      <c r="Q202" s="22">
        <v>79500000</v>
      </c>
      <c r="R202" s="22">
        <v>4770000</v>
      </c>
      <c r="S202" s="22">
        <v>5400000</v>
      </c>
      <c r="T202" s="28">
        <f t="shared" si="3"/>
        <v>107160000</v>
      </c>
      <c r="U202" s="23"/>
    </row>
    <row r="203" spans="9:21" ht="42" customHeight="1" x14ac:dyDescent="0.3">
      <c r="I203" s="27">
        <v>196</v>
      </c>
      <c r="J203" s="19" t="s">
        <v>276</v>
      </c>
      <c r="K203" s="19" t="s">
        <v>277</v>
      </c>
      <c r="L203" s="20" t="s">
        <v>262</v>
      </c>
      <c r="M203" s="21">
        <v>159</v>
      </c>
      <c r="N203" s="22">
        <v>15900000</v>
      </c>
      <c r="O203" s="22">
        <v>0</v>
      </c>
      <c r="P203" s="22">
        <v>1590000</v>
      </c>
      <c r="Q203" s="22">
        <v>79500000</v>
      </c>
      <c r="R203" s="22">
        <v>4770000</v>
      </c>
      <c r="S203" s="22">
        <v>5400000</v>
      </c>
      <c r="T203" s="28">
        <f t="shared" si="3"/>
        <v>107160000</v>
      </c>
      <c r="U203" s="23"/>
    </row>
    <row r="204" spans="9:21" ht="42" customHeight="1" x14ac:dyDescent="0.3">
      <c r="I204" s="27">
        <v>197</v>
      </c>
      <c r="J204" s="19" t="s">
        <v>278</v>
      </c>
      <c r="K204" s="19" t="s">
        <v>328</v>
      </c>
      <c r="L204" s="20" t="s">
        <v>262</v>
      </c>
      <c r="M204" s="21">
        <v>477</v>
      </c>
      <c r="N204" s="22">
        <v>47700000</v>
      </c>
      <c r="O204" s="22">
        <v>0</v>
      </c>
      <c r="P204" s="22">
        <v>4770000</v>
      </c>
      <c r="Q204" s="22">
        <v>238500000</v>
      </c>
      <c r="R204" s="22">
        <v>14310000</v>
      </c>
      <c r="S204" s="22">
        <v>10800000</v>
      </c>
      <c r="T204" s="28">
        <f t="shared" si="3"/>
        <v>316080000</v>
      </c>
      <c r="U204" s="23"/>
    </row>
    <row r="205" spans="9:21" ht="42" customHeight="1" x14ac:dyDescent="0.3">
      <c r="I205" s="27">
        <v>198</v>
      </c>
      <c r="J205" s="19" t="s">
        <v>279</v>
      </c>
      <c r="K205" s="19" t="s">
        <v>298</v>
      </c>
      <c r="L205" s="20" t="s">
        <v>262</v>
      </c>
      <c r="M205" s="21">
        <v>60.4</v>
      </c>
      <c r="N205" s="22">
        <v>6040000</v>
      </c>
      <c r="O205" s="22">
        <v>0</v>
      </c>
      <c r="P205" s="22">
        <v>604000</v>
      </c>
      <c r="Q205" s="22">
        <v>30200000</v>
      </c>
      <c r="R205" s="22">
        <v>1812000</v>
      </c>
      <c r="S205" s="22">
        <v>9000000</v>
      </c>
      <c r="T205" s="28">
        <f t="shared" si="3"/>
        <v>47656000</v>
      </c>
      <c r="U205" s="23"/>
    </row>
    <row r="206" spans="9:21" ht="42" customHeight="1" x14ac:dyDescent="0.3">
      <c r="I206" s="27">
        <v>199</v>
      </c>
      <c r="J206" s="19" t="s">
        <v>280</v>
      </c>
      <c r="K206" s="19" t="s">
        <v>298</v>
      </c>
      <c r="L206" s="20" t="s">
        <v>262</v>
      </c>
      <c r="M206" s="21">
        <v>212</v>
      </c>
      <c r="N206" s="22">
        <v>21200000</v>
      </c>
      <c r="O206" s="22">
        <v>0</v>
      </c>
      <c r="P206" s="22">
        <v>2120000</v>
      </c>
      <c r="Q206" s="22">
        <v>106000000</v>
      </c>
      <c r="R206" s="22">
        <v>6360000</v>
      </c>
      <c r="S206" s="22">
        <v>9000000</v>
      </c>
      <c r="T206" s="28">
        <f t="shared" si="3"/>
        <v>144680000</v>
      </c>
      <c r="U206" s="23"/>
    </row>
    <row r="207" spans="9:21" ht="42" customHeight="1" x14ac:dyDescent="0.3">
      <c r="I207" s="27">
        <v>200</v>
      </c>
      <c r="J207" s="19" t="s">
        <v>281</v>
      </c>
      <c r="K207" s="19" t="s">
        <v>298</v>
      </c>
      <c r="L207" s="20" t="s">
        <v>262</v>
      </c>
      <c r="M207" s="21">
        <v>291.3</v>
      </c>
      <c r="N207" s="22">
        <v>29130000</v>
      </c>
      <c r="O207" s="22">
        <v>0</v>
      </c>
      <c r="P207" s="22">
        <v>2913000</v>
      </c>
      <c r="Q207" s="22">
        <v>145650000</v>
      </c>
      <c r="R207" s="22">
        <v>8739000</v>
      </c>
      <c r="S207" s="22">
        <v>3600000</v>
      </c>
      <c r="T207" s="28">
        <f t="shared" si="3"/>
        <v>190032000</v>
      </c>
      <c r="U207" s="23"/>
    </row>
    <row r="208" spans="9:21" ht="42" customHeight="1" x14ac:dyDescent="0.3">
      <c r="I208" s="27">
        <v>201</v>
      </c>
      <c r="J208" s="19" t="s">
        <v>282</v>
      </c>
      <c r="K208" s="19" t="s">
        <v>283</v>
      </c>
      <c r="L208" s="20" t="s">
        <v>262</v>
      </c>
      <c r="M208" s="21">
        <v>312</v>
      </c>
      <c r="N208" s="22">
        <v>31200000</v>
      </c>
      <c r="O208" s="22">
        <v>0</v>
      </c>
      <c r="P208" s="22">
        <v>3120000</v>
      </c>
      <c r="Q208" s="22">
        <v>156000000</v>
      </c>
      <c r="R208" s="22">
        <v>9360000</v>
      </c>
      <c r="S208" s="22">
        <v>5400000</v>
      </c>
      <c r="T208" s="28">
        <f t="shared" si="3"/>
        <v>205080000</v>
      </c>
      <c r="U208" s="23"/>
    </row>
    <row r="209" spans="1:25" ht="42" customHeight="1" x14ac:dyDescent="0.3">
      <c r="I209" s="27">
        <v>202</v>
      </c>
      <c r="J209" s="19" t="s">
        <v>284</v>
      </c>
      <c r="K209" s="19" t="s">
        <v>285</v>
      </c>
      <c r="L209" s="20" t="s">
        <v>262</v>
      </c>
      <c r="M209" s="21">
        <v>489.4</v>
      </c>
      <c r="N209" s="22">
        <v>48940000</v>
      </c>
      <c r="O209" s="22">
        <v>0</v>
      </c>
      <c r="P209" s="22">
        <v>4894000</v>
      </c>
      <c r="Q209" s="22">
        <v>244700000</v>
      </c>
      <c r="R209" s="22">
        <v>14682000</v>
      </c>
      <c r="S209" s="22">
        <v>7200000</v>
      </c>
      <c r="T209" s="28">
        <f t="shared" si="3"/>
        <v>320416000</v>
      </c>
      <c r="U209" s="23"/>
    </row>
    <row r="210" spans="1:25" ht="42" customHeight="1" x14ac:dyDescent="0.3">
      <c r="I210" s="27">
        <v>203</v>
      </c>
      <c r="J210" s="19" t="s">
        <v>286</v>
      </c>
      <c r="K210" s="19" t="s">
        <v>298</v>
      </c>
      <c r="L210" s="20" t="s">
        <v>262</v>
      </c>
      <c r="M210" s="21">
        <v>173.7</v>
      </c>
      <c r="N210" s="22">
        <v>17370000</v>
      </c>
      <c r="O210" s="22">
        <v>0</v>
      </c>
      <c r="P210" s="22">
        <v>1737000</v>
      </c>
      <c r="Q210" s="22">
        <v>86850000</v>
      </c>
      <c r="R210" s="22">
        <v>5211000</v>
      </c>
      <c r="S210" s="22">
        <v>9000000</v>
      </c>
      <c r="T210" s="28">
        <f t="shared" si="3"/>
        <v>120168000</v>
      </c>
      <c r="U210" s="23"/>
    </row>
    <row r="211" spans="1:25" ht="42" customHeight="1" x14ac:dyDescent="0.3">
      <c r="I211" s="27">
        <v>204</v>
      </c>
      <c r="J211" s="19" t="s">
        <v>287</v>
      </c>
      <c r="K211" s="19" t="s">
        <v>298</v>
      </c>
      <c r="L211" s="20" t="s">
        <v>262</v>
      </c>
      <c r="M211" s="21">
        <v>168</v>
      </c>
      <c r="N211" s="22">
        <v>16800000</v>
      </c>
      <c r="O211" s="22">
        <v>0</v>
      </c>
      <c r="P211" s="22">
        <v>1680000</v>
      </c>
      <c r="Q211" s="22">
        <v>84000000</v>
      </c>
      <c r="R211" s="22">
        <v>5040000</v>
      </c>
      <c r="S211" s="22">
        <v>3600000</v>
      </c>
      <c r="T211" s="28">
        <f t="shared" si="3"/>
        <v>111120000</v>
      </c>
      <c r="U211" s="23"/>
    </row>
    <row r="212" spans="1:25" ht="42" customHeight="1" x14ac:dyDescent="0.3">
      <c r="I212" s="27">
        <v>205</v>
      </c>
      <c r="J212" s="19" t="s">
        <v>288</v>
      </c>
      <c r="K212" s="19" t="s">
        <v>298</v>
      </c>
      <c r="L212" s="20" t="s">
        <v>262</v>
      </c>
      <c r="M212" s="21">
        <v>4.5999999999999996</v>
      </c>
      <c r="N212" s="22">
        <v>459999.99999999994</v>
      </c>
      <c r="O212" s="22">
        <v>0</v>
      </c>
      <c r="P212" s="22">
        <v>46000</v>
      </c>
      <c r="Q212" s="22">
        <v>2299999.9999999995</v>
      </c>
      <c r="R212" s="22">
        <v>137999.99999999997</v>
      </c>
      <c r="S212" s="22">
        <v>3600000</v>
      </c>
      <c r="T212" s="28">
        <f t="shared" si="3"/>
        <v>6544000</v>
      </c>
      <c r="U212" s="23"/>
    </row>
    <row r="213" spans="1:25" ht="42" customHeight="1" x14ac:dyDescent="0.3">
      <c r="I213" s="27">
        <v>206</v>
      </c>
      <c r="J213" s="19" t="s">
        <v>289</v>
      </c>
      <c r="K213" s="19" t="s">
        <v>290</v>
      </c>
      <c r="L213" s="20" t="s">
        <v>262</v>
      </c>
      <c r="M213" s="21">
        <v>17.5</v>
      </c>
      <c r="N213" s="22">
        <v>1750000</v>
      </c>
      <c r="O213" s="22">
        <v>0</v>
      </c>
      <c r="P213" s="22">
        <v>175000</v>
      </c>
      <c r="Q213" s="22">
        <v>8750000</v>
      </c>
      <c r="R213" s="22">
        <v>525000</v>
      </c>
      <c r="S213" s="22">
        <v>1800000</v>
      </c>
      <c r="T213" s="28">
        <f t="shared" si="3"/>
        <v>13000000</v>
      </c>
      <c r="U213" s="23"/>
    </row>
    <row r="214" spans="1:25" ht="42" customHeight="1" x14ac:dyDescent="0.3">
      <c r="I214" s="27">
        <v>207</v>
      </c>
      <c r="J214" s="19" t="s">
        <v>291</v>
      </c>
      <c r="K214" s="19" t="s">
        <v>329</v>
      </c>
      <c r="L214" s="20" t="s">
        <v>262</v>
      </c>
      <c r="M214" s="21">
        <v>63.5</v>
      </c>
      <c r="N214" s="22">
        <v>6350000</v>
      </c>
      <c r="O214" s="22">
        <v>0</v>
      </c>
      <c r="P214" s="22">
        <v>635000</v>
      </c>
      <c r="Q214" s="22">
        <v>31750000</v>
      </c>
      <c r="R214" s="22">
        <v>1905000</v>
      </c>
      <c r="S214" s="22">
        <v>1800000</v>
      </c>
      <c r="T214" s="28">
        <f t="shared" si="3"/>
        <v>42440000</v>
      </c>
      <c r="U214" s="23"/>
    </row>
    <row r="215" spans="1:25" ht="42" customHeight="1" x14ac:dyDescent="0.3">
      <c r="I215" s="27">
        <v>208</v>
      </c>
      <c r="J215" s="19" t="s">
        <v>292</v>
      </c>
      <c r="K215" s="19" t="s">
        <v>293</v>
      </c>
      <c r="L215" s="20" t="s">
        <v>262</v>
      </c>
      <c r="M215" s="21">
        <v>1</v>
      </c>
      <c r="N215" s="22">
        <v>100000</v>
      </c>
      <c r="O215" s="22">
        <v>0</v>
      </c>
      <c r="P215" s="22">
        <v>10000</v>
      </c>
      <c r="Q215" s="22">
        <v>500000</v>
      </c>
      <c r="R215" s="22">
        <v>30000</v>
      </c>
      <c r="S215" s="22">
        <v>1800000</v>
      </c>
      <c r="T215" s="28">
        <f t="shared" si="3"/>
        <v>2440000</v>
      </c>
      <c r="U215" s="23"/>
    </row>
    <row r="216" spans="1:25" ht="42" customHeight="1" x14ac:dyDescent="0.3">
      <c r="I216" s="27">
        <v>209</v>
      </c>
      <c r="J216" s="19" t="s">
        <v>294</v>
      </c>
      <c r="K216" s="19" t="s">
        <v>298</v>
      </c>
      <c r="L216" s="20" t="s">
        <v>203</v>
      </c>
      <c r="M216" s="21">
        <v>0.6</v>
      </c>
      <c r="N216" s="22">
        <v>60000</v>
      </c>
      <c r="O216" s="22">
        <v>0</v>
      </c>
      <c r="P216" s="22">
        <v>0</v>
      </c>
      <c r="Q216" s="22">
        <v>300000</v>
      </c>
      <c r="R216" s="22">
        <v>18000</v>
      </c>
      <c r="S216" s="22">
        <v>7200000</v>
      </c>
      <c r="T216" s="28">
        <f t="shared" si="3"/>
        <v>7578000</v>
      </c>
      <c r="U216" s="23"/>
    </row>
    <row r="217" spans="1:25" ht="42" customHeight="1" x14ac:dyDescent="0.3">
      <c r="I217" s="27">
        <v>210</v>
      </c>
      <c r="J217" s="19" t="s">
        <v>295</v>
      </c>
      <c r="K217" s="19" t="s">
        <v>298</v>
      </c>
      <c r="L217" s="20" t="s">
        <v>203</v>
      </c>
      <c r="M217" s="21">
        <v>3.5</v>
      </c>
      <c r="N217" s="22">
        <v>350000</v>
      </c>
      <c r="O217" s="22">
        <v>0</v>
      </c>
      <c r="P217" s="22">
        <v>35000</v>
      </c>
      <c r="Q217" s="22">
        <v>1750000</v>
      </c>
      <c r="R217" s="22">
        <v>105000</v>
      </c>
      <c r="S217" s="22">
        <v>9000000</v>
      </c>
      <c r="T217" s="28">
        <f t="shared" si="3"/>
        <v>11240000</v>
      </c>
      <c r="U217" s="23"/>
    </row>
    <row r="218" spans="1:25" ht="42" customHeight="1" x14ac:dyDescent="0.3">
      <c r="I218" s="27">
        <v>211</v>
      </c>
      <c r="J218" s="19" t="s">
        <v>296</v>
      </c>
      <c r="K218" s="19" t="s">
        <v>297</v>
      </c>
      <c r="L218" s="20" t="s">
        <v>37</v>
      </c>
      <c r="M218" s="21">
        <v>43.6</v>
      </c>
      <c r="N218" s="22">
        <v>4360000</v>
      </c>
      <c r="O218" s="22">
        <v>0</v>
      </c>
      <c r="P218" s="22">
        <v>436000</v>
      </c>
      <c r="Q218" s="22">
        <v>21800000</v>
      </c>
      <c r="R218" s="22">
        <v>1308000</v>
      </c>
      <c r="S218" s="22">
        <v>7200000</v>
      </c>
      <c r="T218" s="28">
        <f t="shared" si="3"/>
        <v>35104000</v>
      </c>
      <c r="U218" s="23"/>
    </row>
    <row r="219" spans="1:25" ht="42" customHeight="1" x14ac:dyDescent="0.3">
      <c r="B219" s="18">
        <v>1</v>
      </c>
      <c r="I219" s="27">
        <v>212</v>
      </c>
      <c r="J219" s="19" t="s">
        <v>305</v>
      </c>
      <c r="K219" s="19" t="s">
        <v>157</v>
      </c>
      <c r="L219" s="20" t="s">
        <v>37</v>
      </c>
      <c r="M219" s="21">
        <v>0.3</v>
      </c>
      <c r="N219" s="22">
        <v>30000</v>
      </c>
      <c r="O219" s="22">
        <v>0</v>
      </c>
      <c r="P219" s="22">
        <v>0</v>
      </c>
      <c r="Q219" s="22">
        <v>150000</v>
      </c>
      <c r="R219" s="22">
        <v>9000</v>
      </c>
      <c r="S219" s="22">
        <v>3600000</v>
      </c>
      <c r="T219" s="28">
        <f t="shared" si="3"/>
        <v>3789000</v>
      </c>
      <c r="U219" s="23"/>
    </row>
    <row r="220" spans="1:25" ht="42" customHeight="1" x14ac:dyDescent="0.3">
      <c r="I220" s="27">
        <v>213</v>
      </c>
      <c r="J220" s="19" t="s">
        <v>308</v>
      </c>
      <c r="K220" s="19" t="s">
        <v>309</v>
      </c>
      <c r="L220" s="20" t="s">
        <v>37</v>
      </c>
      <c r="M220" s="21">
        <v>18</v>
      </c>
      <c r="N220" s="22">
        <v>1800000</v>
      </c>
      <c r="O220" s="22">
        <v>0</v>
      </c>
      <c r="P220" s="22">
        <v>0</v>
      </c>
      <c r="Q220" s="22">
        <v>9000000</v>
      </c>
      <c r="R220" s="22">
        <v>540000</v>
      </c>
      <c r="S220" s="22">
        <v>1800000</v>
      </c>
      <c r="T220" s="28">
        <f t="shared" si="3"/>
        <v>13140000</v>
      </c>
      <c r="U220" s="23"/>
    </row>
    <row r="221" spans="1:25" ht="42" customHeight="1" x14ac:dyDescent="0.3">
      <c r="I221" s="27">
        <v>214</v>
      </c>
      <c r="J221" s="19" t="s">
        <v>311</v>
      </c>
      <c r="K221" s="19" t="s">
        <v>298</v>
      </c>
      <c r="L221" s="20" t="s">
        <v>37</v>
      </c>
      <c r="M221" s="21">
        <v>36.200000000000003</v>
      </c>
      <c r="N221" s="22">
        <v>3620000.0000000005</v>
      </c>
      <c r="O221" s="22">
        <v>0</v>
      </c>
      <c r="P221" s="22">
        <v>0</v>
      </c>
      <c r="Q221" s="22">
        <v>18100000.000000004</v>
      </c>
      <c r="R221" s="22">
        <v>1086000</v>
      </c>
      <c r="S221" s="22">
        <v>7200000</v>
      </c>
      <c r="T221" s="28">
        <f t="shared" si="3"/>
        <v>30006000.000000004</v>
      </c>
      <c r="U221" s="23"/>
    </row>
    <row r="222" spans="1:25" ht="39.75" customHeight="1" thickBot="1" x14ac:dyDescent="0.35">
      <c r="A222" s="18" t="e">
        <f>#REF!+1-#REF!</f>
        <v>#REF!</v>
      </c>
      <c r="B222" s="71"/>
      <c r="C222" s="71"/>
      <c r="D222" s="71"/>
      <c r="I222" s="55" t="s">
        <v>14</v>
      </c>
      <c r="J222" s="56"/>
      <c r="K222" s="57"/>
      <c r="L222" s="29"/>
      <c r="M222" s="30">
        <f>SUM(M8:M221)</f>
        <v>52621</v>
      </c>
      <c r="N222" s="31">
        <f t="shared" ref="N222:T222" si="4">SUM(N8:N221)</f>
        <v>5262100000</v>
      </c>
      <c r="O222" s="31">
        <f t="shared" si="4"/>
        <v>0</v>
      </c>
      <c r="P222" s="31">
        <f t="shared" si="4"/>
        <v>328831000</v>
      </c>
      <c r="Q222" s="31">
        <f t="shared" si="4"/>
        <v>26310500000</v>
      </c>
      <c r="R222" s="31">
        <f t="shared" si="4"/>
        <v>1578630000</v>
      </c>
      <c r="S222" s="31">
        <f t="shared" si="4"/>
        <v>1746000000</v>
      </c>
      <c r="T222" s="31">
        <f t="shared" si="4"/>
        <v>35226061000</v>
      </c>
      <c r="U222" s="32"/>
      <c r="V222" s="72"/>
    </row>
    <row r="223" spans="1:25" ht="27.75" customHeight="1" thickTop="1" x14ac:dyDescent="0.3">
      <c r="A223" s="18" t="e">
        <f>#REF!+1-A7</f>
        <v>#REF!</v>
      </c>
      <c r="V223" s="72"/>
      <c r="X223" s="59"/>
      <c r="Y223" s="59"/>
    </row>
    <row r="224" spans="1:25" x14ac:dyDescent="0.3">
      <c r="A224" s="18" t="e">
        <f>A223+1-A8</f>
        <v>#REF!</v>
      </c>
      <c r="V224" s="72"/>
      <c r="X224" s="59"/>
      <c r="Y224" s="59"/>
    </row>
    <row r="225" spans="1:25" x14ac:dyDescent="0.3">
      <c r="A225" s="18" t="e">
        <f>A224+1-#REF!</f>
        <v>#REF!</v>
      </c>
      <c r="P225" s="72"/>
      <c r="V225" s="72"/>
      <c r="X225" s="59"/>
      <c r="Y225" s="59"/>
    </row>
    <row r="226" spans="1:25" x14ac:dyDescent="0.3">
      <c r="A226" s="18" t="e">
        <f>A225+1-A222</f>
        <v>#REF!</v>
      </c>
      <c r="X226" s="59"/>
      <c r="Y226" s="59"/>
    </row>
    <row r="227" spans="1:25" x14ac:dyDescent="0.3">
      <c r="A227" s="18" t="e">
        <f>A226+1-#REF!</f>
        <v>#REF!</v>
      </c>
      <c r="X227" s="59"/>
      <c r="Y227" s="59"/>
    </row>
    <row r="228" spans="1:25" x14ac:dyDescent="0.3">
      <c r="A228" s="18" t="e">
        <f>A227+1-#REF!</f>
        <v>#REF!</v>
      </c>
    </row>
    <row r="229" spans="1:25" x14ac:dyDescent="0.3">
      <c r="A229" s="18" t="e">
        <f>A228+1-#REF!</f>
        <v>#REF!</v>
      </c>
    </row>
    <row r="230" spans="1:25" x14ac:dyDescent="0.3">
      <c r="A230" s="18" t="e">
        <f>A229+1-#REF!</f>
        <v>#REF!</v>
      </c>
    </row>
    <row r="231" spans="1:25" x14ac:dyDescent="0.3">
      <c r="A231" s="18" t="e">
        <f>A230+1-#REF!</f>
        <v>#REF!</v>
      </c>
    </row>
    <row r="232" spans="1:25" x14ac:dyDescent="0.3">
      <c r="A232" s="18" t="e">
        <f>A231+1-#REF!</f>
        <v>#REF!</v>
      </c>
    </row>
    <row r="233" spans="1:25" x14ac:dyDescent="0.3">
      <c r="A233" s="18" t="e">
        <f t="shared" ref="A233:A296" si="5">A232+1-A223</f>
        <v>#REF!</v>
      </c>
    </row>
    <row r="234" spans="1:25" x14ac:dyDescent="0.3">
      <c r="A234" s="18" t="e">
        <f t="shared" si="5"/>
        <v>#REF!</v>
      </c>
    </row>
    <row r="235" spans="1:25" x14ac:dyDescent="0.3">
      <c r="A235" s="18" t="e">
        <f t="shared" si="5"/>
        <v>#REF!</v>
      </c>
    </row>
    <row r="236" spans="1:25" x14ac:dyDescent="0.3">
      <c r="A236" s="18" t="e">
        <f t="shared" si="5"/>
        <v>#REF!</v>
      </c>
    </row>
    <row r="237" spans="1:25" x14ac:dyDescent="0.3">
      <c r="A237" s="18" t="e">
        <f t="shared" si="5"/>
        <v>#REF!</v>
      </c>
    </row>
    <row r="238" spans="1:25" x14ac:dyDescent="0.3">
      <c r="A238" s="18" t="e">
        <f t="shared" si="5"/>
        <v>#REF!</v>
      </c>
    </row>
    <row r="239" spans="1:25" x14ac:dyDescent="0.3">
      <c r="A239" s="18" t="e">
        <f t="shared" si="5"/>
        <v>#REF!</v>
      </c>
    </row>
    <row r="240" spans="1:25" x14ac:dyDescent="0.3">
      <c r="A240" s="18" t="e">
        <f t="shared" si="5"/>
        <v>#REF!</v>
      </c>
    </row>
    <row r="241" spans="1:1" x14ac:dyDescent="0.3">
      <c r="A241" s="18" t="e">
        <f t="shared" si="5"/>
        <v>#REF!</v>
      </c>
    </row>
    <row r="242" spans="1:1" x14ac:dyDescent="0.3">
      <c r="A242" s="18" t="e">
        <f t="shared" si="5"/>
        <v>#REF!</v>
      </c>
    </row>
    <row r="243" spans="1:1" x14ac:dyDescent="0.3">
      <c r="A243" s="18" t="e">
        <f t="shared" si="5"/>
        <v>#REF!</v>
      </c>
    </row>
    <row r="244" spans="1:1" x14ac:dyDescent="0.3">
      <c r="A244" s="18" t="e">
        <f t="shared" si="5"/>
        <v>#REF!</v>
      </c>
    </row>
    <row r="245" spans="1:1" x14ac:dyDescent="0.3">
      <c r="A245" s="18" t="e">
        <f t="shared" si="5"/>
        <v>#REF!</v>
      </c>
    </row>
    <row r="246" spans="1:1" x14ac:dyDescent="0.3">
      <c r="A246" s="18" t="e">
        <f t="shared" si="5"/>
        <v>#REF!</v>
      </c>
    </row>
    <row r="247" spans="1:1" x14ac:dyDescent="0.3">
      <c r="A247" s="18" t="e">
        <f t="shared" si="5"/>
        <v>#REF!</v>
      </c>
    </row>
    <row r="248" spans="1:1" x14ac:dyDescent="0.3">
      <c r="A248" s="18" t="e">
        <f t="shared" si="5"/>
        <v>#REF!</v>
      </c>
    </row>
    <row r="249" spans="1:1" x14ac:dyDescent="0.3">
      <c r="A249" s="18" t="e">
        <f t="shared" si="5"/>
        <v>#REF!</v>
      </c>
    </row>
    <row r="250" spans="1:1" x14ac:dyDescent="0.3">
      <c r="A250" s="18" t="e">
        <f t="shared" si="5"/>
        <v>#REF!</v>
      </c>
    </row>
    <row r="251" spans="1:1" x14ac:dyDescent="0.3">
      <c r="A251" s="18" t="e">
        <f t="shared" si="5"/>
        <v>#REF!</v>
      </c>
    </row>
    <row r="252" spans="1:1" x14ac:dyDescent="0.3">
      <c r="A252" s="18" t="e">
        <f t="shared" si="5"/>
        <v>#REF!</v>
      </c>
    </row>
    <row r="253" spans="1:1" x14ac:dyDescent="0.3">
      <c r="A253" s="18" t="e">
        <f t="shared" si="5"/>
        <v>#REF!</v>
      </c>
    </row>
    <row r="254" spans="1:1" x14ac:dyDescent="0.3">
      <c r="A254" s="18" t="e">
        <f t="shared" si="5"/>
        <v>#REF!</v>
      </c>
    </row>
    <row r="255" spans="1:1" x14ac:dyDescent="0.3">
      <c r="A255" s="18" t="e">
        <f t="shared" si="5"/>
        <v>#REF!</v>
      </c>
    </row>
    <row r="256" spans="1:1" x14ac:dyDescent="0.3">
      <c r="A256" s="18" t="e">
        <f t="shared" si="5"/>
        <v>#REF!</v>
      </c>
    </row>
    <row r="257" spans="1:1" x14ac:dyDescent="0.3">
      <c r="A257" s="18" t="e">
        <f t="shared" si="5"/>
        <v>#REF!</v>
      </c>
    </row>
    <row r="258" spans="1:1" x14ac:dyDescent="0.3">
      <c r="A258" s="18" t="e">
        <f t="shared" si="5"/>
        <v>#REF!</v>
      </c>
    </row>
    <row r="259" spans="1:1" x14ac:dyDescent="0.3">
      <c r="A259" s="18" t="e">
        <f t="shared" si="5"/>
        <v>#REF!</v>
      </c>
    </row>
    <row r="260" spans="1:1" x14ac:dyDescent="0.3">
      <c r="A260" s="18" t="e">
        <f t="shared" si="5"/>
        <v>#REF!</v>
      </c>
    </row>
    <row r="261" spans="1:1" x14ac:dyDescent="0.3">
      <c r="A261" s="18" t="e">
        <f t="shared" si="5"/>
        <v>#REF!</v>
      </c>
    </row>
    <row r="262" spans="1:1" x14ac:dyDescent="0.3">
      <c r="A262" s="18" t="e">
        <f t="shared" si="5"/>
        <v>#REF!</v>
      </c>
    </row>
    <row r="263" spans="1:1" x14ac:dyDescent="0.3">
      <c r="A263" s="18" t="e">
        <f t="shared" si="5"/>
        <v>#REF!</v>
      </c>
    </row>
    <row r="264" spans="1:1" x14ac:dyDescent="0.3">
      <c r="A264" s="18" t="e">
        <f t="shared" si="5"/>
        <v>#REF!</v>
      </c>
    </row>
    <row r="265" spans="1:1" x14ac:dyDescent="0.3">
      <c r="A265" s="18" t="e">
        <f t="shared" si="5"/>
        <v>#REF!</v>
      </c>
    </row>
    <row r="266" spans="1:1" x14ac:dyDescent="0.3">
      <c r="A266" s="18" t="e">
        <f t="shared" si="5"/>
        <v>#REF!</v>
      </c>
    </row>
    <row r="267" spans="1:1" x14ac:dyDescent="0.3">
      <c r="A267" s="18" t="e">
        <f t="shared" si="5"/>
        <v>#REF!</v>
      </c>
    </row>
    <row r="268" spans="1:1" x14ac:dyDescent="0.3">
      <c r="A268" s="18" t="e">
        <f t="shared" si="5"/>
        <v>#REF!</v>
      </c>
    </row>
    <row r="269" spans="1:1" x14ac:dyDescent="0.3">
      <c r="A269" s="18" t="e">
        <f t="shared" si="5"/>
        <v>#REF!</v>
      </c>
    </row>
    <row r="270" spans="1:1" x14ac:dyDescent="0.3">
      <c r="A270" s="18" t="e">
        <f t="shared" si="5"/>
        <v>#REF!</v>
      </c>
    </row>
    <row r="271" spans="1:1" x14ac:dyDescent="0.3">
      <c r="A271" s="18" t="e">
        <f t="shared" si="5"/>
        <v>#REF!</v>
      </c>
    </row>
    <row r="272" spans="1:1" x14ac:dyDescent="0.3">
      <c r="A272" s="18" t="e">
        <f t="shared" si="5"/>
        <v>#REF!</v>
      </c>
    </row>
    <row r="273" spans="1:1" x14ac:dyDescent="0.3">
      <c r="A273" s="18" t="e">
        <f t="shared" si="5"/>
        <v>#REF!</v>
      </c>
    </row>
    <row r="274" spans="1:1" x14ac:dyDescent="0.3">
      <c r="A274" s="18" t="e">
        <f t="shared" si="5"/>
        <v>#REF!</v>
      </c>
    </row>
    <row r="275" spans="1:1" x14ac:dyDescent="0.3">
      <c r="A275" s="18" t="e">
        <f t="shared" si="5"/>
        <v>#REF!</v>
      </c>
    </row>
    <row r="276" spans="1:1" x14ac:dyDescent="0.3">
      <c r="A276" s="18" t="e">
        <f t="shared" si="5"/>
        <v>#REF!</v>
      </c>
    </row>
    <row r="277" spans="1:1" x14ac:dyDescent="0.3">
      <c r="A277" s="18" t="e">
        <f t="shared" si="5"/>
        <v>#REF!</v>
      </c>
    </row>
    <row r="278" spans="1:1" x14ac:dyDescent="0.3">
      <c r="A278" s="18" t="e">
        <f t="shared" si="5"/>
        <v>#REF!</v>
      </c>
    </row>
    <row r="279" spans="1:1" x14ac:dyDescent="0.3">
      <c r="A279" s="18" t="e">
        <f t="shared" si="5"/>
        <v>#REF!</v>
      </c>
    </row>
    <row r="280" spans="1:1" x14ac:dyDescent="0.3">
      <c r="A280" s="18" t="e">
        <f t="shared" si="5"/>
        <v>#REF!</v>
      </c>
    </row>
    <row r="281" spans="1:1" x14ac:dyDescent="0.3">
      <c r="A281" s="18" t="e">
        <f t="shared" si="5"/>
        <v>#REF!</v>
      </c>
    </row>
    <row r="282" spans="1:1" x14ac:dyDescent="0.3">
      <c r="A282" s="18" t="e">
        <f t="shared" si="5"/>
        <v>#REF!</v>
      </c>
    </row>
    <row r="283" spans="1:1" x14ac:dyDescent="0.3">
      <c r="A283" s="18" t="e">
        <f t="shared" si="5"/>
        <v>#REF!</v>
      </c>
    </row>
    <row r="284" spans="1:1" x14ac:dyDescent="0.3">
      <c r="A284" s="18" t="e">
        <f t="shared" si="5"/>
        <v>#REF!</v>
      </c>
    </row>
    <row r="285" spans="1:1" x14ac:dyDescent="0.3">
      <c r="A285" s="18" t="e">
        <f t="shared" si="5"/>
        <v>#REF!</v>
      </c>
    </row>
    <row r="286" spans="1:1" x14ac:dyDescent="0.3">
      <c r="A286" s="18" t="e">
        <f t="shared" si="5"/>
        <v>#REF!</v>
      </c>
    </row>
    <row r="287" spans="1:1" x14ac:dyDescent="0.3">
      <c r="A287" s="18" t="e">
        <f t="shared" si="5"/>
        <v>#REF!</v>
      </c>
    </row>
    <row r="288" spans="1:1" x14ac:dyDescent="0.3">
      <c r="A288" s="18" t="e">
        <f t="shared" si="5"/>
        <v>#REF!</v>
      </c>
    </row>
    <row r="289" spans="1:1" x14ac:dyDescent="0.3">
      <c r="A289" s="18" t="e">
        <f t="shared" si="5"/>
        <v>#REF!</v>
      </c>
    </row>
    <row r="290" spans="1:1" x14ac:dyDescent="0.3">
      <c r="A290" s="18" t="e">
        <f t="shared" si="5"/>
        <v>#REF!</v>
      </c>
    </row>
    <row r="291" spans="1:1" x14ac:dyDescent="0.3">
      <c r="A291" s="18" t="e">
        <f t="shared" si="5"/>
        <v>#REF!</v>
      </c>
    </row>
    <row r="292" spans="1:1" x14ac:dyDescent="0.3">
      <c r="A292" s="18" t="e">
        <f t="shared" si="5"/>
        <v>#REF!</v>
      </c>
    </row>
    <row r="293" spans="1:1" x14ac:dyDescent="0.3">
      <c r="A293" s="18" t="e">
        <f t="shared" si="5"/>
        <v>#REF!</v>
      </c>
    </row>
    <row r="294" spans="1:1" x14ac:dyDescent="0.3">
      <c r="A294" s="18" t="e">
        <f t="shared" si="5"/>
        <v>#REF!</v>
      </c>
    </row>
    <row r="295" spans="1:1" x14ac:dyDescent="0.3">
      <c r="A295" s="18" t="e">
        <f t="shared" si="5"/>
        <v>#REF!</v>
      </c>
    </row>
    <row r="296" spans="1:1" x14ac:dyDescent="0.3">
      <c r="A296" s="18" t="e">
        <f t="shared" si="5"/>
        <v>#REF!</v>
      </c>
    </row>
    <row r="297" spans="1:1" x14ac:dyDescent="0.3">
      <c r="A297" s="18" t="e">
        <f t="shared" ref="A297:A360" si="6">A296+1-A287</f>
        <v>#REF!</v>
      </c>
    </row>
    <row r="298" spans="1:1" x14ac:dyDescent="0.3">
      <c r="A298" s="18" t="e">
        <f t="shared" si="6"/>
        <v>#REF!</v>
      </c>
    </row>
    <row r="299" spans="1:1" x14ac:dyDescent="0.3">
      <c r="A299" s="18" t="e">
        <f t="shared" si="6"/>
        <v>#REF!</v>
      </c>
    </row>
    <row r="300" spans="1:1" x14ac:dyDescent="0.3">
      <c r="A300" s="18" t="e">
        <f t="shared" si="6"/>
        <v>#REF!</v>
      </c>
    </row>
    <row r="301" spans="1:1" x14ac:dyDescent="0.3">
      <c r="A301" s="18" t="e">
        <f t="shared" si="6"/>
        <v>#REF!</v>
      </c>
    </row>
    <row r="302" spans="1:1" x14ac:dyDescent="0.3">
      <c r="A302" s="18" t="e">
        <f t="shared" si="6"/>
        <v>#REF!</v>
      </c>
    </row>
    <row r="303" spans="1:1" x14ac:dyDescent="0.3">
      <c r="A303" s="18" t="e">
        <f t="shared" si="6"/>
        <v>#REF!</v>
      </c>
    </row>
    <row r="304" spans="1:1" x14ac:dyDescent="0.3">
      <c r="A304" s="18" t="e">
        <f t="shared" si="6"/>
        <v>#REF!</v>
      </c>
    </row>
    <row r="305" spans="1:1" x14ac:dyDescent="0.3">
      <c r="A305" s="18" t="e">
        <f t="shared" si="6"/>
        <v>#REF!</v>
      </c>
    </row>
    <row r="306" spans="1:1" x14ac:dyDescent="0.3">
      <c r="A306" s="18" t="e">
        <f t="shared" si="6"/>
        <v>#REF!</v>
      </c>
    </row>
    <row r="307" spans="1:1" x14ac:dyDescent="0.3">
      <c r="A307" s="18" t="e">
        <f t="shared" si="6"/>
        <v>#REF!</v>
      </c>
    </row>
    <row r="308" spans="1:1" x14ac:dyDescent="0.3">
      <c r="A308" s="18" t="e">
        <f t="shared" si="6"/>
        <v>#REF!</v>
      </c>
    </row>
    <row r="309" spans="1:1" x14ac:dyDescent="0.3">
      <c r="A309" s="18" t="e">
        <f t="shared" si="6"/>
        <v>#REF!</v>
      </c>
    </row>
    <row r="310" spans="1:1" x14ac:dyDescent="0.3">
      <c r="A310" s="18" t="e">
        <f t="shared" si="6"/>
        <v>#REF!</v>
      </c>
    </row>
    <row r="311" spans="1:1" x14ac:dyDescent="0.3">
      <c r="A311" s="18" t="e">
        <f t="shared" si="6"/>
        <v>#REF!</v>
      </c>
    </row>
    <row r="312" spans="1:1" x14ac:dyDescent="0.3">
      <c r="A312" s="18" t="e">
        <f t="shared" si="6"/>
        <v>#REF!</v>
      </c>
    </row>
    <row r="313" spans="1:1" x14ac:dyDescent="0.3">
      <c r="A313" s="18" t="e">
        <f t="shared" si="6"/>
        <v>#REF!</v>
      </c>
    </row>
    <row r="314" spans="1:1" x14ac:dyDescent="0.3">
      <c r="A314" s="18" t="e">
        <f t="shared" si="6"/>
        <v>#REF!</v>
      </c>
    </row>
    <row r="315" spans="1:1" x14ac:dyDescent="0.3">
      <c r="A315" s="18" t="e">
        <f t="shared" si="6"/>
        <v>#REF!</v>
      </c>
    </row>
    <row r="316" spans="1:1" x14ac:dyDescent="0.3">
      <c r="A316" s="18" t="e">
        <f t="shared" si="6"/>
        <v>#REF!</v>
      </c>
    </row>
    <row r="317" spans="1:1" x14ac:dyDescent="0.3">
      <c r="A317" s="18" t="e">
        <f t="shared" si="6"/>
        <v>#REF!</v>
      </c>
    </row>
    <row r="318" spans="1:1" x14ac:dyDescent="0.3">
      <c r="A318" s="18" t="e">
        <f t="shared" si="6"/>
        <v>#REF!</v>
      </c>
    </row>
    <row r="319" spans="1:1" x14ac:dyDescent="0.3">
      <c r="A319" s="18" t="e">
        <f t="shared" si="6"/>
        <v>#REF!</v>
      </c>
    </row>
    <row r="320" spans="1:1" x14ac:dyDescent="0.3">
      <c r="A320" s="18" t="e">
        <f t="shared" si="6"/>
        <v>#REF!</v>
      </c>
    </row>
    <row r="321" spans="1:1" x14ac:dyDescent="0.3">
      <c r="A321" s="18" t="e">
        <f t="shared" si="6"/>
        <v>#REF!</v>
      </c>
    </row>
    <row r="322" spans="1:1" x14ac:dyDescent="0.3">
      <c r="A322" s="18" t="e">
        <f t="shared" si="6"/>
        <v>#REF!</v>
      </c>
    </row>
    <row r="323" spans="1:1" x14ac:dyDescent="0.3">
      <c r="A323" s="18" t="e">
        <f t="shared" si="6"/>
        <v>#REF!</v>
      </c>
    </row>
    <row r="324" spans="1:1" x14ac:dyDescent="0.3">
      <c r="A324" s="18" t="e">
        <f t="shared" si="6"/>
        <v>#REF!</v>
      </c>
    </row>
    <row r="325" spans="1:1" x14ac:dyDescent="0.3">
      <c r="A325" s="18" t="e">
        <f t="shared" si="6"/>
        <v>#REF!</v>
      </c>
    </row>
    <row r="326" spans="1:1" x14ac:dyDescent="0.3">
      <c r="A326" s="18" t="e">
        <f t="shared" si="6"/>
        <v>#REF!</v>
      </c>
    </row>
    <row r="327" spans="1:1" x14ac:dyDescent="0.3">
      <c r="A327" s="18" t="e">
        <f t="shared" si="6"/>
        <v>#REF!</v>
      </c>
    </row>
    <row r="328" spans="1:1" x14ac:dyDescent="0.3">
      <c r="A328" s="18" t="e">
        <f t="shared" si="6"/>
        <v>#REF!</v>
      </c>
    </row>
    <row r="329" spans="1:1" x14ac:dyDescent="0.3">
      <c r="A329" s="18" t="e">
        <f t="shared" si="6"/>
        <v>#REF!</v>
      </c>
    </row>
    <row r="330" spans="1:1" x14ac:dyDescent="0.3">
      <c r="A330" s="18" t="e">
        <f t="shared" si="6"/>
        <v>#REF!</v>
      </c>
    </row>
    <row r="331" spans="1:1" x14ac:dyDescent="0.3">
      <c r="A331" s="18" t="e">
        <f t="shared" si="6"/>
        <v>#REF!</v>
      </c>
    </row>
    <row r="332" spans="1:1" x14ac:dyDescent="0.3">
      <c r="A332" s="18" t="e">
        <f t="shared" si="6"/>
        <v>#REF!</v>
      </c>
    </row>
    <row r="333" spans="1:1" x14ac:dyDescent="0.3">
      <c r="A333" s="18" t="e">
        <f t="shared" si="6"/>
        <v>#REF!</v>
      </c>
    </row>
    <row r="334" spans="1:1" x14ac:dyDescent="0.3">
      <c r="A334" s="18" t="e">
        <f t="shared" si="6"/>
        <v>#REF!</v>
      </c>
    </row>
    <row r="335" spans="1:1" x14ac:dyDescent="0.3">
      <c r="A335" s="18" t="e">
        <f t="shared" si="6"/>
        <v>#REF!</v>
      </c>
    </row>
    <row r="336" spans="1:1" x14ac:dyDescent="0.3">
      <c r="A336" s="18" t="e">
        <f t="shared" si="6"/>
        <v>#REF!</v>
      </c>
    </row>
    <row r="337" spans="1:1" x14ac:dyDescent="0.3">
      <c r="A337" s="18" t="e">
        <f t="shared" si="6"/>
        <v>#REF!</v>
      </c>
    </row>
    <row r="338" spans="1:1" x14ac:dyDescent="0.3">
      <c r="A338" s="18" t="e">
        <f t="shared" si="6"/>
        <v>#REF!</v>
      </c>
    </row>
    <row r="339" spans="1:1" x14ac:dyDescent="0.3">
      <c r="A339" s="18" t="e">
        <f t="shared" si="6"/>
        <v>#REF!</v>
      </c>
    </row>
    <row r="340" spans="1:1" x14ac:dyDescent="0.3">
      <c r="A340" s="18" t="e">
        <f t="shared" si="6"/>
        <v>#REF!</v>
      </c>
    </row>
    <row r="341" spans="1:1" x14ac:dyDescent="0.3">
      <c r="A341" s="18" t="e">
        <f t="shared" si="6"/>
        <v>#REF!</v>
      </c>
    </row>
    <row r="342" spans="1:1" x14ac:dyDescent="0.3">
      <c r="A342" s="18" t="e">
        <f t="shared" si="6"/>
        <v>#REF!</v>
      </c>
    </row>
    <row r="343" spans="1:1" x14ac:dyDescent="0.3">
      <c r="A343" s="18" t="e">
        <f t="shared" si="6"/>
        <v>#REF!</v>
      </c>
    </row>
    <row r="344" spans="1:1" x14ac:dyDescent="0.3">
      <c r="A344" s="18" t="e">
        <f t="shared" si="6"/>
        <v>#REF!</v>
      </c>
    </row>
    <row r="345" spans="1:1" x14ac:dyDescent="0.3">
      <c r="A345" s="18" t="e">
        <f t="shared" si="6"/>
        <v>#REF!</v>
      </c>
    </row>
    <row r="346" spans="1:1" x14ac:dyDescent="0.3">
      <c r="A346" s="18" t="e">
        <f t="shared" si="6"/>
        <v>#REF!</v>
      </c>
    </row>
    <row r="347" spans="1:1" x14ac:dyDescent="0.3">
      <c r="A347" s="18" t="e">
        <f t="shared" si="6"/>
        <v>#REF!</v>
      </c>
    </row>
    <row r="348" spans="1:1" x14ac:dyDescent="0.3">
      <c r="A348" s="18" t="e">
        <f t="shared" si="6"/>
        <v>#REF!</v>
      </c>
    </row>
    <row r="349" spans="1:1" x14ac:dyDescent="0.3">
      <c r="A349" s="18" t="e">
        <f t="shared" si="6"/>
        <v>#REF!</v>
      </c>
    </row>
    <row r="350" spans="1:1" x14ac:dyDescent="0.3">
      <c r="A350" s="18" t="e">
        <f t="shared" si="6"/>
        <v>#REF!</v>
      </c>
    </row>
    <row r="351" spans="1:1" x14ac:dyDescent="0.3">
      <c r="A351" s="18" t="e">
        <f t="shared" si="6"/>
        <v>#REF!</v>
      </c>
    </row>
    <row r="352" spans="1:1" x14ac:dyDescent="0.3">
      <c r="A352" s="18" t="e">
        <f t="shared" si="6"/>
        <v>#REF!</v>
      </c>
    </row>
    <row r="353" spans="1:1" x14ac:dyDescent="0.3">
      <c r="A353" s="18" t="e">
        <f t="shared" si="6"/>
        <v>#REF!</v>
      </c>
    </row>
    <row r="354" spans="1:1" x14ac:dyDescent="0.3">
      <c r="A354" s="18" t="e">
        <f t="shared" si="6"/>
        <v>#REF!</v>
      </c>
    </row>
    <row r="355" spans="1:1" x14ac:dyDescent="0.3">
      <c r="A355" s="18" t="e">
        <f t="shared" si="6"/>
        <v>#REF!</v>
      </c>
    </row>
    <row r="356" spans="1:1" x14ac:dyDescent="0.3">
      <c r="A356" s="18" t="e">
        <f t="shared" si="6"/>
        <v>#REF!</v>
      </c>
    </row>
    <row r="357" spans="1:1" x14ac:dyDescent="0.3">
      <c r="A357" s="18" t="e">
        <f t="shared" si="6"/>
        <v>#REF!</v>
      </c>
    </row>
    <row r="358" spans="1:1" x14ac:dyDescent="0.3">
      <c r="A358" s="18" t="e">
        <f t="shared" si="6"/>
        <v>#REF!</v>
      </c>
    </row>
    <row r="359" spans="1:1" x14ac:dyDescent="0.3">
      <c r="A359" s="18" t="e">
        <f t="shared" si="6"/>
        <v>#REF!</v>
      </c>
    </row>
    <row r="360" spans="1:1" x14ac:dyDescent="0.3">
      <c r="A360" s="18" t="e">
        <f t="shared" si="6"/>
        <v>#REF!</v>
      </c>
    </row>
    <row r="361" spans="1:1" x14ac:dyDescent="0.3">
      <c r="A361" s="18" t="e">
        <f t="shared" ref="A361:A424" si="7">A360+1-A351</f>
        <v>#REF!</v>
      </c>
    </row>
    <row r="362" spans="1:1" x14ac:dyDescent="0.3">
      <c r="A362" s="18" t="e">
        <f t="shared" si="7"/>
        <v>#REF!</v>
      </c>
    </row>
    <row r="363" spans="1:1" x14ac:dyDescent="0.3">
      <c r="A363" s="18" t="e">
        <f t="shared" si="7"/>
        <v>#REF!</v>
      </c>
    </row>
    <row r="364" spans="1:1" x14ac:dyDescent="0.3">
      <c r="A364" s="18" t="e">
        <f t="shared" si="7"/>
        <v>#REF!</v>
      </c>
    </row>
    <row r="365" spans="1:1" x14ac:dyDescent="0.3">
      <c r="A365" s="18" t="e">
        <f t="shared" si="7"/>
        <v>#REF!</v>
      </c>
    </row>
    <row r="366" spans="1:1" x14ac:dyDescent="0.3">
      <c r="A366" s="18" t="e">
        <f t="shared" si="7"/>
        <v>#REF!</v>
      </c>
    </row>
    <row r="367" spans="1:1" x14ac:dyDescent="0.3">
      <c r="A367" s="18" t="e">
        <f t="shared" si="7"/>
        <v>#REF!</v>
      </c>
    </row>
    <row r="368" spans="1:1" x14ac:dyDescent="0.3">
      <c r="A368" s="18" t="e">
        <f t="shared" si="7"/>
        <v>#REF!</v>
      </c>
    </row>
    <row r="369" spans="1:1" x14ac:dyDescent="0.3">
      <c r="A369" s="18" t="e">
        <f t="shared" si="7"/>
        <v>#REF!</v>
      </c>
    </row>
    <row r="370" spans="1:1" x14ac:dyDescent="0.3">
      <c r="A370" s="18" t="e">
        <f t="shared" si="7"/>
        <v>#REF!</v>
      </c>
    </row>
    <row r="371" spans="1:1" x14ac:dyDescent="0.3">
      <c r="A371" s="18" t="e">
        <f t="shared" si="7"/>
        <v>#REF!</v>
      </c>
    </row>
    <row r="372" spans="1:1" x14ac:dyDescent="0.3">
      <c r="A372" s="18" t="e">
        <f t="shared" si="7"/>
        <v>#REF!</v>
      </c>
    </row>
    <row r="373" spans="1:1" x14ac:dyDescent="0.3">
      <c r="A373" s="18" t="e">
        <f t="shared" si="7"/>
        <v>#REF!</v>
      </c>
    </row>
    <row r="374" spans="1:1" x14ac:dyDescent="0.3">
      <c r="A374" s="18" t="e">
        <f t="shared" si="7"/>
        <v>#REF!</v>
      </c>
    </row>
    <row r="375" spans="1:1" x14ac:dyDescent="0.3">
      <c r="A375" s="18" t="e">
        <f t="shared" si="7"/>
        <v>#REF!</v>
      </c>
    </row>
    <row r="376" spans="1:1" x14ac:dyDescent="0.3">
      <c r="A376" s="18" t="e">
        <f t="shared" si="7"/>
        <v>#REF!</v>
      </c>
    </row>
    <row r="377" spans="1:1" x14ac:dyDescent="0.3">
      <c r="A377" s="18" t="e">
        <f t="shared" si="7"/>
        <v>#REF!</v>
      </c>
    </row>
    <row r="378" spans="1:1" x14ac:dyDescent="0.3">
      <c r="A378" s="18" t="e">
        <f t="shared" si="7"/>
        <v>#REF!</v>
      </c>
    </row>
    <row r="379" spans="1:1" x14ac:dyDescent="0.3">
      <c r="A379" s="18" t="e">
        <f t="shared" si="7"/>
        <v>#REF!</v>
      </c>
    </row>
    <row r="380" spans="1:1" x14ac:dyDescent="0.3">
      <c r="A380" s="18" t="e">
        <f t="shared" si="7"/>
        <v>#REF!</v>
      </c>
    </row>
    <row r="381" spans="1:1" x14ac:dyDescent="0.3">
      <c r="A381" s="18" t="e">
        <f t="shared" si="7"/>
        <v>#REF!</v>
      </c>
    </row>
    <row r="382" spans="1:1" x14ac:dyDescent="0.3">
      <c r="A382" s="18" t="e">
        <f t="shared" si="7"/>
        <v>#REF!</v>
      </c>
    </row>
    <row r="383" spans="1:1" x14ac:dyDescent="0.3">
      <c r="A383" s="18" t="e">
        <f t="shared" si="7"/>
        <v>#REF!</v>
      </c>
    </row>
    <row r="384" spans="1:1" x14ac:dyDescent="0.3">
      <c r="A384" s="18" t="e">
        <f t="shared" si="7"/>
        <v>#REF!</v>
      </c>
    </row>
    <row r="385" spans="1:1" x14ac:dyDescent="0.3">
      <c r="A385" s="18" t="e">
        <f t="shared" si="7"/>
        <v>#REF!</v>
      </c>
    </row>
    <row r="386" spans="1:1" x14ac:dyDescent="0.3">
      <c r="A386" s="18" t="e">
        <f t="shared" si="7"/>
        <v>#REF!</v>
      </c>
    </row>
    <row r="387" spans="1:1" x14ac:dyDescent="0.3">
      <c r="A387" s="18" t="e">
        <f t="shared" si="7"/>
        <v>#REF!</v>
      </c>
    </row>
    <row r="388" spans="1:1" x14ac:dyDescent="0.3">
      <c r="A388" s="18" t="e">
        <f t="shared" si="7"/>
        <v>#REF!</v>
      </c>
    </row>
    <row r="389" spans="1:1" x14ac:dyDescent="0.3">
      <c r="A389" s="18" t="e">
        <f t="shared" si="7"/>
        <v>#REF!</v>
      </c>
    </row>
    <row r="390" spans="1:1" x14ac:dyDescent="0.3">
      <c r="A390" s="18" t="e">
        <f t="shared" si="7"/>
        <v>#REF!</v>
      </c>
    </row>
    <row r="391" spans="1:1" x14ac:dyDescent="0.3">
      <c r="A391" s="18" t="e">
        <f t="shared" si="7"/>
        <v>#REF!</v>
      </c>
    </row>
    <row r="392" spans="1:1" x14ac:dyDescent="0.3">
      <c r="A392" s="18" t="e">
        <f t="shared" si="7"/>
        <v>#REF!</v>
      </c>
    </row>
    <row r="393" spans="1:1" x14ac:dyDescent="0.3">
      <c r="A393" s="18" t="e">
        <f t="shared" si="7"/>
        <v>#REF!</v>
      </c>
    </row>
    <row r="394" spans="1:1" x14ac:dyDescent="0.3">
      <c r="A394" s="18" t="e">
        <f t="shared" si="7"/>
        <v>#REF!</v>
      </c>
    </row>
    <row r="395" spans="1:1" x14ac:dyDescent="0.3">
      <c r="A395" s="18" t="e">
        <f t="shared" si="7"/>
        <v>#REF!</v>
      </c>
    </row>
    <row r="396" spans="1:1" x14ac:dyDescent="0.3">
      <c r="A396" s="18" t="e">
        <f t="shared" si="7"/>
        <v>#REF!</v>
      </c>
    </row>
    <row r="397" spans="1:1" x14ac:dyDescent="0.3">
      <c r="A397" s="18" t="e">
        <f t="shared" si="7"/>
        <v>#REF!</v>
      </c>
    </row>
    <row r="398" spans="1:1" x14ac:dyDescent="0.3">
      <c r="A398" s="18" t="e">
        <f t="shared" si="7"/>
        <v>#REF!</v>
      </c>
    </row>
    <row r="399" spans="1:1" x14ac:dyDescent="0.3">
      <c r="A399" s="18" t="e">
        <f t="shared" si="7"/>
        <v>#REF!</v>
      </c>
    </row>
    <row r="400" spans="1:1" x14ac:dyDescent="0.3">
      <c r="A400" s="18" t="e">
        <f t="shared" si="7"/>
        <v>#REF!</v>
      </c>
    </row>
    <row r="401" spans="1:1" x14ac:dyDescent="0.3">
      <c r="A401" s="18" t="e">
        <f t="shared" si="7"/>
        <v>#REF!</v>
      </c>
    </row>
    <row r="402" spans="1:1" x14ac:dyDescent="0.3">
      <c r="A402" s="18" t="e">
        <f t="shared" si="7"/>
        <v>#REF!</v>
      </c>
    </row>
    <row r="403" spans="1:1" x14ac:dyDescent="0.3">
      <c r="A403" s="18" t="e">
        <f t="shared" si="7"/>
        <v>#REF!</v>
      </c>
    </row>
    <row r="404" spans="1:1" x14ac:dyDescent="0.3">
      <c r="A404" s="18" t="e">
        <f t="shared" si="7"/>
        <v>#REF!</v>
      </c>
    </row>
    <row r="405" spans="1:1" x14ac:dyDescent="0.3">
      <c r="A405" s="18" t="e">
        <f t="shared" si="7"/>
        <v>#REF!</v>
      </c>
    </row>
    <row r="406" spans="1:1" x14ac:dyDescent="0.3">
      <c r="A406" s="18" t="e">
        <f t="shared" si="7"/>
        <v>#REF!</v>
      </c>
    </row>
    <row r="407" spans="1:1" x14ac:dyDescent="0.3">
      <c r="A407" s="18" t="e">
        <f t="shared" si="7"/>
        <v>#REF!</v>
      </c>
    </row>
    <row r="408" spans="1:1" x14ac:dyDescent="0.3">
      <c r="A408" s="18" t="e">
        <f t="shared" si="7"/>
        <v>#REF!</v>
      </c>
    </row>
    <row r="409" spans="1:1" x14ac:dyDescent="0.3">
      <c r="A409" s="18" t="e">
        <f t="shared" si="7"/>
        <v>#REF!</v>
      </c>
    </row>
    <row r="410" spans="1:1" x14ac:dyDescent="0.3">
      <c r="A410" s="18" t="e">
        <f t="shared" si="7"/>
        <v>#REF!</v>
      </c>
    </row>
    <row r="411" spans="1:1" x14ac:dyDescent="0.3">
      <c r="A411" s="18" t="e">
        <f t="shared" si="7"/>
        <v>#REF!</v>
      </c>
    </row>
    <row r="412" spans="1:1" x14ac:dyDescent="0.3">
      <c r="A412" s="18" t="e">
        <f t="shared" si="7"/>
        <v>#REF!</v>
      </c>
    </row>
    <row r="413" spans="1:1" x14ac:dyDescent="0.3">
      <c r="A413" s="18" t="e">
        <f t="shared" si="7"/>
        <v>#REF!</v>
      </c>
    </row>
    <row r="414" spans="1:1" x14ac:dyDescent="0.3">
      <c r="A414" s="18" t="e">
        <f t="shared" si="7"/>
        <v>#REF!</v>
      </c>
    </row>
    <row r="415" spans="1:1" x14ac:dyDescent="0.3">
      <c r="A415" s="18" t="e">
        <f t="shared" si="7"/>
        <v>#REF!</v>
      </c>
    </row>
    <row r="416" spans="1:1" x14ac:dyDescent="0.3">
      <c r="A416" s="18" t="e">
        <f t="shared" si="7"/>
        <v>#REF!</v>
      </c>
    </row>
    <row r="417" spans="1:1" x14ac:dyDescent="0.3">
      <c r="A417" s="18" t="e">
        <f t="shared" si="7"/>
        <v>#REF!</v>
      </c>
    </row>
    <row r="418" spans="1:1" x14ac:dyDescent="0.3">
      <c r="A418" s="18" t="e">
        <f t="shared" si="7"/>
        <v>#REF!</v>
      </c>
    </row>
    <row r="419" spans="1:1" x14ac:dyDescent="0.3">
      <c r="A419" s="18" t="e">
        <f t="shared" si="7"/>
        <v>#REF!</v>
      </c>
    </row>
    <row r="420" spans="1:1" x14ac:dyDescent="0.3">
      <c r="A420" s="18" t="e">
        <f t="shared" si="7"/>
        <v>#REF!</v>
      </c>
    </row>
    <row r="421" spans="1:1" x14ac:dyDescent="0.3">
      <c r="A421" s="18" t="e">
        <f t="shared" si="7"/>
        <v>#REF!</v>
      </c>
    </row>
    <row r="422" spans="1:1" x14ac:dyDescent="0.3">
      <c r="A422" s="18" t="e">
        <f t="shared" si="7"/>
        <v>#REF!</v>
      </c>
    </row>
    <row r="423" spans="1:1" x14ac:dyDescent="0.3">
      <c r="A423" s="18" t="e">
        <f t="shared" si="7"/>
        <v>#REF!</v>
      </c>
    </row>
    <row r="424" spans="1:1" x14ac:dyDescent="0.3">
      <c r="A424" s="18" t="e">
        <f t="shared" si="7"/>
        <v>#REF!</v>
      </c>
    </row>
    <row r="425" spans="1:1" x14ac:dyDescent="0.3">
      <c r="A425" s="18" t="e">
        <f t="shared" ref="A425:A488" si="8">A424+1-A415</f>
        <v>#REF!</v>
      </c>
    </row>
    <row r="426" spans="1:1" x14ac:dyDescent="0.3">
      <c r="A426" s="18" t="e">
        <f t="shared" si="8"/>
        <v>#REF!</v>
      </c>
    </row>
    <row r="427" spans="1:1" x14ac:dyDescent="0.3">
      <c r="A427" s="18" t="e">
        <f t="shared" si="8"/>
        <v>#REF!</v>
      </c>
    </row>
    <row r="428" spans="1:1" x14ac:dyDescent="0.3">
      <c r="A428" s="18" t="e">
        <f t="shared" si="8"/>
        <v>#REF!</v>
      </c>
    </row>
    <row r="429" spans="1:1" x14ac:dyDescent="0.3">
      <c r="A429" s="18" t="e">
        <f t="shared" si="8"/>
        <v>#REF!</v>
      </c>
    </row>
    <row r="430" spans="1:1" x14ac:dyDescent="0.3">
      <c r="A430" s="18" t="e">
        <f t="shared" si="8"/>
        <v>#REF!</v>
      </c>
    </row>
    <row r="431" spans="1:1" x14ac:dyDescent="0.3">
      <c r="A431" s="18" t="e">
        <f t="shared" si="8"/>
        <v>#REF!</v>
      </c>
    </row>
    <row r="432" spans="1:1" x14ac:dyDescent="0.3">
      <c r="A432" s="18" t="e">
        <f t="shared" si="8"/>
        <v>#REF!</v>
      </c>
    </row>
    <row r="433" spans="1:1" x14ac:dyDescent="0.3">
      <c r="A433" s="18" t="e">
        <f t="shared" si="8"/>
        <v>#REF!</v>
      </c>
    </row>
    <row r="434" spans="1:1" x14ac:dyDescent="0.3">
      <c r="A434" s="18" t="e">
        <f t="shared" si="8"/>
        <v>#REF!</v>
      </c>
    </row>
    <row r="435" spans="1:1" x14ac:dyDescent="0.3">
      <c r="A435" s="18" t="e">
        <f t="shared" si="8"/>
        <v>#REF!</v>
      </c>
    </row>
    <row r="436" spans="1:1" x14ac:dyDescent="0.3">
      <c r="A436" s="18" t="e">
        <f t="shared" si="8"/>
        <v>#REF!</v>
      </c>
    </row>
    <row r="437" spans="1:1" x14ac:dyDescent="0.3">
      <c r="A437" s="18" t="e">
        <f t="shared" si="8"/>
        <v>#REF!</v>
      </c>
    </row>
    <row r="438" spans="1:1" x14ac:dyDescent="0.3">
      <c r="A438" s="18" t="e">
        <f t="shared" si="8"/>
        <v>#REF!</v>
      </c>
    </row>
    <row r="439" spans="1:1" x14ac:dyDescent="0.3">
      <c r="A439" s="18" t="e">
        <f t="shared" si="8"/>
        <v>#REF!</v>
      </c>
    </row>
    <row r="440" spans="1:1" x14ac:dyDescent="0.3">
      <c r="A440" s="18" t="e">
        <f t="shared" si="8"/>
        <v>#REF!</v>
      </c>
    </row>
    <row r="441" spans="1:1" x14ac:dyDescent="0.3">
      <c r="A441" s="18" t="e">
        <f t="shared" si="8"/>
        <v>#REF!</v>
      </c>
    </row>
    <row r="442" spans="1:1" x14ac:dyDescent="0.3">
      <c r="A442" s="18" t="e">
        <f t="shared" si="8"/>
        <v>#REF!</v>
      </c>
    </row>
    <row r="443" spans="1:1" x14ac:dyDescent="0.3">
      <c r="A443" s="18" t="e">
        <f t="shared" si="8"/>
        <v>#REF!</v>
      </c>
    </row>
    <row r="444" spans="1:1" x14ac:dyDescent="0.3">
      <c r="A444" s="18" t="e">
        <f t="shared" si="8"/>
        <v>#REF!</v>
      </c>
    </row>
    <row r="445" spans="1:1" x14ac:dyDescent="0.3">
      <c r="A445" s="18" t="e">
        <f t="shared" si="8"/>
        <v>#REF!</v>
      </c>
    </row>
    <row r="446" spans="1:1" x14ac:dyDescent="0.3">
      <c r="A446" s="18" t="e">
        <f t="shared" si="8"/>
        <v>#REF!</v>
      </c>
    </row>
    <row r="447" spans="1:1" x14ac:dyDescent="0.3">
      <c r="A447" s="18" t="e">
        <f t="shared" si="8"/>
        <v>#REF!</v>
      </c>
    </row>
    <row r="448" spans="1:1" x14ac:dyDescent="0.3">
      <c r="A448" s="18" t="e">
        <f t="shared" si="8"/>
        <v>#REF!</v>
      </c>
    </row>
    <row r="449" spans="1:1" x14ac:dyDescent="0.3">
      <c r="A449" s="18" t="e">
        <f t="shared" si="8"/>
        <v>#REF!</v>
      </c>
    </row>
    <row r="450" spans="1:1" x14ac:dyDescent="0.3">
      <c r="A450" s="18" t="e">
        <f t="shared" si="8"/>
        <v>#REF!</v>
      </c>
    </row>
    <row r="451" spans="1:1" x14ac:dyDescent="0.3">
      <c r="A451" s="18" t="e">
        <f t="shared" si="8"/>
        <v>#REF!</v>
      </c>
    </row>
    <row r="452" spans="1:1" x14ac:dyDescent="0.3">
      <c r="A452" s="18" t="e">
        <f t="shared" si="8"/>
        <v>#REF!</v>
      </c>
    </row>
    <row r="453" spans="1:1" x14ac:dyDescent="0.3">
      <c r="A453" s="18" t="e">
        <f t="shared" si="8"/>
        <v>#REF!</v>
      </c>
    </row>
    <row r="454" spans="1:1" x14ac:dyDescent="0.3">
      <c r="A454" s="18" t="e">
        <f t="shared" si="8"/>
        <v>#REF!</v>
      </c>
    </row>
    <row r="455" spans="1:1" x14ac:dyDescent="0.3">
      <c r="A455" s="18" t="e">
        <f t="shared" si="8"/>
        <v>#REF!</v>
      </c>
    </row>
    <row r="456" spans="1:1" x14ac:dyDescent="0.3">
      <c r="A456" s="18" t="e">
        <f t="shared" si="8"/>
        <v>#REF!</v>
      </c>
    </row>
    <row r="457" spans="1:1" x14ac:dyDescent="0.3">
      <c r="A457" s="18" t="e">
        <f t="shared" si="8"/>
        <v>#REF!</v>
      </c>
    </row>
    <row r="458" spans="1:1" x14ac:dyDescent="0.3">
      <c r="A458" s="18" t="e">
        <f t="shared" si="8"/>
        <v>#REF!</v>
      </c>
    </row>
    <row r="459" spans="1:1" x14ac:dyDescent="0.3">
      <c r="A459" s="18" t="e">
        <f t="shared" si="8"/>
        <v>#REF!</v>
      </c>
    </row>
    <row r="460" spans="1:1" x14ac:dyDescent="0.3">
      <c r="A460" s="18" t="e">
        <f t="shared" si="8"/>
        <v>#REF!</v>
      </c>
    </row>
    <row r="461" spans="1:1" x14ac:dyDescent="0.3">
      <c r="A461" s="18" t="e">
        <f t="shared" si="8"/>
        <v>#REF!</v>
      </c>
    </row>
    <row r="462" spans="1:1" x14ac:dyDescent="0.3">
      <c r="A462" s="18" t="e">
        <f t="shared" si="8"/>
        <v>#REF!</v>
      </c>
    </row>
    <row r="463" spans="1:1" x14ac:dyDescent="0.3">
      <c r="A463" s="18" t="e">
        <f t="shared" si="8"/>
        <v>#REF!</v>
      </c>
    </row>
    <row r="464" spans="1:1" x14ac:dyDescent="0.3">
      <c r="A464" s="18" t="e">
        <f t="shared" si="8"/>
        <v>#REF!</v>
      </c>
    </row>
    <row r="465" spans="1:1" x14ac:dyDescent="0.3">
      <c r="A465" s="18" t="e">
        <f t="shared" si="8"/>
        <v>#REF!</v>
      </c>
    </row>
    <row r="466" spans="1:1" x14ac:dyDescent="0.3">
      <c r="A466" s="18" t="e">
        <f t="shared" si="8"/>
        <v>#REF!</v>
      </c>
    </row>
    <row r="467" spans="1:1" x14ac:dyDescent="0.3">
      <c r="A467" s="18" t="e">
        <f t="shared" si="8"/>
        <v>#REF!</v>
      </c>
    </row>
    <row r="468" spans="1:1" x14ac:dyDescent="0.3">
      <c r="A468" s="18" t="e">
        <f t="shared" si="8"/>
        <v>#REF!</v>
      </c>
    </row>
    <row r="469" spans="1:1" x14ac:dyDescent="0.3">
      <c r="A469" s="18" t="e">
        <f t="shared" si="8"/>
        <v>#REF!</v>
      </c>
    </row>
    <row r="470" spans="1:1" x14ac:dyDescent="0.3">
      <c r="A470" s="18" t="e">
        <f t="shared" si="8"/>
        <v>#REF!</v>
      </c>
    </row>
    <row r="471" spans="1:1" x14ac:dyDescent="0.3">
      <c r="A471" s="18" t="e">
        <f t="shared" si="8"/>
        <v>#REF!</v>
      </c>
    </row>
    <row r="472" spans="1:1" x14ac:dyDescent="0.3">
      <c r="A472" s="18" t="e">
        <f t="shared" si="8"/>
        <v>#REF!</v>
      </c>
    </row>
    <row r="473" spans="1:1" x14ac:dyDescent="0.3">
      <c r="A473" s="18" t="e">
        <f t="shared" si="8"/>
        <v>#REF!</v>
      </c>
    </row>
    <row r="474" spans="1:1" x14ac:dyDescent="0.3">
      <c r="A474" s="18" t="e">
        <f t="shared" si="8"/>
        <v>#REF!</v>
      </c>
    </row>
    <row r="475" spans="1:1" x14ac:dyDescent="0.3">
      <c r="A475" s="18" t="e">
        <f t="shared" si="8"/>
        <v>#REF!</v>
      </c>
    </row>
    <row r="476" spans="1:1" x14ac:dyDescent="0.3">
      <c r="A476" s="18" t="e">
        <f t="shared" si="8"/>
        <v>#REF!</v>
      </c>
    </row>
    <row r="477" spans="1:1" x14ac:dyDescent="0.3">
      <c r="A477" s="18" t="e">
        <f t="shared" si="8"/>
        <v>#REF!</v>
      </c>
    </row>
    <row r="478" spans="1:1" x14ac:dyDescent="0.3">
      <c r="A478" s="18" t="e">
        <f t="shared" si="8"/>
        <v>#REF!</v>
      </c>
    </row>
    <row r="479" spans="1:1" x14ac:dyDescent="0.3">
      <c r="A479" s="18" t="e">
        <f t="shared" si="8"/>
        <v>#REF!</v>
      </c>
    </row>
    <row r="480" spans="1:1" x14ac:dyDescent="0.3">
      <c r="A480" s="18" t="e">
        <f t="shared" si="8"/>
        <v>#REF!</v>
      </c>
    </row>
    <row r="481" spans="1:1" x14ac:dyDescent="0.3">
      <c r="A481" s="18" t="e">
        <f t="shared" si="8"/>
        <v>#REF!</v>
      </c>
    </row>
    <row r="482" spans="1:1" x14ac:dyDescent="0.3">
      <c r="A482" s="18" t="e">
        <f t="shared" si="8"/>
        <v>#REF!</v>
      </c>
    </row>
    <row r="483" spans="1:1" x14ac:dyDescent="0.3">
      <c r="A483" s="18" t="e">
        <f t="shared" si="8"/>
        <v>#REF!</v>
      </c>
    </row>
    <row r="484" spans="1:1" x14ac:dyDescent="0.3">
      <c r="A484" s="18" t="e">
        <f t="shared" si="8"/>
        <v>#REF!</v>
      </c>
    </row>
    <row r="485" spans="1:1" x14ac:dyDescent="0.3">
      <c r="A485" s="18" t="e">
        <f t="shared" si="8"/>
        <v>#REF!</v>
      </c>
    </row>
    <row r="486" spans="1:1" x14ac:dyDescent="0.3">
      <c r="A486" s="18" t="e">
        <f t="shared" si="8"/>
        <v>#REF!</v>
      </c>
    </row>
    <row r="487" spans="1:1" x14ac:dyDescent="0.3">
      <c r="A487" s="18" t="e">
        <f t="shared" si="8"/>
        <v>#REF!</v>
      </c>
    </row>
    <row r="488" spans="1:1" x14ac:dyDescent="0.3">
      <c r="A488" s="18" t="e">
        <f t="shared" si="8"/>
        <v>#REF!</v>
      </c>
    </row>
    <row r="489" spans="1:1" x14ac:dyDescent="0.3">
      <c r="A489" s="18" t="e">
        <f t="shared" ref="A489:A552" si="9">A488+1-A479</f>
        <v>#REF!</v>
      </c>
    </row>
    <row r="490" spans="1:1" x14ac:dyDescent="0.3">
      <c r="A490" s="18" t="e">
        <f t="shared" si="9"/>
        <v>#REF!</v>
      </c>
    </row>
    <row r="491" spans="1:1" x14ac:dyDescent="0.3">
      <c r="A491" s="18" t="e">
        <f t="shared" si="9"/>
        <v>#REF!</v>
      </c>
    </row>
    <row r="492" spans="1:1" x14ac:dyDescent="0.3">
      <c r="A492" s="18" t="e">
        <f t="shared" si="9"/>
        <v>#REF!</v>
      </c>
    </row>
    <row r="493" spans="1:1" x14ac:dyDescent="0.3">
      <c r="A493" s="18" t="e">
        <f t="shared" si="9"/>
        <v>#REF!</v>
      </c>
    </row>
    <row r="494" spans="1:1" x14ac:dyDescent="0.3">
      <c r="A494" s="18" t="e">
        <f t="shared" si="9"/>
        <v>#REF!</v>
      </c>
    </row>
    <row r="495" spans="1:1" x14ac:dyDescent="0.3">
      <c r="A495" s="18" t="e">
        <f t="shared" si="9"/>
        <v>#REF!</v>
      </c>
    </row>
    <row r="496" spans="1:1" x14ac:dyDescent="0.3">
      <c r="A496" s="18" t="e">
        <f t="shared" si="9"/>
        <v>#REF!</v>
      </c>
    </row>
    <row r="497" spans="1:1" x14ac:dyDescent="0.3">
      <c r="A497" s="18" t="e">
        <f t="shared" si="9"/>
        <v>#REF!</v>
      </c>
    </row>
    <row r="498" spans="1:1" x14ac:dyDescent="0.3">
      <c r="A498" s="18" t="e">
        <f t="shared" si="9"/>
        <v>#REF!</v>
      </c>
    </row>
    <row r="499" spans="1:1" x14ac:dyDescent="0.3">
      <c r="A499" s="18" t="e">
        <f t="shared" si="9"/>
        <v>#REF!</v>
      </c>
    </row>
    <row r="500" spans="1:1" x14ac:dyDescent="0.3">
      <c r="A500" s="18" t="e">
        <f t="shared" si="9"/>
        <v>#REF!</v>
      </c>
    </row>
    <row r="501" spans="1:1" x14ac:dyDescent="0.3">
      <c r="A501" s="18" t="e">
        <f t="shared" si="9"/>
        <v>#REF!</v>
      </c>
    </row>
    <row r="502" spans="1:1" x14ac:dyDescent="0.3">
      <c r="A502" s="18" t="e">
        <f t="shared" si="9"/>
        <v>#REF!</v>
      </c>
    </row>
    <row r="503" spans="1:1" x14ac:dyDescent="0.3">
      <c r="A503" s="18" t="e">
        <f t="shared" si="9"/>
        <v>#REF!</v>
      </c>
    </row>
    <row r="504" spans="1:1" x14ac:dyDescent="0.3">
      <c r="A504" s="18" t="e">
        <f t="shared" si="9"/>
        <v>#REF!</v>
      </c>
    </row>
    <row r="505" spans="1:1" x14ac:dyDescent="0.3">
      <c r="A505" s="18" t="e">
        <f t="shared" si="9"/>
        <v>#REF!</v>
      </c>
    </row>
    <row r="506" spans="1:1" x14ac:dyDescent="0.3">
      <c r="A506" s="18" t="e">
        <f t="shared" si="9"/>
        <v>#REF!</v>
      </c>
    </row>
    <row r="507" spans="1:1" x14ac:dyDescent="0.3">
      <c r="A507" s="18" t="e">
        <f t="shared" si="9"/>
        <v>#REF!</v>
      </c>
    </row>
    <row r="508" spans="1:1" x14ac:dyDescent="0.3">
      <c r="A508" s="18" t="e">
        <f t="shared" si="9"/>
        <v>#REF!</v>
      </c>
    </row>
    <row r="509" spans="1:1" x14ac:dyDescent="0.3">
      <c r="A509" s="18" t="e">
        <f t="shared" si="9"/>
        <v>#REF!</v>
      </c>
    </row>
    <row r="510" spans="1:1" x14ac:dyDescent="0.3">
      <c r="A510" s="18" t="e">
        <f t="shared" si="9"/>
        <v>#REF!</v>
      </c>
    </row>
    <row r="511" spans="1:1" x14ac:dyDescent="0.3">
      <c r="A511" s="18" t="e">
        <f t="shared" si="9"/>
        <v>#REF!</v>
      </c>
    </row>
    <row r="512" spans="1:1" x14ac:dyDescent="0.3">
      <c r="A512" s="18" t="e">
        <f t="shared" si="9"/>
        <v>#REF!</v>
      </c>
    </row>
    <row r="513" spans="1:1" x14ac:dyDescent="0.3">
      <c r="A513" s="18" t="e">
        <f t="shared" si="9"/>
        <v>#REF!</v>
      </c>
    </row>
    <row r="514" spans="1:1" x14ac:dyDescent="0.3">
      <c r="A514" s="18" t="e">
        <f t="shared" si="9"/>
        <v>#REF!</v>
      </c>
    </row>
    <row r="515" spans="1:1" x14ac:dyDescent="0.3">
      <c r="A515" s="18" t="e">
        <f t="shared" si="9"/>
        <v>#REF!</v>
      </c>
    </row>
    <row r="516" spans="1:1" x14ac:dyDescent="0.3">
      <c r="A516" s="18" t="e">
        <f t="shared" si="9"/>
        <v>#REF!</v>
      </c>
    </row>
    <row r="517" spans="1:1" x14ac:dyDescent="0.3">
      <c r="A517" s="18" t="e">
        <f t="shared" si="9"/>
        <v>#REF!</v>
      </c>
    </row>
    <row r="518" spans="1:1" x14ac:dyDescent="0.3">
      <c r="A518" s="18" t="e">
        <f t="shared" si="9"/>
        <v>#REF!</v>
      </c>
    </row>
    <row r="519" spans="1:1" x14ac:dyDescent="0.3">
      <c r="A519" s="18" t="e">
        <f t="shared" si="9"/>
        <v>#REF!</v>
      </c>
    </row>
    <row r="520" spans="1:1" x14ac:dyDescent="0.3">
      <c r="A520" s="18" t="e">
        <f t="shared" si="9"/>
        <v>#REF!</v>
      </c>
    </row>
    <row r="521" spans="1:1" x14ac:dyDescent="0.3">
      <c r="A521" s="18" t="e">
        <f t="shared" si="9"/>
        <v>#REF!</v>
      </c>
    </row>
    <row r="522" spans="1:1" x14ac:dyDescent="0.3">
      <c r="A522" s="18" t="e">
        <f t="shared" si="9"/>
        <v>#REF!</v>
      </c>
    </row>
    <row r="523" spans="1:1" x14ac:dyDescent="0.3">
      <c r="A523" s="18" t="e">
        <f t="shared" si="9"/>
        <v>#REF!</v>
      </c>
    </row>
    <row r="524" spans="1:1" x14ac:dyDescent="0.3">
      <c r="A524" s="18" t="e">
        <f t="shared" si="9"/>
        <v>#REF!</v>
      </c>
    </row>
    <row r="525" spans="1:1" x14ac:dyDescent="0.3">
      <c r="A525" s="18" t="e">
        <f t="shared" si="9"/>
        <v>#REF!</v>
      </c>
    </row>
    <row r="526" spans="1:1" x14ac:dyDescent="0.3">
      <c r="A526" s="18" t="e">
        <f t="shared" si="9"/>
        <v>#REF!</v>
      </c>
    </row>
    <row r="527" spans="1:1" x14ac:dyDescent="0.3">
      <c r="A527" s="18" t="e">
        <f t="shared" si="9"/>
        <v>#REF!</v>
      </c>
    </row>
    <row r="528" spans="1:1" x14ac:dyDescent="0.3">
      <c r="A528" s="18" t="e">
        <f t="shared" si="9"/>
        <v>#REF!</v>
      </c>
    </row>
    <row r="529" spans="1:1" x14ac:dyDescent="0.3">
      <c r="A529" s="18" t="e">
        <f t="shared" si="9"/>
        <v>#REF!</v>
      </c>
    </row>
    <row r="530" spans="1:1" x14ac:dyDescent="0.3">
      <c r="A530" s="18" t="e">
        <f t="shared" si="9"/>
        <v>#REF!</v>
      </c>
    </row>
    <row r="531" spans="1:1" x14ac:dyDescent="0.3">
      <c r="A531" s="18" t="e">
        <f t="shared" si="9"/>
        <v>#REF!</v>
      </c>
    </row>
    <row r="532" spans="1:1" x14ac:dyDescent="0.3">
      <c r="A532" s="18" t="e">
        <f t="shared" si="9"/>
        <v>#REF!</v>
      </c>
    </row>
    <row r="533" spans="1:1" x14ac:dyDescent="0.3">
      <c r="A533" s="18" t="e">
        <f t="shared" si="9"/>
        <v>#REF!</v>
      </c>
    </row>
    <row r="534" spans="1:1" x14ac:dyDescent="0.3">
      <c r="A534" s="18" t="e">
        <f t="shared" si="9"/>
        <v>#REF!</v>
      </c>
    </row>
    <row r="535" spans="1:1" x14ac:dyDescent="0.3">
      <c r="A535" s="18" t="e">
        <f t="shared" si="9"/>
        <v>#REF!</v>
      </c>
    </row>
    <row r="536" spans="1:1" x14ac:dyDescent="0.3">
      <c r="A536" s="18" t="e">
        <f t="shared" si="9"/>
        <v>#REF!</v>
      </c>
    </row>
    <row r="537" spans="1:1" x14ac:dyDescent="0.3">
      <c r="A537" s="18" t="e">
        <f t="shared" si="9"/>
        <v>#REF!</v>
      </c>
    </row>
    <row r="538" spans="1:1" x14ac:dyDescent="0.3">
      <c r="A538" s="18" t="e">
        <f t="shared" si="9"/>
        <v>#REF!</v>
      </c>
    </row>
    <row r="539" spans="1:1" x14ac:dyDescent="0.3">
      <c r="A539" s="18" t="e">
        <f t="shared" si="9"/>
        <v>#REF!</v>
      </c>
    </row>
    <row r="540" spans="1:1" x14ac:dyDescent="0.3">
      <c r="A540" s="18" t="e">
        <f t="shared" si="9"/>
        <v>#REF!</v>
      </c>
    </row>
    <row r="541" spans="1:1" x14ac:dyDescent="0.3">
      <c r="A541" s="18" t="e">
        <f t="shared" si="9"/>
        <v>#REF!</v>
      </c>
    </row>
    <row r="542" spans="1:1" x14ac:dyDescent="0.3">
      <c r="A542" s="18" t="e">
        <f t="shared" si="9"/>
        <v>#REF!</v>
      </c>
    </row>
    <row r="543" spans="1:1" x14ac:dyDescent="0.3">
      <c r="A543" s="18" t="e">
        <f t="shared" si="9"/>
        <v>#REF!</v>
      </c>
    </row>
    <row r="544" spans="1:1" x14ac:dyDescent="0.3">
      <c r="A544" s="18" t="e">
        <f t="shared" si="9"/>
        <v>#REF!</v>
      </c>
    </row>
    <row r="545" spans="1:1" x14ac:dyDescent="0.3">
      <c r="A545" s="18" t="e">
        <f t="shared" si="9"/>
        <v>#REF!</v>
      </c>
    </row>
    <row r="546" spans="1:1" x14ac:dyDescent="0.3">
      <c r="A546" s="18" t="e">
        <f t="shared" si="9"/>
        <v>#REF!</v>
      </c>
    </row>
    <row r="547" spans="1:1" x14ac:dyDescent="0.3">
      <c r="A547" s="18" t="e">
        <f t="shared" si="9"/>
        <v>#REF!</v>
      </c>
    </row>
    <row r="548" spans="1:1" x14ac:dyDescent="0.3">
      <c r="A548" s="18" t="e">
        <f t="shared" si="9"/>
        <v>#REF!</v>
      </c>
    </row>
    <row r="549" spans="1:1" x14ac:dyDescent="0.3">
      <c r="A549" s="18" t="e">
        <f t="shared" si="9"/>
        <v>#REF!</v>
      </c>
    </row>
    <row r="550" spans="1:1" x14ac:dyDescent="0.3">
      <c r="A550" s="18" t="e">
        <f t="shared" si="9"/>
        <v>#REF!</v>
      </c>
    </row>
    <row r="551" spans="1:1" x14ac:dyDescent="0.3">
      <c r="A551" s="18" t="e">
        <f t="shared" si="9"/>
        <v>#REF!</v>
      </c>
    </row>
    <row r="552" spans="1:1" x14ac:dyDescent="0.3">
      <c r="A552" s="18" t="e">
        <f t="shared" si="9"/>
        <v>#REF!</v>
      </c>
    </row>
    <row r="553" spans="1:1" x14ac:dyDescent="0.3">
      <c r="A553" s="18" t="e">
        <f t="shared" ref="A553:A616" si="10">A552+1-A543</f>
        <v>#REF!</v>
      </c>
    </row>
    <row r="554" spans="1:1" x14ac:dyDescent="0.3">
      <c r="A554" s="18" t="e">
        <f t="shared" si="10"/>
        <v>#REF!</v>
      </c>
    </row>
    <row r="555" spans="1:1" x14ac:dyDescent="0.3">
      <c r="A555" s="18" t="e">
        <f t="shared" si="10"/>
        <v>#REF!</v>
      </c>
    </row>
    <row r="556" spans="1:1" x14ac:dyDescent="0.3">
      <c r="A556" s="18" t="e">
        <f t="shared" si="10"/>
        <v>#REF!</v>
      </c>
    </row>
    <row r="557" spans="1:1" x14ac:dyDescent="0.3">
      <c r="A557" s="18" t="e">
        <f t="shared" si="10"/>
        <v>#REF!</v>
      </c>
    </row>
    <row r="558" spans="1:1" x14ac:dyDescent="0.3">
      <c r="A558" s="18" t="e">
        <f t="shared" si="10"/>
        <v>#REF!</v>
      </c>
    </row>
    <row r="559" spans="1:1" x14ac:dyDescent="0.3">
      <c r="A559" s="18" t="e">
        <f t="shared" si="10"/>
        <v>#REF!</v>
      </c>
    </row>
    <row r="560" spans="1:1" x14ac:dyDescent="0.3">
      <c r="A560" s="18" t="e">
        <f t="shared" si="10"/>
        <v>#REF!</v>
      </c>
    </row>
    <row r="561" spans="1:1" x14ac:dyDescent="0.3">
      <c r="A561" s="18" t="e">
        <f t="shared" si="10"/>
        <v>#REF!</v>
      </c>
    </row>
    <row r="562" spans="1:1" x14ac:dyDescent="0.3">
      <c r="A562" s="18" t="e">
        <f t="shared" si="10"/>
        <v>#REF!</v>
      </c>
    </row>
    <row r="563" spans="1:1" x14ac:dyDescent="0.3">
      <c r="A563" s="18" t="e">
        <f t="shared" si="10"/>
        <v>#REF!</v>
      </c>
    </row>
    <row r="564" spans="1:1" x14ac:dyDescent="0.3">
      <c r="A564" s="18" t="e">
        <f t="shared" si="10"/>
        <v>#REF!</v>
      </c>
    </row>
    <row r="565" spans="1:1" x14ac:dyDescent="0.3">
      <c r="A565" s="18" t="e">
        <f t="shared" si="10"/>
        <v>#REF!</v>
      </c>
    </row>
    <row r="566" spans="1:1" x14ac:dyDescent="0.3">
      <c r="A566" s="18" t="e">
        <f t="shared" si="10"/>
        <v>#REF!</v>
      </c>
    </row>
    <row r="567" spans="1:1" x14ac:dyDescent="0.3">
      <c r="A567" s="18" t="e">
        <f t="shared" si="10"/>
        <v>#REF!</v>
      </c>
    </row>
    <row r="568" spans="1:1" x14ac:dyDescent="0.3">
      <c r="A568" s="18" t="e">
        <f t="shared" si="10"/>
        <v>#REF!</v>
      </c>
    </row>
    <row r="569" spans="1:1" x14ac:dyDescent="0.3">
      <c r="A569" s="18" t="e">
        <f t="shared" si="10"/>
        <v>#REF!</v>
      </c>
    </row>
    <row r="570" spans="1:1" x14ac:dyDescent="0.3">
      <c r="A570" s="18" t="e">
        <f t="shared" si="10"/>
        <v>#REF!</v>
      </c>
    </row>
    <row r="571" spans="1:1" x14ac:dyDescent="0.3">
      <c r="A571" s="18" t="e">
        <f t="shared" si="10"/>
        <v>#REF!</v>
      </c>
    </row>
    <row r="572" spans="1:1" x14ac:dyDescent="0.3">
      <c r="A572" s="18" t="e">
        <f t="shared" si="10"/>
        <v>#REF!</v>
      </c>
    </row>
    <row r="573" spans="1:1" x14ac:dyDescent="0.3">
      <c r="A573" s="18" t="e">
        <f t="shared" si="10"/>
        <v>#REF!</v>
      </c>
    </row>
    <row r="574" spans="1:1" x14ac:dyDescent="0.3">
      <c r="A574" s="18" t="e">
        <f t="shared" si="10"/>
        <v>#REF!</v>
      </c>
    </row>
    <row r="575" spans="1:1" x14ac:dyDescent="0.3">
      <c r="A575" s="18" t="e">
        <f t="shared" si="10"/>
        <v>#REF!</v>
      </c>
    </row>
    <row r="576" spans="1:1" x14ac:dyDescent="0.3">
      <c r="A576" s="18" t="e">
        <f t="shared" si="10"/>
        <v>#REF!</v>
      </c>
    </row>
    <row r="577" spans="1:1" x14ac:dyDescent="0.3">
      <c r="A577" s="18" t="e">
        <f t="shared" si="10"/>
        <v>#REF!</v>
      </c>
    </row>
    <row r="578" spans="1:1" x14ac:dyDescent="0.3">
      <c r="A578" s="18" t="e">
        <f t="shared" si="10"/>
        <v>#REF!</v>
      </c>
    </row>
    <row r="579" spans="1:1" x14ac:dyDescent="0.3">
      <c r="A579" s="18" t="e">
        <f t="shared" si="10"/>
        <v>#REF!</v>
      </c>
    </row>
    <row r="580" spans="1:1" x14ac:dyDescent="0.3">
      <c r="A580" s="18" t="e">
        <f t="shared" si="10"/>
        <v>#REF!</v>
      </c>
    </row>
    <row r="581" spans="1:1" x14ac:dyDescent="0.3">
      <c r="A581" s="18" t="e">
        <f t="shared" si="10"/>
        <v>#REF!</v>
      </c>
    </row>
    <row r="582" spans="1:1" x14ac:dyDescent="0.3">
      <c r="A582" s="18" t="e">
        <f t="shared" si="10"/>
        <v>#REF!</v>
      </c>
    </row>
    <row r="583" spans="1:1" x14ac:dyDescent="0.3">
      <c r="A583" s="18" t="e">
        <f t="shared" si="10"/>
        <v>#REF!</v>
      </c>
    </row>
    <row r="584" spans="1:1" x14ac:dyDescent="0.3">
      <c r="A584" s="18" t="e">
        <f t="shared" si="10"/>
        <v>#REF!</v>
      </c>
    </row>
    <row r="585" spans="1:1" x14ac:dyDescent="0.3">
      <c r="A585" s="18" t="e">
        <f t="shared" si="10"/>
        <v>#REF!</v>
      </c>
    </row>
    <row r="586" spans="1:1" x14ac:dyDescent="0.3">
      <c r="A586" s="18" t="e">
        <f t="shared" si="10"/>
        <v>#REF!</v>
      </c>
    </row>
    <row r="587" spans="1:1" x14ac:dyDescent="0.3">
      <c r="A587" s="18" t="e">
        <f t="shared" si="10"/>
        <v>#REF!</v>
      </c>
    </row>
    <row r="588" spans="1:1" x14ac:dyDescent="0.3">
      <c r="A588" s="18" t="e">
        <f t="shared" si="10"/>
        <v>#REF!</v>
      </c>
    </row>
    <row r="589" spans="1:1" x14ac:dyDescent="0.3">
      <c r="A589" s="18" t="e">
        <f t="shared" si="10"/>
        <v>#REF!</v>
      </c>
    </row>
    <row r="590" spans="1:1" x14ac:dyDescent="0.3">
      <c r="A590" s="18" t="e">
        <f t="shared" si="10"/>
        <v>#REF!</v>
      </c>
    </row>
    <row r="591" spans="1:1" x14ac:dyDescent="0.3">
      <c r="A591" s="18" t="e">
        <f t="shared" si="10"/>
        <v>#REF!</v>
      </c>
    </row>
    <row r="592" spans="1:1" x14ac:dyDescent="0.3">
      <c r="A592" s="18" t="e">
        <f t="shared" si="10"/>
        <v>#REF!</v>
      </c>
    </row>
    <row r="593" spans="1:1" x14ac:dyDescent="0.3">
      <c r="A593" s="18" t="e">
        <f t="shared" si="10"/>
        <v>#REF!</v>
      </c>
    </row>
    <row r="594" spans="1:1" x14ac:dyDescent="0.3">
      <c r="A594" s="18" t="e">
        <f t="shared" si="10"/>
        <v>#REF!</v>
      </c>
    </row>
    <row r="595" spans="1:1" x14ac:dyDescent="0.3">
      <c r="A595" s="18" t="e">
        <f t="shared" si="10"/>
        <v>#REF!</v>
      </c>
    </row>
    <row r="596" spans="1:1" x14ac:dyDescent="0.3">
      <c r="A596" s="18" t="e">
        <f t="shared" si="10"/>
        <v>#REF!</v>
      </c>
    </row>
    <row r="597" spans="1:1" x14ac:dyDescent="0.3">
      <c r="A597" s="18" t="e">
        <f t="shared" si="10"/>
        <v>#REF!</v>
      </c>
    </row>
    <row r="598" spans="1:1" x14ac:dyDescent="0.3">
      <c r="A598" s="18" t="e">
        <f t="shared" si="10"/>
        <v>#REF!</v>
      </c>
    </row>
    <row r="599" spans="1:1" x14ac:dyDescent="0.3">
      <c r="A599" s="18" t="e">
        <f t="shared" si="10"/>
        <v>#REF!</v>
      </c>
    </row>
    <row r="600" spans="1:1" x14ac:dyDescent="0.3">
      <c r="A600" s="18" t="e">
        <f t="shared" si="10"/>
        <v>#REF!</v>
      </c>
    </row>
    <row r="601" spans="1:1" x14ac:dyDescent="0.3">
      <c r="A601" s="18" t="e">
        <f t="shared" si="10"/>
        <v>#REF!</v>
      </c>
    </row>
    <row r="602" spans="1:1" x14ac:dyDescent="0.3">
      <c r="A602" s="18" t="e">
        <f t="shared" si="10"/>
        <v>#REF!</v>
      </c>
    </row>
    <row r="603" spans="1:1" x14ac:dyDescent="0.3">
      <c r="A603" s="18" t="e">
        <f t="shared" si="10"/>
        <v>#REF!</v>
      </c>
    </row>
    <row r="604" spans="1:1" x14ac:dyDescent="0.3">
      <c r="A604" s="18" t="e">
        <f t="shared" si="10"/>
        <v>#REF!</v>
      </c>
    </row>
    <row r="605" spans="1:1" x14ac:dyDescent="0.3">
      <c r="A605" s="18" t="e">
        <f t="shared" si="10"/>
        <v>#REF!</v>
      </c>
    </row>
    <row r="606" spans="1:1" x14ac:dyDescent="0.3">
      <c r="A606" s="18" t="e">
        <f t="shared" si="10"/>
        <v>#REF!</v>
      </c>
    </row>
    <row r="607" spans="1:1" x14ac:dyDescent="0.3">
      <c r="A607" s="18" t="e">
        <f t="shared" si="10"/>
        <v>#REF!</v>
      </c>
    </row>
    <row r="608" spans="1:1" x14ac:dyDescent="0.3">
      <c r="A608" s="18" t="e">
        <f t="shared" si="10"/>
        <v>#REF!</v>
      </c>
    </row>
    <row r="609" spans="1:1" x14ac:dyDescent="0.3">
      <c r="A609" s="18" t="e">
        <f t="shared" si="10"/>
        <v>#REF!</v>
      </c>
    </row>
    <row r="610" spans="1:1" x14ac:dyDescent="0.3">
      <c r="A610" s="18" t="e">
        <f t="shared" si="10"/>
        <v>#REF!</v>
      </c>
    </row>
    <row r="611" spans="1:1" x14ac:dyDescent="0.3">
      <c r="A611" s="18" t="e">
        <f t="shared" si="10"/>
        <v>#REF!</v>
      </c>
    </row>
    <row r="612" spans="1:1" x14ac:dyDescent="0.3">
      <c r="A612" s="18" t="e">
        <f t="shared" si="10"/>
        <v>#REF!</v>
      </c>
    </row>
    <row r="613" spans="1:1" x14ac:dyDescent="0.3">
      <c r="A613" s="18" t="e">
        <f t="shared" si="10"/>
        <v>#REF!</v>
      </c>
    </row>
    <row r="614" spans="1:1" x14ac:dyDescent="0.3">
      <c r="A614" s="18" t="e">
        <f t="shared" si="10"/>
        <v>#REF!</v>
      </c>
    </row>
    <row r="615" spans="1:1" x14ac:dyDescent="0.3">
      <c r="A615" s="18" t="e">
        <f t="shared" si="10"/>
        <v>#REF!</v>
      </c>
    </row>
    <row r="616" spans="1:1" x14ac:dyDescent="0.3">
      <c r="A616" s="18" t="e">
        <f t="shared" si="10"/>
        <v>#REF!</v>
      </c>
    </row>
    <row r="617" spans="1:1" x14ac:dyDescent="0.3">
      <c r="A617" s="18" t="e">
        <f t="shared" ref="A617:A634" si="11">A616+1-A607</f>
        <v>#REF!</v>
      </c>
    </row>
    <row r="618" spans="1:1" x14ac:dyDescent="0.3">
      <c r="A618" s="18" t="e">
        <f t="shared" si="11"/>
        <v>#REF!</v>
      </c>
    </row>
    <row r="619" spans="1:1" x14ac:dyDescent="0.3">
      <c r="A619" s="18" t="e">
        <f t="shared" si="11"/>
        <v>#REF!</v>
      </c>
    </row>
    <row r="620" spans="1:1" x14ac:dyDescent="0.3">
      <c r="A620" s="18" t="e">
        <f t="shared" si="11"/>
        <v>#REF!</v>
      </c>
    </row>
    <row r="621" spans="1:1" x14ac:dyDescent="0.3">
      <c r="A621" s="18" t="e">
        <f t="shared" si="11"/>
        <v>#REF!</v>
      </c>
    </row>
    <row r="622" spans="1:1" x14ac:dyDescent="0.3">
      <c r="A622" s="18" t="e">
        <f t="shared" si="11"/>
        <v>#REF!</v>
      </c>
    </row>
    <row r="623" spans="1:1" x14ac:dyDescent="0.3">
      <c r="A623" s="18" t="e">
        <f t="shared" si="11"/>
        <v>#REF!</v>
      </c>
    </row>
    <row r="624" spans="1:1" x14ac:dyDescent="0.3">
      <c r="A624" s="18" t="e">
        <f t="shared" si="11"/>
        <v>#REF!</v>
      </c>
    </row>
    <row r="625" spans="1:1" x14ac:dyDescent="0.3">
      <c r="A625" s="18" t="e">
        <f t="shared" si="11"/>
        <v>#REF!</v>
      </c>
    </row>
    <row r="626" spans="1:1" x14ac:dyDescent="0.3">
      <c r="A626" s="18" t="e">
        <f t="shared" si="11"/>
        <v>#REF!</v>
      </c>
    </row>
    <row r="627" spans="1:1" x14ac:dyDescent="0.3">
      <c r="A627" s="18" t="e">
        <f t="shared" si="11"/>
        <v>#REF!</v>
      </c>
    </row>
    <row r="628" spans="1:1" x14ac:dyDescent="0.3">
      <c r="A628" s="18" t="e">
        <f t="shared" si="11"/>
        <v>#REF!</v>
      </c>
    </row>
    <row r="629" spans="1:1" x14ac:dyDescent="0.3">
      <c r="A629" s="18" t="e">
        <f t="shared" si="11"/>
        <v>#REF!</v>
      </c>
    </row>
    <row r="630" spans="1:1" x14ac:dyDescent="0.3">
      <c r="A630" s="18" t="e">
        <f t="shared" si="11"/>
        <v>#REF!</v>
      </c>
    </row>
    <row r="631" spans="1:1" x14ac:dyDescent="0.3">
      <c r="A631" s="18" t="e">
        <f t="shared" si="11"/>
        <v>#REF!</v>
      </c>
    </row>
    <row r="632" spans="1:1" x14ac:dyDescent="0.3">
      <c r="A632" s="18" t="e">
        <f t="shared" si="11"/>
        <v>#REF!</v>
      </c>
    </row>
    <row r="633" spans="1:1" x14ac:dyDescent="0.3">
      <c r="A633" s="18" t="e">
        <f t="shared" si="11"/>
        <v>#REF!</v>
      </c>
    </row>
    <row r="634" spans="1:1" x14ac:dyDescent="0.3">
      <c r="A634" s="18" t="e">
        <f t="shared" si="11"/>
        <v>#REF!</v>
      </c>
    </row>
  </sheetData>
  <autoFilter ref="U1:U634"/>
  <mergeCells count="18">
    <mergeCell ref="B222:D222"/>
    <mergeCell ref="I222:K222"/>
    <mergeCell ref="P5:P6"/>
    <mergeCell ref="Q5:Q6"/>
    <mergeCell ref="R5:R6"/>
    <mergeCell ref="S5:S6"/>
    <mergeCell ref="T5:T6"/>
    <mergeCell ref="U5:U6"/>
    <mergeCell ref="I1:U1"/>
    <mergeCell ref="I2:U2"/>
    <mergeCell ref="I3:U3"/>
    <mergeCell ref="I5:I6"/>
    <mergeCell ref="J5:J6"/>
    <mergeCell ref="K5:K6"/>
    <mergeCell ref="L5:L6"/>
    <mergeCell ref="M5:M6"/>
    <mergeCell ref="N5:N6"/>
    <mergeCell ref="O5:O6"/>
  </mergeCells>
  <printOptions horizontalCentered="1"/>
  <pageMargins left="0" right="0" top="0.27559055118110237" bottom="0.39370078740157483" header="0.19685039370078741"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BangTinhXa</vt:lpstr>
      <vt:lpstr>THPhuongAn (trình</vt:lpstr>
      <vt:lpstr>'THPhuongAn (trình'!Print_Area</vt:lpstr>
      <vt:lpstr>'THPhuongAn (trình'!Print_Titles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2026-03-24T04:24:42Z</cp:lastPrinted>
  <dcterms:created xsi:type="dcterms:W3CDTF">2022-03-10T02:33:43Z</dcterms:created>
  <dcterms:modified xsi:type="dcterms:W3CDTF">2026-03-26T04:00:01Z</dcterms:modified>
</cp:coreProperties>
</file>