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XÃ KIẾN MINH 2025\DỮ LIỆU BÁO CÁO\NỘI VỤ\Hồ sơ thăng hạng GV xã Kiến Minh\Hồ sơ xét thăng hạng chính thức\"/>
    </mc:Choice>
  </mc:AlternateContent>
  <bookViews>
    <workbookView xWindow="0" yWindow="0" windowWidth="15360" windowHeight="7650" firstSheet="1" activeTab="1"/>
  </bookViews>
  <sheets>
    <sheet name="Cơ cấu" sheetId="5" state="hidden" r:id="rId1"/>
    <sheet name=" HẠNG I " sheetId="12" r:id="rId2"/>
    <sheet name="HẠNG II" sheetId="10" r:id="rId3"/>
  </sheets>
  <definedNames>
    <definedName name="_xlnm._FilterDatabase" localSheetId="1" hidden="1">' HẠNG I '!$A$8:$IN$14</definedName>
    <definedName name="_xlnm._FilterDatabase" localSheetId="2" hidden="1">'HẠNG II'!$A$8:$IN$16</definedName>
    <definedName name="dieu_9" localSheetId="1">' HẠNG I '!#REF!</definedName>
    <definedName name="dieu_9" localSheetId="2">'HẠNG II'!#REF!</definedName>
    <definedName name="_xlnm.Print_Area" localSheetId="1">' HẠNG I '!$A$1:$L$20</definedName>
    <definedName name="_xlnm.Print_Area" localSheetId="0">'Cơ cấu'!$A$1:$U$72</definedName>
    <definedName name="_xlnm.Print_Area" localSheetId="2">'HẠNG II'!$A$1:$L$37</definedName>
    <definedName name="_xlnm.Print_Titles" localSheetId="1">' HẠNG I '!$6:$8</definedName>
    <definedName name="_xlnm.Print_Titles" localSheetId="0">'Cơ cấu'!$5:$7</definedName>
    <definedName name="_xlnm.Print_Titles" localSheetId="2">'HẠNG II'!$6:$8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5" l="1"/>
  <c r="T60" i="5"/>
  <c r="R64" i="5"/>
  <c r="F64" i="5"/>
  <c r="L64" i="5" s="1"/>
  <c r="N64" i="5" l="1"/>
  <c r="O64" i="5" s="1"/>
  <c r="J64" i="5"/>
  <c r="Q64" i="5"/>
  <c r="S68" i="5" l="1"/>
  <c r="R68" i="5"/>
  <c r="Q68" i="5"/>
  <c r="O68" i="5"/>
  <c r="N68" i="5"/>
  <c r="L68" i="5"/>
  <c r="J68" i="5"/>
  <c r="E68" i="5"/>
  <c r="D68" i="5"/>
  <c r="C68" i="5"/>
  <c r="H68" i="5"/>
  <c r="T68" i="5"/>
  <c r="I68" i="5"/>
  <c r="G68" i="5"/>
  <c r="F69" i="5"/>
  <c r="F68" i="5" s="1"/>
  <c r="U70" i="5"/>
  <c r="U69" i="5" s="1"/>
  <c r="T65" i="5" l="1"/>
  <c r="S65" i="5"/>
  <c r="D65" i="5"/>
  <c r="E65" i="5"/>
  <c r="G65" i="5"/>
  <c r="H65" i="5"/>
  <c r="I65" i="5"/>
  <c r="C65" i="5"/>
  <c r="U60" i="5" l="1"/>
  <c r="S60" i="5"/>
  <c r="D60" i="5"/>
  <c r="E60" i="5"/>
  <c r="G60" i="5"/>
  <c r="H60" i="5"/>
  <c r="I60" i="5"/>
  <c r="C60" i="5"/>
  <c r="U53" i="5"/>
  <c r="U39" i="5"/>
  <c r="T53" i="5"/>
  <c r="T52" i="5" s="1"/>
  <c r="S53" i="5"/>
  <c r="I53" i="5"/>
  <c r="H53" i="5"/>
  <c r="H52" i="5" s="1"/>
  <c r="G53" i="5"/>
  <c r="G52" i="5" s="1"/>
  <c r="E53" i="5"/>
  <c r="E52" i="5" s="1"/>
  <c r="D53" i="5"/>
  <c r="C53" i="5"/>
  <c r="R67" i="5"/>
  <c r="F67" i="5"/>
  <c r="N67" i="5" s="1"/>
  <c r="O67" i="5" s="1"/>
  <c r="R66" i="5"/>
  <c r="F66" i="5"/>
  <c r="R63" i="5"/>
  <c r="F63" i="5"/>
  <c r="N63" i="5" s="1"/>
  <c r="O63" i="5" s="1"/>
  <c r="R62" i="5"/>
  <c r="F62" i="5"/>
  <c r="N62" i="5" s="1"/>
  <c r="O62" i="5" s="1"/>
  <c r="R61" i="5"/>
  <c r="R60" i="5" s="1"/>
  <c r="F61" i="5"/>
  <c r="N61" i="5" s="1"/>
  <c r="O61" i="5" s="1"/>
  <c r="R59" i="5"/>
  <c r="F59" i="5"/>
  <c r="N59" i="5" s="1"/>
  <c r="O59" i="5" s="1"/>
  <c r="R58" i="5"/>
  <c r="F58" i="5"/>
  <c r="N58" i="5" s="1"/>
  <c r="O58" i="5" s="1"/>
  <c r="R57" i="5"/>
  <c r="F57" i="5"/>
  <c r="N57" i="5" s="1"/>
  <c r="O57" i="5" s="1"/>
  <c r="R56" i="5"/>
  <c r="F56" i="5"/>
  <c r="N56" i="5" s="1"/>
  <c r="O56" i="5" s="1"/>
  <c r="R55" i="5"/>
  <c r="F55" i="5"/>
  <c r="N55" i="5" s="1"/>
  <c r="O55" i="5" s="1"/>
  <c r="R54" i="5"/>
  <c r="R53" i="5" s="1"/>
  <c r="F54" i="5"/>
  <c r="N54" i="5" s="1"/>
  <c r="R65" i="5" l="1"/>
  <c r="C52" i="5"/>
  <c r="O60" i="5"/>
  <c r="S52" i="5"/>
  <c r="D52" i="5"/>
  <c r="I52" i="5"/>
  <c r="N53" i="5"/>
  <c r="F60" i="5"/>
  <c r="N60" i="5"/>
  <c r="N66" i="5"/>
  <c r="F65" i="5"/>
  <c r="L55" i="5"/>
  <c r="F53" i="5"/>
  <c r="O54" i="5"/>
  <c r="O53" i="5" s="1"/>
  <c r="Q54" i="5"/>
  <c r="J55" i="5"/>
  <c r="J56" i="5"/>
  <c r="Q57" i="5"/>
  <c r="Q58" i="5"/>
  <c r="J59" i="5"/>
  <c r="J61" i="5"/>
  <c r="Q62" i="5"/>
  <c r="Q66" i="5"/>
  <c r="L54" i="5"/>
  <c r="L61" i="5"/>
  <c r="L62" i="5"/>
  <c r="L63" i="5"/>
  <c r="L66" i="5"/>
  <c r="L67" i="5"/>
  <c r="J54" i="5"/>
  <c r="Q55" i="5"/>
  <c r="Q56" i="5"/>
  <c r="J57" i="5"/>
  <c r="J58" i="5"/>
  <c r="Q59" i="5"/>
  <c r="Q61" i="5"/>
  <c r="J62" i="5"/>
  <c r="J63" i="5"/>
  <c r="Q63" i="5"/>
  <c r="J66" i="5"/>
  <c r="J67" i="5"/>
  <c r="Q67" i="5"/>
  <c r="L56" i="5"/>
  <c r="L57" i="5"/>
  <c r="L58" i="5"/>
  <c r="L59" i="5"/>
  <c r="R52" i="5" l="1"/>
  <c r="F52" i="5"/>
  <c r="J65" i="5"/>
  <c r="Q60" i="5"/>
  <c r="Q65" i="5"/>
  <c r="J53" i="5"/>
  <c r="J60" i="5"/>
  <c r="O66" i="5"/>
  <c r="O65" i="5" s="1"/>
  <c r="O52" i="5" s="1"/>
  <c r="N65" i="5"/>
  <c r="N52" i="5" s="1"/>
  <c r="L65" i="5"/>
  <c r="L60" i="5"/>
  <c r="L53" i="5"/>
  <c r="Q53" i="5"/>
  <c r="Q52" i="5" l="1"/>
  <c r="J52" i="5"/>
  <c r="L52" i="5"/>
  <c r="U11" i="5"/>
  <c r="L51" i="5"/>
  <c r="T39" i="5"/>
  <c r="S39" i="5"/>
  <c r="C39" i="5"/>
  <c r="E39" i="5"/>
  <c r="G39" i="5"/>
  <c r="H39" i="5"/>
  <c r="I39" i="5"/>
  <c r="J39" i="5"/>
  <c r="T26" i="5"/>
  <c r="S26" i="5"/>
  <c r="E26" i="5"/>
  <c r="G26" i="5"/>
  <c r="H26" i="5"/>
  <c r="I26" i="5"/>
  <c r="J26" i="5"/>
  <c r="C26" i="5"/>
  <c r="T11" i="5"/>
  <c r="T10" i="5" s="1"/>
  <c r="T9" i="5" s="1"/>
  <c r="J11" i="5"/>
  <c r="I11" i="5"/>
  <c r="H11" i="5"/>
  <c r="G11" i="5"/>
  <c r="E11" i="5"/>
  <c r="C11" i="5"/>
  <c r="C10" i="5" l="1"/>
  <c r="C9" i="5" s="1"/>
  <c r="R50" i="5"/>
  <c r="R43" i="5"/>
  <c r="R44" i="5"/>
  <c r="R45" i="5"/>
  <c r="R46" i="5"/>
  <c r="R47" i="5"/>
  <c r="R48" i="5"/>
  <c r="R49" i="5"/>
  <c r="R42" i="5"/>
  <c r="R41" i="5"/>
  <c r="R40" i="5"/>
  <c r="R13" i="5"/>
  <c r="R39" i="5" l="1"/>
  <c r="R14" i="5"/>
  <c r="R15" i="5"/>
  <c r="R16" i="5"/>
  <c r="R17" i="5"/>
  <c r="R18" i="5"/>
  <c r="R19" i="5"/>
  <c r="R20" i="5"/>
  <c r="R21" i="5"/>
  <c r="R22" i="5"/>
  <c r="R23" i="5"/>
  <c r="R24" i="5"/>
  <c r="R25" i="5"/>
  <c r="R12" i="5"/>
  <c r="R11" i="5" l="1"/>
  <c r="F25" i="5"/>
  <c r="L25" i="5" s="1"/>
  <c r="F24" i="5"/>
  <c r="D24" i="5" s="1"/>
  <c r="F23" i="5"/>
  <c r="N23" i="5" s="1"/>
  <c r="O23" i="5" s="1"/>
  <c r="F22" i="5"/>
  <c r="Q22" i="5" s="1"/>
  <c r="F21" i="5"/>
  <c r="Q21" i="5" s="1"/>
  <c r="F20" i="5"/>
  <c r="N20" i="5" s="1"/>
  <c r="O20" i="5" s="1"/>
  <c r="F19" i="5"/>
  <c r="N19" i="5" s="1"/>
  <c r="O19" i="5" s="1"/>
  <c r="F18" i="5"/>
  <c r="L18" i="5" s="1"/>
  <c r="F17" i="5"/>
  <c r="Q17" i="5" s="1"/>
  <c r="F16" i="5"/>
  <c r="D16" i="5" s="1"/>
  <c r="F15" i="5"/>
  <c r="L15" i="5" s="1"/>
  <c r="F14" i="5"/>
  <c r="Q14" i="5" s="1"/>
  <c r="Q13" i="5"/>
  <c r="N13" i="5"/>
  <c r="O13" i="5" s="1"/>
  <c r="L13" i="5"/>
  <c r="D13" i="5"/>
  <c r="F12" i="5"/>
  <c r="S51" i="5"/>
  <c r="Q51" i="5"/>
  <c r="N51" i="5"/>
  <c r="H51" i="5"/>
  <c r="G51" i="5"/>
  <c r="F50" i="5"/>
  <c r="Q50" i="5" s="1"/>
  <c r="F49" i="5"/>
  <c r="N49" i="5" s="1"/>
  <c r="O49" i="5" s="1"/>
  <c r="F48" i="5"/>
  <c r="N48" i="5" s="1"/>
  <c r="O48" i="5" s="1"/>
  <c r="F47" i="5"/>
  <c r="L47" i="5" s="1"/>
  <c r="F46" i="5"/>
  <c r="Q46" i="5" s="1"/>
  <c r="F45" i="5"/>
  <c r="D45" i="5" s="1"/>
  <c r="F44" i="5"/>
  <c r="L44" i="5" s="1"/>
  <c r="F43" i="5"/>
  <c r="Q43" i="5" s="1"/>
  <c r="F42" i="5"/>
  <c r="Q42" i="5" s="1"/>
  <c r="F41" i="5"/>
  <c r="N41" i="5" s="1"/>
  <c r="O41" i="5" s="1"/>
  <c r="F40" i="5"/>
  <c r="R38" i="5"/>
  <c r="F38" i="5"/>
  <c r="N38" i="5" s="1"/>
  <c r="O38" i="5" s="1"/>
  <c r="R37" i="5"/>
  <c r="F37" i="5"/>
  <c r="Q37" i="5" s="1"/>
  <c r="R36" i="5"/>
  <c r="F36" i="5"/>
  <c r="L36" i="5" s="1"/>
  <c r="R35" i="5"/>
  <c r="F35" i="5"/>
  <c r="L35" i="5" s="1"/>
  <c r="R34" i="5"/>
  <c r="F34" i="5"/>
  <c r="D34" i="5" s="1"/>
  <c r="R33" i="5"/>
  <c r="F33" i="5"/>
  <c r="D33" i="5" s="1"/>
  <c r="R32" i="5"/>
  <c r="F32" i="5"/>
  <c r="Q32" i="5" s="1"/>
  <c r="R31" i="5"/>
  <c r="F31" i="5"/>
  <c r="N31" i="5" s="1"/>
  <c r="O31" i="5" s="1"/>
  <c r="R30" i="5"/>
  <c r="F30" i="5"/>
  <c r="Q30" i="5" s="1"/>
  <c r="R29" i="5"/>
  <c r="F29" i="5"/>
  <c r="L29" i="5" s="1"/>
  <c r="R28" i="5"/>
  <c r="F28" i="5"/>
  <c r="D28" i="5" s="1"/>
  <c r="R27" i="5"/>
  <c r="F27" i="5"/>
  <c r="R51" i="5" l="1"/>
  <c r="S10" i="5"/>
  <c r="S9" i="5" s="1"/>
  <c r="R26" i="5"/>
  <c r="L27" i="5"/>
  <c r="F26" i="5"/>
  <c r="L40" i="5"/>
  <c r="F39" i="5"/>
  <c r="N12" i="5"/>
  <c r="O12" i="5" s="1"/>
  <c r="F11" i="5"/>
  <c r="E10" i="5"/>
  <c r="E9" i="5" s="1"/>
  <c r="D19" i="5"/>
  <c r="H10" i="5"/>
  <c r="H9" i="5" s="1"/>
  <c r="G10" i="5"/>
  <c r="G9" i="5" s="1"/>
  <c r="D46" i="5"/>
  <c r="L46" i="5"/>
  <c r="N46" i="5"/>
  <c r="O46" i="5" s="1"/>
  <c r="D44" i="5"/>
  <c r="D43" i="5"/>
  <c r="Q41" i="5"/>
  <c r="D40" i="5"/>
  <c r="N40" i="5"/>
  <c r="Q40" i="5"/>
  <c r="Q34" i="5"/>
  <c r="Q31" i="5"/>
  <c r="Q29" i="5"/>
  <c r="N29" i="5"/>
  <c r="O29" i="5" s="1"/>
  <c r="J10" i="5"/>
  <c r="J9" i="5" s="1"/>
  <c r="D15" i="5"/>
  <c r="N25" i="5"/>
  <c r="O25" i="5" s="1"/>
  <c r="Q25" i="5"/>
  <c r="D25" i="5"/>
  <c r="D22" i="5"/>
  <c r="D23" i="5"/>
  <c r="D21" i="5"/>
  <c r="D17" i="5"/>
  <c r="N17" i="5"/>
  <c r="O17" i="5" s="1"/>
  <c r="L17" i="5"/>
  <c r="N18" i="5"/>
  <c r="O18" i="5" s="1"/>
  <c r="Q18" i="5"/>
  <c r="I10" i="5"/>
  <c r="I9" i="5" s="1"/>
  <c r="Q20" i="5"/>
  <c r="D20" i="5"/>
  <c r="D14" i="5"/>
  <c r="L19" i="5"/>
  <c r="Q19" i="5"/>
  <c r="D12" i="5"/>
  <c r="Q12" i="5"/>
  <c r="L12" i="5"/>
  <c r="L24" i="5"/>
  <c r="L23" i="5"/>
  <c r="N24" i="5"/>
  <c r="O24" i="5" s="1"/>
  <c r="N15" i="5"/>
  <c r="O15" i="5" s="1"/>
  <c r="L22" i="5"/>
  <c r="N14" i="5"/>
  <c r="O14" i="5" s="1"/>
  <c r="Q16" i="5"/>
  <c r="L21" i="5"/>
  <c r="N22" i="5"/>
  <c r="O22" i="5" s="1"/>
  <c r="Q24" i="5"/>
  <c r="Q15" i="5"/>
  <c r="D18" i="5"/>
  <c r="L20" i="5"/>
  <c r="N21" i="5"/>
  <c r="O21" i="5" s="1"/>
  <c r="Q23" i="5"/>
  <c r="L16" i="5"/>
  <c r="N16" i="5"/>
  <c r="O16" i="5" s="1"/>
  <c r="L14" i="5"/>
  <c r="Q36" i="5"/>
  <c r="N47" i="5"/>
  <c r="O47" i="5" s="1"/>
  <c r="L49" i="5"/>
  <c r="D30" i="5"/>
  <c r="Q47" i="5"/>
  <c r="Q49" i="5"/>
  <c r="D31" i="5"/>
  <c r="D38" i="5"/>
  <c r="Q48" i="5"/>
  <c r="O51" i="5"/>
  <c r="D42" i="5"/>
  <c r="D36" i="5"/>
  <c r="D47" i="5"/>
  <c r="D49" i="5"/>
  <c r="D50" i="5"/>
  <c r="N45" i="5"/>
  <c r="O45" i="5" s="1"/>
  <c r="N44" i="5"/>
  <c r="O44" i="5" s="1"/>
  <c r="L50" i="5"/>
  <c r="L43" i="5"/>
  <c r="D41" i="5"/>
  <c r="L42" i="5"/>
  <c r="N43" i="5"/>
  <c r="O43" i="5" s="1"/>
  <c r="Q45" i="5"/>
  <c r="D48" i="5"/>
  <c r="N50" i="5"/>
  <c r="O50" i="5" s="1"/>
  <c r="N42" i="5"/>
  <c r="O42" i="5" s="1"/>
  <c r="Q44" i="5"/>
  <c r="L45" i="5"/>
  <c r="L41" i="5"/>
  <c r="L48" i="5"/>
  <c r="L28" i="5"/>
  <c r="L34" i="5"/>
  <c r="N28" i="5"/>
  <c r="O28" i="5" s="1"/>
  <c r="D32" i="5"/>
  <c r="N34" i="5"/>
  <c r="O34" i="5" s="1"/>
  <c r="D37" i="5"/>
  <c r="Q28" i="5"/>
  <c r="N27" i="5"/>
  <c r="D29" i="5"/>
  <c r="N35" i="5"/>
  <c r="O35" i="5" s="1"/>
  <c r="N36" i="5"/>
  <c r="O36" i="5" s="1"/>
  <c r="Q38" i="5"/>
  <c r="Q35" i="5"/>
  <c r="N33" i="5"/>
  <c r="O33" i="5" s="1"/>
  <c r="L31" i="5"/>
  <c r="N32" i="5"/>
  <c r="O32" i="5" s="1"/>
  <c r="L38" i="5"/>
  <c r="L30" i="5"/>
  <c r="Q33" i="5"/>
  <c r="L37" i="5"/>
  <c r="L33" i="5"/>
  <c r="Q27" i="5"/>
  <c r="L32" i="5"/>
  <c r="D27" i="5"/>
  <c r="N30" i="5"/>
  <c r="O30" i="5" s="1"/>
  <c r="D35" i="5"/>
  <c r="N37" i="5"/>
  <c r="O37" i="5" s="1"/>
  <c r="R10" i="5" l="1"/>
  <c r="R9" i="5" s="1"/>
  <c r="Q26" i="5"/>
  <c r="D26" i="5"/>
  <c r="O27" i="5"/>
  <c r="O26" i="5" s="1"/>
  <c r="N26" i="5"/>
  <c r="Q39" i="5"/>
  <c r="O40" i="5"/>
  <c r="O39" i="5" s="1"/>
  <c r="N39" i="5"/>
  <c r="L39" i="5"/>
  <c r="L11" i="5"/>
  <c r="D39" i="5"/>
  <c r="L26" i="5"/>
  <c r="Q11" i="5"/>
  <c r="D11" i="5"/>
  <c r="O11" i="5"/>
  <c r="N11" i="5"/>
  <c r="F10" i="5"/>
  <c r="F9" i="5" s="1"/>
  <c r="D10" i="5" l="1"/>
  <c r="D9" i="5" s="1"/>
  <c r="O10" i="5"/>
  <c r="O9" i="5" s="1"/>
  <c r="Q10" i="5"/>
  <c r="Q9" i="5" s="1"/>
  <c r="L10" i="5"/>
  <c r="L9" i="5" s="1"/>
  <c r="N10" i="5"/>
  <c r="N9" i="5" s="1"/>
</calcChain>
</file>

<file path=xl/sharedStrings.xml><?xml version="1.0" encoding="utf-8"?>
<sst xmlns="http://schemas.openxmlformats.org/spreadsheetml/2006/main" count="328" uniqueCount="213">
  <si>
    <t>Trình độ ngoại ngữ</t>
  </si>
  <si>
    <t>Trình độ tin học</t>
  </si>
  <si>
    <t>Trình độ Quản lý nghề nghiệp</t>
  </si>
  <si>
    <t>Các điều kiện, tiêu chuẩn khác</t>
  </si>
  <si>
    <t>Cơ quan  đang làm việc</t>
  </si>
  <si>
    <t xml:space="preserve">Ngày tháng năm sinh </t>
  </si>
  <si>
    <t>Họ và tên</t>
  </si>
  <si>
    <t>TT</t>
  </si>
  <si>
    <t>Cơ quan</t>
  </si>
  <si>
    <t>Số người làm việc được giao</t>
  </si>
  <si>
    <t>Tổng viên chức hiện có</t>
  </si>
  <si>
    <t>Số viên chức giữ chức vụ lãnh đạo, quản lý hiện có</t>
  </si>
  <si>
    <t>Số lượng viên chức không giữ chức vụ lãnh đạo, quản lý hiện có</t>
  </si>
  <si>
    <t>Đề xuất chỉ tiêu thăng hạng viên chức giáo viên</t>
  </si>
  <si>
    <t>Tổng số</t>
  </si>
  <si>
    <t>CDNN hạng I</t>
  </si>
  <si>
    <t>CDNN hạng II</t>
  </si>
  <si>
    <t>Tỉ lệ</t>
  </si>
  <si>
    <t>Số lượng tương ứng</t>
  </si>
  <si>
    <t>Số còn thiếu</t>
  </si>
  <si>
    <t>Tổng</t>
  </si>
  <si>
    <t>Viên chức giữ chức vụ lãnh đạo, quản lý</t>
  </si>
  <si>
    <t>Viên chức không giữ chức vụ lãnh đạo, quản lý</t>
  </si>
  <si>
    <t>4=5+6</t>
  </si>
  <si>
    <t>6=7+8+9+10</t>
  </si>
  <si>
    <t>18=19+20</t>
  </si>
  <si>
    <t>I</t>
  </si>
  <si>
    <t>Khối Mầm non</t>
  </si>
  <si>
    <t>II</t>
  </si>
  <si>
    <t>Khối Tiểu học</t>
  </si>
  <si>
    <t>III</t>
  </si>
  <si>
    <t>Khối THCS</t>
  </si>
  <si>
    <t>Chức vụ hoặc chức danh công tác theo VTVL</t>
  </si>
  <si>
    <t xml:space="preserve">CDNN hạng II </t>
  </si>
  <si>
    <t>CDNN hạng III trở xuống</t>
  </si>
  <si>
    <t>15=14-8-9</t>
  </si>
  <si>
    <t>12=11*6</t>
  </si>
  <si>
    <t>14=13*6</t>
  </si>
  <si>
    <t>17=16*6</t>
  </si>
  <si>
    <t>Văn bằng 
hiện có thể hiện trình độ chuyên môn (ghi rõ chuyên ngành đào tạo)</t>
  </si>
  <si>
    <t>Số viên chức đang đề nghị và dự kiến đủ điều kiện thăng hạng lên hạng II</t>
  </si>
  <si>
    <t>Số lượng Giáo viên giữ CDNN hạng II hiện có</t>
  </si>
  <si>
    <t>Phụ lục số 01</t>
  </si>
  <si>
    <t>Yêu cầu bố trí theo vị trí việc làm đối với viên chức không giữ chức vụ lãnh đạo, quản lý
(Căn cứ Quyết định phê duyệt vị trí việc làm, cơ cấu viên chức theo chức danh nghề nghiệp của các cơ quan, đơn vị)</t>
  </si>
  <si>
    <t>20&lt;=15</t>
  </si>
  <si>
    <r>
      <rPr>
        <b/>
        <sz val="20"/>
        <color theme="1"/>
        <rFont val="Times New Roman"/>
        <family val="1"/>
      </rPr>
      <t xml:space="preserve">*Lưu ý: </t>
    </r>
    <r>
      <rPr>
        <b/>
        <sz val="16"/>
        <color theme="1"/>
        <rFont val="Times New Roman"/>
        <family val="1"/>
      </rPr>
      <t xml:space="preserve">
- CỘT SỐ (8): Đề nghị thống kê chính xác số lượng GIÁO VIÊN giữ CDNN hạng II hiện có tại đơn vị.
- Hiện nay Sở Nội vụ đang thực hiện soát, lập danh sách viên chức đủ điều kiện dự xét thăng hạng CDNN từ hạng III lên hạng II đối với viên chức chuyên ngành hành chính, lưu trữ, kế toán </t>
    </r>
    <r>
      <rPr>
        <b/>
        <i/>
        <sz val="16"/>
        <color theme="1"/>
        <rFont val="Times New Roman"/>
        <family val="1"/>
      </rPr>
      <t xml:space="preserve">(theo Công văn số 1306/SNV-CCVC ngày 31/3/2025). </t>
    </r>
    <r>
      <rPr>
        <b/>
        <sz val="16"/>
        <color theme="1"/>
        <rFont val="Times New Roman"/>
        <family val="1"/>
      </rPr>
      <t>Vì vậy, số lượng viên chức chuyên ngành hành chính, lưu trữ, kế toán dự kiến đủ điều kiện dự xét thăng hạng theo Công văn nêu trên đề nghị thống kê chính xác tại CỘT SỐ (9)
- Các công thức tính được ghi chú trực tiếp tại biểu</t>
    </r>
  </si>
  <si>
    <t>Thời gian giữ chức danh nghề nghiệp hạng III hoặc tương đương</t>
  </si>
  <si>
    <t xml:space="preserve">Các danh hiệu thi đua và hình thức khen thưởng đạt được trong thời gian giữ chức danh nghề nghiệp hạng III hoặc tương đương </t>
  </si>
  <si>
    <t>Trường Mầm non Quốc Tuấn</t>
  </si>
  <si>
    <t>Trường Tiểu học Tân Tiến</t>
  </si>
  <si>
    <t>Trường Tiểu học Lê Lợi</t>
  </si>
  <si>
    <t>Trường Mầm non Hồng Phong</t>
  </si>
  <si>
    <t>Trường Tiểu học Nam Sơn</t>
  </si>
  <si>
    <t>Trường THCS Lê Thiện</t>
  </si>
  <si>
    <t>Trường Tiểu học Hồng Phong</t>
  </si>
  <si>
    <t>Trường Mầm non Tân Tiến</t>
  </si>
  <si>
    <t>Trường Mầm non Lê Thiện</t>
  </si>
  <si>
    <t>Trường Mầm non An Đồng I</t>
  </si>
  <si>
    <t>Trường Mầm non Hồng Thái</t>
  </si>
  <si>
    <t>Trường Mầm non An Đồng II</t>
  </si>
  <si>
    <t>Trường Mầm non An Dương</t>
  </si>
  <si>
    <t>Trường Mầm non Bắc Sơn</t>
  </si>
  <si>
    <t>Trường Mầm non Đặng Cương</t>
  </si>
  <si>
    <t>Trường Mầm non Lê Lợi</t>
  </si>
  <si>
    <t>Trường Mầm non Đồng Thái</t>
  </si>
  <si>
    <t>Trường Tiểu học Đồng Thái</t>
  </si>
  <si>
    <t>Trường Tiểu học An Đồng</t>
  </si>
  <si>
    <t>Trường Mầm non Nam Sơn</t>
  </si>
  <si>
    <t>Trường THCS Quốc Tuấn</t>
  </si>
  <si>
    <t>Trường THCS An Dương</t>
  </si>
  <si>
    <t>Trường THCS Hồng Thái</t>
  </si>
  <si>
    <t>Trường Tiểu học An Dương</t>
  </si>
  <si>
    <t>QUẬN AN DƯƠNG</t>
  </si>
  <si>
    <t>Trường Mầm Non An Hòa</t>
  </si>
  <si>
    <t>Trường Tiểu học Lê Thiện</t>
  </si>
  <si>
    <t>Trường Tiểu học Bắc Sơn</t>
  </si>
  <si>
    <t>Trường Tiểu học An Hòa</t>
  </si>
  <si>
    <t>Trường Tiểu học Đặng Cương</t>
  </si>
  <si>
    <t>Trường Tiểu học Quốc Tuấn</t>
  </si>
  <si>
    <t>Trường THCS Tân Tiến</t>
  </si>
  <si>
    <t>Trường THCS Bắc Sơn</t>
  </si>
  <si>
    <t>Trường THCS An Hòa</t>
  </si>
  <si>
    <t>Trường THCS Hồng Phong</t>
  </si>
  <si>
    <t>Trường THCS Lê Lợi</t>
  </si>
  <si>
    <t>Trường THCS Đặng Cương</t>
  </si>
  <si>
    <t>Trường THCS Đồng Thái</t>
  </si>
  <si>
    <t>IV</t>
  </si>
  <si>
    <t>TTGDNN-GDTX Quận</t>
  </si>
  <si>
    <r>
      <rPr>
        <sz val="22"/>
        <color theme="1"/>
        <rFont val="Times New Roman"/>
        <family val="1"/>
      </rPr>
      <t>UBND THÀNH PHỐ HẢI PHÒNG</t>
    </r>
    <r>
      <rPr>
        <b/>
        <sz val="22"/>
        <color theme="1"/>
        <rFont val="Times New Roman"/>
        <family val="1"/>
      </rPr>
      <t xml:space="preserve">
SỞ NỘI VỤ</t>
    </r>
  </si>
  <si>
    <t>(Kèm theo ... số                /                   ngày        tháng       năm 2025 của  Sở Nội vụ)</t>
  </si>
  <si>
    <r>
      <t xml:space="preserve">SỐ LƯỢNG, CƠ CẤU VIÊN CHỨC NGÀNH GIÁO DỤC THEO CHỨC DANH NGHỀ NGHIỆP HIỆN CÓ
SỐ LƯỢNG VIÊN CHỨC NGÀNH GIÁO DỤC THEO YÊU CẦU CỦA VỊ TRÍ VIỆC LÀM VÀ ĐỀ XUẤT CHỈ TIÊU THĂNG HẠNG
CHỨC DANH NGHỀ NGHIỆP GIÁO VIÊN MẦM NON, GIÁO VIÊN PHỔ THÔNG CÔNG LẬP TỪ HẠNG III LÊN HẠNG II
</t>
    </r>
    <r>
      <rPr>
        <b/>
        <i/>
        <sz val="20"/>
        <color theme="1"/>
        <rFont val="Times New Roman"/>
        <family val="1"/>
      </rPr>
      <t>(UBND CÁC QUẬN, HUYỆN: AN DƯƠNG, DƯƠNG KINH, BẠCH LONG VỸ)</t>
    </r>
  </si>
  <si>
    <t>TỔNG HỢP</t>
  </si>
  <si>
    <t>Anh Dũng</t>
  </si>
  <si>
    <t>Đa Phúc</t>
  </si>
  <si>
    <t>Hải Thành</t>
  </si>
  <si>
    <t>Hòa Nghĩa</t>
  </si>
  <si>
    <t>Hưng Đạo</t>
  </si>
  <si>
    <t>Tân Thành</t>
  </si>
  <si>
    <t>TH-THCS Tân Thành</t>
  </si>
  <si>
    <t>Đề xuất điều chỉnh số dư viên chức hạng I chưa sử dụng sang hạng II</t>
  </si>
  <si>
    <t>QUẬN DƯƠNG KINH</t>
  </si>
  <si>
    <t>HUYỆN BẠCH LONG VỸ
(01 trường: Trường Tiểu học Bạch Long Vỹ)</t>
  </si>
  <si>
    <t>Văn bằng, chứng chỉ 
theo yêu cầu của CDNN dự xét</t>
  </si>
  <si>
    <t>UỶ BAN NHÂN DÂN XÃ KIẾN MINH</t>
  </si>
  <si>
    <t>(VIÊN CHỨC KHÔNG GIỮ CHỨC VỤ LÃNH ĐẠO, QUẢN LÝ)</t>
  </si>
  <si>
    <t>Nguyễn Thị Hiến</t>
  </si>
  <si>
    <t>08/03/1989</t>
  </si>
  <si>
    <t>Trường Mầm non Minh Tân</t>
  </si>
  <si>
    <t>&gt;= 3 năm</t>
  </si>
  <si>
    <t>Cử nhân ngành giáo dục mầm non</t>
  </si>
  <si>
    <t>Chứng chỉ bồi dưỡng theo tiêu chuẩn chức danh nghề nghiệp giáo viên mầm non hạng II</t>
  </si>
  <si>
    <t>Có khả năng ứng dụng Công nghệ thông tin cơ bản trong hoạt động nghề nghiệp</t>
  </si>
  <si>
    <t>Sử dụng được ngoại ngữ ở trình độ tương đương bậc 2 khung năng lực ngoại ngữ Việt Nam</t>
  </si>
  <si>
    <t>- Đã bổ nhiệm chức danh nghề nghiệp giáo viên mầm non hạng II tại QĐ số 51/QĐ-MNMT ngày 06/11/2017 của trường mầm non MinhTân.                                                                                    - Đã bổ nhiệm chức danh nghề nghiệp giáo viên mầm non hạng III tại QĐ số 05/QĐ-MNMT ngày 01/07/2024 của trường mầm non Minh Tân.                                                                                         '-Được xếp loại chất lượng ở mức Hoàn thành tốt nhiệm vụ trong 05 năm từ 2020 đến 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</si>
  <si>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Đinh Thị Hải</t>
  </si>
  <si>
    <t>20/01/1992</t>
  </si>
  <si>
    <t>Chứng chỉ bồi dưỡng theo tiêu chuẩn chức danh nghề nghiệp giáo viên mầm non hạng III</t>
  </si>
  <si>
    <t xml:space="preserve"> - Đã bổ nhiệm chức danh nghề nghiệp giáo viên mầm non hạng III tại QĐ số 323/QĐ-UBND ngày 25/02/2020 của UBND quận Dương Kinh.                                                                           '-Được xếp loại chất lượng ở mức Hoàn thành tốt nhiệm vụ trong 02 năm từ 2023 đến 2025.                                                                     
 -Được xếp loại chất lượng ở mức Hoàn thành  nhiệm vụ trong 01 năm từ 2022-2023
- Đáp ứng đủ các tiêu chuẩn về năng lực chuyên môn, nghiệp vụ của CDNN giáo viên mầm non hạng III.
- Không trong thời hạn xử lý kỷ luật; không trong thời gian thực hiện các quy định liên quan đến kỷ luật theo quy định của Đảng và của pháp luật.</t>
  </si>
  <si>
    <t>Nguyễn Thị Lan</t>
  </si>
  <si>
    <t>08/04/1974</t>
  </si>
  <si>
    <t>Trường Mầm non Đại Đồng</t>
  </si>
  <si>
    <t>-  Đã được bổ nhiệm CDNN giáo viên mầm non hạng III tại Quyết định số 525/QĐ-UBND 23/02/2021 và QĐ bổ nhiệm CDNN GVMN hạng III theo số 96/QĐ-MNĐĐ ngày 01/12/2023
 -Năm học 2022-2023 hoàn thành tốt nhiệm vụ năm học
- Năm học 2023-2024 hoàn thành xuất sắc nhiệm vụ năm học.
- Năm học 2024- 2025 hoàn thành tốt nhiệm vụ năm học.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</si>
  <si>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Đào Thị Tình</t>
  </si>
  <si>
    <t>05/01/1984</t>
  </si>
  <si>
    <t xml:space="preserve">
- Năm học 2017-2018 chiến sĩ thi đua cơ sở, đạt giáo viên giỏi cấp trường
- Năm học 2022-2023; đạt danh hiệu lao động tiên tiến, đạt giáo viên giỏi cấp trường
- Năm học 2023-2024; đạt danh hiệu lao động tiên tiến, đạt giáo viên giỏi cấp trường
- Năm học 2024-2025 đạt danh hiệu lao động tiên tiến, đạt giáo viên giỏi cấp trường</t>
  </si>
  <si>
    <t>- Đã được bổ nhiệm CDNN giáo viên mầm non hạng II tại Quyết định số 22/QĐ-MNĐĐ ngày 01/11/2017.Quyết định bổ nhiệm CDNN giáo viên mầm non hạng III tại Quyết định số 1964/QĐ-UBND 28/06/2024 và QĐ bổ nhiệm CDNN GVMN hạng 3 theo số 21a/QĐ-MNĐĐ ngày 01/07/2024
- Năm học 2017-2018 hoàn thành xuất săc nhiệm vụ 
- Năm học 2018-2019;2019-2020; 2020-2021; 2021-2022; 2022-2023;2023-2024 hoàn thành tốt nhiệm vụ
- Năm học 2024 -2025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</si>
  <si>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Khánh Hòa</t>
  </si>
  <si>
    <t>26/12/1994</t>
  </si>
  <si>
    <t xml:space="preserve">- Năm học 2022-2023 đạt giáo viên giỏi cấp huyện, đạt danh hiệu lao động tiên tiến                                                                                                           - Năm học 2023 - 2024 đạt danh hiệu lao động tiên tiến   
- Năm học 2024-2025 đạt giáo viên giỏi cấp huyện, đạt danh hiệu lao động tiên tiến                                                                 </t>
  </si>
  <si>
    <t>-  Đã được bổ nhiệm CDNN giáo viên mầm non hạng III tại Quyết định số 405/QĐ-UBND 11/02/2022  
- Năm học 2022-2023 hoàn thành tốt nhiệm vụ                                                                                                   
- Năm học 2023 - 2024 hoàn thành tốt nhiệm vụ     
- Năm học 2024 - 2025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</si>
  <si>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Hoàng Thị Chinh</t>
  </si>
  <si>
    <t>28/11/1984</t>
  </si>
  <si>
    <t xml:space="preserve">
- Năm học 2022-2023 đạt danh hiệu lao động tiên tiến.
- Năm học 2023-2024 đạt Lao đông tiên tiến, đạt danh hiệu giáo viên giỏi cấp trường, có sáng kiến lĩnh vực giáo dục và đào tạo năm học 2023-2024 theo số 1031 ngày 8/4/2025
- Năm học 2024-2025 đạt Lao đông tiên tiến, đạt danh hiệu giáo viên giỏi cấp trường,  có sáng kiến lĩnh vực giáo dục và đào tạo năm học 2024-2025 theo số 1790 ngày 25/4/2025</t>
  </si>
  <si>
    <t xml:space="preserve"> Đã được bổ nhiệm CDNN giáo viên mầm non hạng II tại Quyết định số 04A/QĐ-MNĐĐ ngày 22/08/2016. QĐ bổ nhiệm CDNN GVMN hạng III theo số 22/QĐ-MNĐĐ ngày 01/7/2024 
- Năm học 2022-2023 hoàn thành tốt nhiệm vụ.
- Năm học 2023-2024 hoàn thành tốt nhiệm vụ.
- Năm học 2024-2025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</si>
  <si>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Phạm Thị Lan</t>
  </si>
  <si>
    <t>09/11/1989</t>
  </si>
  <si>
    <t xml:space="preserve">
- Năm học 2022-2023 đạt danh hiệu lao động tiên tiến, đạt giáo viên giỏi cấp trường
- Năm học 2023-2024 đạt Lao đông tiên tiến, đạt danh hiệu giáo viên giỏi cấp trường
- Năm học 2024-2025 đạt Lao đông tiên tiến, đạt danh hiệu giáo viên giỏi cấp trường</t>
  </si>
  <si>
    <t>-  Đã được bổ nhiệm CDNN giáo viên mầm non hạng II tại Quyết định số 1964/QĐ-UBND ngày 28/06/2024 và QĐ bổ nhiệm CDNN GVMN hạng III theo số 28/QĐ-MNĐĐ ngày 01/07/2024
- Năm học 2022-2023 hoàn thành tốt nhiệm vụ.
- Năm học 2023-2024 hoàn thành tốt nhiệm vụ.
- Năm học 2024-2025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</si>
  <si>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Vũ Thị Ánh</t>
  </si>
  <si>
    <t>Trường Mầm non Đông Phương</t>
  </si>
  <si>
    <t>Cử nhân giáo dục Mầm non</t>
  </si>
  <si>
    <t>Chứng chỉ bồi dưỡng theo tiêu chuẩn chức danh nghề nghiệp giáo viên Mầm non.</t>
  </si>
  <si>
    <t>Tin học ứng dụng kỹ năng sử dụng công nghệ tin học cơ bản</t>
  </si>
  <si>
    <t>Tiếng Anh trình độ  B</t>
  </si>
  <si>
    <t xml:space="preserve"> -Quyết định số 8809/QĐ-UBND ngày 20/08/2020 của UBND Huyện về việc tặng danh hiệu CSTĐ cấp Huyện
- GV dạy giỏi cấp Huyện năm học 2024 - 2025
- Từ năm 2020 đến năm 2025 đạt danh hiệu lao động tiên tiến</t>
  </si>
  <si>
    <t xml:space="preserve"> - Đã được bổ nhiệm CDNN giáo viên mầm non hạng III tại Quyết định số 34/QĐ-UBND ngày 01/07/2024 của trường MN Đông Phương
- Được xếp loại chất lượng ở mức Hoàn thành xuất sắc nhiệm vụ năm 2019 - 2020.                                                                                            
 -Hoàn thành tốt nhiệm vụ từ năm 2020 đến năm 2025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
</t>
  </si>
  <si>
    <t>Phạm Thị Mai Phương</t>
  </si>
  <si>
    <t>02/7/1972</t>
  </si>
  <si>
    <t>Trường Tiểu học Đại Đồng</t>
  </si>
  <si>
    <t>&gt;=9 năm</t>
  </si>
  <si>
    <t>Cử nhân giáo dục tiểu học</t>
  </si>
  <si>
    <t>Chứng chỉ bồi dưỡng theo tiêu chuẩn chức danh nghề nghiệp giáo viên tiểu học.</t>
  </si>
  <si>
    <t>Tin học ứng dụng kỹ năng sử dụng CNTT cơ bản</t>
  </si>
  <si>
    <t>Tiếng Anh bậc 2</t>
  </si>
  <si>
    <t>1.Quyết định số 45/QĐ- THĐĐ ngày 21/10/2020 của trường tiểu học Đại Đồng  công nhận Danh hiệu Giáo viên giỏi cấp trường năm học 2020-2021
2.Quyết định số 05/QĐ - THĐĐ ngày 06/02/2024 của trường Tiểu học Đại Đồng về việc công nhận sáng kiến hiệu quả áp dụng và ảnh hưởng  phạm vi trường Tiểu học Đại Đồng năm học 2023-2024</t>
  </si>
  <si>
    <t>Vũ Thị Thanh Vân</t>
  </si>
  <si>
    <t>Đã được bổ nhiệm vào ngạch giáo viên tiểu học chính  theo Quyết định số 1001/QĐ/ -SNV ngày 20/4/2007 của Sở Nội vụ
- Đã được bổ nhiệm CDNN giáo viên tiểu học hạng III tại Quyết định số 27/QĐ-TH Đ ngày15/7/2016 của Trường tiểu học Đại Đồng; bổ nhiệm chức danh nghề nghiệp và xếp lương giáo viên tiểu học hạng III theo QĐ 77/QĐ-THĐĐ Trường tiểu học Đại Đồng ngày 01/12/2023.
 - Trong 03 năm từ 2022 đến 2024 được xếp loại chất lượng ở mức hoàn thành tốt trở lên.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 Là thành viên hội đồng thẩm định sáng kién kinh nghiệm năm học 2022 -2023 theo quyết định số 02/Q Đ - THĐĐ ngày 01/02/2023</t>
  </si>
  <si>
    <t>Nguyễn Thị Khánh Vân</t>
  </si>
  <si>
    <t xml:space="preserve">Giáo viên </t>
  </si>
  <si>
    <t>Trường Tiểu học Minh Tân</t>
  </si>
  <si>
    <t>Cử nhân lịch sử</t>
  </si>
  <si>
    <t>Chứng chỉ bồi dưỡng theo tiêu chuẩn chức danh nghề nghiệp giáo viên tiểu học hạng II.</t>
  </si>
  <si>
    <t>Tin học ứng dụng B</t>
  </si>
  <si>
    <t>Tiếng Anh B</t>
  </si>
  <si>
    <t xml:space="preserve">1. UBND Thành phố tặng Bằng khen đã có thành tích hoàn thành xuất sắc nhiệm vụ công tác từ năm học 2020 - 2021đến năm học 2021 - 2022 theo Quyết định số 2702/QĐ- CT ngày 19/08/2022.
2. Sở GD - ĐT tặng chứng nhận đạt danh hiệu Giáo viên dạy giỏi môn Âm nhạc cấp Tiểu học Thành phố năm học 2020 - 2021 theo Quyết định số 2124/QĐ-SGDĐT ngày 18/12/2020.
3. UBND Huyện tặng danh hiệu CSTĐCS đã có thành tích xuất sắc trong phong trào thi đua yêu nước các năm học 2020 - 2021; 2021 - 2022, 2022 - 2023; 2023 - 2024 
</t>
  </si>
  <si>
    <t xml:space="preserve"> - Đã được bổ nhiệm CDNN giáo viên tiểu học hạng III tại Quyết định số 29/QĐ-THMT ngày 01/07/2024 của Trường Tiểu học Minh Tân.
- Được xếp loại chất lượng ở mức Hoàn thành xuất sắc nhiệm vụ trong 04 năm từ 2021 đến 2025. Năm 2020 Hoàn thành tốt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  Là thành viên Hội đồng thẩm định và lựa chọn Sách giáo khoa Cấp Trường từ lớp 1 đến lớp 5 theo CTGD PT 2018.
-  Là thành viên Ban giám khảo Hội thi GV Dạy Giỏi; GV Chủ nhiệm lớp giỏi cấp Trường năm học 2022 - 2023. 
</t>
  </si>
  <si>
    <t>Nguyễn Thị Hòa</t>
  </si>
  <si>
    <t>15/10/1985</t>
  </si>
  <si>
    <t>Cử nhân tiếng Anh</t>
  </si>
  <si>
    <t>Tiếng Anh B1, Tiếng Trung B</t>
  </si>
  <si>
    <t>1. Trung ương Đoàn tặng Bằng khen đã có thành tích xuất sắc trong công tác Đội và phong trào thiếu nhi năm học 2023-2024 theo quyết định số 1141/QĐKT/TWĐTN-VP ngày 19/09/2024.                                                             2. Trung ương Đoàn tặng Bằng khen đã có thành tích xuất sắc trong công tác Đội và phong trào thiếu nhi năm học 2024-2025 theo quyết định số 1547/QĐKT/TWĐTN-VP ngày 11/08/2025.                                                                3. Thành Đoàn tặng Bằng khen UBND Thành phố tặng Bằng khen đã có thành tích xuất sắc trong công tác Đội và phong trào thiếu nhi năm học 2018-2019 theo quyết định số 64/QĐ/KT/TWĐTN-VP ngày 19/08/2019.
3. UBND Huyện tặng danh hiệu CSTĐCS đã có thành tích xuất sắc trong phong trào thi đua yêu nước các năm  học 2024-2025  theo quyết định số 2541/QĐ-UBND ngày 02/06/2025.                                                            4.UBND Huyện tặng giấy khen đã có thành tích hoàn thành xuất sắc nhiệm vụ công tác năm  học 2023-2024 theo quyết định số 2213/QĐ-UBND ngày 15/07/2024.</t>
  </si>
  <si>
    <t xml:space="preserve"> - Đã được bổ nhiệm CDNN giáo viên tiểu học hạng III tại Quyết định số 25/QĐ-THMT ngày 01/07/2024 của Trường Tiểu học Minh Tân.
- Được xếp loại chất lượng ở mức Hoàn thành xuất sắc nhiệm vụ trong năm 2024. Năm 2020, 2022, 2023, 2025 Hoàn thành tốt nhiệm vụ. Năm 2021 Hoàn thành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  Là thành viên Hội đồng thẩm định và lựa chọn Sách giáo khoa tiếng Anh cấp Trường từ lớp 1 đến lớp 5 theo CTGD PT 2018.   - Tổ chức thực hiện 2 chuyên đề Đội cấp Thành phố năm 2024, 2025: Xếp loại Xuất sắc. 
</t>
  </si>
  <si>
    <t>Phạm Thị Thương</t>
  </si>
  <si>
    <t>Giáo viên</t>
  </si>
  <si>
    <t>Trường Tiểu học Đông Phương</t>
  </si>
  <si>
    <t>Cử nhân Khoa học ngành Sư phạm Mỹ thuật</t>
  </si>
  <si>
    <t>Tin học ứng dụng trình độ B</t>
  </si>
  <si>
    <t>Tiếng Anh Trình độ B</t>
  </si>
  <si>
    <t>' - Đã được bổ nhiệm CDNN giáo viên tiểu học hạng II V.07.03.07 tại Quyết định số 63/QĐ-HT ngày 24/10/2016 của Trường TH Đông Phương.                                    
 ' - Đã được bổ nhiệm CDNN giáo viên tiểu học hạng III V.07.03.29 tại Quyết định số 25/QĐ-THĐP ngày 01/07/2024 của Trường TH Đông Phương.        
 '-  Được xếp loại chất lượng ở mức Hoàn thành Tốt nhiệm vụ trong năm 2023, 2024, 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</si>
  <si>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Đỗ Tiến Dũng</t>
  </si>
  <si>
    <t>Chứng chỉ bồi dưỡng theo tiêu chuẩn chức danh nghề nghiệp giáo viên tiểu học hạng III.</t>
  </si>
  <si>
    <t>Tin học ứng dụng CNTT</t>
  </si>
  <si>
    <t>Tiếng Anh Bậc 2</t>
  </si>
  <si>
    <t xml:space="preserve">1.Vào sổ 05   /2018CN-GVG Giấy chứng nhận của Phòng GD&amp;ĐT huyện Kiến Thụy, vì Đạt danh hiệu Giáo viên dạy giỏi cơ sở năm học 2017-2018                                                                                           2.QĐ sô 1562 ngày 18/7/2019 Danh hiệu Chiến sĩ Thi đua cơ sở năm học 2018-2019                                           
  3.QĐ số 34/QĐ/PGDĐT ngày 20/11/2020 Giấy chứng nhận của Phòng GD&amp;ĐT huyện Kiến Thụy, vì Đạt danh hiệu Giáo viên dạy giỏi cấp huyện bậc Tiểu học năm học 2020-2021.                                                                              4.QĐ số 9592 ngày 13/11/2020 tặng giấy khen của CT UBND đã bồi dưỡng học sinh dạt giải Nhì cấp Thành Phố môn Bật xa năm 2019-2020.
 5.QĐ số 32/QĐ/PGDĐT ngày 18/10/2022 Giấy chứng nhận của Phòng GD&amp;ĐT huyện Kiến Thụy, vì Đạt danh hiệu Giáo viên dạy giỏi cấp huyện bậc Tiểu học năm học 2022-2023.                                                                                                         6.QĐ sô 2213 ngày 15/7/2014 Danh hiệu Chiến sĩ Thi đua cơ sở năm học 2023-2024.  </t>
  </si>
  <si>
    <t>' - Đã được bổ nhiệm CDNN giáo viên tiểu học hạng III V.07.03.08 tại Quyết định số 40/QĐ- HT ngày 29/07/2016 của Trường TH Đông Phương                                   
 ' - Đã được bổ nhiệm CDNN giáo viên tiểu học hạng III V.07.03.29 tại Quyết định số 24/QĐ-THĐP ngày 01/07/2024 của Trường TH Đông Phương.
 '-  Được xếp loại chất lượng ở mức Hoàn thành  Tốt nhiệm vụ trong năm 2023,2025. Hoàn thành xuất sắc nhiệm vụ năm 2024.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</si>
  <si>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&gt;=6 năm</t>
  </si>
  <si>
    <t>Chứng chỉ bồi dưỡng theo tiêu chuẩn chức danh nghề nghiệp Giáo viên THCS hạng II</t>
  </si>
  <si>
    <t>Chứng chỉ ứng dụng công nghệ thông tin cơ bản</t>
  </si>
  <si>
    <t>Nguyễn Thị Cánh</t>
  </si>
  <si>
    <t>Cử nhân Đại học ngành sư phạm Hóa học</t>
  </si>
  <si>
    <t>Trình độ A2 theo khung năng lực chuẩn Châu Âu. Bậc 2 theo Khung năng lực ngoại ngữ Việt Nam</t>
  </si>
  <si>
    <t xml:space="preserve">- Đã được bổ nhiệm CDNN giáo viên THCS hạng II tại Quyết định số 46/QĐ-THCSKQ ngày 20/07/2016 của Hiệu trưởng trường THCS Kiến Quốc.
- Đã được bổ nhiệm CDNN giáo viên THCS hạng II tại Quyết định số 4968/QĐ-UBND ngày 01/12/2023 của UBND huyện Kiến Thụy.
- Được xếp loại chất lượng ở mức Hoàn thành xuất sắc nhiệm vụ trong 02 năm từ 2022-2023 đến năm 2023-2024; ngoài ra năm học 2020-2021; 2021-2022: Hoàn thành XSNV; năm học 2024-2025 hoàn thành Tốt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
- Là cộng tác viên thanh tra của Sở giáo dục đào tạo Hải Phòng từ năm học 2018- 2019 đến nay
- Là thành viên Hội đồng thẩm định và lựa chọn Sách giáo khoa Cấp Trường từ lớp 6 đến lớp 9 theo CTGD PT 2018.
- Là thành viên Ban Kiểm tra Chuyên môn cấp THCS của huyện Kiến Thụy hằng năm (Từ năm 2018 đến nay.)
- Là thành viên Ban giám khảo Hội thi GV Dạy Giỏi cấp huyện từ năm học 2022-2023 
- Là thành viên Hội đồng ra đề thi HSG Thành phố năm 2023-2024. Là thành viên hội đòng chấm thi học sinh giỏi cấp huyện từ năm học 2019-2020 đến nay. 
- Nhiều năm liền là thành viên Ban giám khảo Hội thi GV dạy giỏi cấp thành phố và chấm thi học sinh giỏi cấp thành phố, hội đồng thẩm định đề thi vào 10 của Sở giáo dục và đào tạo Hải Phòng .
- Là tổ phó chuyên môn tổ KHTN trường THCS Đại Đồng- Đông Phương năm học 2025-2026.
- Có khả năng ứng dụng công nghệ thông tin, chuyển đổi số và trí tuệ nhân tạo trong giảng dạy và góp phần lan tỏa  kiến thức chuyên môn nghiệp vụ cho đồng nghiệp.
</t>
  </si>
  <si>
    <t>Bùi Thị Bích Thủy</t>
  </si>
  <si>
    <t>Phạm Thị Lan Kiêm</t>
  </si>
  <si>
    <t>Tin học ứng dụng CNTTCB</t>
  </si>
  <si>
    <t xml:space="preserve">Tiếng Anh B2 </t>
  </si>
  <si>
    <t>1.QĐ số 3674 ngày 20/7/2022 Danh hiệu Chiến sĩ Thi đua cơ sở năm học 2021-2022                                                                                            
 2.QĐ số 2983 ngày 19/7/2013 Danh hiệu Chiến sĩ Thi đua cơ sở năm học 2018-2019                                           
 3.QĐ số 32/QĐ/PGDĐT ngày 20/11/2020 Giấy chứng nhận của Phòng GD&amp;ĐT huyện Kiến Thụy, vì Đạt danh hiệu Giáo viên dạy giỏi cấp huyện bậc Tiểu học năm học 2022-2023.                                                                             
 4.QĐ số 34/QĐ/PGDĐT ngày 20/11/20220 Giấy chứng nhận của Phòng GD&amp;ĐT huyện Kiến Thụy, vì Đạt danh hiệu Giáo viên dạy giỏi cấp huyện bậc Tiểu học năm học 2020-2021.                                                                                                       
5.QĐ số 2376/QĐ-CT ngày 08/08/2023  Tặng bằng khen của CT UBND TPHP đã có thành tích hoàn thành xuất sác nhiệm vụ công tác từ năm học 2021-2022 đến năm học 2022-2023.</t>
  </si>
  <si>
    <t>' - Đã được bổ nhiệm vào ngạch GVTH: Mã số 15,114 tại Quyết định số 946/QĐ-SNV ngày 30/6/1999 của UBND TP Hải Phòng:                                     
- 'Đã được bổ nhiệm vào ngạch GVTH cao câp: Mã số 15a.203 tại Quyết định số 716/QĐ-SNV ngày 08/4/2008 của UBND TP Hải Phòng:                                                                                                      -    Đã được bổ nhiệm CDNN giáo viên tiểu học hạng II V.07.03.07 tại Quyết định số 34//QĐ- THĐP ngày 29/07/2016 của Trường TH Đông Phương.
 - Đã được bổ nhiệm CDNN giáo viên tiểu học hạng II V.07.03.28 tại Quyết định số 4806//QĐ- UBND ngày 01/12/2023 của UBND huyện Kiến Thụy. 
'-  Được xếp loại chất lượng ở mức Hoàn thành xuất sẵc nhiệm vụ trong năm học 2020-2021; 2021-2022; 2022-2023; 2023-2024; 2024-2025.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
- Có khả năng ứng dụng công nghệ thông tin, chuyển đổi số và trí tuệ nhân tạo trong giảng dạy và góp phần lan tỏa  kiến thức chuyên môn nghiệp vụ cho đồng nghiệp.</t>
  </si>
  <si>
    <t>Đã được bổ nhiệm vào ngạch giáo viên tiểu học chính  theo Quyết định số 1001/QĐ/ -SNV ngày 20/4/2007 của Sở Nội vụ.
- Đã được bổ nhiệm CDNN giáo viên tiểu học hạng III tại Quyết định số 39/QĐ-TH Đ ngày15/7/2016 của Trường tiểu học Đại Đồng; bổ nhiệm chức danh nghề nghiệp và xếp lương giáo viên tiểu học hạng III theo QĐ 62/QĐ-THĐĐ Trường tiểu học Đại Đồng ngày 01/12/2023.
 - Trong 03 năm từ 2022 đến 2024 được xếp loại chất lượng ở mức hoàn thành tốt trở lên.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 Là thành viên hội đồng thẩm định sáng kién kinh nghiệm năm học 2022 -2023 theo quyết định số 02/Q Đ - THĐĐ ngày 01/02/2023</t>
  </si>
  <si>
    <t>1. Phòng giáo dục đào tạo huyện Kiến thụy cấp  giấy chứng nhận giáo viên dạy giỏi cấp huyện năm học 2011-2012 theo quyết định số 01-2012/CN - GVG.
2. Quyết định số 45/QĐ- THĐĐ ngày 21/10/2020 của trường tiểu học Đại Đồng  công nhận Danh hiệu Giáo viên giỏi cấp trường năm học 2020-2021.
3. Quyết định số 05/QĐ - THĐĐ ngày 06/02/2024 của trường Tiểu học Đại Đồng về việc công nhận sáng kiến hiệu quả áp dụng và ảnh hưởng  phạm vi trường Tiểu học Đại Đồng năm học 2023-2024.</t>
  </si>
  <si>
    <t xml:space="preserve">1. Vào sổ khên thưởng số:33/QĐ-KT ngày 20/8/2011 Giấy khen của UBND huyện Kiến Thụy,có học sinh đạt giải Khuyến khích môn Kỹ Thuật lớp 5 cấp Thành phố năm học 2010-2011.                                                        
2. Vào sổ :01/2012/CN-GVG ngày 10/05/2012  Giấy chứng nhận của Phòng GD&amp;ĐT huyện Kiến Thụy, vì Đạt danh hiệu Giáo viên dạy giỏi cơ sở năm học 2011-2012                                                                                          
3.Vào sổ 01/2014/CN-GVG ngày 10/5/2014 Giấy chứng nhận của Phòng GD&amp;ĐT huyện Kiến Thụy, vì Đạt danh hiệu Giáo viên dạy giỏi cơ sở năm học 2013-2014.                                                                                       
 4. Vào sổ:01/2014/CN-SDĐD ngày 10/5/2014 Giấy khen của UBND huyện Kiến Thụy,có học sinh đạt giải Ba trong hội thi Sử dụng đồ dùng dạy học năm học 2013-2014.                                                                              
5.Vào sổ:01/2018/CN-GVG ngày 8/5/2018 Giấy chứng nhận của Phòng GD&amp;ĐT huyện Kiến Thụy, vì Đạt danh hiệu Giáo viên dạy giỏi cơ sở năm học 2017-2018.                                                                               
  6.QĐ số 34/QĐ-PGDĐT NGÀY 20/11/2020 Giấy chứng nhận của Phòng GD&amp;ĐT huyện Kiến Thụy, vì Đạt danh hiệu Giáo viên dạy giỏi cấp huyện bậc Tiểu học năm học 2020-2021.                                                      
 7.Vào sổ số 2127 ngày 18/12/2020 Giấy Chứng nhận của Sở GD&amp;ĐT Hải Phòng, vì Đã đạt danh hiệu Giáo viên dạy gỏi môn Mĩ Thuật Cấp tiểu học Thành Phố năm học 2020-2021                                            
8. QĐ số 2315 ngày 16/07/2021Danh hiệu Chiến sĩ Thi đua cơ sở năm học 2020-2021  9.QĐ sô 2399/QĐ-CT ngày 24/08/2021 Bằng khen của chủ tịch UBND thành phố Hải Phòng năm học 2019-2020 đén năm học 2020-2021.               </t>
  </si>
  <si>
    <t>- Lao động tiên tiến năm học 2023-2024                                                                                      - Lao động tiên tiến năm học 2024-2025
- Lao động tiên tiến năm học 2022-2023</t>
  </si>
  <si>
    <t xml:space="preserve"> - Lao động tiên tiến năm học 2023-2024                    
- 'Lao động tiên tiến năm học 2024-2025</t>
  </si>
  <si>
    <t xml:space="preserve">Năm học 2022-2023 đạt danh hiệu lao động tiên tiến
Năm học  2023-2024 đạt chiến sỹ thi đua cấp cơ sở, đạt danh hiệu lao động tiên tiến 
Năm học 2024 -2025 đạt danh hiệu lao động tiên tiến </t>
  </si>
  <si>
    <t>' - Đã được bổ nhiệm vào ngạch GV trung học, mã số 15.113 tại QĐ số 1123/QĐ-TCCQ ngày 20/11/2003 của UBND TPHP.
- Đã được bổ nhiệm vào ngạch GV trung học, mã số 15.113 tại QĐ số 389/QĐ-CT ngày 05/06/2004 của UBND huyện Kiến Thụy.                      
- Đã được bổ nhiệm vào ngạch GV trung học, mã số 15a.202 tại QĐ số 1521/QĐ-CT ngày 29/12/2005 của UBND huyện Kiến Thụy.
 - Đã được bổ nhiệm vào ngạch GV trung học cơ sở chinh: mã số 15a,201 tại Quyết định số 156//QĐ- CTUB ngày 20/04/2006 của UBND huyện Kiến Thụy.
- Đã được bổ nhiệm CDNN GV Trung học cơ sở hạng II V.07.04.11 tại Quyết định số 36/QĐ-THĐP ngày 20/07/2016 của Trường TH Đông Phương.     
 - Đã được bổ nhiệm CDNN GV Tiểu học hạng II V.07.03.07 tại Quyết định số 02/QĐ-THĐP ngày 22/01/2018 của Trường TH Đông Phương.
 - Đã được bổ nhiệm CDNN GV Tiểu học hạng II V.07.03.28 tại Quyết định số 4811/QĐ-UBND ngày 01/12/2023 của UBND huyện Kiến Thụy.    
 '-  Được xếp loại chất lượng ở mức Hoàn thành  xuất sắc nhiệm vụ trong năm 2021,2022, 2023,2025. Hoàn thành tốt nhiệm vụ năm 2024.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-Có khả năng ứng dụng công nghệ thông tin, chuyển đổi số và trí tuệ nhân tạo trong giảng dạy và góp phần lan tỏa  kiến thức chuyên môn nghiệp vụ cho đồng nghiệp.</t>
  </si>
  <si>
    <t xml:space="preserve">1. QĐ số:746/QĐ-TĐ ngày 15/11/2006 Đạt danh hiệu chiến sỹ thi đua cơ sở năm học 2005-2006.                                                      
2. QĐ số:33/QĐ-TĐ ngày 13/08/2007 Đạt danh hiệu chiến  sỹ thi đua cơ sở năm học 2006-2007.                                                                                                                                                         3. QĐ só 98/QĐ/-KT ngày 1205/2008 giấy chứng nhận của trưởng phòng GD&amp;ĐT Kiến Thụy đã Đạt danh hiệu giáo viên dạy giỏi cấp huyện năm học 2007-2008.                                                              4. QĐ số: 24/QĐ-TĐ ngày 30/07/2008 Đạt danh hiệu chiến sỹ thi đua cơ sở năm học 2007-2008.    
 5.Vào sổ:01-2010/CN-GVG giấy chứng nhận của TP GD&amp;ĐT Kiến Thụy đã Đạt danh hiệu giáo viên dạy giỏi cấp huyện năm học 2009-2010
 6. QĐ số: 25/QĐ-KT ngày 19/07/20010 Đạt danh hiệu chiến sỹ thi đua cơ sở năm học 2009-2010. 
7. Vào sổ 205 ngày 04/05/2011 Giấy chứng nhận của Sở GD&amp;ĐT Hải Phòng, vì Đạt danh hiệu Giáo viên dạy giỏi - Cấp Tiểu học Thành phố năm học 2010-2011.                                                           8. QĐ số:32/QĐ-KT ngày 15/08/2011 Đạt danh hiệu chiến  sỹ thi đua cơ sở năm học 2010-2011.                                                                                        
 9. Vào sổ 01-2012/CN-GVG ngày 10/05/2012 giấy chứng nhận của trưởng phòng GD&amp;ĐT Kiến Thụy đã Đạt danh hiệu giáo viên dạy giỏi trong hội thi giáo viên giỏi cơ sở  năm học 2011-212.    
 10. QĐ số:33/QĐ-KT ngày 12/07/2012 Đạt danh hiệu chiến  sỹ thi đua cơ sở năm học 2011-2012. 
11. Vào sổ 01-2013/CN-GVG ngày 10/05/2013 giấy chứng nhận của trưởng phòng GD&amp;ĐT Kiến Thụy đã Đạt giải Ba trong hội thi thiết kế bài giảng E-LEARNING năm học 2012-2013.        
12. QĐ số:13/QĐ-KT ngày 20/06/2013 Đạt danh hiệu chiến  sỹ thi đua cơ sở năm học 2012-2013.  
13. Vào sổ: 01/2014/CN-GVG NGÀY 10/05/2014 của TP GD&amp;ĐT Kiến Thụy  đã Đạt danh hiệu giáo viên dạy giỏi trong hội thi giáo viên giỏi cơ sở năm học 2013-2014.                                                                                             14. Vào sổ :01-2018/CN-GVĐD ngày 08/05/2018 của TP GD&amp;ĐT Kiến Thụy đã đạt giải Nhì hội thi sử dụng đồ dùng dạy học cấp huyện năm học 2017-2018       
 15.QĐ số:1562/QĐ-KT ngày 18/07/2019 Đạt danh hiệu chiến  sỹ thi đua cơ sở năm học 2018-2019.                                          
 16. QĐ số 34/QĐ-PGDĐT Ngày 20/11/2020 của TP GD&amp;ĐT huyện Kiến Thụy đã đạt danh hiệu giáo viên dạy gỏi cấp huyên bậc tiểu học năm học 2020-2021.                                                       17. QĐ số 32/QĐ-PGDĐT Ngày 18/10/2022 của TP GD&amp;ĐT huyện Kiến Thụy đã đạt danh hiệu giáo viên dạy gỏi cấp huyên bậc tiểu học năm học 2022-2023.                           
 18.QĐ số 2213/QĐ-UBND ngày 15/07/2024 Giấy khen của CT UBND  huyện Kiến Thụy, vì Đã có thành tích hoàn thành xuất sắc nhiệm vụ công tác năm học 2023-2024.                                                      </t>
  </si>
  <si>
    <t>1. Ban chấp hành liên đoàn lao động huyện Kiến Thụy tặng giấy khen vì đã có thành tích xuất sắc, tiêu biểu trong phong trào thi đua “giỏi việc nước  – Đảm việc nhà” từ năm học 2010 – 2020 theo QĐ số 45CN/QĐ ngày 04 – 03 – 2020.
2. UBND Thành phố tặng Bằng khen  vì đã có thành tích hoàn thành xuất sắc nhiệm vụ công  tác từ năm học 2020-2021 đến năm học 2021-2022 theo Quyết định số 2702/QĐ- CT ngày 19/08/2022.
3. Ban chấp hành Đảng bộ xã Đại Đồng tặng Giấy khen vì đã có thành tích hoàn thành xuất sắc nhiệm vụ năm 2022 theo Quyết định số 94/QĐ- ĐU ngày 15/12/2022.
4.Chủ tịch UBND huyện Kiến Thụy tặng giấy khen vì đã có thành tích xuất sắc trong thực hiện Chỉ thị số 05-CT/TW của bộ Chính trị về Học tập và làm theo tư tưởng đạo đức Hồ Chí Minh theo Quyết định số 44/QĐ-  ngày 24/04/2023.
5. Ban chấp hành Đảng bộ xã Đại Đồng tặng giấy khen vì đã có thành tích xuất sắc nhiệm vụ năm 2022 theo Quyết định số 153/QĐ- ĐU ngày 12/12/2024.
6. Giáo viên dạy giỏi cấp thành phố các năm 2018-2019, 2019-2020, 2020-2021, 2021-2022.
7. Thành viên ban giám khảo hội thi GVG Thành phố năm học 2022-2023.
8. Tham gia Hội đồng ra đề thi, thẩm định đề, in sao đề thi kì thi chọn HSG thành phố cấp THCS năm học 2023-2024
9. Chủ tịch UBNd huyện Kiến Thụy tặng danh hiệu Chiến sĩ thi đua cấp cơ sở vì đã hoàn thành xuất sắc nhiệm vụ công tác năm học 6 năm liên từ năm học 2017-2018 đến 2023-2024.</t>
  </si>
  <si>
    <t>Trường THCS Đại Đồng-Đông Phương</t>
  </si>
  <si>
    <t>DANH SÁCH VIÊN CHỨC TRÚNG TUYỂN KỲ XÉT THĂNG HẠNG CHỨC DANH NGHỀ NGHIỆP GIÁO VIÊN PHỔ THÔNG CÔNG LẬP TỪ HẠNG II LÊN HẠNG I</t>
  </si>
  <si>
    <t>DANH SÁCH VIÊN CHỨC TRÚNG TUYỂN KỲ XÉT THĂNG HẠNG CHỨC DANH NGHỀ NGHIỆP GIÁO VIÊN MẦM NON, 
GIÁO VIÊN PHỔ THÔNG CÔNG LẬP TỪ HẠNG III LÊN HẠNG II</t>
  </si>
  <si>
    <t>10/11/1979</t>
  </si>
  <si>
    <t>19/10/1974</t>
  </si>
  <si>
    <t>(Kèm theo Quyết định số 1376/QĐ-UBND ngày 31/12/2025 của Uỷ ban nhân dân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</si>
</sst>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dd/mm/yyyy;@"/>
    <numFmt numFmtId="166" formatCode="_-* #,##0.0\ _₫_-;\-* #,##0.0\ _₫_-;_-* &quot;-&quot;??\ _₫_-;_-@_-"/>
    <numFmt numFmtId="167" formatCode="_-* #,##0.0\ _₫_-;\-* #,##0.0\ _₫_-;_-* &quot;-&quot;?\ _₫_-;_-@_-"/>
    <numFmt numFmtId="168" formatCode="_-* #,##0.0_-;\-* #,##0.0_-;_-* &quot;-&quot;?_-;_-@_-"/>
    <numFmt numFmtId="169" formatCode="_-* #,##0\ _₫_-;\-* #,##0\ _₫_-;_-* &quot;-&quot;??\ _₫_-;_-@_-"/>
  </numFmts>
  <fonts count="38" x14ac:knownFonts="1">
    <font>
      <sz val="11"/>
      <color theme="1"/>
      <name val="Calibri"/>
      <family val="2"/>
      <scheme val="minor"/>
    </font>
    <font>
      <sz val="11"/>
      <color theme="1"/>
      <name val="Times New Roman"/>
      <family val="1"/>
    </font>
    <font>
      <i/>
      <sz val="12"/>
      <name val="Times New Roman"/>
      <family val="1"/>
    </font>
    <font>
      <i/>
      <sz val="20"/>
      <name val="Times New Roman"/>
      <family val="1"/>
    </font>
    <font>
      <sz val="18"/>
      <color theme="1"/>
      <name val="Times New Roman"/>
      <family val="1"/>
    </font>
    <font>
      <sz val="20"/>
      <name val="Times New Roman"/>
      <family val="1"/>
    </font>
    <font>
      <sz val="12"/>
      <name val="Times New Roman"/>
      <family val="1"/>
    </font>
    <font>
      <b/>
      <sz val="20"/>
      <color theme="1"/>
      <name val="Times New Roman"/>
      <family val="1"/>
    </font>
    <font>
      <sz val="20"/>
      <color theme="1"/>
      <name val="Times New Roman"/>
      <family val="1"/>
    </font>
    <font>
      <sz val="16"/>
      <color theme="1"/>
      <name val="Times New Roman"/>
      <family val="1"/>
    </font>
    <font>
      <i/>
      <sz val="16"/>
      <color theme="1"/>
      <name val="Times New Roman"/>
      <family val="1"/>
    </font>
    <font>
      <b/>
      <sz val="16"/>
      <color theme="1"/>
      <name val="Times New Roman"/>
      <family val="1"/>
    </font>
    <font>
      <b/>
      <sz val="22"/>
      <color theme="1"/>
      <name val="Times New Roman"/>
      <family val="1"/>
    </font>
    <font>
      <sz val="11"/>
      <color theme="1"/>
      <name val="Calibri"/>
      <family val="2"/>
      <scheme val="minor"/>
    </font>
    <font>
      <sz val="30"/>
      <color theme="1"/>
      <name val="Times New Roman"/>
      <family val="1"/>
    </font>
    <font>
      <sz val="24"/>
      <color theme="1"/>
      <name val="Times New Roman"/>
      <family val="1"/>
    </font>
    <font>
      <sz val="26"/>
      <color theme="1"/>
      <name val="Times New Roman"/>
      <family val="1"/>
    </font>
    <font>
      <sz val="20"/>
      <color theme="1"/>
      <name val="Calibri"/>
      <family val="2"/>
      <scheme val="minor"/>
    </font>
    <font>
      <sz val="12"/>
      <name val=".VnTime"/>
      <family val="2"/>
    </font>
    <font>
      <sz val="12"/>
      <color theme="1"/>
      <name val="Times New Roman"/>
      <family val="2"/>
    </font>
    <font>
      <sz val="22"/>
      <color theme="1"/>
      <name val="Times New Roman"/>
      <family val="1"/>
    </font>
    <font>
      <b/>
      <i/>
      <sz val="16"/>
      <color theme="1"/>
      <name val="Times New Roman"/>
      <family val="1"/>
    </font>
    <font>
      <sz val="14"/>
      <name val="Times New Roman"/>
      <family val="1"/>
    </font>
    <font>
      <b/>
      <i/>
      <sz val="20"/>
      <color theme="1"/>
      <name val="Times New Roman"/>
      <family val="1"/>
    </font>
    <font>
      <sz val="12"/>
      <name val=".VnTime"/>
      <family val="2"/>
    </font>
    <font>
      <i/>
      <sz val="18"/>
      <name val="Times New Roman"/>
      <family val="1"/>
    </font>
    <font>
      <b/>
      <sz val="20"/>
      <name val="Times New Roman"/>
      <family val="1"/>
    </font>
    <font>
      <b/>
      <sz val="16"/>
      <name val="Times New Roman"/>
      <family val="1"/>
    </font>
    <font>
      <b/>
      <sz val="22"/>
      <name val="Times New Roman"/>
      <family val="1"/>
    </font>
    <font>
      <b/>
      <sz val="26"/>
      <name val="Times New Roman"/>
      <family val="1"/>
    </font>
    <font>
      <sz val="11"/>
      <name val="Times New Roman"/>
      <family val="1"/>
    </font>
    <font>
      <b/>
      <sz val="12"/>
      <name val="Times New Roman"/>
      <family val="1"/>
    </font>
    <font>
      <i/>
      <sz val="13"/>
      <name val="Times New Roman"/>
      <family val="1"/>
    </font>
    <font>
      <sz val="18"/>
      <name val="Times New Roman"/>
      <family val="1"/>
    </font>
    <font>
      <b/>
      <sz val="18"/>
      <name val="Times New Roman"/>
      <family val="1"/>
    </font>
    <font>
      <sz val="15"/>
      <name val="Times New Roman"/>
      <family val="1"/>
    </font>
    <font>
      <sz val="19"/>
      <name val="Times New Roman"/>
      <family val="1"/>
    </font>
    <font>
      <sz val="16"/>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8" tint="0.39997558519241921"/>
        <bgColor indexed="64"/>
      </patternFill>
    </fill>
    <fill>
      <patternFill patternType="solid">
        <fgColor rgb="FFFFFF00"/>
        <bgColor indexed="64"/>
      </patternFill>
    </fill>
    <fill>
      <patternFill patternType="solid">
        <fgColor theme="0"/>
        <bgColor rgb="FFFFFF00"/>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8">
    <xf numFmtId="0" fontId="0" fillId="0" borderId="0"/>
    <xf numFmtId="0" fontId="18" fillId="0" borderId="0"/>
    <xf numFmtId="0" fontId="13" fillId="0" borderId="0"/>
    <xf numFmtId="0" fontId="18" fillId="0" borderId="0"/>
    <xf numFmtId="0" fontId="18" fillId="0" borderId="0"/>
    <xf numFmtId="0" fontId="19" fillId="0" borderId="0"/>
    <xf numFmtId="164" fontId="13" fillId="0" borderId="0" applyFont="0" applyFill="0" applyBorder="0" applyAlignment="0" applyProtection="0"/>
    <xf numFmtId="0" fontId="24" fillId="0" borderId="0"/>
  </cellStyleXfs>
  <cellXfs count="225">
    <xf numFmtId="0" fontId="0" fillId="0" borderId="0" xfId="0"/>
    <xf numFmtId="0" fontId="1" fillId="0" borderId="0" xfId="0" applyFont="1" applyAlignment="1">
      <alignment wrapText="1"/>
    </xf>
    <xf numFmtId="0" fontId="3" fillId="0" borderId="0" xfId="0" applyFont="1" applyAlignment="1">
      <alignment horizontal="center" vertical="center" wrapText="1"/>
    </xf>
    <xf numFmtId="0" fontId="8" fillId="0" borderId="0" xfId="0" applyFont="1" applyAlignment="1">
      <alignment wrapText="1"/>
    </xf>
    <xf numFmtId="0" fontId="9" fillId="0" borderId="0" xfId="0" applyFont="1" applyFill="1" applyAlignment="1">
      <alignment horizontal="center" vertical="center" wrapText="1"/>
    </xf>
    <xf numFmtId="0" fontId="5" fillId="0" borderId="0" xfId="0" applyFont="1" applyAlignment="1">
      <alignment horizontal="center" vertical="center" wrapText="1"/>
    </xf>
    <xf numFmtId="0" fontId="9" fillId="3"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quotePrefix="1"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2" borderId="0" xfId="0" applyFont="1" applyFill="1"/>
    <xf numFmtId="0" fontId="9" fillId="2" borderId="8" xfId="0" applyFont="1" applyFill="1" applyBorder="1" applyAlignment="1">
      <alignment horizontal="center" vertical="center" wrapText="1"/>
    </xf>
    <xf numFmtId="0" fontId="8" fillId="2" borderId="0" xfId="0" applyFont="1" applyFill="1" applyAlignment="1">
      <alignment wrapText="1"/>
    </xf>
    <xf numFmtId="0" fontId="9" fillId="2" borderId="8" xfId="0" quotePrefix="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6" xfId="0" quotePrefix="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9" fontId="11" fillId="2" borderId="1" xfId="0" quotePrefix="1" applyNumberFormat="1" applyFont="1" applyFill="1" applyBorder="1" applyAlignment="1">
      <alignment horizontal="center" vertical="center" wrapText="1"/>
    </xf>
    <xf numFmtId="0" fontId="11" fillId="2" borderId="1" xfId="0" quotePrefix="1" applyNumberFormat="1" applyFont="1" applyFill="1" applyBorder="1" applyAlignment="1">
      <alignment horizontal="center" vertical="center" wrapText="1"/>
    </xf>
    <xf numFmtId="166" fontId="11" fillId="2" borderId="1" xfId="6" quotePrefix="1" applyNumberFormat="1" applyFont="1" applyFill="1" applyBorder="1" applyAlignment="1">
      <alignment horizontal="center" vertical="center" wrapText="1"/>
    </xf>
    <xf numFmtId="164" fontId="11" fillId="2" borderId="1" xfId="6" quotePrefix="1" applyFont="1" applyFill="1" applyBorder="1" applyAlignment="1">
      <alignment horizontal="center" vertical="center" wrapText="1"/>
    </xf>
    <xf numFmtId="0" fontId="1" fillId="2" borderId="0" xfId="0" applyFont="1" applyFill="1" applyAlignment="1">
      <alignment wrapText="1"/>
    </xf>
    <xf numFmtId="0" fontId="14" fillId="2" borderId="0" xfId="0" applyFont="1" applyFill="1" applyAlignment="1">
      <alignment wrapText="1"/>
    </xf>
    <xf numFmtId="0" fontId="15" fillId="2" borderId="0" xfId="0" applyFont="1" applyFill="1" applyAlignment="1">
      <alignment wrapText="1"/>
    </xf>
    <xf numFmtId="0" fontId="4" fillId="2" borderId="0" xfId="0" applyFont="1" applyFill="1" applyAlignment="1">
      <alignment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0" fillId="2" borderId="5" xfId="0" quotePrefix="1" applyFont="1" applyFill="1" applyBorder="1" applyAlignment="1">
      <alignment horizontal="center" vertical="center" wrapText="1"/>
    </xf>
    <xf numFmtId="0" fontId="10" fillId="2" borderId="12" xfId="0" quotePrefix="1"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8" fillId="2" borderId="0" xfId="0" applyFont="1" applyFill="1" applyAlignment="1">
      <alignment horizontal="center" wrapText="1"/>
    </xf>
    <xf numFmtId="0" fontId="11" fillId="2" borderId="9" xfId="0" applyFont="1" applyFill="1" applyBorder="1" applyAlignment="1">
      <alignment horizontal="left" vertical="center" wrapText="1"/>
    </xf>
    <xf numFmtId="0" fontId="9" fillId="2" borderId="8" xfId="0" applyFont="1" applyFill="1" applyBorder="1" applyAlignment="1">
      <alignment horizontal="left" vertical="center" wrapText="1"/>
    </xf>
    <xf numFmtId="9" fontId="11" fillId="3" borderId="8" xfId="0" applyNumberFormat="1"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0" fontId="9" fillId="2" borderId="8" xfId="0" applyFont="1" applyFill="1" applyBorder="1" applyAlignment="1">
      <alignment vertical="center" wrapText="1"/>
    </xf>
    <xf numFmtId="0" fontId="9" fillId="2" borderId="5" xfId="0" quotePrefix="1" applyFont="1" applyFill="1" applyBorder="1" applyAlignment="1">
      <alignment horizontal="center" vertical="center" wrapText="1"/>
    </xf>
    <xf numFmtId="9" fontId="9" fillId="2" borderId="8" xfId="0" applyNumberFormat="1" applyFont="1" applyFill="1" applyBorder="1" applyAlignment="1">
      <alignment horizontal="center" vertical="center" wrapText="1"/>
    </xf>
    <xf numFmtId="0" fontId="16" fillId="2" borderId="0" xfId="0" applyFont="1" applyFill="1" applyAlignment="1">
      <alignment wrapText="1"/>
    </xf>
    <xf numFmtId="0" fontId="1" fillId="2" borderId="0" xfId="0" applyFont="1" applyFill="1" applyAlignment="1">
      <alignment horizontal="left" wrapText="1"/>
    </xf>
    <xf numFmtId="0" fontId="11" fillId="5" borderId="1" xfId="0" applyFont="1" applyFill="1" applyBorder="1" applyAlignment="1">
      <alignment horizontal="center" vertical="center" wrapText="1"/>
    </xf>
    <xf numFmtId="0" fontId="11" fillId="5" borderId="8" xfId="0" applyFont="1" applyFill="1" applyBorder="1" applyAlignment="1">
      <alignment horizontal="center" vertical="center" wrapText="1"/>
    </xf>
    <xf numFmtId="167" fontId="11" fillId="5" borderId="1" xfId="0" quotePrefix="1"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20" fillId="0" borderId="0" xfId="0" applyFont="1" applyFill="1" applyAlignment="1">
      <alignment wrapText="1"/>
    </xf>
    <xf numFmtId="0" fontId="9" fillId="0" borderId="0" xfId="0" applyFont="1" applyFill="1" applyAlignment="1">
      <alignment wrapText="1"/>
    </xf>
    <xf numFmtId="0" fontId="9" fillId="0" borderId="0" xfId="0" applyFont="1" applyFill="1" applyAlignment="1">
      <alignment horizontal="left" wrapText="1"/>
    </xf>
    <xf numFmtId="0" fontId="20" fillId="0" borderId="0" xfId="0" applyFont="1" applyFill="1" applyAlignment="1">
      <alignment horizontal="center" vertical="center" wrapText="1"/>
    </xf>
    <xf numFmtId="0" fontId="1" fillId="5" borderId="0" xfId="0" applyFont="1" applyFill="1" applyAlignment="1">
      <alignment horizontal="center" vertical="center" wrapText="1"/>
    </xf>
    <xf numFmtId="0" fontId="11" fillId="2" borderId="1" xfId="0" applyFont="1" applyFill="1" applyBorder="1" applyAlignment="1">
      <alignment horizontal="center" vertical="center" wrapText="1"/>
    </xf>
    <xf numFmtId="166" fontId="11" fillId="0" borderId="1" xfId="6" quotePrefix="1" applyNumberFormat="1" applyFont="1" applyFill="1" applyBorder="1" applyAlignment="1">
      <alignment horizontal="center" vertical="center" wrapText="1"/>
    </xf>
    <xf numFmtId="166" fontId="11" fillId="5" borderId="1" xfId="6" quotePrefix="1" applyNumberFormat="1" applyFont="1" applyFill="1" applyBorder="1" applyAlignment="1">
      <alignment horizontal="center" vertical="center" wrapText="1"/>
    </xf>
    <xf numFmtId="169" fontId="11" fillId="0" borderId="1" xfId="6" quotePrefix="1" applyNumberFormat="1" applyFont="1" applyFill="1" applyBorder="1" applyAlignment="1">
      <alignment horizontal="center" vertical="center" wrapText="1"/>
    </xf>
    <xf numFmtId="0" fontId="10" fillId="0" borderId="5" xfId="0" quotePrefix="1" applyFont="1" applyFill="1" applyBorder="1" applyAlignment="1">
      <alignment horizontal="center" vertical="center" wrapText="1"/>
    </xf>
    <xf numFmtId="0" fontId="11" fillId="4" borderId="14" xfId="0" applyFont="1" applyFill="1" applyBorder="1" applyAlignment="1">
      <alignment horizontal="center" vertical="center" wrapText="1"/>
    </xf>
    <xf numFmtId="168" fontId="11" fillId="4" borderId="14" xfId="0" applyNumberFormat="1"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0" xfId="0" applyFont="1" applyAlignment="1">
      <alignment horizontal="center" wrapText="1"/>
    </xf>
    <xf numFmtId="0" fontId="17" fillId="0" borderId="0" xfId="0" applyFont="1"/>
    <xf numFmtId="0" fontId="4" fillId="0" borderId="0" xfId="0" applyFont="1" applyAlignment="1">
      <alignment wrapText="1"/>
    </xf>
    <xf numFmtId="0" fontId="11" fillId="2" borderId="8" xfId="0" applyFont="1" applyFill="1" applyBorder="1" applyAlignment="1">
      <alignment vertical="center" wrapText="1"/>
    </xf>
    <xf numFmtId="0" fontId="11" fillId="2" borderId="1" xfId="0" applyFont="1" applyFill="1" applyBorder="1" applyAlignment="1">
      <alignment horizontal="center" vertical="center" wrapText="1"/>
    </xf>
    <xf numFmtId="0" fontId="11" fillId="0" borderId="8" xfId="0" applyFont="1" applyBorder="1" applyAlignment="1">
      <alignment horizontal="center" vertical="center" wrapText="1"/>
    </xf>
    <xf numFmtId="9" fontId="11" fillId="0" borderId="8" xfId="0" applyNumberFormat="1" applyFont="1" applyBorder="1" applyAlignment="1">
      <alignment horizontal="center" vertical="center" wrapText="1"/>
    </xf>
    <xf numFmtId="0" fontId="11" fillId="4" borderId="8" xfId="0" applyFont="1" applyFill="1" applyBorder="1" applyAlignment="1">
      <alignment horizontal="center" vertical="center" wrapText="1"/>
    </xf>
    <xf numFmtId="9" fontId="11" fillId="4" borderId="8"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11" fillId="0" borderId="0" xfId="0" applyFont="1" applyBorder="1" applyAlignment="1">
      <alignment horizontal="center" vertical="center" wrapText="1"/>
    </xf>
    <xf numFmtId="9" fontId="11" fillId="3" borderId="0" xfId="0" applyNumberFormat="1" applyFont="1" applyFill="1" applyBorder="1" applyAlignment="1">
      <alignment horizontal="center" vertical="center" wrapText="1"/>
    </xf>
    <xf numFmtId="9" fontId="11" fillId="0" borderId="0" xfId="0" applyNumberFormat="1" applyFont="1" applyBorder="1" applyAlignment="1">
      <alignment horizontal="center" vertical="center" wrapText="1"/>
    </xf>
    <xf numFmtId="0" fontId="11" fillId="4" borderId="1" xfId="0" quotePrefix="1"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9" fontId="11" fillId="4" borderId="1" xfId="0" quotePrefix="1" applyNumberFormat="1" applyFont="1" applyFill="1" applyBorder="1" applyAlignment="1">
      <alignment horizontal="center" vertical="center" wrapText="1"/>
    </xf>
    <xf numFmtId="169" fontId="11" fillId="4" borderId="15" xfId="0" applyNumberFormat="1" applyFont="1" applyFill="1" applyBorder="1" applyAlignment="1">
      <alignment horizontal="center" vertical="center" wrapText="1"/>
    </xf>
    <xf numFmtId="0" fontId="25" fillId="0" borderId="0" xfId="0" applyFont="1" applyFill="1" applyBorder="1" applyAlignment="1">
      <alignment horizontal="left" vertical="center"/>
    </xf>
    <xf numFmtId="0" fontId="2" fillId="0" borderId="0" xfId="0" applyFont="1" applyAlignment="1">
      <alignment wrapText="1"/>
    </xf>
    <xf numFmtId="0" fontId="22" fillId="2" borderId="1" xfId="0" quotePrefix="1" applyFont="1" applyFill="1" applyBorder="1" applyAlignment="1">
      <alignment vertical="center" wrapText="1"/>
    </xf>
    <xf numFmtId="0" fontId="22" fillId="0" borderId="1" xfId="0" quotePrefix="1" applyFont="1" applyBorder="1" applyAlignment="1">
      <alignment vertical="center" wrapText="1"/>
    </xf>
    <xf numFmtId="0" fontId="22" fillId="0" borderId="1" xfId="0" applyFont="1" applyBorder="1" applyAlignment="1">
      <alignment vertical="center" wrapText="1"/>
    </xf>
    <xf numFmtId="0" fontId="22" fillId="6" borderId="8" xfId="0" quotePrefix="1" applyFont="1" applyFill="1" applyBorder="1" applyAlignment="1">
      <alignment horizontal="center" vertical="center"/>
    </xf>
    <xf numFmtId="0" fontId="22" fillId="6" borderId="8" xfId="0" quotePrefix="1"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8" xfId="0" applyFont="1" applyFill="1" applyBorder="1" applyAlignment="1">
      <alignment horizontal="left" vertical="center" wrapText="1"/>
    </xf>
    <xf numFmtId="0" fontId="22" fillId="6" borderId="16" xfId="0" quotePrefix="1" applyFont="1" applyFill="1" applyBorder="1" applyAlignment="1">
      <alignment vertical="center" wrapText="1"/>
    </xf>
    <xf numFmtId="0" fontId="22" fillId="6" borderId="8" xfId="2" applyFont="1" applyFill="1" applyBorder="1" applyAlignment="1">
      <alignment horizontal="left" vertical="center" wrapText="1"/>
    </xf>
    <xf numFmtId="0" fontId="22" fillId="6" borderId="8" xfId="2" quotePrefix="1" applyFont="1" applyFill="1" applyBorder="1" applyAlignment="1">
      <alignment horizontal="center" vertical="center"/>
    </xf>
    <xf numFmtId="0" fontId="22" fillId="6" borderId="8" xfId="2" quotePrefix="1" applyFont="1" applyFill="1" applyBorder="1" applyAlignment="1">
      <alignment horizontal="center" vertical="center" wrapText="1"/>
    </xf>
    <xf numFmtId="0" fontId="22" fillId="6" borderId="8" xfId="2" applyFont="1" applyFill="1" applyBorder="1" applyAlignment="1">
      <alignment horizontal="center" vertical="center" wrapText="1"/>
    </xf>
    <xf numFmtId="0" fontId="22" fillId="6" borderId="8" xfId="2" applyFont="1" applyFill="1" applyBorder="1" applyAlignment="1">
      <alignment vertical="center" wrapText="1"/>
    </xf>
    <xf numFmtId="0" fontId="22" fillId="6" borderId="16" xfId="0" applyFont="1" applyFill="1" applyBorder="1" applyAlignment="1">
      <alignment vertical="center" wrapText="1"/>
    </xf>
    <xf numFmtId="0" fontId="22" fillId="6" borderId="8" xfId="0" applyFont="1" applyFill="1" applyBorder="1" applyAlignment="1">
      <alignment vertical="center" wrapText="1"/>
    </xf>
    <xf numFmtId="0" fontId="22" fillId="2" borderId="8" xfId="0" applyFont="1" applyFill="1" applyBorder="1" applyAlignment="1">
      <alignment horizontal="center" vertical="center" wrapText="1"/>
    </xf>
    <xf numFmtId="14" fontId="22" fillId="2" borderId="8" xfId="0" quotePrefix="1" applyNumberFormat="1" applyFont="1" applyFill="1" applyBorder="1" applyAlignment="1">
      <alignment horizontal="center" vertical="center" wrapText="1"/>
    </xf>
    <xf numFmtId="0" fontId="22" fillId="2" borderId="8" xfId="0" quotePrefix="1" applyFont="1" applyFill="1" applyBorder="1" applyAlignment="1">
      <alignment horizontal="center" vertical="center" wrapText="1"/>
    </xf>
    <xf numFmtId="0" fontId="22" fillId="2" borderId="14" xfId="0" quotePrefix="1" applyFont="1" applyFill="1" applyBorder="1" applyAlignment="1">
      <alignment horizontal="left" vertical="center" wrapText="1"/>
    </xf>
    <xf numFmtId="0" fontId="22" fillId="2" borderId="8" xfId="0" quotePrefix="1" applyFont="1" applyFill="1" applyBorder="1" applyAlignment="1">
      <alignment horizontal="left" vertical="center" wrapText="1"/>
    </xf>
    <xf numFmtId="0" fontId="6" fillId="0" borderId="0" xfId="0" applyFont="1" applyAlignment="1">
      <alignment horizontal="center" vertical="center" wrapText="1"/>
    </xf>
    <xf numFmtId="0" fontId="22" fillId="0" borderId="1" xfId="0" quotePrefix="1" applyFont="1" applyBorder="1" applyAlignment="1">
      <alignment horizontal="left" vertical="top" wrapText="1"/>
    </xf>
    <xf numFmtId="0" fontId="22" fillId="2" borderId="8" xfId="0" applyFont="1" applyFill="1" applyBorder="1" applyAlignment="1">
      <alignment horizontal="left" vertical="top" wrapText="1"/>
    </xf>
    <xf numFmtId="0" fontId="22" fillId="2" borderId="8" xfId="0" applyFont="1" applyFill="1" applyBorder="1" applyAlignment="1">
      <alignment horizontal="left" vertical="center" wrapText="1"/>
    </xf>
    <xf numFmtId="0" fontId="22" fillId="2" borderId="8" xfId="0" quotePrefix="1" applyFont="1" applyFill="1" applyBorder="1" applyAlignment="1">
      <alignment horizontal="left" vertical="top" wrapText="1"/>
    </xf>
    <xf numFmtId="0" fontId="22" fillId="6" borderId="8" xfId="0" applyFont="1" applyFill="1" applyBorder="1" applyAlignment="1">
      <alignment horizontal="center" vertical="center"/>
    </xf>
    <xf numFmtId="0" fontId="22" fillId="6" borderId="8" xfId="0" applyFont="1" applyFill="1" applyBorder="1" applyAlignment="1">
      <alignment horizontal="left" wrapText="1"/>
    </xf>
    <xf numFmtId="0" fontId="22" fillId="2" borderId="14" xfId="0" applyFont="1" applyFill="1" applyBorder="1" applyAlignment="1">
      <alignment horizontal="center" vertical="center" wrapText="1"/>
    </xf>
    <xf numFmtId="14" fontId="22" fillId="2" borderId="14" xfId="0" quotePrefix="1" applyNumberFormat="1" applyFont="1" applyFill="1" applyBorder="1" applyAlignment="1">
      <alignment horizontal="center" vertical="center" wrapText="1"/>
    </xf>
    <xf numFmtId="0" fontId="22" fillId="2" borderId="1" xfId="0" quotePrefix="1" applyFont="1" applyFill="1" applyBorder="1" applyAlignment="1">
      <alignment horizontal="center" vertical="center" wrapText="1"/>
    </xf>
    <xf numFmtId="0" fontId="22" fillId="0" borderId="1" xfId="0" applyFont="1" applyBorder="1" applyAlignment="1">
      <alignment horizontal="center" vertical="center" wrapText="1"/>
    </xf>
    <xf numFmtId="0" fontId="11" fillId="4" borderId="9"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7" fillId="0" borderId="0" xfId="0" applyFont="1" applyFill="1" applyAlignment="1">
      <alignment horizontal="center" vertical="center" wrapText="1"/>
    </xf>
    <xf numFmtId="0" fontId="11" fillId="4"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left" vertical="center" wrapText="1"/>
    </xf>
    <xf numFmtId="0" fontId="12" fillId="0" borderId="0" xfId="0" applyFont="1" applyFill="1" applyAlignment="1">
      <alignment horizontal="center" vertical="center" wrapText="1"/>
    </xf>
    <xf numFmtId="0" fontId="11" fillId="2" borderId="1"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22" fillId="2" borderId="11" xfId="0" quotePrefix="1" applyFont="1" applyFill="1" applyBorder="1" applyAlignment="1">
      <alignment horizontal="justify" vertical="justify" wrapText="1"/>
    </xf>
    <xf numFmtId="0" fontId="22" fillId="2" borderId="18" xfId="0" quotePrefix="1" applyFont="1" applyFill="1" applyBorder="1" applyAlignment="1">
      <alignment horizontal="justify" vertical="justify" wrapText="1"/>
    </xf>
    <xf numFmtId="0" fontId="22" fillId="2" borderId="14" xfId="0" quotePrefix="1" applyFont="1" applyFill="1" applyBorder="1" applyAlignment="1">
      <alignment horizontal="justify" vertical="justify" wrapText="1"/>
    </xf>
    <xf numFmtId="0" fontId="22" fillId="2" borderId="11" xfId="0" applyFont="1" applyFill="1" applyBorder="1" applyAlignment="1">
      <alignment horizontal="center" vertical="center" wrapText="1"/>
    </xf>
    <xf numFmtId="0" fontId="22" fillId="2" borderId="14" xfId="0" applyFont="1" applyFill="1" applyBorder="1" applyAlignment="1">
      <alignment horizontal="center" vertical="center" wrapText="1"/>
    </xf>
    <xf numFmtId="14" fontId="22" fillId="2" borderId="11" xfId="0" quotePrefix="1" applyNumberFormat="1" applyFont="1" applyFill="1" applyBorder="1" applyAlignment="1">
      <alignment horizontal="center" vertical="center" wrapText="1"/>
    </xf>
    <xf numFmtId="14" fontId="22" fillId="2" borderId="14" xfId="0" quotePrefix="1" applyNumberFormat="1"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2" borderId="11" xfId="0" applyFont="1" applyFill="1" applyBorder="1" applyAlignment="1">
      <alignment horizontal="left" vertical="justify" wrapText="1"/>
    </xf>
    <xf numFmtId="0" fontId="22" fillId="2" borderId="14" xfId="0" applyFont="1" applyFill="1" applyBorder="1" applyAlignment="1">
      <alignment horizontal="left" vertical="justify" wrapText="1"/>
    </xf>
    <xf numFmtId="0" fontId="22" fillId="2" borderId="11" xfId="0" quotePrefix="1" applyFont="1" applyFill="1" applyBorder="1" applyAlignment="1">
      <alignment horizontal="center" vertical="center" wrapText="1"/>
    </xf>
    <xf numFmtId="0" fontId="22" fillId="2" borderId="18" xfId="0" quotePrefix="1" applyFont="1" applyFill="1" applyBorder="1" applyAlignment="1">
      <alignment horizontal="center" vertical="center" wrapText="1"/>
    </xf>
    <xf numFmtId="0" fontId="22" fillId="2" borderId="14" xfId="0" quotePrefix="1" applyFont="1" applyFill="1" applyBorder="1" applyAlignment="1">
      <alignment horizontal="center" vertical="center" wrapText="1"/>
    </xf>
    <xf numFmtId="0" fontId="22" fillId="0" borderId="18" xfId="0" applyFont="1" applyBorder="1" applyAlignment="1">
      <alignment horizontal="center" vertical="center" wrapText="1"/>
    </xf>
    <xf numFmtId="14" fontId="22" fillId="0" borderId="11" xfId="0" applyNumberFormat="1" applyFont="1" applyBorder="1" applyAlignment="1">
      <alignment horizontal="center" vertical="center" wrapText="1"/>
    </xf>
    <xf numFmtId="14" fontId="22" fillId="0" borderId="18"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0" fontId="22"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5" fillId="0" borderId="0" xfId="0" applyFont="1" applyFill="1" applyBorder="1" applyAlignment="1">
      <alignment horizontal="center" vertical="center"/>
    </xf>
    <xf numFmtId="0" fontId="2" fillId="0" borderId="0" xfId="0" applyFont="1" applyAlignment="1">
      <alignment horizontal="left" wrapText="1"/>
    </xf>
    <xf numFmtId="0" fontId="22" fillId="2" borderId="18"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quotePrefix="1" applyNumberFormat="1" applyFont="1" applyFill="1" applyBorder="1" applyAlignment="1">
      <alignment horizontal="center" vertical="center" wrapText="1"/>
    </xf>
    <xf numFmtId="0" fontId="22" fillId="2" borderId="1" xfId="0" quotePrefix="1" applyFont="1" applyFill="1" applyBorder="1" applyAlignment="1">
      <alignment horizontal="center" vertical="center" wrapText="1"/>
    </xf>
    <xf numFmtId="0" fontId="22" fillId="0" borderId="1" xfId="0" applyFont="1" applyBorder="1" applyAlignment="1">
      <alignment horizontal="center" vertical="center" wrapText="1"/>
    </xf>
    <xf numFmtId="0" fontId="22" fillId="2" borderId="7" xfId="0" applyFont="1" applyFill="1" applyBorder="1" applyAlignment="1">
      <alignment horizontal="justify" vertical="justify" wrapText="1"/>
    </xf>
    <xf numFmtId="0" fontId="22" fillId="2" borderId="6" xfId="0" applyFont="1" applyFill="1" applyBorder="1" applyAlignment="1">
      <alignment horizontal="justify" vertical="justify" wrapText="1"/>
    </xf>
    <xf numFmtId="0" fontId="22" fillId="2" borderId="5" xfId="0" applyFont="1" applyFill="1" applyBorder="1" applyAlignment="1">
      <alignment horizontal="justify" vertical="justify" wrapText="1"/>
    </xf>
    <xf numFmtId="0" fontId="22" fillId="2" borderId="1" xfId="0" quotePrefix="1" applyFont="1" applyFill="1" applyBorder="1" applyAlignment="1">
      <alignment horizontal="justify" vertical="justify" wrapText="1"/>
    </xf>
    <xf numFmtId="0" fontId="22" fillId="2" borderId="11" xfId="0" quotePrefix="1" applyFont="1" applyFill="1" applyBorder="1" applyAlignment="1">
      <alignment horizontal="left" vertical="center" wrapText="1"/>
    </xf>
    <xf numFmtId="0" fontId="22" fillId="2" borderId="18" xfId="0" quotePrefix="1" applyFont="1" applyFill="1" applyBorder="1" applyAlignment="1">
      <alignment horizontal="left" vertical="center" wrapText="1"/>
    </xf>
    <xf numFmtId="0" fontId="22" fillId="2" borderId="7"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quotePrefix="1" applyFont="1" applyFill="1" applyBorder="1" applyAlignment="1">
      <alignment horizontal="left" vertical="center" wrapText="1"/>
    </xf>
    <xf numFmtId="0" fontId="22" fillId="2" borderId="6" xfId="0" quotePrefix="1" applyFont="1" applyFill="1" applyBorder="1" applyAlignment="1">
      <alignment horizontal="left" vertical="center" wrapText="1"/>
    </xf>
    <xf numFmtId="0" fontId="22" fillId="2" borderId="5" xfId="0" quotePrefix="1" applyFont="1" applyFill="1" applyBorder="1" applyAlignment="1">
      <alignment horizontal="left" vertical="center" wrapText="1"/>
    </xf>
    <xf numFmtId="0" fontId="22" fillId="2" borderId="7" xfId="0" quotePrefix="1" applyFont="1" applyFill="1" applyBorder="1" applyAlignment="1">
      <alignment horizontal="center" vertical="center" wrapText="1"/>
    </xf>
    <xf numFmtId="0" fontId="22" fillId="2" borderId="6" xfId="0" quotePrefix="1" applyFont="1" applyFill="1" applyBorder="1" applyAlignment="1">
      <alignment horizontal="center" vertical="center" wrapText="1"/>
    </xf>
    <xf numFmtId="0" fontId="22" fillId="2" borderId="5" xfId="0" quotePrefix="1"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1" xfId="2" applyFont="1"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wrapText="1"/>
    </xf>
    <xf numFmtId="0" fontId="31" fillId="0" borderId="0" xfId="0" applyFont="1" applyAlignment="1">
      <alignment horizontal="center" vertical="center" wrapText="1"/>
    </xf>
    <xf numFmtId="0" fontId="26" fillId="0" borderId="0" xfId="0" applyFont="1" applyAlignment="1">
      <alignment horizontal="center" vertical="top" wrapText="1"/>
    </xf>
    <xf numFmtId="0" fontId="26" fillId="0" borderId="0" xfId="0" applyFont="1" applyBorder="1" applyAlignment="1">
      <alignment horizontal="center" wrapText="1"/>
    </xf>
    <xf numFmtId="0" fontId="3" fillId="0" borderId="17" xfId="0" applyFont="1" applyBorder="1" applyAlignment="1">
      <alignment horizontal="center" wrapText="1"/>
    </xf>
    <xf numFmtId="0" fontId="27" fillId="0" borderId="1" xfId="0" applyFont="1" applyFill="1" applyBorder="1" applyAlignment="1">
      <alignment horizontal="center" vertical="center" wrapText="1"/>
    </xf>
    <xf numFmtId="165"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2" fillId="0" borderId="0" xfId="0" applyFont="1" applyAlignment="1">
      <alignment horizontal="center" wrapText="1"/>
    </xf>
    <xf numFmtId="0" fontId="27" fillId="0" borderId="7"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6" fillId="0" borderId="0" xfId="0" applyFont="1" applyAlignment="1">
      <alignment wrapText="1"/>
    </xf>
    <xf numFmtId="0" fontId="32" fillId="0" borderId="1" xfId="0" quotePrefix="1" applyFont="1" applyFill="1" applyBorder="1" applyAlignment="1">
      <alignment horizontal="center" vertical="center" wrapText="1"/>
    </xf>
    <xf numFmtId="0" fontId="32" fillId="0" borderId="4" xfId="0" quotePrefix="1" applyFont="1" applyFill="1" applyBorder="1" applyAlignment="1">
      <alignment horizontal="center" vertical="center" wrapText="1"/>
    </xf>
    <xf numFmtId="0" fontId="33" fillId="0" borderId="0" xfId="0" quotePrefix="1" applyFont="1" applyAlignment="1">
      <alignment vertical="center" wrapText="1"/>
    </xf>
    <xf numFmtId="0" fontId="33" fillId="0" borderId="0" xfId="0" quotePrefix="1" applyFont="1" applyAlignment="1">
      <alignment vertical="center"/>
    </xf>
    <xf numFmtId="0" fontId="33" fillId="0" borderId="0" xfId="0" quotePrefix="1" applyFont="1" applyAlignment="1">
      <alignment horizontal="center" vertical="center" wrapText="1"/>
    </xf>
    <xf numFmtId="0" fontId="22" fillId="0" borderId="0" xfId="0" applyFont="1" applyAlignment="1">
      <alignment vertical="center" wrapText="1"/>
    </xf>
    <xf numFmtId="165" fontId="6" fillId="0" borderId="0" xfId="0" applyNumberFormat="1" applyFont="1" applyAlignment="1">
      <alignment horizontal="center" wrapText="1"/>
    </xf>
    <xf numFmtId="0" fontId="6" fillId="0" borderId="0" xfId="0" applyFont="1" applyAlignment="1">
      <alignment horizontal="left" wrapText="1"/>
    </xf>
    <xf numFmtId="0" fontId="6" fillId="0" borderId="0" xfId="0" applyFont="1" applyAlignment="1">
      <alignment horizontal="center" wrapText="1"/>
    </xf>
    <xf numFmtId="0" fontId="5" fillId="0" borderId="0" xfId="0" applyFont="1" applyAlignment="1">
      <alignment horizontal="center" wrapText="1"/>
    </xf>
    <xf numFmtId="0" fontId="30" fillId="0" borderId="0" xfId="0" applyFont="1" applyAlignment="1">
      <alignment horizontal="left" wrapText="1"/>
    </xf>
    <xf numFmtId="0" fontId="34"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35" fillId="0" borderId="0" xfId="0" applyFont="1" applyAlignment="1">
      <alignment wrapText="1"/>
    </xf>
    <xf numFmtId="165" fontId="5" fillId="0" borderId="0" xfId="0" applyNumberFormat="1" applyFont="1" applyAlignment="1">
      <alignment horizontal="center" wrapText="1"/>
    </xf>
    <xf numFmtId="0" fontId="36" fillId="0" borderId="0" xfId="0" applyFont="1" applyAlignment="1">
      <alignment horizontal="left" wrapText="1"/>
    </xf>
    <xf numFmtId="0" fontId="22" fillId="0" borderId="0" xfId="0" applyFont="1" applyAlignment="1">
      <alignment horizontal="center" vertical="center" wrapText="1"/>
    </xf>
    <xf numFmtId="165" fontId="6" fillId="0" borderId="0" xfId="0" applyNumberFormat="1" applyFont="1" applyAlignment="1">
      <alignment horizontal="center" vertical="center" wrapText="1"/>
    </xf>
    <xf numFmtId="0" fontId="30" fillId="0" borderId="0" xfId="0" applyFont="1" applyAlignment="1">
      <alignment horizontal="center" vertical="center" wrapText="1"/>
    </xf>
    <xf numFmtId="0" fontId="37" fillId="0" borderId="0" xfId="0" applyFont="1" applyAlignment="1">
      <alignment vertical="center" wrapText="1"/>
    </xf>
  </cellXfs>
  <cellStyles count="8">
    <cellStyle name="Comma" xfId="6" builtinId="3"/>
    <cellStyle name="Normal" xfId="0" builtinId="0"/>
    <cellStyle name="Normal 2" xfId="2"/>
    <cellStyle name="Normal 2 2 2" xfId="4"/>
    <cellStyle name="Normal 3" xfId="5"/>
    <cellStyle name="Normal 32" xfId="3"/>
    <cellStyle name="Normal 7" xfId="1"/>
    <cellStyle name="Normal 8" xfId="7"/>
  </cellStyles>
  <dxfs count="3">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204107</xdr:colOff>
      <xdr:row>1</xdr:row>
      <xdr:rowOff>1551214</xdr:rowOff>
    </xdr:from>
    <xdr:to>
      <xdr:col>11</xdr:col>
      <xdr:colOff>544286</xdr:colOff>
      <xdr:row>1</xdr:row>
      <xdr:rowOff>1551214</xdr:rowOff>
    </xdr:to>
    <xdr:cxnSp macro="">
      <xdr:nvCxnSpPr>
        <xdr:cNvPr id="3" name="Straight Connector 2"/>
        <xdr:cNvCxnSpPr/>
      </xdr:nvCxnSpPr>
      <xdr:spPr>
        <a:xfrm>
          <a:off x="8382000" y="2367643"/>
          <a:ext cx="36331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914151</xdr:colOff>
      <xdr:row>1</xdr:row>
      <xdr:rowOff>279565</xdr:rowOff>
    </xdr:from>
    <xdr:to>
      <xdr:col>3</xdr:col>
      <xdr:colOff>642009</xdr:colOff>
      <xdr:row>1</xdr:row>
      <xdr:rowOff>279565</xdr:rowOff>
    </xdr:to>
    <xdr:cxnSp macro="">
      <xdr:nvCxnSpPr>
        <xdr:cNvPr id="2" name="Straight Connector 1"/>
        <xdr:cNvCxnSpPr/>
      </xdr:nvCxnSpPr>
      <xdr:spPr>
        <a:xfrm>
          <a:off x="1381742" y="539338"/>
          <a:ext cx="17540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983424</xdr:colOff>
      <xdr:row>1</xdr:row>
      <xdr:rowOff>348838</xdr:rowOff>
    </xdr:from>
    <xdr:to>
      <xdr:col>3</xdr:col>
      <xdr:colOff>711282</xdr:colOff>
      <xdr:row>1</xdr:row>
      <xdr:rowOff>348838</xdr:rowOff>
    </xdr:to>
    <xdr:cxnSp macro="">
      <xdr:nvCxnSpPr>
        <xdr:cNvPr id="2" name="Straight Connector 1"/>
        <xdr:cNvCxnSpPr/>
      </xdr:nvCxnSpPr>
      <xdr:spPr>
        <a:xfrm>
          <a:off x="1451015" y="660565"/>
          <a:ext cx="17540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185"/>
  <sheetViews>
    <sheetView view="pageBreakPreview" zoomScale="70" zoomScaleNormal="25" zoomScaleSheetLayoutView="70" workbookViewId="0">
      <selection activeCell="J4" sqref="F4:J5"/>
    </sheetView>
  </sheetViews>
  <sheetFormatPr defaultRowHeight="15" x14ac:dyDescent="0.25"/>
  <cols>
    <col min="1" max="1" width="10.28515625" style="25" customWidth="1"/>
    <col min="2" max="2" width="32" style="43" customWidth="1"/>
    <col min="3" max="5" width="12.42578125" style="25" customWidth="1"/>
    <col min="6" max="7" width="11.5703125" style="25" customWidth="1"/>
    <col min="8" max="8" width="19.85546875" style="25" customWidth="1"/>
    <col min="9" max="9" width="24.7109375" style="25" customWidth="1"/>
    <col min="10" max="10" width="13.140625" style="25" customWidth="1"/>
    <col min="11" max="14" width="11.5703125" style="25" customWidth="1"/>
    <col min="15" max="15" width="11.5703125" style="52" customWidth="1"/>
    <col min="16" max="18" width="11.5703125" style="25" customWidth="1"/>
    <col min="19" max="19" width="19.140625" style="25" customWidth="1"/>
    <col min="20" max="20" width="18.7109375" style="25" customWidth="1"/>
    <col min="21" max="21" width="21" style="25" customWidth="1"/>
    <col min="22" max="24" width="9.140625" style="25"/>
    <col min="25" max="25" width="17.85546875" style="25" bestFit="1" customWidth="1"/>
    <col min="26" max="230" width="9.140625" style="25"/>
    <col min="231" max="231" width="4.5703125" style="25" bestFit="1" customWidth="1"/>
    <col min="232" max="232" width="18.5703125" style="25" customWidth="1"/>
    <col min="233" max="233" width="9.28515625" style="25" customWidth="1"/>
    <col min="234" max="234" width="10.85546875" style="25" customWidth="1"/>
    <col min="235" max="238" width="9.42578125" style="25" customWidth="1"/>
    <col min="239" max="240" width="9.85546875" style="25" customWidth="1"/>
    <col min="241" max="241" width="8.85546875" style="25" customWidth="1"/>
    <col min="242" max="242" width="9.140625" style="25" customWidth="1"/>
    <col min="243" max="243" width="11.7109375" style="25" customWidth="1"/>
    <col min="244" max="244" width="9.42578125" style="25" customWidth="1"/>
    <col min="245" max="245" width="9.5703125" style="25" customWidth="1"/>
    <col min="246" max="247" width="9.42578125" style="25" customWidth="1"/>
    <col min="248" max="248" width="9.85546875" style="25" customWidth="1"/>
    <col min="249" max="249" width="9.5703125" style="25" customWidth="1"/>
    <col min="250" max="250" width="0" style="25" hidden="1" customWidth="1"/>
    <col min="251" max="251" width="9.7109375" style="25" customWidth="1"/>
    <col min="252" max="256" width="10.140625" style="25" customWidth="1"/>
    <col min="257" max="257" width="10.140625" style="25" bestFit="1" customWidth="1"/>
    <col min="258" max="261" width="10.140625" style="25" customWidth="1"/>
    <col min="262" max="262" width="10.140625" style="25" bestFit="1" customWidth="1"/>
    <col min="263" max="266" width="10.140625" style="25" customWidth="1"/>
    <col min="267" max="267" width="10.140625" style="25" bestFit="1" customWidth="1"/>
    <col min="268" max="486" width="9.140625" style="25"/>
    <col min="487" max="487" width="4.5703125" style="25" bestFit="1" customWidth="1"/>
    <col min="488" max="488" width="18.5703125" style="25" customWidth="1"/>
    <col min="489" max="489" width="9.28515625" style="25" customWidth="1"/>
    <col min="490" max="490" width="10.85546875" style="25" customWidth="1"/>
    <col min="491" max="494" width="9.42578125" style="25" customWidth="1"/>
    <col min="495" max="496" width="9.85546875" style="25" customWidth="1"/>
    <col min="497" max="497" width="8.85546875" style="25" customWidth="1"/>
    <col min="498" max="498" width="9.140625" style="25" customWidth="1"/>
    <col min="499" max="499" width="11.7109375" style="25" customWidth="1"/>
    <col min="500" max="500" width="9.42578125" style="25" customWidth="1"/>
    <col min="501" max="501" width="9.5703125" style="25" customWidth="1"/>
    <col min="502" max="503" width="9.42578125" style="25" customWidth="1"/>
    <col min="504" max="504" width="9.85546875" style="25" customWidth="1"/>
    <col min="505" max="505" width="9.5703125" style="25" customWidth="1"/>
    <col min="506" max="506" width="0" style="25" hidden="1" customWidth="1"/>
    <col min="507" max="507" width="9.7109375" style="25" customWidth="1"/>
    <col min="508" max="512" width="10.140625" style="25" customWidth="1"/>
    <col min="513" max="513" width="10.140625" style="25" bestFit="1" customWidth="1"/>
    <col min="514" max="517" width="10.140625" style="25" customWidth="1"/>
    <col min="518" max="518" width="10.140625" style="25" bestFit="1" customWidth="1"/>
    <col min="519" max="522" width="10.140625" style="25" customWidth="1"/>
    <col min="523" max="523" width="10.140625" style="25" bestFit="1" customWidth="1"/>
    <col min="524" max="742" width="9.140625" style="25"/>
    <col min="743" max="743" width="4.5703125" style="25" bestFit="1" customWidth="1"/>
    <col min="744" max="744" width="18.5703125" style="25" customWidth="1"/>
    <col min="745" max="745" width="9.28515625" style="25" customWidth="1"/>
    <col min="746" max="746" width="10.85546875" style="25" customWidth="1"/>
    <col min="747" max="750" width="9.42578125" style="25" customWidth="1"/>
    <col min="751" max="752" width="9.85546875" style="25" customWidth="1"/>
    <col min="753" max="753" width="8.85546875" style="25" customWidth="1"/>
    <col min="754" max="754" width="9.140625" style="25" customWidth="1"/>
    <col min="755" max="755" width="11.7109375" style="25" customWidth="1"/>
    <col min="756" max="756" width="9.42578125" style="25" customWidth="1"/>
    <col min="757" max="757" width="9.5703125" style="25" customWidth="1"/>
    <col min="758" max="759" width="9.42578125" style="25" customWidth="1"/>
    <col min="760" max="760" width="9.85546875" style="25" customWidth="1"/>
    <col min="761" max="761" width="9.5703125" style="25" customWidth="1"/>
    <col min="762" max="762" width="0" style="25" hidden="1" customWidth="1"/>
    <col min="763" max="763" width="9.7109375" style="25" customWidth="1"/>
    <col min="764" max="768" width="10.140625" style="25" customWidth="1"/>
    <col min="769" max="769" width="10.140625" style="25" bestFit="1" customWidth="1"/>
    <col min="770" max="773" width="10.140625" style="25" customWidth="1"/>
    <col min="774" max="774" width="10.140625" style="25" bestFit="1" customWidth="1"/>
    <col min="775" max="778" width="10.140625" style="25" customWidth="1"/>
    <col min="779" max="779" width="10.140625" style="25" bestFit="1" customWidth="1"/>
    <col min="780" max="998" width="9.140625" style="25"/>
    <col min="999" max="999" width="4.5703125" style="25" bestFit="1" customWidth="1"/>
    <col min="1000" max="1000" width="18.5703125" style="25" customWidth="1"/>
    <col min="1001" max="1001" width="9.28515625" style="25" customWidth="1"/>
    <col min="1002" max="1002" width="10.85546875" style="25" customWidth="1"/>
    <col min="1003" max="1006" width="9.42578125" style="25" customWidth="1"/>
    <col min="1007" max="1008" width="9.85546875" style="25" customWidth="1"/>
    <col min="1009" max="1009" width="8.85546875" style="25" customWidth="1"/>
    <col min="1010" max="1010" width="9.140625" style="25" customWidth="1"/>
    <col min="1011" max="1011" width="11.7109375" style="25" customWidth="1"/>
    <col min="1012" max="1012" width="9.42578125" style="25" customWidth="1"/>
    <col min="1013" max="1013" width="9.5703125" style="25" customWidth="1"/>
    <col min="1014" max="1015" width="9.42578125" style="25" customWidth="1"/>
    <col min="1016" max="1016" width="9.85546875" style="25" customWidth="1"/>
    <col min="1017" max="1017" width="9.5703125" style="25" customWidth="1"/>
    <col min="1018" max="1018" width="0" style="25" hidden="1" customWidth="1"/>
    <col min="1019" max="1019" width="9.7109375" style="25" customWidth="1"/>
    <col min="1020" max="1024" width="10.140625" style="25" customWidth="1"/>
    <col min="1025" max="1025" width="10.140625" style="25" bestFit="1" customWidth="1"/>
    <col min="1026" max="1029" width="10.140625" style="25" customWidth="1"/>
    <col min="1030" max="1030" width="10.140625" style="25" bestFit="1" customWidth="1"/>
    <col min="1031" max="1034" width="10.140625" style="25" customWidth="1"/>
    <col min="1035" max="1035" width="10.140625" style="25" bestFit="1" customWidth="1"/>
    <col min="1036" max="1254" width="9.140625" style="25"/>
    <col min="1255" max="1255" width="4.5703125" style="25" bestFit="1" customWidth="1"/>
    <col min="1256" max="1256" width="18.5703125" style="25" customWidth="1"/>
    <col min="1257" max="1257" width="9.28515625" style="25" customWidth="1"/>
    <col min="1258" max="1258" width="10.85546875" style="25" customWidth="1"/>
    <col min="1259" max="1262" width="9.42578125" style="25" customWidth="1"/>
    <col min="1263" max="1264" width="9.85546875" style="25" customWidth="1"/>
    <col min="1265" max="1265" width="8.85546875" style="25" customWidth="1"/>
    <col min="1266" max="1266" width="9.140625" style="25" customWidth="1"/>
    <col min="1267" max="1267" width="11.7109375" style="25" customWidth="1"/>
    <col min="1268" max="1268" width="9.42578125" style="25" customWidth="1"/>
    <col min="1269" max="1269" width="9.5703125" style="25" customWidth="1"/>
    <col min="1270" max="1271" width="9.42578125" style="25" customWidth="1"/>
    <col min="1272" max="1272" width="9.85546875" style="25" customWidth="1"/>
    <col min="1273" max="1273" width="9.5703125" style="25" customWidth="1"/>
    <col min="1274" max="1274" width="0" style="25" hidden="1" customWidth="1"/>
    <col min="1275" max="1275" width="9.7109375" style="25" customWidth="1"/>
    <col min="1276" max="1280" width="10.140625" style="25" customWidth="1"/>
    <col min="1281" max="1281" width="10.140625" style="25" bestFit="1" customWidth="1"/>
    <col min="1282" max="1285" width="10.140625" style="25" customWidth="1"/>
    <col min="1286" max="1286" width="10.140625" style="25" bestFit="1" customWidth="1"/>
    <col min="1287" max="1290" width="10.140625" style="25" customWidth="1"/>
    <col min="1291" max="1291" width="10.140625" style="25" bestFit="1" customWidth="1"/>
    <col min="1292" max="1510" width="9.140625" style="25"/>
    <col min="1511" max="1511" width="4.5703125" style="25" bestFit="1" customWidth="1"/>
    <col min="1512" max="1512" width="18.5703125" style="25" customWidth="1"/>
    <col min="1513" max="1513" width="9.28515625" style="25" customWidth="1"/>
    <col min="1514" max="1514" width="10.85546875" style="25" customWidth="1"/>
    <col min="1515" max="1518" width="9.42578125" style="25" customWidth="1"/>
    <col min="1519" max="1520" width="9.85546875" style="25" customWidth="1"/>
    <col min="1521" max="1521" width="8.85546875" style="25" customWidth="1"/>
    <col min="1522" max="1522" width="9.140625" style="25" customWidth="1"/>
    <col min="1523" max="1523" width="11.7109375" style="25" customWidth="1"/>
    <col min="1524" max="1524" width="9.42578125" style="25" customWidth="1"/>
    <col min="1525" max="1525" width="9.5703125" style="25" customWidth="1"/>
    <col min="1526" max="1527" width="9.42578125" style="25" customWidth="1"/>
    <col min="1528" max="1528" width="9.85546875" style="25" customWidth="1"/>
    <col min="1529" max="1529" width="9.5703125" style="25" customWidth="1"/>
    <col min="1530" max="1530" width="0" style="25" hidden="1" customWidth="1"/>
    <col min="1531" max="1531" width="9.7109375" style="25" customWidth="1"/>
    <col min="1532" max="1536" width="10.140625" style="25" customWidth="1"/>
    <col min="1537" max="1537" width="10.140625" style="25" bestFit="1" customWidth="1"/>
    <col min="1538" max="1541" width="10.140625" style="25" customWidth="1"/>
    <col min="1542" max="1542" width="10.140625" style="25" bestFit="1" customWidth="1"/>
    <col min="1543" max="1546" width="10.140625" style="25" customWidth="1"/>
    <col min="1547" max="1547" width="10.140625" style="25" bestFit="1" customWidth="1"/>
    <col min="1548" max="1766" width="9.140625" style="25"/>
    <col min="1767" max="1767" width="4.5703125" style="25" bestFit="1" customWidth="1"/>
    <col min="1768" max="1768" width="18.5703125" style="25" customWidth="1"/>
    <col min="1769" max="1769" width="9.28515625" style="25" customWidth="1"/>
    <col min="1770" max="1770" width="10.85546875" style="25" customWidth="1"/>
    <col min="1771" max="1774" width="9.42578125" style="25" customWidth="1"/>
    <col min="1775" max="1776" width="9.85546875" style="25" customWidth="1"/>
    <col min="1777" max="1777" width="8.85546875" style="25" customWidth="1"/>
    <col min="1778" max="1778" width="9.140625" style="25" customWidth="1"/>
    <col min="1779" max="1779" width="11.7109375" style="25" customWidth="1"/>
    <col min="1780" max="1780" width="9.42578125" style="25" customWidth="1"/>
    <col min="1781" max="1781" width="9.5703125" style="25" customWidth="1"/>
    <col min="1782" max="1783" width="9.42578125" style="25" customWidth="1"/>
    <col min="1784" max="1784" width="9.85546875" style="25" customWidth="1"/>
    <col min="1785" max="1785" width="9.5703125" style="25" customWidth="1"/>
    <col min="1786" max="1786" width="0" style="25" hidden="1" customWidth="1"/>
    <col min="1787" max="1787" width="9.7109375" style="25" customWidth="1"/>
    <col min="1788" max="1792" width="10.140625" style="25" customWidth="1"/>
    <col min="1793" max="1793" width="10.140625" style="25" bestFit="1" customWidth="1"/>
    <col min="1794" max="1797" width="10.140625" style="25" customWidth="1"/>
    <col min="1798" max="1798" width="10.140625" style="25" bestFit="1" customWidth="1"/>
    <col min="1799" max="1802" width="10.140625" style="25" customWidth="1"/>
    <col min="1803" max="1803" width="10.140625" style="25" bestFit="1" customWidth="1"/>
    <col min="1804" max="2022" width="9.140625" style="25"/>
    <col min="2023" max="2023" width="4.5703125" style="25" bestFit="1" customWidth="1"/>
    <col min="2024" max="2024" width="18.5703125" style="25" customWidth="1"/>
    <col min="2025" max="2025" width="9.28515625" style="25" customWidth="1"/>
    <col min="2026" max="2026" width="10.85546875" style="25" customWidth="1"/>
    <col min="2027" max="2030" width="9.42578125" style="25" customWidth="1"/>
    <col min="2031" max="2032" width="9.85546875" style="25" customWidth="1"/>
    <col min="2033" max="2033" width="8.85546875" style="25" customWidth="1"/>
    <col min="2034" max="2034" width="9.140625" style="25" customWidth="1"/>
    <col min="2035" max="2035" width="11.7109375" style="25" customWidth="1"/>
    <col min="2036" max="2036" width="9.42578125" style="25" customWidth="1"/>
    <col min="2037" max="2037" width="9.5703125" style="25" customWidth="1"/>
    <col min="2038" max="2039" width="9.42578125" style="25" customWidth="1"/>
    <col min="2040" max="2040" width="9.85546875" style="25" customWidth="1"/>
    <col min="2041" max="2041" width="9.5703125" style="25" customWidth="1"/>
    <col min="2042" max="2042" width="0" style="25" hidden="1" customWidth="1"/>
    <col min="2043" max="2043" width="9.7109375" style="25" customWidth="1"/>
    <col min="2044" max="2048" width="10.140625" style="25" customWidth="1"/>
    <col min="2049" max="2049" width="10.140625" style="25" bestFit="1" customWidth="1"/>
    <col min="2050" max="2053" width="10.140625" style="25" customWidth="1"/>
    <col min="2054" max="2054" width="10.140625" style="25" bestFit="1" customWidth="1"/>
    <col min="2055" max="2058" width="10.140625" style="25" customWidth="1"/>
    <col min="2059" max="2059" width="10.140625" style="25" bestFit="1" customWidth="1"/>
    <col min="2060" max="2278" width="9.140625" style="25"/>
    <col min="2279" max="2279" width="4.5703125" style="25" bestFit="1" customWidth="1"/>
    <col min="2280" max="2280" width="18.5703125" style="25" customWidth="1"/>
    <col min="2281" max="2281" width="9.28515625" style="25" customWidth="1"/>
    <col min="2282" max="2282" width="10.85546875" style="25" customWidth="1"/>
    <col min="2283" max="2286" width="9.42578125" style="25" customWidth="1"/>
    <col min="2287" max="2288" width="9.85546875" style="25" customWidth="1"/>
    <col min="2289" max="2289" width="8.85546875" style="25" customWidth="1"/>
    <col min="2290" max="2290" width="9.140625" style="25" customWidth="1"/>
    <col min="2291" max="2291" width="11.7109375" style="25" customWidth="1"/>
    <col min="2292" max="2292" width="9.42578125" style="25" customWidth="1"/>
    <col min="2293" max="2293" width="9.5703125" style="25" customWidth="1"/>
    <col min="2294" max="2295" width="9.42578125" style="25" customWidth="1"/>
    <col min="2296" max="2296" width="9.85546875" style="25" customWidth="1"/>
    <col min="2297" max="2297" width="9.5703125" style="25" customWidth="1"/>
    <col min="2298" max="2298" width="0" style="25" hidden="1" customWidth="1"/>
    <col min="2299" max="2299" width="9.7109375" style="25" customWidth="1"/>
    <col min="2300" max="2304" width="10.140625" style="25" customWidth="1"/>
    <col min="2305" max="2305" width="10.140625" style="25" bestFit="1" customWidth="1"/>
    <col min="2306" max="2309" width="10.140625" style="25" customWidth="1"/>
    <col min="2310" max="2310" width="10.140625" style="25" bestFit="1" customWidth="1"/>
    <col min="2311" max="2314" width="10.140625" style="25" customWidth="1"/>
    <col min="2315" max="2315" width="10.140625" style="25" bestFit="1" customWidth="1"/>
    <col min="2316" max="2534" width="9.140625" style="25"/>
    <col min="2535" max="2535" width="4.5703125" style="25" bestFit="1" customWidth="1"/>
    <col min="2536" max="2536" width="18.5703125" style="25" customWidth="1"/>
    <col min="2537" max="2537" width="9.28515625" style="25" customWidth="1"/>
    <col min="2538" max="2538" width="10.85546875" style="25" customWidth="1"/>
    <col min="2539" max="2542" width="9.42578125" style="25" customWidth="1"/>
    <col min="2543" max="2544" width="9.85546875" style="25" customWidth="1"/>
    <col min="2545" max="2545" width="8.85546875" style="25" customWidth="1"/>
    <col min="2546" max="2546" width="9.140625" style="25" customWidth="1"/>
    <col min="2547" max="2547" width="11.7109375" style="25" customWidth="1"/>
    <col min="2548" max="2548" width="9.42578125" style="25" customWidth="1"/>
    <col min="2549" max="2549" width="9.5703125" style="25" customWidth="1"/>
    <col min="2550" max="2551" width="9.42578125" style="25" customWidth="1"/>
    <col min="2552" max="2552" width="9.85546875" style="25" customWidth="1"/>
    <col min="2553" max="2553" width="9.5703125" style="25" customWidth="1"/>
    <col min="2554" max="2554" width="0" style="25" hidden="1" customWidth="1"/>
    <col min="2555" max="2555" width="9.7109375" style="25" customWidth="1"/>
    <col min="2556" max="2560" width="10.140625" style="25" customWidth="1"/>
    <col min="2561" max="2561" width="10.140625" style="25" bestFit="1" customWidth="1"/>
    <col min="2562" max="2565" width="10.140625" style="25" customWidth="1"/>
    <col min="2566" max="2566" width="10.140625" style="25" bestFit="1" customWidth="1"/>
    <col min="2567" max="2570" width="10.140625" style="25" customWidth="1"/>
    <col min="2571" max="2571" width="10.140625" style="25" bestFit="1" customWidth="1"/>
    <col min="2572" max="2790" width="9.140625" style="25"/>
    <col min="2791" max="2791" width="4.5703125" style="25" bestFit="1" customWidth="1"/>
    <col min="2792" max="2792" width="18.5703125" style="25" customWidth="1"/>
    <col min="2793" max="2793" width="9.28515625" style="25" customWidth="1"/>
    <col min="2794" max="2794" width="10.85546875" style="25" customWidth="1"/>
    <col min="2795" max="2798" width="9.42578125" style="25" customWidth="1"/>
    <col min="2799" max="2800" width="9.85546875" style="25" customWidth="1"/>
    <col min="2801" max="2801" width="8.85546875" style="25" customWidth="1"/>
    <col min="2802" max="2802" width="9.140625" style="25" customWidth="1"/>
    <col min="2803" max="2803" width="11.7109375" style="25" customWidth="1"/>
    <col min="2804" max="2804" width="9.42578125" style="25" customWidth="1"/>
    <col min="2805" max="2805" width="9.5703125" style="25" customWidth="1"/>
    <col min="2806" max="2807" width="9.42578125" style="25" customWidth="1"/>
    <col min="2808" max="2808" width="9.85546875" style="25" customWidth="1"/>
    <col min="2809" max="2809" width="9.5703125" style="25" customWidth="1"/>
    <col min="2810" max="2810" width="0" style="25" hidden="1" customWidth="1"/>
    <col min="2811" max="2811" width="9.7109375" style="25" customWidth="1"/>
    <col min="2812" max="2816" width="10.140625" style="25" customWidth="1"/>
    <col min="2817" max="2817" width="10.140625" style="25" bestFit="1" customWidth="1"/>
    <col min="2818" max="2821" width="10.140625" style="25" customWidth="1"/>
    <col min="2822" max="2822" width="10.140625" style="25" bestFit="1" customWidth="1"/>
    <col min="2823" max="2826" width="10.140625" style="25" customWidth="1"/>
    <col min="2827" max="2827" width="10.140625" style="25" bestFit="1" customWidth="1"/>
    <col min="2828" max="3046" width="9.140625" style="25"/>
    <col min="3047" max="3047" width="4.5703125" style="25" bestFit="1" customWidth="1"/>
    <col min="3048" max="3048" width="18.5703125" style="25" customWidth="1"/>
    <col min="3049" max="3049" width="9.28515625" style="25" customWidth="1"/>
    <col min="3050" max="3050" width="10.85546875" style="25" customWidth="1"/>
    <col min="3051" max="3054" width="9.42578125" style="25" customWidth="1"/>
    <col min="3055" max="3056" width="9.85546875" style="25" customWidth="1"/>
    <col min="3057" max="3057" width="8.85546875" style="25" customWidth="1"/>
    <col min="3058" max="3058" width="9.140625" style="25" customWidth="1"/>
    <col min="3059" max="3059" width="11.7109375" style="25" customWidth="1"/>
    <col min="3060" max="3060" width="9.42578125" style="25" customWidth="1"/>
    <col min="3061" max="3061" width="9.5703125" style="25" customWidth="1"/>
    <col min="3062" max="3063" width="9.42578125" style="25" customWidth="1"/>
    <col min="3064" max="3064" width="9.85546875" style="25" customWidth="1"/>
    <col min="3065" max="3065" width="9.5703125" style="25" customWidth="1"/>
    <col min="3066" max="3066" width="0" style="25" hidden="1" customWidth="1"/>
    <col min="3067" max="3067" width="9.7109375" style="25" customWidth="1"/>
    <col min="3068" max="3072" width="10.140625" style="25" customWidth="1"/>
    <col min="3073" max="3073" width="10.140625" style="25" bestFit="1" customWidth="1"/>
    <col min="3074" max="3077" width="10.140625" style="25" customWidth="1"/>
    <col min="3078" max="3078" width="10.140625" style="25" bestFit="1" customWidth="1"/>
    <col min="3079" max="3082" width="10.140625" style="25" customWidth="1"/>
    <col min="3083" max="3083" width="10.140625" style="25" bestFit="1" customWidth="1"/>
    <col min="3084" max="3302" width="9.140625" style="25"/>
    <col min="3303" max="3303" width="4.5703125" style="25" bestFit="1" customWidth="1"/>
    <col min="3304" max="3304" width="18.5703125" style="25" customWidth="1"/>
    <col min="3305" max="3305" width="9.28515625" style="25" customWidth="1"/>
    <col min="3306" max="3306" width="10.85546875" style="25" customWidth="1"/>
    <col min="3307" max="3310" width="9.42578125" style="25" customWidth="1"/>
    <col min="3311" max="3312" width="9.85546875" style="25" customWidth="1"/>
    <col min="3313" max="3313" width="8.85546875" style="25" customWidth="1"/>
    <col min="3314" max="3314" width="9.140625" style="25" customWidth="1"/>
    <col min="3315" max="3315" width="11.7109375" style="25" customWidth="1"/>
    <col min="3316" max="3316" width="9.42578125" style="25" customWidth="1"/>
    <col min="3317" max="3317" width="9.5703125" style="25" customWidth="1"/>
    <col min="3318" max="3319" width="9.42578125" style="25" customWidth="1"/>
    <col min="3320" max="3320" width="9.85546875" style="25" customWidth="1"/>
    <col min="3321" max="3321" width="9.5703125" style="25" customWidth="1"/>
    <col min="3322" max="3322" width="0" style="25" hidden="1" customWidth="1"/>
    <col min="3323" max="3323" width="9.7109375" style="25" customWidth="1"/>
    <col min="3324" max="3328" width="10.140625" style="25" customWidth="1"/>
    <col min="3329" max="3329" width="10.140625" style="25" bestFit="1" customWidth="1"/>
    <col min="3330" max="3333" width="10.140625" style="25" customWidth="1"/>
    <col min="3334" max="3334" width="10.140625" style="25" bestFit="1" customWidth="1"/>
    <col min="3335" max="3338" width="10.140625" style="25" customWidth="1"/>
    <col min="3339" max="3339" width="10.140625" style="25" bestFit="1" customWidth="1"/>
    <col min="3340" max="3558" width="9.140625" style="25"/>
    <col min="3559" max="3559" width="4.5703125" style="25" bestFit="1" customWidth="1"/>
    <col min="3560" max="3560" width="18.5703125" style="25" customWidth="1"/>
    <col min="3561" max="3561" width="9.28515625" style="25" customWidth="1"/>
    <col min="3562" max="3562" width="10.85546875" style="25" customWidth="1"/>
    <col min="3563" max="3566" width="9.42578125" style="25" customWidth="1"/>
    <col min="3567" max="3568" width="9.85546875" style="25" customWidth="1"/>
    <col min="3569" max="3569" width="8.85546875" style="25" customWidth="1"/>
    <col min="3570" max="3570" width="9.140625" style="25" customWidth="1"/>
    <col min="3571" max="3571" width="11.7109375" style="25" customWidth="1"/>
    <col min="3572" max="3572" width="9.42578125" style="25" customWidth="1"/>
    <col min="3573" max="3573" width="9.5703125" style="25" customWidth="1"/>
    <col min="3574" max="3575" width="9.42578125" style="25" customWidth="1"/>
    <col min="3576" max="3576" width="9.85546875" style="25" customWidth="1"/>
    <col min="3577" max="3577" width="9.5703125" style="25" customWidth="1"/>
    <col min="3578" max="3578" width="0" style="25" hidden="1" customWidth="1"/>
    <col min="3579" max="3579" width="9.7109375" style="25" customWidth="1"/>
    <col min="3580" max="3584" width="10.140625" style="25" customWidth="1"/>
    <col min="3585" max="3585" width="10.140625" style="25" bestFit="1" customWidth="1"/>
    <col min="3586" max="3589" width="10.140625" style="25" customWidth="1"/>
    <col min="3590" max="3590" width="10.140625" style="25" bestFit="1" customWidth="1"/>
    <col min="3591" max="3594" width="10.140625" style="25" customWidth="1"/>
    <col min="3595" max="3595" width="10.140625" style="25" bestFit="1" customWidth="1"/>
    <col min="3596" max="3814" width="9.140625" style="25"/>
    <col min="3815" max="3815" width="4.5703125" style="25" bestFit="1" customWidth="1"/>
    <col min="3816" max="3816" width="18.5703125" style="25" customWidth="1"/>
    <col min="3817" max="3817" width="9.28515625" style="25" customWidth="1"/>
    <col min="3818" max="3818" width="10.85546875" style="25" customWidth="1"/>
    <col min="3819" max="3822" width="9.42578125" style="25" customWidth="1"/>
    <col min="3823" max="3824" width="9.85546875" style="25" customWidth="1"/>
    <col min="3825" max="3825" width="8.85546875" style="25" customWidth="1"/>
    <col min="3826" max="3826" width="9.140625" style="25" customWidth="1"/>
    <col min="3827" max="3827" width="11.7109375" style="25" customWidth="1"/>
    <col min="3828" max="3828" width="9.42578125" style="25" customWidth="1"/>
    <col min="3829" max="3829" width="9.5703125" style="25" customWidth="1"/>
    <col min="3830" max="3831" width="9.42578125" style="25" customWidth="1"/>
    <col min="3832" max="3832" width="9.85546875" style="25" customWidth="1"/>
    <col min="3833" max="3833" width="9.5703125" style="25" customWidth="1"/>
    <col min="3834" max="3834" width="0" style="25" hidden="1" customWidth="1"/>
    <col min="3835" max="3835" width="9.7109375" style="25" customWidth="1"/>
    <col min="3836" max="3840" width="10.140625" style="25" customWidth="1"/>
    <col min="3841" max="3841" width="10.140625" style="25" bestFit="1" customWidth="1"/>
    <col min="3842" max="3845" width="10.140625" style="25" customWidth="1"/>
    <col min="3846" max="3846" width="10.140625" style="25" bestFit="1" customWidth="1"/>
    <col min="3847" max="3850" width="10.140625" style="25" customWidth="1"/>
    <col min="3851" max="3851" width="10.140625" style="25" bestFit="1" customWidth="1"/>
    <col min="3852" max="4070" width="9.140625" style="25"/>
    <col min="4071" max="4071" width="4.5703125" style="25" bestFit="1" customWidth="1"/>
    <col min="4072" max="4072" width="18.5703125" style="25" customWidth="1"/>
    <col min="4073" max="4073" width="9.28515625" style="25" customWidth="1"/>
    <col min="4074" max="4074" width="10.85546875" style="25" customWidth="1"/>
    <col min="4075" max="4078" width="9.42578125" style="25" customWidth="1"/>
    <col min="4079" max="4080" width="9.85546875" style="25" customWidth="1"/>
    <col min="4081" max="4081" width="8.85546875" style="25" customWidth="1"/>
    <col min="4082" max="4082" width="9.140625" style="25" customWidth="1"/>
    <col min="4083" max="4083" width="11.7109375" style="25" customWidth="1"/>
    <col min="4084" max="4084" width="9.42578125" style="25" customWidth="1"/>
    <col min="4085" max="4085" width="9.5703125" style="25" customWidth="1"/>
    <col min="4086" max="4087" width="9.42578125" style="25" customWidth="1"/>
    <col min="4088" max="4088" width="9.85546875" style="25" customWidth="1"/>
    <col min="4089" max="4089" width="9.5703125" style="25" customWidth="1"/>
    <col min="4090" max="4090" width="0" style="25" hidden="1" customWidth="1"/>
    <col min="4091" max="4091" width="9.7109375" style="25" customWidth="1"/>
    <col min="4092" max="4096" width="10.140625" style="25" customWidth="1"/>
    <col min="4097" max="4097" width="10.140625" style="25" bestFit="1" customWidth="1"/>
    <col min="4098" max="4101" width="10.140625" style="25" customWidth="1"/>
    <col min="4102" max="4102" width="10.140625" style="25" bestFit="1" customWidth="1"/>
    <col min="4103" max="4106" width="10.140625" style="25" customWidth="1"/>
    <col min="4107" max="4107" width="10.140625" style="25" bestFit="1" customWidth="1"/>
    <col min="4108" max="4326" width="9.140625" style="25"/>
    <col min="4327" max="4327" width="4.5703125" style="25" bestFit="1" customWidth="1"/>
    <col min="4328" max="4328" width="18.5703125" style="25" customWidth="1"/>
    <col min="4329" max="4329" width="9.28515625" style="25" customWidth="1"/>
    <col min="4330" max="4330" width="10.85546875" style="25" customWidth="1"/>
    <col min="4331" max="4334" width="9.42578125" style="25" customWidth="1"/>
    <col min="4335" max="4336" width="9.85546875" style="25" customWidth="1"/>
    <col min="4337" max="4337" width="8.85546875" style="25" customWidth="1"/>
    <col min="4338" max="4338" width="9.140625" style="25" customWidth="1"/>
    <col min="4339" max="4339" width="11.7109375" style="25" customWidth="1"/>
    <col min="4340" max="4340" width="9.42578125" style="25" customWidth="1"/>
    <col min="4341" max="4341" width="9.5703125" style="25" customWidth="1"/>
    <col min="4342" max="4343" width="9.42578125" style="25" customWidth="1"/>
    <col min="4344" max="4344" width="9.85546875" style="25" customWidth="1"/>
    <col min="4345" max="4345" width="9.5703125" style="25" customWidth="1"/>
    <col min="4346" max="4346" width="0" style="25" hidden="1" customWidth="1"/>
    <col min="4347" max="4347" width="9.7109375" style="25" customWidth="1"/>
    <col min="4348" max="4352" width="10.140625" style="25" customWidth="1"/>
    <col min="4353" max="4353" width="10.140625" style="25" bestFit="1" customWidth="1"/>
    <col min="4354" max="4357" width="10.140625" style="25" customWidth="1"/>
    <col min="4358" max="4358" width="10.140625" style="25" bestFit="1" customWidth="1"/>
    <col min="4359" max="4362" width="10.140625" style="25" customWidth="1"/>
    <col min="4363" max="4363" width="10.140625" style="25" bestFit="1" customWidth="1"/>
    <col min="4364" max="4582" width="9.140625" style="25"/>
    <col min="4583" max="4583" width="4.5703125" style="25" bestFit="1" customWidth="1"/>
    <col min="4584" max="4584" width="18.5703125" style="25" customWidth="1"/>
    <col min="4585" max="4585" width="9.28515625" style="25" customWidth="1"/>
    <col min="4586" max="4586" width="10.85546875" style="25" customWidth="1"/>
    <col min="4587" max="4590" width="9.42578125" style="25" customWidth="1"/>
    <col min="4591" max="4592" width="9.85546875" style="25" customWidth="1"/>
    <col min="4593" max="4593" width="8.85546875" style="25" customWidth="1"/>
    <col min="4594" max="4594" width="9.140625" style="25" customWidth="1"/>
    <col min="4595" max="4595" width="11.7109375" style="25" customWidth="1"/>
    <col min="4596" max="4596" width="9.42578125" style="25" customWidth="1"/>
    <col min="4597" max="4597" width="9.5703125" style="25" customWidth="1"/>
    <col min="4598" max="4599" width="9.42578125" style="25" customWidth="1"/>
    <col min="4600" max="4600" width="9.85546875" style="25" customWidth="1"/>
    <col min="4601" max="4601" width="9.5703125" style="25" customWidth="1"/>
    <col min="4602" max="4602" width="0" style="25" hidden="1" customWidth="1"/>
    <col min="4603" max="4603" width="9.7109375" style="25" customWidth="1"/>
    <col min="4604" max="4608" width="10.140625" style="25" customWidth="1"/>
    <col min="4609" max="4609" width="10.140625" style="25" bestFit="1" customWidth="1"/>
    <col min="4610" max="4613" width="10.140625" style="25" customWidth="1"/>
    <col min="4614" max="4614" width="10.140625" style="25" bestFit="1" customWidth="1"/>
    <col min="4615" max="4618" width="10.140625" style="25" customWidth="1"/>
    <col min="4619" max="4619" width="10.140625" style="25" bestFit="1" customWidth="1"/>
    <col min="4620" max="4838" width="9.140625" style="25"/>
    <col min="4839" max="4839" width="4.5703125" style="25" bestFit="1" customWidth="1"/>
    <col min="4840" max="4840" width="18.5703125" style="25" customWidth="1"/>
    <col min="4841" max="4841" width="9.28515625" style="25" customWidth="1"/>
    <col min="4842" max="4842" width="10.85546875" style="25" customWidth="1"/>
    <col min="4843" max="4846" width="9.42578125" style="25" customWidth="1"/>
    <col min="4847" max="4848" width="9.85546875" style="25" customWidth="1"/>
    <col min="4849" max="4849" width="8.85546875" style="25" customWidth="1"/>
    <col min="4850" max="4850" width="9.140625" style="25" customWidth="1"/>
    <col min="4851" max="4851" width="11.7109375" style="25" customWidth="1"/>
    <col min="4852" max="4852" width="9.42578125" style="25" customWidth="1"/>
    <col min="4853" max="4853" width="9.5703125" style="25" customWidth="1"/>
    <col min="4854" max="4855" width="9.42578125" style="25" customWidth="1"/>
    <col min="4856" max="4856" width="9.85546875" style="25" customWidth="1"/>
    <col min="4857" max="4857" width="9.5703125" style="25" customWidth="1"/>
    <col min="4858" max="4858" width="0" style="25" hidden="1" customWidth="1"/>
    <col min="4859" max="4859" width="9.7109375" style="25" customWidth="1"/>
    <col min="4860" max="4864" width="10.140625" style="25" customWidth="1"/>
    <col min="4865" max="4865" width="10.140625" style="25" bestFit="1" customWidth="1"/>
    <col min="4866" max="4869" width="10.140625" style="25" customWidth="1"/>
    <col min="4870" max="4870" width="10.140625" style="25" bestFit="1" customWidth="1"/>
    <col min="4871" max="4874" width="10.140625" style="25" customWidth="1"/>
    <col min="4875" max="4875" width="10.140625" style="25" bestFit="1" customWidth="1"/>
    <col min="4876" max="5094" width="9.140625" style="25"/>
    <col min="5095" max="5095" width="4.5703125" style="25" bestFit="1" customWidth="1"/>
    <col min="5096" max="5096" width="18.5703125" style="25" customWidth="1"/>
    <col min="5097" max="5097" width="9.28515625" style="25" customWidth="1"/>
    <col min="5098" max="5098" width="10.85546875" style="25" customWidth="1"/>
    <col min="5099" max="5102" width="9.42578125" style="25" customWidth="1"/>
    <col min="5103" max="5104" width="9.85546875" style="25" customWidth="1"/>
    <col min="5105" max="5105" width="8.85546875" style="25" customWidth="1"/>
    <col min="5106" max="5106" width="9.140625" style="25" customWidth="1"/>
    <col min="5107" max="5107" width="11.7109375" style="25" customWidth="1"/>
    <col min="5108" max="5108" width="9.42578125" style="25" customWidth="1"/>
    <col min="5109" max="5109" width="9.5703125" style="25" customWidth="1"/>
    <col min="5110" max="5111" width="9.42578125" style="25" customWidth="1"/>
    <col min="5112" max="5112" width="9.85546875" style="25" customWidth="1"/>
    <col min="5113" max="5113" width="9.5703125" style="25" customWidth="1"/>
    <col min="5114" max="5114" width="0" style="25" hidden="1" customWidth="1"/>
    <col min="5115" max="5115" width="9.7109375" style="25" customWidth="1"/>
    <col min="5116" max="5120" width="10.140625" style="25" customWidth="1"/>
    <col min="5121" max="5121" width="10.140625" style="25" bestFit="1" customWidth="1"/>
    <col min="5122" max="5125" width="10.140625" style="25" customWidth="1"/>
    <col min="5126" max="5126" width="10.140625" style="25" bestFit="1" customWidth="1"/>
    <col min="5127" max="5130" width="10.140625" style="25" customWidth="1"/>
    <col min="5131" max="5131" width="10.140625" style="25" bestFit="1" customWidth="1"/>
    <col min="5132" max="5350" width="9.140625" style="25"/>
    <col min="5351" max="5351" width="4.5703125" style="25" bestFit="1" customWidth="1"/>
    <col min="5352" max="5352" width="18.5703125" style="25" customWidth="1"/>
    <col min="5353" max="5353" width="9.28515625" style="25" customWidth="1"/>
    <col min="5354" max="5354" width="10.85546875" style="25" customWidth="1"/>
    <col min="5355" max="5358" width="9.42578125" style="25" customWidth="1"/>
    <col min="5359" max="5360" width="9.85546875" style="25" customWidth="1"/>
    <col min="5361" max="5361" width="8.85546875" style="25" customWidth="1"/>
    <col min="5362" max="5362" width="9.140625" style="25" customWidth="1"/>
    <col min="5363" max="5363" width="11.7109375" style="25" customWidth="1"/>
    <col min="5364" max="5364" width="9.42578125" style="25" customWidth="1"/>
    <col min="5365" max="5365" width="9.5703125" style="25" customWidth="1"/>
    <col min="5366" max="5367" width="9.42578125" style="25" customWidth="1"/>
    <col min="5368" max="5368" width="9.85546875" style="25" customWidth="1"/>
    <col min="5369" max="5369" width="9.5703125" style="25" customWidth="1"/>
    <col min="5370" max="5370" width="0" style="25" hidden="1" customWidth="1"/>
    <col min="5371" max="5371" width="9.7109375" style="25" customWidth="1"/>
    <col min="5372" max="5376" width="10.140625" style="25" customWidth="1"/>
    <col min="5377" max="5377" width="10.140625" style="25" bestFit="1" customWidth="1"/>
    <col min="5378" max="5381" width="10.140625" style="25" customWidth="1"/>
    <col min="5382" max="5382" width="10.140625" style="25" bestFit="1" customWidth="1"/>
    <col min="5383" max="5386" width="10.140625" style="25" customWidth="1"/>
    <col min="5387" max="5387" width="10.140625" style="25" bestFit="1" customWidth="1"/>
    <col min="5388" max="5606" width="9.140625" style="25"/>
    <col min="5607" max="5607" width="4.5703125" style="25" bestFit="1" customWidth="1"/>
    <col min="5608" max="5608" width="18.5703125" style="25" customWidth="1"/>
    <col min="5609" max="5609" width="9.28515625" style="25" customWidth="1"/>
    <col min="5610" max="5610" width="10.85546875" style="25" customWidth="1"/>
    <col min="5611" max="5614" width="9.42578125" style="25" customWidth="1"/>
    <col min="5615" max="5616" width="9.85546875" style="25" customWidth="1"/>
    <col min="5617" max="5617" width="8.85546875" style="25" customWidth="1"/>
    <col min="5618" max="5618" width="9.140625" style="25" customWidth="1"/>
    <col min="5619" max="5619" width="11.7109375" style="25" customWidth="1"/>
    <col min="5620" max="5620" width="9.42578125" style="25" customWidth="1"/>
    <col min="5621" max="5621" width="9.5703125" style="25" customWidth="1"/>
    <col min="5622" max="5623" width="9.42578125" style="25" customWidth="1"/>
    <col min="5624" max="5624" width="9.85546875" style="25" customWidth="1"/>
    <col min="5625" max="5625" width="9.5703125" style="25" customWidth="1"/>
    <col min="5626" max="5626" width="0" style="25" hidden="1" customWidth="1"/>
    <col min="5627" max="5627" width="9.7109375" style="25" customWidth="1"/>
    <col min="5628" max="5632" width="10.140625" style="25" customWidth="1"/>
    <col min="5633" max="5633" width="10.140625" style="25" bestFit="1" customWidth="1"/>
    <col min="5634" max="5637" width="10.140625" style="25" customWidth="1"/>
    <col min="5638" max="5638" width="10.140625" style="25" bestFit="1" customWidth="1"/>
    <col min="5639" max="5642" width="10.140625" style="25" customWidth="1"/>
    <col min="5643" max="5643" width="10.140625" style="25" bestFit="1" customWidth="1"/>
    <col min="5644" max="5862" width="9.140625" style="25"/>
    <col min="5863" max="5863" width="4.5703125" style="25" bestFit="1" customWidth="1"/>
    <col min="5864" max="5864" width="18.5703125" style="25" customWidth="1"/>
    <col min="5865" max="5865" width="9.28515625" style="25" customWidth="1"/>
    <col min="5866" max="5866" width="10.85546875" style="25" customWidth="1"/>
    <col min="5867" max="5870" width="9.42578125" style="25" customWidth="1"/>
    <col min="5871" max="5872" width="9.85546875" style="25" customWidth="1"/>
    <col min="5873" max="5873" width="8.85546875" style="25" customWidth="1"/>
    <col min="5874" max="5874" width="9.140625" style="25" customWidth="1"/>
    <col min="5875" max="5875" width="11.7109375" style="25" customWidth="1"/>
    <col min="5876" max="5876" width="9.42578125" style="25" customWidth="1"/>
    <col min="5877" max="5877" width="9.5703125" style="25" customWidth="1"/>
    <col min="5878" max="5879" width="9.42578125" style="25" customWidth="1"/>
    <col min="5880" max="5880" width="9.85546875" style="25" customWidth="1"/>
    <col min="5881" max="5881" width="9.5703125" style="25" customWidth="1"/>
    <col min="5882" max="5882" width="0" style="25" hidden="1" customWidth="1"/>
    <col min="5883" max="5883" width="9.7109375" style="25" customWidth="1"/>
    <col min="5884" max="5888" width="10.140625" style="25" customWidth="1"/>
    <col min="5889" max="5889" width="10.140625" style="25" bestFit="1" customWidth="1"/>
    <col min="5890" max="5893" width="10.140625" style="25" customWidth="1"/>
    <col min="5894" max="5894" width="10.140625" style="25" bestFit="1" customWidth="1"/>
    <col min="5895" max="5898" width="10.140625" style="25" customWidth="1"/>
    <col min="5899" max="5899" width="10.140625" style="25" bestFit="1" customWidth="1"/>
    <col min="5900" max="6118" width="9.140625" style="25"/>
    <col min="6119" max="6119" width="4.5703125" style="25" bestFit="1" customWidth="1"/>
    <col min="6120" max="6120" width="18.5703125" style="25" customWidth="1"/>
    <col min="6121" max="6121" width="9.28515625" style="25" customWidth="1"/>
    <col min="6122" max="6122" width="10.85546875" style="25" customWidth="1"/>
    <col min="6123" max="6126" width="9.42578125" style="25" customWidth="1"/>
    <col min="6127" max="6128" width="9.85546875" style="25" customWidth="1"/>
    <col min="6129" max="6129" width="8.85546875" style="25" customWidth="1"/>
    <col min="6130" max="6130" width="9.140625" style="25" customWidth="1"/>
    <col min="6131" max="6131" width="11.7109375" style="25" customWidth="1"/>
    <col min="6132" max="6132" width="9.42578125" style="25" customWidth="1"/>
    <col min="6133" max="6133" width="9.5703125" style="25" customWidth="1"/>
    <col min="6134" max="6135" width="9.42578125" style="25" customWidth="1"/>
    <col min="6136" max="6136" width="9.85546875" style="25" customWidth="1"/>
    <col min="6137" max="6137" width="9.5703125" style="25" customWidth="1"/>
    <col min="6138" max="6138" width="0" style="25" hidden="1" customWidth="1"/>
    <col min="6139" max="6139" width="9.7109375" style="25" customWidth="1"/>
    <col min="6140" max="6144" width="10.140625" style="25" customWidth="1"/>
    <col min="6145" max="6145" width="10.140625" style="25" bestFit="1" customWidth="1"/>
    <col min="6146" max="6149" width="10.140625" style="25" customWidth="1"/>
    <col min="6150" max="6150" width="10.140625" style="25" bestFit="1" customWidth="1"/>
    <col min="6151" max="6154" width="10.140625" style="25" customWidth="1"/>
    <col min="6155" max="6155" width="10.140625" style="25" bestFit="1" customWidth="1"/>
    <col min="6156" max="6374" width="9.140625" style="25"/>
    <col min="6375" max="6375" width="4.5703125" style="25" bestFit="1" customWidth="1"/>
    <col min="6376" max="6376" width="18.5703125" style="25" customWidth="1"/>
    <col min="6377" max="6377" width="9.28515625" style="25" customWidth="1"/>
    <col min="6378" max="6378" width="10.85546875" style="25" customWidth="1"/>
    <col min="6379" max="6382" width="9.42578125" style="25" customWidth="1"/>
    <col min="6383" max="6384" width="9.85546875" style="25" customWidth="1"/>
    <col min="6385" max="6385" width="8.85546875" style="25" customWidth="1"/>
    <col min="6386" max="6386" width="9.140625" style="25" customWidth="1"/>
    <col min="6387" max="6387" width="11.7109375" style="25" customWidth="1"/>
    <col min="6388" max="6388" width="9.42578125" style="25" customWidth="1"/>
    <col min="6389" max="6389" width="9.5703125" style="25" customWidth="1"/>
    <col min="6390" max="6391" width="9.42578125" style="25" customWidth="1"/>
    <col min="6392" max="6392" width="9.85546875" style="25" customWidth="1"/>
    <col min="6393" max="6393" width="9.5703125" style="25" customWidth="1"/>
    <col min="6394" max="6394" width="0" style="25" hidden="1" customWidth="1"/>
    <col min="6395" max="6395" width="9.7109375" style="25" customWidth="1"/>
    <col min="6396" max="6400" width="10.140625" style="25" customWidth="1"/>
    <col min="6401" max="6401" width="10.140625" style="25" bestFit="1" customWidth="1"/>
    <col min="6402" max="6405" width="10.140625" style="25" customWidth="1"/>
    <col min="6406" max="6406" width="10.140625" style="25" bestFit="1" customWidth="1"/>
    <col min="6407" max="6410" width="10.140625" style="25" customWidth="1"/>
    <col min="6411" max="6411" width="10.140625" style="25" bestFit="1" customWidth="1"/>
    <col min="6412" max="6630" width="9.140625" style="25"/>
    <col min="6631" max="6631" width="4.5703125" style="25" bestFit="1" customWidth="1"/>
    <col min="6632" max="6632" width="18.5703125" style="25" customWidth="1"/>
    <col min="6633" max="6633" width="9.28515625" style="25" customWidth="1"/>
    <col min="6634" max="6634" width="10.85546875" style="25" customWidth="1"/>
    <col min="6635" max="6638" width="9.42578125" style="25" customWidth="1"/>
    <col min="6639" max="6640" width="9.85546875" style="25" customWidth="1"/>
    <col min="6641" max="6641" width="8.85546875" style="25" customWidth="1"/>
    <col min="6642" max="6642" width="9.140625" style="25" customWidth="1"/>
    <col min="6643" max="6643" width="11.7109375" style="25" customWidth="1"/>
    <col min="6644" max="6644" width="9.42578125" style="25" customWidth="1"/>
    <col min="6645" max="6645" width="9.5703125" style="25" customWidth="1"/>
    <col min="6646" max="6647" width="9.42578125" style="25" customWidth="1"/>
    <col min="6648" max="6648" width="9.85546875" style="25" customWidth="1"/>
    <col min="6649" max="6649" width="9.5703125" style="25" customWidth="1"/>
    <col min="6650" max="6650" width="0" style="25" hidden="1" customWidth="1"/>
    <col min="6651" max="6651" width="9.7109375" style="25" customWidth="1"/>
    <col min="6652" max="6656" width="10.140625" style="25" customWidth="1"/>
    <col min="6657" max="6657" width="10.140625" style="25" bestFit="1" customWidth="1"/>
    <col min="6658" max="6661" width="10.140625" style="25" customWidth="1"/>
    <col min="6662" max="6662" width="10.140625" style="25" bestFit="1" customWidth="1"/>
    <col min="6663" max="6666" width="10.140625" style="25" customWidth="1"/>
    <col min="6667" max="6667" width="10.140625" style="25" bestFit="1" customWidth="1"/>
    <col min="6668" max="6886" width="9.140625" style="25"/>
    <col min="6887" max="6887" width="4.5703125" style="25" bestFit="1" customWidth="1"/>
    <col min="6888" max="6888" width="18.5703125" style="25" customWidth="1"/>
    <col min="6889" max="6889" width="9.28515625" style="25" customWidth="1"/>
    <col min="6890" max="6890" width="10.85546875" style="25" customWidth="1"/>
    <col min="6891" max="6894" width="9.42578125" style="25" customWidth="1"/>
    <col min="6895" max="6896" width="9.85546875" style="25" customWidth="1"/>
    <col min="6897" max="6897" width="8.85546875" style="25" customWidth="1"/>
    <col min="6898" max="6898" width="9.140625" style="25" customWidth="1"/>
    <col min="6899" max="6899" width="11.7109375" style="25" customWidth="1"/>
    <col min="6900" max="6900" width="9.42578125" style="25" customWidth="1"/>
    <col min="6901" max="6901" width="9.5703125" style="25" customWidth="1"/>
    <col min="6902" max="6903" width="9.42578125" style="25" customWidth="1"/>
    <col min="6904" max="6904" width="9.85546875" style="25" customWidth="1"/>
    <col min="6905" max="6905" width="9.5703125" style="25" customWidth="1"/>
    <col min="6906" max="6906" width="0" style="25" hidden="1" customWidth="1"/>
    <col min="6907" max="6907" width="9.7109375" style="25" customWidth="1"/>
    <col min="6908" max="6912" width="10.140625" style="25" customWidth="1"/>
    <col min="6913" max="6913" width="10.140625" style="25" bestFit="1" customWidth="1"/>
    <col min="6914" max="6917" width="10.140625" style="25" customWidth="1"/>
    <col min="6918" max="6918" width="10.140625" style="25" bestFit="1" customWidth="1"/>
    <col min="6919" max="6922" width="10.140625" style="25" customWidth="1"/>
    <col min="6923" max="6923" width="10.140625" style="25" bestFit="1" customWidth="1"/>
    <col min="6924" max="7142" width="9.140625" style="25"/>
    <col min="7143" max="7143" width="4.5703125" style="25" bestFit="1" customWidth="1"/>
    <col min="7144" max="7144" width="18.5703125" style="25" customWidth="1"/>
    <col min="7145" max="7145" width="9.28515625" style="25" customWidth="1"/>
    <col min="7146" max="7146" width="10.85546875" style="25" customWidth="1"/>
    <col min="7147" max="7150" width="9.42578125" style="25" customWidth="1"/>
    <col min="7151" max="7152" width="9.85546875" style="25" customWidth="1"/>
    <col min="7153" max="7153" width="8.85546875" style="25" customWidth="1"/>
    <col min="7154" max="7154" width="9.140625" style="25" customWidth="1"/>
    <col min="7155" max="7155" width="11.7109375" style="25" customWidth="1"/>
    <col min="7156" max="7156" width="9.42578125" style="25" customWidth="1"/>
    <col min="7157" max="7157" width="9.5703125" style="25" customWidth="1"/>
    <col min="7158" max="7159" width="9.42578125" style="25" customWidth="1"/>
    <col min="7160" max="7160" width="9.85546875" style="25" customWidth="1"/>
    <col min="7161" max="7161" width="9.5703125" style="25" customWidth="1"/>
    <col min="7162" max="7162" width="0" style="25" hidden="1" customWidth="1"/>
    <col min="7163" max="7163" width="9.7109375" style="25" customWidth="1"/>
    <col min="7164" max="7168" width="10.140625" style="25" customWidth="1"/>
    <col min="7169" max="7169" width="10.140625" style="25" bestFit="1" customWidth="1"/>
    <col min="7170" max="7173" width="10.140625" style="25" customWidth="1"/>
    <col min="7174" max="7174" width="10.140625" style="25" bestFit="1" customWidth="1"/>
    <col min="7175" max="7178" width="10.140625" style="25" customWidth="1"/>
    <col min="7179" max="7179" width="10.140625" style="25" bestFit="1" customWidth="1"/>
    <col min="7180" max="7398" width="9.140625" style="25"/>
    <col min="7399" max="7399" width="4.5703125" style="25" bestFit="1" customWidth="1"/>
    <col min="7400" max="7400" width="18.5703125" style="25" customWidth="1"/>
    <col min="7401" max="7401" width="9.28515625" style="25" customWidth="1"/>
    <col min="7402" max="7402" width="10.85546875" style="25" customWidth="1"/>
    <col min="7403" max="7406" width="9.42578125" style="25" customWidth="1"/>
    <col min="7407" max="7408" width="9.85546875" style="25" customWidth="1"/>
    <col min="7409" max="7409" width="8.85546875" style="25" customWidth="1"/>
    <col min="7410" max="7410" width="9.140625" style="25" customWidth="1"/>
    <col min="7411" max="7411" width="11.7109375" style="25" customWidth="1"/>
    <col min="7412" max="7412" width="9.42578125" style="25" customWidth="1"/>
    <col min="7413" max="7413" width="9.5703125" style="25" customWidth="1"/>
    <col min="7414" max="7415" width="9.42578125" style="25" customWidth="1"/>
    <col min="7416" max="7416" width="9.85546875" style="25" customWidth="1"/>
    <col min="7417" max="7417" width="9.5703125" style="25" customWidth="1"/>
    <col min="7418" max="7418" width="0" style="25" hidden="1" customWidth="1"/>
    <col min="7419" max="7419" width="9.7109375" style="25" customWidth="1"/>
    <col min="7420" max="7424" width="10.140625" style="25" customWidth="1"/>
    <col min="7425" max="7425" width="10.140625" style="25" bestFit="1" customWidth="1"/>
    <col min="7426" max="7429" width="10.140625" style="25" customWidth="1"/>
    <col min="7430" max="7430" width="10.140625" style="25" bestFit="1" customWidth="1"/>
    <col min="7431" max="7434" width="10.140625" style="25" customWidth="1"/>
    <col min="7435" max="7435" width="10.140625" style="25" bestFit="1" customWidth="1"/>
    <col min="7436" max="7654" width="9.140625" style="25"/>
    <col min="7655" max="7655" width="4.5703125" style="25" bestFit="1" customWidth="1"/>
    <col min="7656" max="7656" width="18.5703125" style="25" customWidth="1"/>
    <col min="7657" max="7657" width="9.28515625" style="25" customWidth="1"/>
    <col min="7658" max="7658" width="10.85546875" style="25" customWidth="1"/>
    <col min="7659" max="7662" width="9.42578125" style="25" customWidth="1"/>
    <col min="7663" max="7664" width="9.85546875" style="25" customWidth="1"/>
    <col min="7665" max="7665" width="8.85546875" style="25" customWidth="1"/>
    <col min="7666" max="7666" width="9.140625" style="25" customWidth="1"/>
    <col min="7667" max="7667" width="11.7109375" style="25" customWidth="1"/>
    <col min="7668" max="7668" width="9.42578125" style="25" customWidth="1"/>
    <col min="7669" max="7669" width="9.5703125" style="25" customWidth="1"/>
    <col min="7670" max="7671" width="9.42578125" style="25" customWidth="1"/>
    <col min="7672" max="7672" width="9.85546875" style="25" customWidth="1"/>
    <col min="7673" max="7673" width="9.5703125" style="25" customWidth="1"/>
    <col min="7674" max="7674" width="0" style="25" hidden="1" customWidth="1"/>
    <col min="7675" max="7675" width="9.7109375" style="25" customWidth="1"/>
    <col min="7676" max="7680" width="10.140625" style="25" customWidth="1"/>
    <col min="7681" max="7681" width="10.140625" style="25" bestFit="1" customWidth="1"/>
    <col min="7682" max="7685" width="10.140625" style="25" customWidth="1"/>
    <col min="7686" max="7686" width="10.140625" style="25" bestFit="1" customWidth="1"/>
    <col min="7687" max="7690" width="10.140625" style="25" customWidth="1"/>
    <col min="7691" max="7691" width="10.140625" style="25" bestFit="1" customWidth="1"/>
    <col min="7692" max="7910" width="9.140625" style="25"/>
    <col min="7911" max="7911" width="4.5703125" style="25" bestFit="1" customWidth="1"/>
    <col min="7912" max="7912" width="18.5703125" style="25" customWidth="1"/>
    <col min="7913" max="7913" width="9.28515625" style="25" customWidth="1"/>
    <col min="7914" max="7914" width="10.85546875" style="25" customWidth="1"/>
    <col min="7915" max="7918" width="9.42578125" style="25" customWidth="1"/>
    <col min="7919" max="7920" width="9.85546875" style="25" customWidth="1"/>
    <col min="7921" max="7921" width="8.85546875" style="25" customWidth="1"/>
    <col min="7922" max="7922" width="9.140625" style="25" customWidth="1"/>
    <col min="7923" max="7923" width="11.7109375" style="25" customWidth="1"/>
    <col min="7924" max="7924" width="9.42578125" style="25" customWidth="1"/>
    <col min="7925" max="7925" width="9.5703125" style="25" customWidth="1"/>
    <col min="7926" max="7927" width="9.42578125" style="25" customWidth="1"/>
    <col min="7928" max="7928" width="9.85546875" style="25" customWidth="1"/>
    <col min="7929" max="7929" width="9.5703125" style="25" customWidth="1"/>
    <col min="7930" max="7930" width="0" style="25" hidden="1" customWidth="1"/>
    <col min="7931" max="7931" width="9.7109375" style="25" customWidth="1"/>
    <col min="7932" max="7936" width="10.140625" style="25" customWidth="1"/>
    <col min="7937" max="7937" width="10.140625" style="25" bestFit="1" customWidth="1"/>
    <col min="7938" max="7941" width="10.140625" style="25" customWidth="1"/>
    <col min="7942" max="7942" width="10.140625" style="25" bestFit="1" customWidth="1"/>
    <col min="7943" max="7946" width="10.140625" style="25" customWidth="1"/>
    <col min="7947" max="7947" width="10.140625" style="25" bestFit="1" customWidth="1"/>
    <col min="7948" max="8166" width="9.140625" style="25"/>
    <col min="8167" max="8167" width="4.5703125" style="25" bestFit="1" customWidth="1"/>
    <col min="8168" max="8168" width="18.5703125" style="25" customWidth="1"/>
    <col min="8169" max="8169" width="9.28515625" style="25" customWidth="1"/>
    <col min="8170" max="8170" width="10.85546875" style="25" customWidth="1"/>
    <col min="8171" max="8174" width="9.42578125" style="25" customWidth="1"/>
    <col min="8175" max="8176" width="9.85546875" style="25" customWidth="1"/>
    <col min="8177" max="8177" width="8.85546875" style="25" customWidth="1"/>
    <col min="8178" max="8178" width="9.140625" style="25" customWidth="1"/>
    <col min="8179" max="8179" width="11.7109375" style="25" customWidth="1"/>
    <col min="8180" max="8180" width="9.42578125" style="25" customWidth="1"/>
    <col min="8181" max="8181" width="9.5703125" style="25" customWidth="1"/>
    <col min="8182" max="8183" width="9.42578125" style="25" customWidth="1"/>
    <col min="8184" max="8184" width="9.85546875" style="25" customWidth="1"/>
    <col min="8185" max="8185" width="9.5703125" style="25" customWidth="1"/>
    <col min="8186" max="8186" width="0" style="25" hidden="1" customWidth="1"/>
    <col min="8187" max="8187" width="9.7109375" style="25" customWidth="1"/>
    <col min="8188" max="8192" width="10.140625" style="25" customWidth="1"/>
    <col min="8193" max="8193" width="10.140625" style="25" bestFit="1" customWidth="1"/>
    <col min="8194" max="8197" width="10.140625" style="25" customWidth="1"/>
    <col min="8198" max="8198" width="10.140625" style="25" bestFit="1" customWidth="1"/>
    <col min="8199" max="8202" width="10.140625" style="25" customWidth="1"/>
    <col min="8203" max="8203" width="10.140625" style="25" bestFit="1" customWidth="1"/>
    <col min="8204" max="8422" width="9.140625" style="25"/>
    <col min="8423" max="8423" width="4.5703125" style="25" bestFit="1" customWidth="1"/>
    <col min="8424" max="8424" width="18.5703125" style="25" customWidth="1"/>
    <col min="8425" max="8425" width="9.28515625" style="25" customWidth="1"/>
    <col min="8426" max="8426" width="10.85546875" style="25" customWidth="1"/>
    <col min="8427" max="8430" width="9.42578125" style="25" customWidth="1"/>
    <col min="8431" max="8432" width="9.85546875" style="25" customWidth="1"/>
    <col min="8433" max="8433" width="8.85546875" style="25" customWidth="1"/>
    <col min="8434" max="8434" width="9.140625" style="25" customWidth="1"/>
    <col min="8435" max="8435" width="11.7109375" style="25" customWidth="1"/>
    <col min="8436" max="8436" width="9.42578125" style="25" customWidth="1"/>
    <col min="8437" max="8437" width="9.5703125" style="25" customWidth="1"/>
    <col min="8438" max="8439" width="9.42578125" style="25" customWidth="1"/>
    <col min="8440" max="8440" width="9.85546875" style="25" customWidth="1"/>
    <col min="8441" max="8441" width="9.5703125" style="25" customWidth="1"/>
    <col min="8442" max="8442" width="0" style="25" hidden="1" customWidth="1"/>
    <col min="8443" max="8443" width="9.7109375" style="25" customWidth="1"/>
    <col min="8444" max="8448" width="10.140625" style="25" customWidth="1"/>
    <col min="8449" max="8449" width="10.140625" style="25" bestFit="1" customWidth="1"/>
    <col min="8450" max="8453" width="10.140625" style="25" customWidth="1"/>
    <col min="8454" max="8454" width="10.140625" style="25" bestFit="1" customWidth="1"/>
    <col min="8455" max="8458" width="10.140625" style="25" customWidth="1"/>
    <col min="8459" max="8459" width="10.140625" style="25" bestFit="1" customWidth="1"/>
    <col min="8460" max="8678" width="9.140625" style="25"/>
    <col min="8679" max="8679" width="4.5703125" style="25" bestFit="1" customWidth="1"/>
    <col min="8680" max="8680" width="18.5703125" style="25" customWidth="1"/>
    <col min="8681" max="8681" width="9.28515625" style="25" customWidth="1"/>
    <col min="8682" max="8682" width="10.85546875" style="25" customWidth="1"/>
    <col min="8683" max="8686" width="9.42578125" style="25" customWidth="1"/>
    <col min="8687" max="8688" width="9.85546875" style="25" customWidth="1"/>
    <col min="8689" max="8689" width="8.85546875" style="25" customWidth="1"/>
    <col min="8690" max="8690" width="9.140625" style="25" customWidth="1"/>
    <col min="8691" max="8691" width="11.7109375" style="25" customWidth="1"/>
    <col min="8692" max="8692" width="9.42578125" style="25" customWidth="1"/>
    <col min="8693" max="8693" width="9.5703125" style="25" customWidth="1"/>
    <col min="8694" max="8695" width="9.42578125" style="25" customWidth="1"/>
    <col min="8696" max="8696" width="9.85546875" style="25" customWidth="1"/>
    <col min="8697" max="8697" width="9.5703125" style="25" customWidth="1"/>
    <col min="8698" max="8698" width="0" style="25" hidden="1" customWidth="1"/>
    <col min="8699" max="8699" width="9.7109375" style="25" customWidth="1"/>
    <col min="8700" max="8704" width="10.140625" style="25" customWidth="1"/>
    <col min="8705" max="8705" width="10.140625" style="25" bestFit="1" customWidth="1"/>
    <col min="8706" max="8709" width="10.140625" style="25" customWidth="1"/>
    <col min="8710" max="8710" width="10.140625" style="25" bestFit="1" customWidth="1"/>
    <col min="8711" max="8714" width="10.140625" style="25" customWidth="1"/>
    <col min="8715" max="8715" width="10.140625" style="25" bestFit="1" customWidth="1"/>
    <col min="8716" max="8934" width="9.140625" style="25"/>
    <col min="8935" max="8935" width="4.5703125" style="25" bestFit="1" customWidth="1"/>
    <col min="8936" max="8936" width="18.5703125" style="25" customWidth="1"/>
    <col min="8937" max="8937" width="9.28515625" style="25" customWidth="1"/>
    <col min="8938" max="8938" width="10.85546875" style="25" customWidth="1"/>
    <col min="8939" max="8942" width="9.42578125" style="25" customWidth="1"/>
    <col min="8943" max="8944" width="9.85546875" style="25" customWidth="1"/>
    <col min="8945" max="8945" width="8.85546875" style="25" customWidth="1"/>
    <col min="8946" max="8946" width="9.140625" style="25" customWidth="1"/>
    <col min="8947" max="8947" width="11.7109375" style="25" customWidth="1"/>
    <col min="8948" max="8948" width="9.42578125" style="25" customWidth="1"/>
    <col min="8949" max="8949" width="9.5703125" style="25" customWidth="1"/>
    <col min="8950" max="8951" width="9.42578125" style="25" customWidth="1"/>
    <col min="8952" max="8952" width="9.85546875" style="25" customWidth="1"/>
    <col min="8953" max="8953" width="9.5703125" style="25" customWidth="1"/>
    <col min="8954" max="8954" width="0" style="25" hidden="1" customWidth="1"/>
    <col min="8955" max="8955" width="9.7109375" style="25" customWidth="1"/>
    <col min="8956" max="8960" width="10.140625" style="25" customWidth="1"/>
    <col min="8961" max="8961" width="10.140625" style="25" bestFit="1" customWidth="1"/>
    <col min="8962" max="8965" width="10.140625" style="25" customWidth="1"/>
    <col min="8966" max="8966" width="10.140625" style="25" bestFit="1" customWidth="1"/>
    <col min="8967" max="8970" width="10.140625" style="25" customWidth="1"/>
    <col min="8971" max="8971" width="10.140625" style="25" bestFit="1" customWidth="1"/>
    <col min="8972" max="9190" width="9.140625" style="25"/>
    <col min="9191" max="9191" width="4.5703125" style="25" bestFit="1" customWidth="1"/>
    <col min="9192" max="9192" width="18.5703125" style="25" customWidth="1"/>
    <col min="9193" max="9193" width="9.28515625" style="25" customWidth="1"/>
    <col min="9194" max="9194" width="10.85546875" style="25" customWidth="1"/>
    <col min="9195" max="9198" width="9.42578125" style="25" customWidth="1"/>
    <col min="9199" max="9200" width="9.85546875" style="25" customWidth="1"/>
    <col min="9201" max="9201" width="8.85546875" style="25" customWidth="1"/>
    <col min="9202" max="9202" width="9.140625" style="25" customWidth="1"/>
    <col min="9203" max="9203" width="11.7109375" style="25" customWidth="1"/>
    <col min="9204" max="9204" width="9.42578125" style="25" customWidth="1"/>
    <col min="9205" max="9205" width="9.5703125" style="25" customWidth="1"/>
    <col min="9206" max="9207" width="9.42578125" style="25" customWidth="1"/>
    <col min="9208" max="9208" width="9.85546875" style="25" customWidth="1"/>
    <col min="9209" max="9209" width="9.5703125" style="25" customWidth="1"/>
    <col min="9210" max="9210" width="0" style="25" hidden="1" customWidth="1"/>
    <col min="9211" max="9211" width="9.7109375" style="25" customWidth="1"/>
    <col min="9212" max="9216" width="10.140625" style="25" customWidth="1"/>
    <col min="9217" max="9217" width="10.140625" style="25" bestFit="1" customWidth="1"/>
    <col min="9218" max="9221" width="10.140625" style="25" customWidth="1"/>
    <col min="9222" max="9222" width="10.140625" style="25" bestFit="1" customWidth="1"/>
    <col min="9223" max="9226" width="10.140625" style="25" customWidth="1"/>
    <col min="9227" max="9227" width="10.140625" style="25" bestFit="1" customWidth="1"/>
    <col min="9228" max="9446" width="9.140625" style="25"/>
    <col min="9447" max="9447" width="4.5703125" style="25" bestFit="1" customWidth="1"/>
    <col min="9448" max="9448" width="18.5703125" style="25" customWidth="1"/>
    <col min="9449" max="9449" width="9.28515625" style="25" customWidth="1"/>
    <col min="9450" max="9450" width="10.85546875" style="25" customWidth="1"/>
    <col min="9451" max="9454" width="9.42578125" style="25" customWidth="1"/>
    <col min="9455" max="9456" width="9.85546875" style="25" customWidth="1"/>
    <col min="9457" max="9457" width="8.85546875" style="25" customWidth="1"/>
    <col min="9458" max="9458" width="9.140625" style="25" customWidth="1"/>
    <col min="9459" max="9459" width="11.7109375" style="25" customWidth="1"/>
    <col min="9460" max="9460" width="9.42578125" style="25" customWidth="1"/>
    <col min="9461" max="9461" width="9.5703125" style="25" customWidth="1"/>
    <col min="9462" max="9463" width="9.42578125" style="25" customWidth="1"/>
    <col min="9464" max="9464" width="9.85546875" style="25" customWidth="1"/>
    <col min="9465" max="9465" width="9.5703125" style="25" customWidth="1"/>
    <col min="9466" max="9466" width="0" style="25" hidden="1" customWidth="1"/>
    <col min="9467" max="9467" width="9.7109375" style="25" customWidth="1"/>
    <col min="9468" max="9472" width="10.140625" style="25" customWidth="1"/>
    <col min="9473" max="9473" width="10.140625" style="25" bestFit="1" customWidth="1"/>
    <col min="9474" max="9477" width="10.140625" style="25" customWidth="1"/>
    <col min="9478" max="9478" width="10.140625" style="25" bestFit="1" customWidth="1"/>
    <col min="9479" max="9482" width="10.140625" style="25" customWidth="1"/>
    <col min="9483" max="9483" width="10.140625" style="25" bestFit="1" customWidth="1"/>
    <col min="9484" max="9702" width="9.140625" style="25"/>
    <col min="9703" max="9703" width="4.5703125" style="25" bestFit="1" customWidth="1"/>
    <col min="9704" max="9704" width="18.5703125" style="25" customWidth="1"/>
    <col min="9705" max="9705" width="9.28515625" style="25" customWidth="1"/>
    <col min="9706" max="9706" width="10.85546875" style="25" customWidth="1"/>
    <col min="9707" max="9710" width="9.42578125" style="25" customWidth="1"/>
    <col min="9711" max="9712" width="9.85546875" style="25" customWidth="1"/>
    <col min="9713" max="9713" width="8.85546875" style="25" customWidth="1"/>
    <col min="9714" max="9714" width="9.140625" style="25" customWidth="1"/>
    <col min="9715" max="9715" width="11.7109375" style="25" customWidth="1"/>
    <col min="9716" max="9716" width="9.42578125" style="25" customWidth="1"/>
    <col min="9717" max="9717" width="9.5703125" style="25" customWidth="1"/>
    <col min="9718" max="9719" width="9.42578125" style="25" customWidth="1"/>
    <col min="9720" max="9720" width="9.85546875" style="25" customWidth="1"/>
    <col min="9721" max="9721" width="9.5703125" style="25" customWidth="1"/>
    <col min="9722" max="9722" width="0" style="25" hidden="1" customWidth="1"/>
    <col min="9723" max="9723" width="9.7109375" style="25" customWidth="1"/>
    <col min="9724" max="9728" width="10.140625" style="25" customWidth="1"/>
    <col min="9729" max="9729" width="10.140625" style="25" bestFit="1" customWidth="1"/>
    <col min="9730" max="9733" width="10.140625" style="25" customWidth="1"/>
    <col min="9734" max="9734" width="10.140625" style="25" bestFit="1" customWidth="1"/>
    <col min="9735" max="9738" width="10.140625" style="25" customWidth="1"/>
    <col min="9739" max="9739" width="10.140625" style="25" bestFit="1" customWidth="1"/>
    <col min="9740" max="9958" width="9.140625" style="25"/>
    <col min="9959" max="9959" width="4.5703125" style="25" bestFit="1" customWidth="1"/>
    <col min="9960" max="9960" width="18.5703125" style="25" customWidth="1"/>
    <col min="9961" max="9961" width="9.28515625" style="25" customWidth="1"/>
    <col min="9962" max="9962" width="10.85546875" style="25" customWidth="1"/>
    <col min="9963" max="9966" width="9.42578125" style="25" customWidth="1"/>
    <col min="9967" max="9968" width="9.85546875" style="25" customWidth="1"/>
    <col min="9969" max="9969" width="8.85546875" style="25" customWidth="1"/>
    <col min="9970" max="9970" width="9.140625" style="25" customWidth="1"/>
    <col min="9971" max="9971" width="11.7109375" style="25" customWidth="1"/>
    <col min="9972" max="9972" width="9.42578125" style="25" customWidth="1"/>
    <col min="9973" max="9973" width="9.5703125" style="25" customWidth="1"/>
    <col min="9974" max="9975" width="9.42578125" style="25" customWidth="1"/>
    <col min="9976" max="9976" width="9.85546875" style="25" customWidth="1"/>
    <col min="9977" max="9977" width="9.5703125" style="25" customWidth="1"/>
    <col min="9978" max="9978" width="0" style="25" hidden="1" customWidth="1"/>
    <col min="9979" max="9979" width="9.7109375" style="25" customWidth="1"/>
    <col min="9980" max="9984" width="10.140625" style="25" customWidth="1"/>
    <col min="9985" max="9985" width="10.140625" style="25" bestFit="1" customWidth="1"/>
    <col min="9986" max="9989" width="10.140625" style="25" customWidth="1"/>
    <col min="9990" max="9990" width="10.140625" style="25" bestFit="1" customWidth="1"/>
    <col min="9991" max="9994" width="10.140625" style="25" customWidth="1"/>
    <col min="9995" max="9995" width="10.140625" style="25" bestFit="1" customWidth="1"/>
    <col min="9996" max="10214" width="9.140625" style="25"/>
    <col min="10215" max="10215" width="4.5703125" style="25" bestFit="1" customWidth="1"/>
    <col min="10216" max="10216" width="18.5703125" style="25" customWidth="1"/>
    <col min="10217" max="10217" width="9.28515625" style="25" customWidth="1"/>
    <col min="10218" max="10218" width="10.85546875" style="25" customWidth="1"/>
    <col min="10219" max="10222" width="9.42578125" style="25" customWidth="1"/>
    <col min="10223" max="10224" width="9.85546875" style="25" customWidth="1"/>
    <col min="10225" max="10225" width="8.85546875" style="25" customWidth="1"/>
    <col min="10226" max="10226" width="9.140625" style="25" customWidth="1"/>
    <col min="10227" max="10227" width="11.7109375" style="25" customWidth="1"/>
    <col min="10228" max="10228" width="9.42578125" style="25" customWidth="1"/>
    <col min="10229" max="10229" width="9.5703125" style="25" customWidth="1"/>
    <col min="10230" max="10231" width="9.42578125" style="25" customWidth="1"/>
    <col min="10232" max="10232" width="9.85546875" style="25" customWidth="1"/>
    <col min="10233" max="10233" width="9.5703125" style="25" customWidth="1"/>
    <col min="10234" max="10234" width="0" style="25" hidden="1" customWidth="1"/>
    <col min="10235" max="10235" width="9.7109375" style="25" customWidth="1"/>
    <col min="10236" max="10240" width="10.140625" style="25" customWidth="1"/>
    <col min="10241" max="10241" width="10.140625" style="25" bestFit="1" customWidth="1"/>
    <col min="10242" max="10245" width="10.140625" style="25" customWidth="1"/>
    <col min="10246" max="10246" width="10.140625" style="25" bestFit="1" customWidth="1"/>
    <col min="10247" max="10250" width="10.140625" style="25" customWidth="1"/>
    <col min="10251" max="10251" width="10.140625" style="25" bestFit="1" customWidth="1"/>
    <col min="10252" max="10470" width="9.140625" style="25"/>
    <col min="10471" max="10471" width="4.5703125" style="25" bestFit="1" customWidth="1"/>
    <col min="10472" max="10472" width="18.5703125" style="25" customWidth="1"/>
    <col min="10473" max="10473" width="9.28515625" style="25" customWidth="1"/>
    <col min="10474" max="10474" width="10.85546875" style="25" customWidth="1"/>
    <col min="10475" max="10478" width="9.42578125" style="25" customWidth="1"/>
    <col min="10479" max="10480" width="9.85546875" style="25" customWidth="1"/>
    <col min="10481" max="10481" width="8.85546875" style="25" customWidth="1"/>
    <col min="10482" max="10482" width="9.140625" style="25" customWidth="1"/>
    <col min="10483" max="10483" width="11.7109375" style="25" customWidth="1"/>
    <col min="10484" max="10484" width="9.42578125" style="25" customWidth="1"/>
    <col min="10485" max="10485" width="9.5703125" style="25" customWidth="1"/>
    <col min="10486" max="10487" width="9.42578125" style="25" customWidth="1"/>
    <col min="10488" max="10488" width="9.85546875" style="25" customWidth="1"/>
    <col min="10489" max="10489" width="9.5703125" style="25" customWidth="1"/>
    <col min="10490" max="10490" width="0" style="25" hidden="1" customWidth="1"/>
    <col min="10491" max="10491" width="9.7109375" style="25" customWidth="1"/>
    <col min="10492" max="10496" width="10.140625" style="25" customWidth="1"/>
    <col min="10497" max="10497" width="10.140625" style="25" bestFit="1" customWidth="1"/>
    <col min="10498" max="10501" width="10.140625" style="25" customWidth="1"/>
    <col min="10502" max="10502" width="10.140625" style="25" bestFit="1" customWidth="1"/>
    <col min="10503" max="10506" width="10.140625" style="25" customWidth="1"/>
    <col min="10507" max="10507" width="10.140625" style="25" bestFit="1" customWidth="1"/>
    <col min="10508" max="10726" width="9.140625" style="25"/>
    <col min="10727" max="10727" width="4.5703125" style="25" bestFit="1" customWidth="1"/>
    <col min="10728" max="10728" width="18.5703125" style="25" customWidth="1"/>
    <col min="10729" max="10729" width="9.28515625" style="25" customWidth="1"/>
    <col min="10730" max="10730" width="10.85546875" style="25" customWidth="1"/>
    <col min="10731" max="10734" width="9.42578125" style="25" customWidth="1"/>
    <col min="10735" max="10736" width="9.85546875" style="25" customWidth="1"/>
    <col min="10737" max="10737" width="8.85546875" style="25" customWidth="1"/>
    <col min="10738" max="10738" width="9.140625" style="25" customWidth="1"/>
    <col min="10739" max="10739" width="11.7109375" style="25" customWidth="1"/>
    <col min="10740" max="10740" width="9.42578125" style="25" customWidth="1"/>
    <col min="10741" max="10741" width="9.5703125" style="25" customWidth="1"/>
    <col min="10742" max="10743" width="9.42578125" style="25" customWidth="1"/>
    <col min="10744" max="10744" width="9.85546875" style="25" customWidth="1"/>
    <col min="10745" max="10745" width="9.5703125" style="25" customWidth="1"/>
    <col min="10746" max="10746" width="0" style="25" hidden="1" customWidth="1"/>
    <col min="10747" max="10747" width="9.7109375" style="25" customWidth="1"/>
    <col min="10748" max="10752" width="10.140625" style="25" customWidth="1"/>
    <col min="10753" max="10753" width="10.140625" style="25" bestFit="1" customWidth="1"/>
    <col min="10754" max="10757" width="10.140625" style="25" customWidth="1"/>
    <col min="10758" max="10758" width="10.140625" style="25" bestFit="1" customWidth="1"/>
    <col min="10759" max="10762" width="10.140625" style="25" customWidth="1"/>
    <col min="10763" max="10763" width="10.140625" style="25" bestFit="1" customWidth="1"/>
    <col min="10764" max="10982" width="9.140625" style="25"/>
    <col min="10983" max="10983" width="4.5703125" style="25" bestFit="1" customWidth="1"/>
    <col min="10984" max="10984" width="18.5703125" style="25" customWidth="1"/>
    <col min="10985" max="10985" width="9.28515625" style="25" customWidth="1"/>
    <col min="10986" max="10986" width="10.85546875" style="25" customWidth="1"/>
    <col min="10987" max="10990" width="9.42578125" style="25" customWidth="1"/>
    <col min="10991" max="10992" width="9.85546875" style="25" customWidth="1"/>
    <col min="10993" max="10993" width="8.85546875" style="25" customWidth="1"/>
    <col min="10994" max="10994" width="9.140625" style="25" customWidth="1"/>
    <col min="10995" max="10995" width="11.7109375" style="25" customWidth="1"/>
    <col min="10996" max="10996" width="9.42578125" style="25" customWidth="1"/>
    <col min="10997" max="10997" width="9.5703125" style="25" customWidth="1"/>
    <col min="10998" max="10999" width="9.42578125" style="25" customWidth="1"/>
    <col min="11000" max="11000" width="9.85546875" style="25" customWidth="1"/>
    <col min="11001" max="11001" width="9.5703125" style="25" customWidth="1"/>
    <col min="11002" max="11002" width="0" style="25" hidden="1" customWidth="1"/>
    <col min="11003" max="11003" width="9.7109375" style="25" customWidth="1"/>
    <col min="11004" max="11008" width="10.140625" style="25" customWidth="1"/>
    <col min="11009" max="11009" width="10.140625" style="25" bestFit="1" customWidth="1"/>
    <col min="11010" max="11013" width="10.140625" style="25" customWidth="1"/>
    <col min="11014" max="11014" width="10.140625" style="25" bestFit="1" customWidth="1"/>
    <col min="11015" max="11018" width="10.140625" style="25" customWidth="1"/>
    <col min="11019" max="11019" width="10.140625" style="25" bestFit="1" customWidth="1"/>
    <col min="11020" max="11238" width="9.140625" style="25"/>
    <col min="11239" max="11239" width="4.5703125" style="25" bestFit="1" customWidth="1"/>
    <col min="11240" max="11240" width="18.5703125" style="25" customWidth="1"/>
    <col min="11241" max="11241" width="9.28515625" style="25" customWidth="1"/>
    <col min="11242" max="11242" width="10.85546875" style="25" customWidth="1"/>
    <col min="11243" max="11246" width="9.42578125" style="25" customWidth="1"/>
    <col min="11247" max="11248" width="9.85546875" style="25" customWidth="1"/>
    <col min="11249" max="11249" width="8.85546875" style="25" customWidth="1"/>
    <col min="11250" max="11250" width="9.140625" style="25" customWidth="1"/>
    <col min="11251" max="11251" width="11.7109375" style="25" customWidth="1"/>
    <col min="11252" max="11252" width="9.42578125" style="25" customWidth="1"/>
    <col min="11253" max="11253" width="9.5703125" style="25" customWidth="1"/>
    <col min="11254" max="11255" width="9.42578125" style="25" customWidth="1"/>
    <col min="11256" max="11256" width="9.85546875" style="25" customWidth="1"/>
    <col min="11257" max="11257" width="9.5703125" style="25" customWidth="1"/>
    <col min="11258" max="11258" width="0" style="25" hidden="1" customWidth="1"/>
    <col min="11259" max="11259" width="9.7109375" style="25" customWidth="1"/>
    <col min="11260" max="11264" width="10.140625" style="25" customWidth="1"/>
    <col min="11265" max="11265" width="10.140625" style="25" bestFit="1" customWidth="1"/>
    <col min="11266" max="11269" width="10.140625" style="25" customWidth="1"/>
    <col min="11270" max="11270" width="10.140625" style="25" bestFit="1" customWidth="1"/>
    <col min="11271" max="11274" width="10.140625" style="25" customWidth="1"/>
    <col min="11275" max="11275" width="10.140625" style="25" bestFit="1" customWidth="1"/>
    <col min="11276" max="11494" width="9.140625" style="25"/>
    <col min="11495" max="11495" width="4.5703125" style="25" bestFit="1" customWidth="1"/>
    <col min="11496" max="11496" width="18.5703125" style="25" customWidth="1"/>
    <col min="11497" max="11497" width="9.28515625" style="25" customWidth="1"/>
    <col min="11498" max="11498" width="10.85546875" style="25" customWidth="1"/>
    <col min="11499" max="11502" width="9.42578125" style="25" customWidth="1"/>
    <col min="11503" max="11504" width="9.85546875" style="25" customWidth="1"/>
    <col min="11505" max="11505" width="8.85546875" style="25" customWidth="1"/>
    <col min="11506" max="11506" width="9.140625" style="25" customWidth="1"/>
    <col min="11507" max="11507" width="11.7109375" style="25" customWidth="1"/>
    <col min="11508" max="11508" width="9.42578125" style="25" customWidth="1"/>
    <col min="11509" max="11509" width="9.5703125" style="25" customWidth="1"/>
    <col min="11510" max="11511" width="9.42578125" style="25" customWidth="1"/>
    <col min="11512" max="11512" width="9.85546875" style="25" customWidth="1"/>
    <col min="11513" max="11513" width="9.5703125" style="25" customWidth="1"/>
    <col min="11514" max="11514" width="0" style="25" hidden="1" customWidth="1"/>
    <col min="11515" max="11515" width="9.7109375" style="25" customWidth="1"/>
    <col min="11516" max="11520" width="10.140625" style="25" customWidth="1"/>
    <col min="11521" max="11521" width="10.140625" style="25" bestFit="1" customWidth="1"/>
    <col min="11522" max="11525" width="10.140625" style="25" customWidth="1"/>
    <col min="11526" max="11526" width="10.140625" style="25" bestFit="1" customWidth="1"/>
    <col min="11527" max="11530" width="10.140625" style="25" customWidth="1"/>
    <col min="11531" max="11531" width="10.140625" style="25" bestFit="1" customWidth="1"/>
    <col min="11532" max="11750" width="9.140625" style="25"/>
    <col min="11751" max="11751" width="4.5703125" style="25" bestFit="1" customWidth="1"/>
    <col min="11752" max="11752" width="18.5703125" style="25" customWidth="1"/>
    <col min="11753" max="11753" width="9.28515625" style="25" customWidth="1"/>
    <col min="11754" max="11754" width="10.85546875" style="25" customWidth="1"/>
    <col min="11755" max="11758" width="9.42578125" style="25" customWidth="1"/>
    <col min="11759" max="11760" width="9.85546875" style="25" customWidth="1"/>
    <col min="11761" max="11761" width="8.85546875" style="25" customWidth="1"/>
    <col min="11762" max="11762" width="9.140625" style="25" customWidth="1"/>
    <col min="11763" max="11763" width="11.7109375" style="25" customWidth="1"/>
    <col min="11764" max="11764" width="9.42578125" style="25" customWidth="1"/>
    <col min="11765" max="11765" width="9.5703125" style="25" customWidth="1"/>
    <col min="11766" max="11767" width="9.42578125" style="25" customWidth="1"/>
    <col min="11768" max="11768" width="9.85546875" style="25" customWidth="1"/>
    <col min="11769" max="11769" width="9.5703125" style="25" customWidth="1"/>
    <col min="11770" max="11770" width="0" style="25" hidden="1" customWidth="1"/>
    <col min="11771" max="11771" width="9.7109375" style="25" customWidth="1"/>
    <col min="11772" max="11776" width="10.140625" style="25" customWidth="1"/>
    <col min="11777" max="11777" width="10.140625" style="25" bestFit="1" customWidth="1"/>
    <col min="11778" max="11781" width="10.140625" style="25" customWidth="1"/>
    <col min="11782" max="11782" width="10.140625" style="25" bestFit="1" customWidth="1"/>
    <col min="11783" max="11786" width="10.140625" style="25" customWidth="1"/>
    <col min="11787" max="11787" width="10.140625" style="25" bestFit="1" customWidth="1"/>
    <col min="11788" max="12006" width="9.140625" style="25"/>
    <col min="12007" max="12007" width="4.5703125" style="25" bestFit="1" customWidth="1"/>
    <col min="12008" max="12008" width="18.5703125" style="25" customWidth="1"/>
    <col min="12009" max="12009" width="9.28515625" style="25" customWidth="1"/>
    <col min="12010" max="12010" width="10.85546875" style="25" customWidth="1"/>
    <col min="12011" max="12014" width="9.42578125" style="25" customWidth="1"/>
    <col min="12015" max="12016" width="9.85546875" style="25" customWidth="1"/>
    <col min="12017" max="12017" width="8.85546875" style="25" customWidth="1"/>
    <col min="12018" max="12018" width="9.140625" style="25" customWidth="1"/>
    <col min="12019" max="12019" width="11.7109375" style="25" customWidth="1"/>
    <col min="12020" max="12020" width="9.42578125" style="25" customWidth="1"/>
    <col min="12021" max="12021" width="9.5703125" style="25" customWidth="1"/>
    <col min="12022" max="12023" width="9.42578125" style="25" customWidth="1"/>
    <col min="12024" max="12024" width="9.85546875" style="25" customWidth="1"/>
    <col min="12025" max="12025" width="9.5703125" style="25" customWidth="1"/>
    <col min="12026" max="12026" width="0" style="25" hidden="1" customWidth="1"/>
    <col min="12027" max="12027" width="9.7109375" style="25" customWidth="1"/>
    <col min="12028" max="12032" width="10.140625" style="25" customWidth="1"/>
    <col min="12033" max="12033" width="10.140625" style="25" bestFit="1" customWidth="1"/>
    <col min="12034" max="12037" width="10.140625" style="25" customWidth="1"/>
    <col min="12038" max="12038" width="10.140625" style="25" bestFit="1" customWidth="1"/>
    <col min="12039" max="12042" width="10.140625" style="25" customWidth="1"/>
    <col min="12043" max="12043" width="10.140625" style="25" bestFit="1" customWidth="1"/>
    <col min="12044" max="12262" width="9.140625" style="25"/>
    <col min="12263" max="12263" width="4.5703125" style="25" bestFit="1" customWidth="1"/>
    <col min="12264" max="12264" width="18.5703125" style="25" customWidth="1"/>
    <col min="12265" max="12265" width="9.28515625" style="25" customWidth="1"/>
    <col min="12266" max="12266" width="10.85546875" style="25" customWidth="1"/>
    <col min="12267" max="12270" width="9.42578125" style="25" customWidth="1"/>
    <col min="12271" max="12272" width="9.85546875" style="25" customWidth="1"/>
    <col min="12273" max="12273" width="8.85546875" style="25" customWidth="1"/>
    <col min="12274" max="12274" width="9.140625" style="25" customWidth="1"/>
    <col min="12275" max="12275" width="11.7109375" style="25" customWidth="1"/>
    <col min="12276" max="12276" width="9.42578125" style="25" customWidth="1"/>
    <col min="12277" max="12277" width="9.5703125" style="25" customWidth="1"/>
    <col min="12278" max="12279" width="9.42578125" style="25" customWidth="1"/>
    <col min="12280" max="12280" width="9.85546875" style="25" customWidth="1"/>
    <col min="12281" max="12281" width="9.5703125" style="25" customWidth="1"/>
    <col min="12282" max="12282" width="0" style="25" hidden="1" customWidth="1"/>
    <col min="12283" max="12283" width="9.7109375" style="25" customWidth="1"/>
    <col min="12284" max="12288" width="10.140625" style="25" customWidth="1"/>
    <col min="12289" max="12289" width="10.140625" style="25" bestFit="1" customWidth="1"/>
    <col min="12290" max="12293" width="10.140625" style="25" customWidth="1"/>
    <col min="12294" max="12294" width="10.140625" style="25" bestFit="1" customWidth="1"/>
    <col min="12295" max="12298" width="10.140625" style="25" customWidth="1"/>
    <col min="12299" max="12299" width="10.140625" style="25" bestFit="1" customWidth="1"/>
    <col min="12300" max="12518" width="9.140625" style="25"/>
    <col min="12519" max="12519" width="4.5703125" style="25" bestFit="1" customWidth="1"/>
    <col min="12520" max="12520" width="18.5703125" style="25" customWidth="1"/>
    <col min="12521" max="12521" width="9.28515625" style="25" customWidth="1"/>
    <col min="12522" max="12522" width="10.85546875" style="25" customWidth="1"/>
    <col min="12523" max="12526" width="9.42578125" style="25" customWidth="1"/>
    <col min="12527" max="12528" width="9.85546875" style="25" customWidth="1"/>
    <col min="12529" max="12529" width="8.85546875" style="25" customWidth="1"/>
    <col min="12530" max="12530" width="9.140625" style="25" customWidth="1"/>
    <col min="12531" max="12531" width="11.7109375" style="25" customWidth="1"/>
    <col min="12532" max="12532" width="9.42578125" style="25" customWidth="1"/>
    <col min="12533" max="12533" width="9.5703125" style="25" customWidth="1"/>
    <col min="12534" max="12535" width="9.42578125" style="25" customWidth="1"/>
    <col min="12536" max="12536" width="9.85546875" style="25" customWidth="1"/>
    <col min="12537" max="12537" width="9.5703125" style="25" customWidth="1"/>
    <col min="12538" max="12538" width="0" style="25" hidden="1" customWidth="1"/>
    <col min="12539" max="12539" width="9.7109375" style="25" customWidth="1"/>
    <col min="12540" max="12544" width="10.140625" style="25" customWidth="1"/>
    <col min="12545" max="12545" width="10.140625" style="25" bestFit="1" customWidth="1"/>
    <col min="12546" max="12549" width="10.140625" style="25" customWidth="1"/>
    <col min="12550" max="12550" width="10.140625" style="25" bestFit="1" customWidth="1"/>
    <col min="12551" max="12554" width="10.140625" style="25" customWidth="1"/>
    <col min="12555" max="12555" width="10.140625" style="25" bestFit="1" customWidth="1"/>
    <col min="12556" max="12774" width="9.140625" style="25"/>
    <col min="12775" max="12775" width="4.5703125" style="25" bestFit="1" customWidth="1"/>
    <col min="12776" max="12776" width="18.5703125" style="25" customWidth="1"/>
    <col min="12777" max="12777" width="9.28515625" style="25" customWidth="1"/>
    <col min="12778" max="12778" width="10.85546875" style="25" customWidth="1"/>
    <col min="12779" max="12782" width="9.42578125" style="25" customWidth="1"/>
    <col min="12783" max="12784" width="9.85546875" style="25" customWidth="1"/>
    <col min="12785" max="12785" width="8.85546875" style="25" customWidth="1"/>
    <col min="12786" max="12786" width="9.140625" style="25" customWidth="1"/>
    <col min="12787" max="12787" width="11.7109375" style="25" customWidth="1"/>
    <col min="12788" max="12788" width="9.42578125" style="25" customWidth="1"/>
    <col min="12789" max="12789" width="9.5703125" style="25" customWidth="1"/>
    <col min="12790" max="12791" width="9.42578125" style="25" customWidth="1"/>
    <col min="12792" max="12792" width="9.85546875" style="25" customWidth="1"/>
    <col min="12793" max="12793" width="9.5703125" style="25" customWidth="1"/>
    <col min="12794" max="12794" width="0" style="25" hidden="1" customWidth="1"/>
    <col min="12795" max="12795" width="9.7109375" style="25" customWidth="1"/>
    <col min="12796" max="12800" width="10.140625" style="25" customWidth="1"/>
    <col min="12801" max="12801" width="10.140625" style="25" bestFit="1" customWidth="1"/>
    <col min="12802" max="12805" width="10.140625" style="25" customWidth="1"/>
    <col min="12806" max="12806" width="10.140625" style="25" bestFit="1" customWidth="1"/>
    <col min="12807" max="12810" width="10.140625" style="25" customWidth="1"/>
    <col min="12811" max="12811" width="10.140625" style="25" bestFit="1" customWidth="1"/>
    <col min="12812" max="13030" width="9.140625" style="25"/>
    <col min="13031" max="13031" width="4.5703125" style="25" bestFit="1" customWidth="1"/>
    <col min="13032" max="13032" width="18.5703125" style="25" customWidth="1"/>
    <col min="13033" max="13033" width="9.28515625" style="25" customWidth="1"/>
    <col min="13034" max="13034" width="10.85546875" style="25" customWidth="1"/>
    <col min="13035" max="13038" width="9.42578125" style="25" customWidth="1"/>
    <col min="13039" max="13040" width="9.85546875" style="25" customWidth="1"/>
    <col min="13041" max="13041" width="8.85546875" style="25" customWidth="1"/>
    <col min="13042" max="13042" width="9.140625" style="25" customWidth="1"/>
    <col min="13043" max="13043" width="11.7109375" style="25" customWidth="1"/>
    <col min="13044" max="13044" width="9.42578125" style="25" customWidth="1"/>
    <col min="13045" max="13045" width="9.5703125" style="25" customWidth="1"/>
    <col min="13046" max="13047" width="9.42578125" style="25" customWidth="1"/>
    <col min="13048" max="13048" width="9.85546875" style="25" customWidth="1"/>
    <col min="13049" max="13049" width="9.5703125" style="25" customWidth="1"/>
    <col min="13050" max="13050" width="0" style="25" hidden="1" customWidth="1"/>
    <col min="13051" max="13051" width="9.7109375" style="25" customWidth="1"/>
    <col min="13052" max="13056" width="10.140625" style="25" customWidth="1"/>
    <col min="13057" max="13057" width="10.140625" style="25" bestFit="1" customWidth="1"/>
    <col min="13058" max="13061" width="10.140625" style="25" customWidth="1"/>
    <col min="13062" max="13062" width="10.140625" style="25" bestFit="1" customWidth="1"/>
    <col min="13063" max="13066" width="10.140625" style="25" customWidth="1"/>
    <col min="13067" max="13067" width="10.140625" style="25" bestFit="1" customWidth="1"/>
    <col min="13068" max="13286" width="9.140625" style="25"/>
    <col min="13287" max="13287" width="4.5703125" style="25" bestFit="1" customWidth="1"/>
    <col min="13288" max="13288" width="18.5703125" style="25" customWidth="1"/>
    <col min="13289" max="13289" width="9.28515625" style="25" customWidth="1"/>
    <col min="13290" max="13290" width="10.85546875" style="25" customWidth="1"/>
    <col min="13291" max="13294" width="9.42578125" style="25" customWidth="1"/>
    <col min="13295" max="13296" width="9.85546875" style="25" customWidth="1"/>
    <col min="13297" max="13297" width="8.85546875" style="25" customWidth="1"/>
    <col min="13298" max="13298" width="9.140625" style="25" customWidth="1"/>
    <col min="13299" max="13299" width="11.7109375" style="25" customWidth="1"/>
    <col min="13300" max="13300" width="9.42578125" style="25" customWidth="1"/>
    <col min="13301" max="13301" width="9.5703125" style="25" customWidth="1"/>
    <col min="13302" max="13303" width="9.42578125" style="25" customWidth="1"/>
    <col min="13304" max="13304" width="9.85546875" style="25" customWidth="1"/>
    <col min="13305" max="13305" width="9.5703125" style="25" customWidth="1"/>
    <col min="13306" max="13306" width="0" style="25" hidden="1" customWidth="1"/>
    <col min="13307" max="13307" width="9.7109375" style="25" customWidth="1"/>
    <col min="13308" max="13312" width="10.140625" style="25" customWidth="1"/>
    <col min="13313" max="13313" width="10.140625" style="25" bestFit="1" customWidth="1"/>
    <col min="13314" max="13317" width="10.140625" style="25" customWidth="1"/>
    <col min="13318" max="13318" width="10.140625" style="25" bestFit="1" customWidth="1"/>
    <col min="13319" max="13322" width="10.140625" style="25" customWidth="1"/>
    <col min="13323" max="13323" width="10.140625" style="25" bestFit="1" customWidth="1"/>
    <col min="13324" max="13542" width="9.140625" style="25"/>
    <col min="13543" max="13543" width="4.5703125" style="25" bestFit="1" customWidth="1"/>
    <col min="13544" max="13544" width="18.5703125" style="25" customWidth="1"/>
    <col min="13545" max="13545" width="9.28515625" style="25" customWidth="1"/>
    <col min="13546" max="13546" width="10.85546875" style="25" customWidth="1"/>
    <col min="13547" max="13550" width="9.42578125" style="25" customWidth="1"/>
    <col min="13551" max="13552" width="9.85546875" style="25" customWidth="1"/>
    <col min="13553" max="13553" width="8.85546875" style="25" customWidth="1"/>
    <col min="13554" max="13554" width="9.140625" style="25" customWidth="1"/>
    <col min="13555" max="13555" width="11.7109375" style="25" customWidth="1"/>
    <col min="13556" max="13556" width="9.42578125" style="25" customWidth="1"/>
    <col min="13557" max="13557" width="9.5703125" style="25" customWidth="1"/>
    <col min="13558" max="13559" width="9.42578125" style="25" customWidth="1"/>
    <col min="13560" max="13560" width="9.85546875" style="25" customWidth="1"/>
    <col min="13561" max="13561" width="9.5703125" style="25" customWidth="1"/>
    <col min="13562" max="13562" width="0" style="25" hidden="1" customWidth="1"/>
    <col min="13563" max="13563" width="9.7109375" style="25" customWidth="1"/>
    <col min="13564" max="13568" width="10.140625" style="25" customWidth="1"/>
    <col min="13569" max="13569" width="10.140625" style="25" bestFit="1" customWidth="1"/>
    <col min="13570" max="13573" width="10.140625" style="25" customWidth="1"/>
    <col min="13574" max="13574" width="10.140625" style="25" bestFit="1" customWidth="1"/>
    <col min="13575" max="13578" width="10.140625" style="25" customWidth="1"/>
    <col min="13579" max="13579" width="10.140625" style="25" bestFit="1" customWidth="1"/>
    <col min="13580" max="13798" width="9.140625" style="25"/>
    <col min="13799" max="13799" width="4.5703125" style="25" bestFit="1" customWidth="1"/>
    <col min="13800" max="13800" width="18.5703125" style="25" customWidth="1"/>
    <col min="13801" max="13801" width="9.28515625" style="25" customWidth="1"/>
    <col min="13802" max="13802" width="10.85546875" style="25" customWidth="1"/>
    <col min="13803" max="13806" width="9.42578125" style="25" customWidth="1"/>
    <col min="13807" max="13808" width="9.85546875" style="25" customWidth="1"/>
    <col min="13809" max="13809" width="8.85546875" style="25" customWidth="1"/>
    <col min="13810" max="13810" width="9.140625" style="25" customWidth="1"/>
    <col min="13811" max="13811" width="11.7109375" style="25" customWidth="1"/>
    <col min="13812" max="13812" width="9.42578125" style="25" customWidth="1"/>
    <col min="13813" max="13813" width="9.5703125" style="25" customWidth="1"/>
    <col min="13814" max="13815" width="9.42578125" style="25" customWidth="1"/>
    <col min="13816" max="13816" width="9.85546875" style="25" customWidth="1"/>
    <col min="13817" max="13817" width="9.5703125" style="25" customWidth="1"/>
    <col min="13818" max="13818" width="0" style="25" hidden="1" customWidth="1"/>
    <col min="13819" max="13819" width="9.7109375" style="25" customWidth="1"/>
    <col min="13820" max="13824" width="10.140625" style="25" customWidth="1"/>
    <col min="13825" max="13825" width="10.140625" style="25" bestFit="1" customWidth="1"/>
    <col min="13826" max="13829" width="10.140625" style="25" customWidth="1"/>
    <col min="13830" max="13830" width="10.140625" style="25" bestFit="1" customWidth="1"/>
    <col min="13831" max="13834" width="10.140625" style="25" customWidth="1"/>
    <col min="13835" max="13835" width="10.140625" style="25" bestFit="1" customWidth="1"/>
    <col min="13836" max="14054" width="9.140625" style="25"/>
    <col min="14055" max="14055" width="4.5703125" style="25" bestFit="1" customWidth="1"/>
    <col min="14056" max="14056" width="18.5703125" style="25" customWidth="1"/>
    <col min="14057" max="14057" width="9.28515625" style="25" customWidth="1"/>
    <col min="14058" max="14058" width="10.85546875" style="25" customWidth="1"/>
    <col min="14059" max="14062" width="9.42578125" style="25" customWidth="1"/>
    <col min="14063" max="14064" width="9.85546875" style="25" customWidth="1"/>
    <col min="14065" max="14065" width="8.85546875" style="25" customWidth="1"/>
    <col min="14066" max="14066" width="9.140625" style="25" customWidth="1"/>
    <col min="14067" max="14067" width="11.7109375" style="25" customWidth="1"/>
    <col min="14068" max="14068" width="9.42578125" style="25" customWidth="1"/>
    <col min="14069" max="14069" width="9.5703125" style="25" customWidth="1"/>
    <col min="14070" max="14071" width="9.42578125" style="25" customWidth="1"/>
    <col min="14072" max="14072" width="9.85546875" style="25" customWidth="1"/>
    <col min="14073" max="14073" width="9.5703125" style="25" customWidth="1"/>
    <col min="14074" max="14074" width="0" style="25" hidden="1" customWidth="1"/>
    <col min="14075" max="14075" width="9.7109375" style="25" customWidth="1"/>
    <col min="14076" max="14080" width="10.140625" style="25" customWidth="1"/>
    <col min="14081" max="14081" width="10.140625" style="25" bestFit="1" customWidth="1"/>
    <col min="14082" max="14085" width="10.140625" style="25" customWidth="1"/>
    <col min="14086" max="14086" width="10.140625" style="25" bestFit="1" customWidth="1"/>
    <col min="14087" max="14090" width="10.140625" style="25" customWidth="1"/>
    <col min="14091" max="14091" width="10.140625" style="25" bestFit="1" customWidth="1"/>
    <col min="14092" max="14310" width="9.140625" style="25"/>
    <col min="14311" max="14311" width="4.5703125" style="25" bestFit="1" customWidth="1"/>
    <col min="14312" max="14312" width="18.5703125" style="25" customWidth="1"/>
    <col min="14313" max="14313" width="9.28515625" style="25" customWidth="1"/>
    <col min="14314" max="14314" width="10.85546875" style="25" customWidth="1"/>
    <col min="14315" max="14318" width="9.42578125" style="25" customWidth="1"/>
    <col min="14319" max="14320" width="9.85546875" style="25" customWidth="1"/>
    <col min="14321" max="14321" width="8.85546875" style="25" customWidth="1"/>
    <col min="14322" max="14322" width="9.140625" style="25" customWidth="1"/>
    <col min="14323" max="14323" width="11.7109375" style="25" customWidth="1"/>
    <col min="14324" max="14324" width="9.42578125" style="25" customWidth="1"/>
    <col min="14325" max="14325" width="9.5703125" style="25" customWidth="1"/>
    <col min="14326" max="14327" width="9.42578125" style="25" customWidth="1"/>
    <col min="14328" max="14328" width="9.85546875" style="25" customWidth="1"/>
    <col min="14329" max="14329" width="9.5703125" style="25" customWidth="1"/>
    <col min="14330" max="14330" width="0" style="25" hidden="1" customWidth="1"/>
    <col min="14331" max="14331" width="9.7109375" style="25" customWidth="1"/>
    <col min="14332" max="14336" width="10.140625" style="25" customWidth="1"/>
    <col min="14337" max="14337" width="10.140625" style="25" bestFit="1" customWidth="1"/>
    <col min="14338" max="14341" width="10.140625" style="25" customWidth="1"/>
    <col min="14342" max="14342" width="10.140625" style="25" bestFit="1" customWidth="1"/>
    <col min="14343" max="14346" width="10.140625" style="25" customWidth="1"/>
    <col min="14347" max="14347" width="10.140625" style="25" bestFit="1" customWidth="1"/>
    <col min="14348" max="14566" width="9.140625" style="25"/>
    <col min="14567" max="14567" width="4.5703125" style="25" bestFit="1" customWidth="1"/>
    <col min="14568" max="14568" width="18.5703125" style="25" customWidth="1"/>
    <col min="14569" max="14569" width="9.28515625" style="25" customWidth="1"/>
    <col min="14570" max="14570" width="10.85546875" style="25" customWidth="1"/>
    <col min="14571" max="14574" width="9.42578125" style="25" customWidth="1"/>
    <col min="14575" max="14576" width="9.85546875" style="25" customWidth="1"/>
    <col min="14577" max="14577" width="8.85546875" style="25" customWidth="1"/>
    <col min="14578" max="14578" width="9.140625" style="25" customWidth="1"/>
    <col min="14579" max="14579" width="11.7109375" style="25" customWidth="1"/>
    <col min="14580" max="14580" width="9.42578125" style="25" customWidth="1"/>
    <col min="14581" max="14581" width="9.5703125" style="25" customWidth="1"/>
    <col min="14582" max="14583" width="9.42578125" style="25" customWidth="1"/>
    <col min="14584" max="14584" width="9.85546875" style="25" customWidth="1"/>
    <col min="14585" max="14585" width="9.5703125" style="25" customWidth="1"/>
    <col min="14586" max="14586" width="0" style="25" hidden="1" customWidth="1"/>
    <col min="14587" max="14587" width="9.7109375" style="25" customWidth="1"/>
    <col min="14588" max="14592" width="10.140625" style="25" customWidth="1"/>
    <col min="14593" max="14593" width="10.140625" style="25" bestFit="1" customWidth="1"/>
    <col min="14594" max="14597" width="10.140625" style="25" customWidth="1"/>
    <col min="14598" max="14598" width="10.140625" style="25" bestFit="1" customWidth="1"/>
    <col min="14599" max="14602" width="10.140625" style="25" customWidth="1"/>
    <col min="14603" max="14603" width="10.140625" style="25" bestFit="1" customWidth="1"/>
    <col min="14604" max="14822" width="9.140625" style="25"/>
    <col min="14823" max="14823" width="4.5703125" style="25" bestFit="1" customWidth="1"/>
    <col min="14824" max="14824" width="18.5703125" style="25" customWidth="1"/>
    <col min="14825" max="14825" width="9.28515625" style="25" customWidth="1"/>
    <col min="14826" max="14826" width="10.85546875" style="25" customWidth="1"/>
    <col min="14827" max="14830" width="9.42578125" style="25" customWidth="1"/>
    <col min="14831" max="14832" width="9.85546875" style="25" customWidth="1"/>
    <col min="14833" max="14833" width="8.85546875" style="25" customWidth="1"/>
    <col min="14834" max="14834" width="9.140625" style="25" customWidth="1"/>
    <col min="14835" max="14835" width="11.7109375" style="25" customWidth="1"/>
    <col min="14836" max="14836" width="9.42578125" style="25" customWidth="1"/>
    <col min="14837" max="14837" width="9.5703125" style="25" customWidth="1"/>
    <col min="14838" max="14839" width="9.42578125" style="25" customWidth="1"/>
    <col min="14840" max="14840" width="9.85546875" style="25" customWidth="1"/>
    <col min="14841" max="14841" width="9.5703125" style="25" customWidth="1"/>
    <col min="14842" max="14842" width="0" style="25" hidden="1" customWidth="1"/>
    <col min="14843" max="14843" width="9.7109375" style="25" customWidth="1"/>
    <col min="14844" max="14848" width="10.140625" style="25" customWidth="1"/>
    <col min="14849" max="14849" width="10.140625" style="25" bestFit="1" customWidth="1"/>
    <col min="14850" max="14853" width="10.140625" style="25" customWidth="1"/>
    <col min="14854" max="14854" width="10.140625" style="25" bestFit="1" customWidth="1"/>
    <col min="14855" max="14858" width="10.140625" style="25" customWidth="1"/>
    <col min="14859" max="14859" width="10.140625" style="25" bestFit="1" customWidth="1"/>
    <col min="14860" max="15078" width="9.140625" style="25"/>
    <col min="15079" max="15079" width="4.5703125" style="25" bestFit="1" customWidth="1"/>
    <col min="15080" max="15080" width="18.5703125" style="25" customWidth="1"/>
    <col min="15081" max="15081" width="9.28515625" style="25" customWidth="1"/>
    <col min="15082" max="15082" width="10.85546875" style="25" customWidth="1"/>
    <col min="15083" max="15086" width="9.42578125" style="25" customWidth="1"/>
    <col min="15087" max="15088" width="9.85546875" style="25" customWidth="1"/>
    <col min="15089" max="15089" width="8.85546875" style="25" customWidth="1"/>
    <col min="15090" max="15090" width="9.140625" style="25" customWidth="1"/>
    <col min="15091" max="15091" width="11.7109375" style="25" customWidth="1"/>
    <col min="15092" max="15092" width="9.42578125" style="25" customWidth="1"/>
    <col min="15093" max="15093" width="9.5703125" style="25" customWidth="1"/>
    <col min="15094" max="15095" width="9.42578125" style="25" customWidth="1"/>
    <col min="15096" max="15096" width="9.85546875" style="25" customWidth="1"/>
    <col min="15097" max="15097" width="9.5703125" style="25" customWidth="1"/>
    <col min="15098" max="15098" width="0" style="25" hidden="1" customWidth="1"/>
    <col min="15099" max="15099" width="9.7109375" style="25" customWidth="1"/>
    <col min="15100" max="15104" width="10.140625" style="25" customWidth="1"/>
    <col min="15105" max="15105" width="10.140625" style="25" bestFit="1" customWidth="1"/>
    <col min="15106" max="15109" width="10.140625" style="25" customWidth="1"/>
    <col min="15110" max="15110" width="10.140625" style="25" bestFit="1" customWidth="1"/>
    <col min="15111" max="15114" width="10.140625" style="25" customWidth="1"/>
    <col min="15115" max="15115" width="10.140625" style="25" bestFit="1" customWidth="1"/>
    <col min="15116" max="15334" width="9.140625" style="25"/>
    <col min="15335" max="15335" width="4.5703125" style="25" bestFit="1" customWidth="1"/>
    <col min="15336" max="15336" width="18.5703125" style="25" customWidth="1"/>
    <col min="15337" max="15337" width="9.28515625" style="25" customWidth="1"/>
    <col min="15338" max="15338" width="10.85546875" style="25" customWidth="1"/>
    <col min="15339" max="15342" width="9.42578125" style="25" customWidth="1"/>
    <col min="15343" max="15344" width="9.85546875" style="25" customWidth="1"/>
    <col min="15345" max="15345" width="8.85546875" style="25" customWidth="1"/>
    <col min="15346" max="15346" width="9.140625" style="25" customWidth="1"/>
    <col min="15347" max="15347" width="11.7109375" style="25" customWidth="1"/>
    <col min="15348" max="15348" width="9.42578125" style="25" customWidth="1"/>
    <col min="15349" max="15349" width="9.5703125" style="25" customWidth="1"/>
    <col min="15350" max="15351" width="9.42578125" style="25" customWidth="1"/>
    <col min="15352" max="15352" width="9.85546875" style="25" customWidth="1"/>
    <col min="15353" max="15353" width="9.5703125" style="25" customWidth="1"/>
    <col min="15354" max="15354" width="0" style="25" hidden="1" customWidth="1"/>
    <col min="15355" max="15355" width="9.7109375" style="25" customWidth="1"/>
    <col min="15356" max="15360" width="10.140625" style="25" customWidth="1"/>
    <col min="15361" max="15361" width="10.140625" style="25" bestFit="1" customWidth="1"/>
    <col min="15362" max="15365" width="10.140625" style="25" customWidth="1"/>
    <col min="15366" max="15366" width="10.140625" style="25" bestFit="1" customWidth="1"/>
    <col min="15367" max="15370" width="10.140625" style="25" customWidth="1"/>
    <col min="15371" max="15371" width="10.140625" style="25" bestFit="1" customWidth="1"/>
    <col min="15372" max="15590" width="9.140625" style="25"/>
    <col min="15591" max="15591" width="4.5703125" style="25" bestFit="1" customWidth="1"/>
    <col min="15592" max="15592" width="18.5703125" style="25" customWidth="1"/>
    <col min="15593" max="15593" width="9.28515625" style="25" customWidth="1"/>
    <col min="15594" max="15594" width="10.85546875" style="25" customWidth="1"/>
    <col min="15595" max="15598" width="9.42578125" style="25" customWidth="1"/>
    <col min="15599" max="15600" width="9.85546875" style="25" customWidth="1"/>
    <col min="15601" max="15601" width="8.85546875" style="25" customWidth="1"/>
    <col min="15602" max="15602" width="9.140625" style="25" customWidth="1"/>
    <col min="15603" max="15603" width="11.7109375" style="25" customWidth="1"/>
    <col min="15604" max="15604" width="9.42578125" style="25" customWidth="1"/>
    <col min="15605" max="15605" width="9.5703125" style="25" customWidth="1"/>
    <col min="15606" max="15607" width="9.42578125" style="25" customWidth="1"/>
    <col min="15608" max="15608" width="9.85546875" style="25" customWidth="1"/>
    <col min="15609" max="15609" width="9.5703125" style="25" customWidth="1"/>
    <col min="15610" max="15610" width="0" style="25" hidden="1" customWidth="1"/>
    <col min="15611" max="15611" width="9.7109375" style="25" customWidth="1"/>
    <col min="15612" max="15616" width="10.140625" style="25" customWidth="1"/>
    <col min="15617" max="15617" width="10.140625" style="25" bestFit="1" customWidth="1"/>
    <col min="15618" max="15621" width="10.140625" style="25" customWidth="1"/>
    <col min="15622" max="15622" width="10.140625" style="25" bestFit="1" customWidth="1"/>
    <col min="15623" max="15626" width="10.140625" style="25" customWidth="1"/>
    <col min="15627" max="15627" width="10.140625" style="25" bestFit="1" customWidth="1"/>
    <col min="15628" max="15846" width="9.140625" style="25"/>
    <col min="15847" max="15847" width="4.5703125" style="25" bestFit="1" customWidth="1"/>
    <col min="15848" max="15848" width="18.5703125" style="25" customWidth="1"/>
    <col min="15849" max="15849" width="9.28515625" style="25" customWidth="1"/>
    <col min="15850" max="15850" width="10.85546875" style="25" customWidth="1"/>
    <col min="15851" max="15854" width="9.42578125" style="25" customWidth="1"/>
    <col min="15855" max="15856" width="9.85546875" style="25" customWidth="1"/>
    <col min="15857" max="15857" width="8.85546875" style="25" customWidth="1"/>
    <col min="15858" max="15858" width="9.140625" style="25" customWidth="1"/>
    <col min="15859" max="15859" width="11.7109375" style="25" customWidth="1"/>
    <col min="15860" max="15860" width="9.42578125" style="25" customWidth="1"/>
    <col min="15861" max="15861" width="9.5703125" style="25" customWidth="1"/>
    <col min="15862" max="15863" width="9.42578125" style="25" customWidth="1"/>
    <col min="15864" max="15864" width="9.85546875" style="25" customWidth="1"/>
    <col min="15865" max="15865" width="9.5703125" style="25" customWidth="1"/>
    <col min="15866" max="15866" width="0" style="25" hidden="1" customWidth="1"/>
    <col min="15867" max="15867" width="9.7109375" style="25" customWidth="1"/>
    <col min="15868" max="15872" width="10.140625" style="25" customWidth="1"/>
    <col min="15873" max="15873" width="10.140625" style="25" bestFit="1" customWidth="1"/>
    <col min="15874" max="15877" width="10.140625" style="25" customWidth="1"/>
    <col min="15878" max="15878" width="10.140625" style="25" bestFit="1" customWidth="1"/>
    <col min="15879" max="15882" width="10.140625" style="25" customWidth="1"/>
    <col min="15883" max="15883" width="10.140625" style="25" bestFit="1" customWidth="1"/>
    <col min="15884" max="16102" width="9.140625" style="25"/>
    <col min="16103" max="16103" width="4.5703125" style="25" bestFit="1" customWidth="1"/>
    <col min="16104" max="16104" width="18.5703125" style="25" customWidth="1"/>
    <col min="16105" max="16105" width="9.28515625" style="25" customWidth="1"/>
    <col min="16106" max="16106" width="10.85546875" style="25" customWidth="1"/>
    <col min="16107" max="16110" width="9.42578125" style="25" customWidth="1"/>
    <col min="16111" max="16112" width="9.85546875" style="25" customWidth="1"/>
    <col min="16113" max="16113" width="8.85546875" style="25" customWidth="1"/>
    <col min="16114" max="16114" width="9.140625" style="25" customWidth="1"/>
    <col min="16115" max="16115" width="11.7109375" style="25" customWidth="1"/>
    <col min="16116" max="16116" width="9.42578125" style="25" customWidth="1"/>
    <col min="16117" max="16117" width="9.5703125" style="25" customWidth="1"/>
    <col min="16118" max="16119" width="9.42578125" style="25" customWidth="1"/>
    <col min="16120" max="16120" width="9.85546875" style="25" customWidth="1"/>
    <col min="16121" max="16121" width="9.5703125" style="25" customWidth="1"/>
    <col min="16122" max="16122" width="0" style="25" hidden="1" customWidth="1"/>
    <col min="16123" max="16123" width="9.7109375" style="25" customWidth="1"/>
    <col min="16124" max="16128" width="10.140625" style="25" customWidth="1"/>
    <col min="16129" max="16129" width="10.140625" style="25" bestFit="1" customWidth="1"/>
    <col min="16130" max="16133" width="10.140625" style="25" customWidth="1"/>
    <col min="16134" max="16134" width="10.140625" style="25" bestFit="1" customWidth="1"/>
    <col min="16135" max="16138" width="10.140625" style="25" customWidth="1"/>
    <col min="16139" max="16139" width="10.140625" style="25" bestFit="1" customWidth="1"/>
    <col min="16140" max="16384" width="9.140625" style="25"/>
  </cols>
  <sheetData>
    <row r="1" spans="1:23" ht="63.75" customHeight="1" x14ac:dyDescent="0.4">
      <c r="A1" s="129" t="s">
        <v>88</v>
      </c>
      <c r="B1" s="129"/>
      <c r="C1" s="129"/>
      <c r="D1" s="129"/>
      <c r="E1" s="129"/>
      <c r="F1" s="129"/>
      <c r="G1" s="129"/>
      <c r="H1" s="129"/>
      <c r="I1" s="129"/>
      <c r="J1" s="47"/>
      <c r="K1" s="48"/>
      <c r="L1" s="48"/>
      <c r="M1" s="48"/>
      <c r="N1" s="48"/>
      <c r="O1" s="51"/>
      <c r="P1" s="129" t="s">
        <v>42</v>
      </c>
      <c r="Q1" s="129"/>
      <c r="R1" s="129"/>
      <c r="S1" s="129"/>
      <c r="T1" s="129"/>
      <c r="U1" s="129"/>
    </row>
    <row r="2" spans="1:23" ht="130.5" customHeight="1" x14ac:dyDescent="0.25">
      <c r="A2" s="119" t="s">
        <v>90</v>
      </c>
      <c r="B2" s="119"/>
      <c r="C2" s="119"/>
      <c r="D2" s="119"/>
      <c r="E2" s="119"/>
      <c r="F2" s="119"/>
      <c r="G2" s="119"/>
      <c r="H2" s="119"/>
      <c r="I2" s="119"/>
      <c r="J2" s="119"/>
      <c r="K2" s="119"/>
      <c r="L2" s="119"/>
      <c r="M2" s="119"/>
      <c r="N2" s="119"/>
      <c r="O2" s="119"/>
      <c r="P2" s="119"/>
      <c r="Q2" s="119"/>
      <c r="R2" s="119"/>
      <c r="S2" s="119"/>
      <c r="T2" s="119"/>
      <c r="U2" s="119"/>
    </row>
    <row r="3" spans="1:23" s="26" customFormat="1" ht="54" customHeight="1" x14ac:dyDescent="0.55000000000000004">
      <c r="A3" s="131" t="s">
        <v>89</v>
      </c>
      <c r="B3" s="131"/>
      <c r="C3" s="131"/>
      <c r="D3" s="131"/>
      <c r="E3" s="131"/>
      <c r="F3" s="131"/>
      <c r="G3" s="131"/>
      <c r="H3" s="131"/>
      <c r="I3" s="131"/>
      <c r="J3" s="131"/>
      <c r="K3" s="131"/>
      <c r="L3" s="131"/>
      <c r="M3" s="131"/>
      <c r="N3" s="131"/>
      <c r="O3" s="131"/>
      <c r="P3" s="131"/>
      <c r="Q3" s="131"/>
      <c r="R3" s="131"/>
      <c r="S3" s="131"/>
      <c r="T3" s="131"/>
    </row>
    <row r="4" spans="1:23" ht="38.25" customHeight="1" x14ac:dyDescent="0.3">
      <c r="A4" s="49"/>
      <c r="B4" s="50"/>
      <c r="C4" s="49"/>
      <c r="D4" s="49"/>
      <c r="E4" s="49"/>
      <c r="F4" s="49"/>
      <c r="G4" s="49"/>
      <c r="H4" s="49"/>
      <c r="I4" s="49"/>
      <c r="J4" s="49"/>
      <c r="K4" s="49"/>
      <c r="L4" s="49"/>
      <c r="M4" s="49"/>
      <c r="N4" s="49"/>
      <c r="O4" s="4"/>
      <c r="P4" s="49"/>
      <c r="Q4" s="49"/>
      <c r="R4" s="49"/>
      <c r="S4" s="49"/>
      <c r="T4" s="49"/>
    </row>
    <row r="5" spans="1:23" s="27" customFormat="1" ht="127.5" customHeight="1" x14ac:dyDescent="0.45">
      <c r="A5" s="122" t="s">
        <v>7</v>
      </c>
      <c r="B5" s="122" t="s">
        <v>8</v>
      </c>
      <c r="C5" s="122" t="s">
        <v>9</v>
      </c>
      <c r="D5" s="122" t="s">
        <v>10</v>
      </c>
      <c r="E5" s="122" t="s">
        <v>11</v>
      </c>
      <c r="F5" s="125" t="s">
        <v>12</v>
      </c>
      <c r="G5" s="126"/>
      <c r="H5" s="126"/>
      <c r="I5" s="126"/>
      <c r="J5" s="127"/>
      <c r="K5" s="125" t="s">
        <v>43</v>
      </c>
      <c r="L5" s="126"/>
      <c r="M5" s="126"/>
      <c r="N5" s="126"/>
      <c r="O5" s="126"/>
      <c r="P5" s="126"/>
      <c r="Q5" s="126"/>
      <c r="R5" s="130" t="s">
        <v>13</v>
      </c>
      <c r="S5" s="130"/>
      <c r="T5" s="130"/>
      <c r="U5" s="130"/>
    </row>
    <row r="6" spans="1:23" s="28" customFormat="1" ht="58.5" customHeight="1" x14ac:dyDescent="0.35">
      <c r="A6" s="123"/>
      <c r="B6" s="123"/>
      <c r="C6" s="123"/>
      <c r="D6" s="123"/>
      <c r="E6" s="123"/>
      <c r="F6" s="122" t="s">
        <v>14</v>
      </c>
      <c r="G6" s="122" t="s">
        <v>15</v>
      </c>
      <c r="H6" s="125" t="s">
        <v>16</v>
      </c>
      <c r="I6" s="127"/>
      <c r="J6" s="122" t="s">
        <v>34</v>
      </c>
      <c r="K6" s="125" t="s">
        <v>15</v>
      </c>
      <c r="L6" s="127"/>
      <c r="M6" s="125" t="s">
        <v>16</v>
      </c>
      <c r="N6" s="126"/>
      <c r="O6" s="127"/>
      <c r="P6" s="125" t="s">
        <v>34</v>
      </c>
      <c r="Q6" s="126"/>
      <c r="R6" s="130" t="s">
        <v>33</v>
      </c>
      <c r="S6" s="130"/>
      <c r="T6" s="130"/>
      <c r="U6" s="130"/>
    </row>
    <row r="7" spans="1:23" s="28" customFormat="1" ht="108.75" customHeight="1" x14ac:dyDescent="0.35">
      <c r="A7" s="124"/>
      <c r="B7" s="124"/>
      <c r="C7" s="124"/>
      <c r="D7" s="124"/>
      <c r="E7" s="124"/>
      <c r="F7" s="124"/>
      <c r="G7" s="124"/>
      <c r="H7" s="29" t="s">
        <v>41</v>
      </c>
      <c r="I7" s="29" t="s">
        <v>40</v>
      </c>
      <c r="J7" s="124"/>
      <c r="K7" s="11" t="s">
        <v>17</v>
      </c>
      <c r="L7" s="11" t="s">
        <v>18</v>
      </c>
      <c r="M7" s="11" t="s">
        <v>17</v>
      </c>
      <c r="N7" s="11" t="s">
        <v>18</v>
      </c>
      <c r="O7" s="44" t="s">
        <v>19</v>
      </c>
      <c r="P7" s="11" t="s">
        <v>17</v>
      </c>
      <c r="Q7" s="30" t="s">
        <v>18</v>
      </c>
      <c r="R7" s="11" t="s">
        <v>20</v>
      </c>
      <c r="S7" s="11" t="s">
        <v>21</v>
      </c>
      <c r="T7" s="11" t="s">
        <v>22</v>
      </c>
      <c r="U7" s="11" t="s">
        <v>99</v>
      </c>
    </row>
    <row r="8" spans="1:23" s="28" customFormat="1" ht="85.5" customHeight="1" x14ac:dyDescent="0.35">
      <c r="A8" s="31">
        <v>1</v>
      </c>
      <c r="B8" s="31">
        <v>2</v>
      </c>
      <c r="C8" s="31">
        <v>3</v>
      </c>
      <c r="D8" s="31" t="s">
        <v>23</v>
      </c>
      <c r="E8" s="31">
        <v>5</v>
      </c>
      <c r="F8" s="31" t="s">
        <v>24</v>
      </c>
      <c r="G8" s="31">
        <v>7</v>
      </c>
      <c r="H8" s="31">
        <v>8</v>
      </c>
      <c r="I8" s="31">
        <v>9</v>
      </c>
      <c r="J8" s="31">
        <v>10</v>
      </c>
      <c r="K8" s="31">
        <v>11</v>
      </c>
      <c r="L8" s="31" t="s">
        <v>36</v>
      </c>
      <c r="M8" s="31">
        <v>13</v>
      </c>
      <c r="N8" s="31" t="s">
        <v>37</v>
      </c>
      <c r="O8" s="57" t="s">
        <v>35</v>
      </c>
      <c r="P8" s="31">
        <v>16</v>
      </c>
      <c r="Q8" s="32" t="s">
        <v>38</v>
      </c>
      <c r="R8" s="33" t="s">
        <v>25</v>
      </c>
      <c r="S8" s="33">
        <v>19</v>
      </c>
      <c r="T8" s="33" t="s">
        <v>44</v>
      </c>
      <c r="U8" s="33">
        <v>21</v>
      </c>
    </row>
    <row r="9" spans="1:23" s="28" customFormat="1" ht="55.5" customHeight="1" x14ac:dyDescent="0.35">
      <c r="A9" s="120" t="s">
        <v>91</v>
      </c>
      <c r="B9" s="121"/>
      <c r="C9" s="78">
        <f t="shared" ref="C9:J9" si="0">C10+C52+C68</f>
        <v>2059</v>
      </c>
      <c r="D9" s="78">
        <f t="shared" si="0"/>
        <v>1918</v>
      </c>
      <c r="E9" s="78">
        <f t="shared" si="0"/>
        <v>128</v>
      </c>
      <c r="F9" s="78">
        <f t="shared" si="0"/>
        <v>1790</v>
      </c>
      <c r="G9" s="78">
        <f t="shared" si="0"/>
        <v>52</v>
      </c>
      <c r="H9" s="78">
        <f t="shared" si="0"/>
        <v>347</v>
      </c>
      <c r="I9" s="78">
        <f t="shared" si="0"/>
        <v>0</v>
      </c>
      <c r="J9" s="78">
        <f t="shared" si="0"/>
        <v>1392</v>
      </c>
      <c r="K9" s="79"/>
      <c r="L9" s="78">
        <f>L10+L52+L68</f>
        <v>134</v>
      </c>
      <c r="M9" s="79"/>
      <c r="N9" s="78">
        <f>N10+N52+N68</f>
        <v>690.05000000000007</v>
      </c>
      <c r="O9" s="78">
        <f>O10+O52+O68</f>
        <v>343.05</v>
      </c>
      <c r="P9" s="79"/>
      <c r="Q9" s="78">
        <f>Q10+Q52+Q68</f>
        <v>888.1</v>
      </c>
      <c r="R9" s="82">
        <f>R10+R52+R68</f>
        <v>321</v>
      </c>
      <c r="S9" s="78">
        <f>S10+S52+S68</f>
        <v>44</v>
      </c>
      <c r="T9" s="78">
        <f>T10+T52+T68</f>
        <v>277</v>
      </c>
      <c r="U9" s="79"/>
    </row>
    <row r="10" spans="1:23" s="12" customFormat="1" ht="53.25" customHeight="1" x14ac:dyDescent="0.4">
      <c r="A10" s="117" t="s">
        <v>72</v>
      </c>
      <c r="B10" s="118"/>
      <c r="C10" s="58">
        <f t="shared" ref="C10:J10" si="1">C11+C26+C39+C51</f>
        <v>1630</v>
      </c>
      <c r="D10" s="58">
        <f t="shared" si="1"/>
        <v>1508</v>
      </c>
      <c r="E10" s="58">
        <f t="shared" si="1"/>
        <v>94</v>
      </c>
      <c r="F10" s="58">
        <f t="shared" si="1"/>
        <v>1414</v>
      </c>
      <c r="G10" s="58">
        <f t="shared" si="1"/>
        <v>46</v>
      </c>
      <c r="H10" s="58">
        <f t="shared" si="1"/>
        <v>289</v>
      </c>
      <c r="I10" s="58">
        <f t="shared" si="1"/>
        <v>0</v>
      </c>
      <c r="J10" s="58">
        <f t="shared" si="1"/>
        <v>1080</v>
      </c>
      <c r="K10" s="58"/>
      <c r="L10" s="58">
        <f>L11+L26+L39</f>
        <v>114.55000000000001</v>
      </c>
      <c r="M10" s="58"/>
      <c r="N10" s="58">
        <f>N11+N26+N39</f>
        <v>597.6</v>
      </c>
      <c r="O10" s="59">
        <f>O11+O26+O39</f>
        <v>308.60000000000002</v>
      </c>
      <c r="P10" s="58"/>
      <c r="Q10" s="60">
        <f>Q11+Q26+Q39</f>
        <v>624</v>
      </c>
      <c r="R10" s="83">
        <f>R11+R51+R39+R26</f>
        <v>271</v>
      </c>
      <c r="S10" s="60">
        <f>S11+S51+S39+S26</f>
        <v>28</v>
      </c>
      <c r="T10" s="60">
        <f>T11+T51+T39+T26</f>
        <v>243</v>
      </c>
      <c r="U10" s="62"/>
      <c r="V10" s="34"/>
      <c r="W10" s="34"/>
    </row>
    <row r="11" spans="1:23" s="12" customFormat="1" ht="56.25" customHeight="1" x14ac:dyDescent="0.4">
      <c r="A11" s="10" t="s">
        <v>26</v>
      </c>
      <c r="B11" s="35" t="s">
        <v>27</v>
      </c>
      <c r="C11" s="10">
        <f>SUM(C12:C25)</f>
        <v>591</v>
      </c>
      <c r="D11" s="10">
        <f t="shared" ref="D11:I11" si="2">SUM(D12:D25)</f>
        <v>539</v>
      </c>
      <c r="E11" s="10">
        <f t="shared" si="2"/>
        <v>42</v>
      </c>
      <c r="F11" s="10">
        <f t="shared" si="2"/>
        <v>497</v>
      </c>
      <c r="G11" s="10">
        <f t="shared" si="2"/>
        <v>1</v>
      </c>
      <c r="H11" s="10">
        <f t="shared" si="2"/>
        <v>0</v>
      </c>
      <c r="I11" s="10">
        <f t="shared" si="2"/>
        <v>0</v>
      </c>
      <c r="J11" s="10">
        <f>SUM(J12:J25)</f>
        <v>496</v>
      </c>
      <c r="K11" s="21">
        <v>0.05</v>
      </c>
      <c r="L11" s="23">
        <f>SUM(L12:L25)</f>
        <v>24.85</v>
      </c>
      <c r="M11" s="21">
        <v>0.3</v>
      </c>
      <c r="N11" s="23">
        <f>SUM(N12:N25)</f>
        <v>149.1</v>
      </c>
      <c r="O11" s="55">
        <f>SUM(O12:O25)</f>
        <v>149.1</v>
      </c>
      <c r="P11" s="21">
        <v>0.55000000000000004</v>
      </c>
      <c r="Q11" s="54">
        <f>SUM(Q12:Q25)</f>
        <v>319.35000000000002</v>
      </c>
      <c r="R11" s="56">
        <f>SUM(R12:R25)</f>
        <v>168</v>
      </c>
      <c r="S11" s="10">
        <f>SUM(S12:S25)</f>
        <v>26</v>
      </c>
      <c r="T11" s="10">
        <f>SUM(T12:T25)</f>
        <v>142</v>
      </c>
      <c r="U11" s="10">
        <f>SUM(U12:U25)</f>
        <v>1.2999999999999998</v>
      </c>
      <c r="V11" s="14"/>
    </row>
    <row r="12" spans="1:23" s="12" customFormat="1" ht="69.95" customHeight="1" x14ac:dyDescent="0.4">
      <c r="A12" s="13">
        <v>1</v>
      </c>
      <c r="B12" s="36" t="s">
        <v>56</v>
      </c>
      <c r="C12" s="13">
        <v>45</v>
      </c>
      <c r="D12" s="13">
        <f>E12+F12</f>
        <v>40</v>
      </c>
      <c r="E12" s="13">
        <v>3</v>
      </c>
      <c r="F12" s="15">
        <f>SUM(G12:J12)</f>
        <v>37</v>
      </c>
      <c r="G12" s="6">
        <v>0</v>
      </c>
      <c r="H12" s="6">
        <v>0</v>
      </c>
      <c r="I12" s="6"/>
      <c r="J12" s="6">
        <v>37</v>
      </c>
      <c r="K12" s="8">
        <v>0.05</v>
      </c>
      <c r="L12" s="22">
        <f t="shared" ref="L12:L25" si="3">K12*F12</f>
        <v>1.85</v>
      </c>
      <c r="M12" s="8">
        <v>0.3</v>
      </c>
      <c r="N12" s="24">
        <f>M12*F12</f>
        <v>11.1</v>
      </c>
      <c r="O12" s="46">
        <f t="shared" ref="O12:O25" si="4">N12-H12-I12</f>
        <v>11.1</v>
      </c>
      <c r="P12" s="8">
        <v>0.55000000000000004</v>
      </c>
      <c r="Q12" s="22">
        <f t="shared" ref="Q12:Q25" si="5">P12*F12</f>
        <v>20.350000000000001</v>
      </c>
      <c r="R12" s="10">
        <f>SUM(S12:T12)</f>
        <v>13</v>
      </c>
      <c r="S12" s="13">
        <v>2</v>
      </c>
      <c r="T12" s="13">
        <v>11</v>
      </c>
      <c r="U12" s="13"/>
      <c r="V12" s="14"/>
    </row>
    <row r="13" spans="1:23" s="12" customFormat="1" ht="69.95" customHeight="1" x14ac:dyDescent="0.4">
      <c r="A13" s="13">
        <v>2</v>
      </c>
      <c r="B13" s="36" t="s">
        <v>55</v>
      </c>
      <c r="C13" s="13">
        <v>37</v>
      </c>
      <c r="D13" s="13">
        <f t="shared" ref="D13:D25" si="6">E13+F13</f>
        <v>36</v>
      </c>
      <c r="E13" s="13">
        <v>3</v>
      </c>
      <c r="F13" s="15">
        <v>33</v>
      </c>
      <c r="G13" s="6">
        <v>0</v>
      </c>
      <c r="H13" s="6">
        <v>0</v>
      </c>
      <c r="I13" s="6"/>
      <c r="J13" s="6">
        <v>33</v>
      </c>
      <c r="K13" s="8">
        <v>0.05</v>
      </c>
      <c r="L13" s="22">
        <f t="shared" si="3"/>
        <v>1.6500000000000001</v>
      </c>
      <c r="M13" s="8">
        <v>0.3</v>
      </c>
      <c r="N13" s="24">
        <f t="shared" ref="N13:N25" si="7">M13*F13</f>
        <v>9.9</v>
      </c>
      <c r="O13" s="46">
        <f t="shared" si="4"/>
        <v>9.9</v>
      </c>
      <c r="P13" s="8">
        <v>0.65</v>
      </c>
      <c r="Q13" s="22">
        <f t="shared" si="5"/>
        <v>21.45</v>
      </c>
      <c r="R13" s="10">
        <f>SUM(S13:T13)</f>
        <v>12</v>
      </c>
      <c r="S13" s="13">
        <v>2</v>
      </c>
      <c r="T13" s="13">
        <v>10</v>
      </c>
      <c r="U13" s="13">
        <v>0.1</v>
      </c>
      <c r="V13" s="14"/>
    </row>
    <row r="14" spans="1:23" s="12" customFormat="1" ht="69.95" customHeight="1" x14ac:dyDescent="0.4">
      <c r="A14" s="13">
        <v>3</v>
      </c>
      <c r="B14" s="36" t="s">
        <v>67</v>
      </c>
      <c r="C14" s="13">
        <v>38</v>
      </c>
      <c r="D14" s="13">
        <f t="shared" si="6"/>
        <v>30</v>
      </c>
      <c r="E14" s="13">
        <v>3</v>
      </c>
      <c r="F14" s="15">
        <f t="shared" ref="F14:F25" si="8">SUM(G14:J14)</f>
        <v>27</v>
      </c>
      <c r="G14" s="6">
        <v>0</v>
      </c>
      <c r="H14" s="6">
        <v>0</v>
      </c>
      <c r="I14" s="6"/>
      <c r="J14" s="6">
        <v>27</v>
      </c>
      <c r="K14" s="8">
        <v>0.05</v>
      </c>
      <c r="L14" s="22">
        <f t="shared" si="3"/>
        <v>1.35</v>
      </c>
      <c r="M14" s="8">
        <v>0.3</v>
      </c>
      <c r="N14" s="24">
        <f t="shared" si="7"/>
        <v>8.1</v>
      </c>
      <c r="O14" s="46">
        <f t="shared" si="4"/>
        <v>8.1</v>
      </c>
      <c r="P14" s="8">
        <v>0.65</v>
      </c>
      <c r="Q14" s="22">
        <f t="shared" si="5"/>
        <v>17.55</v>
      </c>
      <c r="R14" s="10">
        <f t="shared" ref="R14:R25" si="9">SUM(S14:T14)</f>
        <v>10</v>
      </c>
      <c r="S14" s="13">
        <v>2</v>
      </c>
      <c r="T14" s="13">
        <v>8</v>
      </c>
      <c r="U14" s="13"/>
      <c r="V14" s="14"/>
    </row>
    <row r="15" spans="1:23" s="12" customFormat="1" ht="69.95" customHeight="1" x14ac:dyDescent="0.4">
      <c r="A15" s="13">
        <v>4</v>
      </c>
      <c r="B15" s="36" t="s">
        <v>61</v>
      </c>
      <c r="C15" s="13">
        <v>36</v>
      </c>
      <c r="D15" s="13">
        <f t="shared" si="6"/>
        <v>34</v>
      </c>
      <c r="E15" s="13">
        <v>3</v>
      </c>
      <c r="F15" s="15">
        <f t="shared" si="8"/>
        <v>31</v>
      </c>
      <c r="G15" s="6">
        <v>0</v>
      </c>
      <c r="H15" s="6">
        <v>0</v>
      </c>
      <c r="I15" s="6"/>
      <c r="J15" s="6">
        <v>31</v>
      </c>
      <c r="K15" s="8">
        <v>0.05</v>
      </c>
      <c r="L15" s="22">
        <f t="shared" si="3"/>
        <v>1.55</v>
      </c>
      <c r="M15" s="8">
        <v>0.3</v>
      </c>
      <c r="N15" s="24">
        <f t="shared" si="7"/>
        <v>9.2999999999999989</v>
      </c>
      <c r="O15" s="46">
        <f t="shared" si="4"/>
        <v>9.2999999999999989</v>
      </c>
      <c r="P15" s="8">
        <v>0.65</v>
      </c>
      <c r="Q15" s="22">
        <f t="shared" si="5"/>
        <v>20.150000000000002</v>
      </c>
      <c r="R15" s="10">
        <f t="shared" si="9"/>
        <v>12</v>
      </c>
      <c r="S15" s="13">
        <v>2</v>
      </c>
      <c r="T15" s="13">
        <v>10</v>
      </c>
      <c r="U15" s="13">
        <v>0.7</v>
      </c>
      <c r="V15" s="14"/>
    </row>
    <row r="16" spans="1:23" s="12" customFormat="1" ht="69.95" customHeight="1" x14ac:dyDescent="0.4">
      <c r="A16" s="13">
        <v>5</v>
      </c>
      <c r="B16" s="36" t="s">
        <v>73</v>
      </c>
      <c r="C16" s="13">
        <v>52</v>
      </c>
      <c r="D16" s="13">
        <f t="shared" si="6"/>
        <v>47</v>
      </c>
      <c r="E16" s="13">
        <v>3</v>
      </c>
      <c r="F16" s="15">
        <f t="shared" si="8"/>
        <v>44</v>
      </c>
      <c r="G16" s="6">
        <v>0</v>
      </c>
      <c r="H16" s="6">
        <v>0</v>
      </c>
      <c r="I16" s="6"/>
      <c r="J16" s="6">
        <v>44</v>
      </c>
      <c r="K16" s="8">
        <v>0.05</v>
      </c>
      <c r="L16" s="22">
        <f t="shared" si="3"/>
        <v>2.2000000000000002</v>
      </c>
      <c r="M16" s="8">
        <v>0.3</v>
      </c>
      <c r="N16" s="24">
        <f t="shared" si="7"/>
        <v>13.2</v>
      </c>
      <c r="O16" s="46">
        <f t="shared" si="4"/>
        <v>13.2</v>
      </c>
      <c r="P16" s="8">
        <v>0.65</v>
      </c>
      <c r="Q16" s="22">
        <f t="shared" si="5"/>
        <v>28.6</v>
      </c>
      <c r="R16" s="10">
        <f t="shared" si="9"/>
        <v>14</v>
      </c>
      <c r="S16" s="13">
        <v>1</v>
      </c>
      <c r="T16" s="13">
        <v>13</v>
      </c>
      <c r="U16" s="13"/>
      <c r="V16" s="14"/>
    </row>
    <row r="17" spans="1:23" s="12" customFormat="1" ht="69.95" customHeight="1" x14ac:dyDescent="0.4">
      <c r="A17" s="13">
        <v>6</v>
      </c>
      <c r="B17" s="36" t="s">
        <v>51</v>
      </c>
      <c r="C17" s="13">
        <v>51</v>
      </c>
      <c r="D17" s="13">
        <f t="shared" si="6"/>
        <v>45</v>
      </c>
      <c r="E17" s="13">
        <v>3</v>
      </c>
      <c r="F17" s="15">
        <f t="shared" si="8"/>
        <v>42</v>
      </c>
      <c r="G17" s="6">
        <v>0</v>
      </c>
      <c r="H17" s="6">
        <v>0</v>
      </c>
      <c r="I17" s="6"/>
      <c r="J17" s="6">
        <v>42</v>
      </c>
      <c r="K17" s="8">
        <v>0.05</v>
      </c>
      <c r="L17" s="22">
        <f t="shared" si="3"/>
        <v>2.1</v>
      </c>
      <c r="M17" s="8">
        <v>0.3</v>
      </c>
      <c r="N17" s="24">
        <f t="shared" si="7"/>
        <v>12.6</v>
      </c>
      <c r="O17" s="46">
        <f t="shared" si="4"/>
        <v>12.6</v>
      </c>
      <c r="P17" s="8">
        <v>0.65</v>
      </c>
      <c r="Q17" s="22">
        <f t="shared" si="5"/>
        <v>27.3</v>
      </c>
      <c r="R17" s="10">
        <f t="shared" si="9"/>
        <v>15</v>
      </c>
      <c r="S17" s="13">
        <v>3</v>
      </c>
      <c r="T17" s="13">
        <v>12</v>
      </c>
      <c r="U17" s="13"/>
      <c r="V17" s="14"/>
    </row>
    <row r="18" spans="1:23" s="12" customFormat="1" ht="69.95" customHeight="1" x14ac:dyDescent="0.4">
      <c r="A18" s="13">
        <v>7</v>
      </c>
      <c r="B18" s="36" t="s">
        <v>63</v>
      </c>
      <c r="C18" s="13">
        <v>36</v>
      </c>
      <c r="D18" s="13">
        <f t="shared" si="6"/>
        <v>30</v>
      </c>
      <c r="E18" s="13">
        <v>3</v>
      </c>
      <c r="F18" s="15">
        <f t="shared" si="8"/>
        <v>27</v>
      </c>
      <c r="G18" s="6">
        <v>0</v>
      </c>
      <c r="H18" s="6">
        <v>0</v>
      </c>
      <c r="I18" s="6"/>
      <c r="J18" s="6">
        <v>27</v>
      </c>
      <c r="K18" s="8">
        <v>0.05</v>
      </c>
      <c r="L18" s="22">
        <f t="shared" si="3"/>
        <v>1.35</v>
      </c>
      <c r="M18" s="8">
        <v>0.3</v>
      </c>
      <c r="N18" s="24">
        <f t="shared" si="7"/>
        <v>8.1</v>
      </c>
      <c r="O18" s="46">
        <f t="shared" si="4"/>
        <v>8.1</v>
      </c>
      <c r="P18" s="8">
        <v>0.65</v>
      </c>
      <c r="Q18" s="22">
        <f t="shared" si="5"/>
        <v>17.55</v>
      </c>
      <c r="R18" s="10">
        <f t="shared" si="9"/>
        <v>10</v>
      </c>
      <c r="S18" s="13">
        <v>2</v>
      </c>
      <c r="T18" s="13">
        <v>8</v>
      </c>
      <c r="U18" s="13"/>
      <c r="V18" s="14"/>
    </row>
    <row r="19" spans="1:23" s="12" customFormat="1" ht="69.95" customHeight="1" x14ac:dyDescent="0.4">
      <c r="A19" s="13">
        <v>8</v>
      </c>
      <c r="B19" s="36" t="s">
        <v>62</v>
      </c>
      <c r="C19" s="13">
        <v>39</v>
      </c>
      <c r="D19" s="13">
        <f t="shared" si="6"/>
        <v>36</v>
      </c>
      <c r="E19" s="13">
        <v>3</v>
      </c>
      <c r="F19" s="15">
        <f t="shared" si="8"/>
        <v>33</v>
      </c>
      <c r="G19" s="6">
        <v>0</v>
      </c>
      <c r="H19" s="6">
        <v>0</v>
      </c>
      <c r="I19" s="6"/>
      <c r="J19" s="6">
        <v>33</v>
      </c>
      <c r="K19" s="8">
        <v>0.05</v>
      </c>
      <c r="L19" s="22">
        <f t="shared" si="3"/>
        <v>1.6500000000000001</v>
      </c>
      <c r="M19" s="8">
        <v>0.3</v>
      </c>
      <c r="N19" s="24">
        <f t="shared" si="7"/>
        <v>9.9</v>
      </c>
      <c r="O19" s="46">
        <f t="shared" si="4"/>
        <v>9.9</v>
      </c>
      <c r="P19" s="8">
        <v>0.65</v>
      </c>
      <c r="Q19" s="22">
        <f t="shared" si="5"/>
        <v>21.45</v>
      </c>
      <c r="R19" s="10">
        <f t="shared" si="9"/>
        <v>11</v>
      </c>
      <c r="S19" s="13">
        <v>1</v>
      </c>
      <c r="T19" s="13">
        <v>10</v>
      </c>
      <c r="U19" s="13">
        <v>0.1</v>
      </c>
      <c r="V19" s="14"/>
    </row>
    <row r="20" spans="1:23" s="12" customFormat="1" ht="69.95" customHeight="1" x14ac:dyDescent="0.4">
      <c r="A20" s="13">
        <v>9</v>
      </c>
      <c r="B20" s="36" t="s">
        <v>48</v>
      </c>
      <c r="C20" s="13">
        <v>39</v>
      </c>
      <c r="D20" s="13">
        <f t="shared" si="6"/>
        <v>35</v>
      </c>
      <c r="E20" s="13">
        <v>3</v>
      </c>
      <c r="F20" s="15">
        <f t="shared" si="8"/>
        <v>32</v>
      </c>
      <c r="G20" s="6">
        <v>0</v>
      </c>
      <c r="H20" s="6">
        <v>0</v>
      </c>
      <c r="I20" s="6"/>
      <c r="J20" s="6">
        <v>32</v>
      </c>
      <c r="K20" s="8">
        <v>0.05</v>
      </c>
      <c r="L20" s="22">
        <f t="shared" si="3"/>
        <v>1.6</v>
      </c>
      <c r="M20" s="8">
        <v>0.3</v>
      </c>
      <c r="N20" s="24">
        <f t="shared" si="7"/>
        <v>9.6</v>
      </c>
      <c r="O20" s="46">
        <f t="shared" si="4"/>
        <v>9.6</v>
      </c>
      <c r="P20" s="8">
        <v>0.65</v>
      </c>
      <c r="Q20" s="22">
        <f t="shared" si="5"/>
        <v>20.8</v>
      </c>
      <c r="R20" s="10">
        <f t="shared" si="9"/>
        <v>12</v>
      </c>
      <c r="S20" s="13">
        <v>2</v>
      </c>
      <c r="T20" s="13">
        <v>10</v>
      </c>
      <c r="U20" s="13">
        <v>0.4</v>
      </c>
      <c r="V20" s="14"/>
    </row>
    <row r="21" spans="1:23" s="12" customFormat="1" ht="69.95" customHeight="1" x14ac:dyDescent="0.4">
      <c r="A21" s="13">
        <v>10</v>
      </c>
      <c r="B21" s="36" t="s">
        <v>58</v>
      </c>
      <c r="C21" s="13">
        <v>33</v>
      </c>
      <c r="D21" s="13">
        <f t="shared" si="6"/>
        <v>31</v>
      </c>
      <c r="E21" s="13">
        <v>3</v>
      </c>
      <c r="F21" s="15">
        <f t="shared" si="8"/>
        <v>28</v>
      </c>
      <c r="G21" s="6">
        <v>0</v>
      </c>
      <c r="H21" s="6">
        <v>0</v>
      </c>
      <c r="I21" s="6"/>
      <c r="J21" s="6">
        <v>28</v>
      </c>
      <c r="K21" s="8">
        <v>0.05</v>
      </c>
      <c r="L21" s="22">
        <f t="shared" si="3"/>
        <v>1.4000000000000001</v>
      </c>
      <c r="M21" s="8">
        <v>0.3</v>
      </c>
      <c r="N21" s="24">
        <f>M21*F21</f>
        <v>8.4</v>
      </c>
      <c r="O21" s="46">
        <f t="shared" si="4"/>
        <v>8.4</v>
      </c>
      <c r="P21" s="8">
        <v>0.65</v>
      </c>
      <c r="Q21" s="22">
        <f t="shared" si="5"/>
        <v>18.2</v>
      </c>
      <c r="R21" s="10">
        <f t="shared" si="9"/>
        <v>8</v>
      </c>
      <c r="S21" s="13">
        <v>0</v>
      </c>
      <c r="T21" s="13">
        <v>8</v>
      </c>
      <c r="U21" s="13"/>
      <c r="V21" s="14"/>
    </row>
    <row r="22" spans="1:23" s="12" customFormat="1" ht="69.95" customHeight="1" x14ac:dyDescent="0.4">
      <c r="A22" s="13">
        <v>11</v>
      </c>
      <c r="B22" s="36" t="s">
        <v>64</v>
      </c>
      <c r="C22" s="13">
        <v>47</v>
      </c>
      <c r="D22" s="13">
        <f t="shared" si="6"/>
        <v>44</v>
      </c>
      <c r="E22" s="13">
        <v>3</v>
      </c>
      <c r="F22" s="15">
        <f t="shared" si="8"/>
        <v>41</v>
      </c>
      <c r="G22" s="6">
        <v>0</v>
      </c>
      <c r="H22" s="6">
        <v>0</v>
      </c>
      <c r="I22" s="6"/>
      <c r="J22" s="6">
        <v>41</v>
      </c>
      <c r="K22" s="8">
        <v>0.05</v>
      </c>
      <c r="L22" s="22">
        <f t="shared" si="3"/>
        <v>2.0500000000000003</v>
      </c>
      <c r="M22" s="8">
        <v>0.3</v>
      </c>
      <c r="N22" s="24">
        <f t="shared" si="7"/>
        <v>12.299999999999999</v>
      </c>
      <c r="O22" s="46">
        <f t="shared" si="4"/>
        <v>12.299999999999999</v>
      </c>
      <c r="P22" s="8">
        <v>0.65</v>
      </c>
      <c r="Q22" s="22">
        <f t="shared" si="5"/>
        <v>26.650000000000002</v>
      </c>
      <c r="R22" s="10">
        <f t="shared" si="9"/>
        <v>15</v>
      </c>
      <c r="S22" s="13">
        <v>3</v>
      </c>
      <c r="T22" s="13">
        <v>12</v>
      </c>
      <c r="U22" s="13"/>
      <c r="V22" s="14"/>
    </row>
    <row r="23" spans="1:23" s="12" customFormat="1" ht="69.95" customHeight="1" x14ac:dyDescent="0.4">
      <c r="A23" s="13">
        <v>12</v>
      </c>
      <c r="B23" s="36" t="s">
        <v>57</v>
      </c>
      <c r="C23" s="13">
        <v>62</v>
      </c>
      <c r="D23" s="13">
        <f t="shared" si="6"/>
        <v>60</v>
      </c>
      <c r="E23" s="13">
        <v>3</v>
      </c>
      <c r="F23" s="15">
        <f t="shared" si="8"/>
        <v>57</v>
      </c>
      <c r="G23" s="6">
        <v>0</v>
      </c>
      <c r="H23" s="6">
        <v>0</v>
      </c>
      <c r="I23" s="6"/>
      <c r="J23" s="6">
        <v>57</v>
      </c>
      <c r="K23" s="8">
        <v>0.05</v>
      </c>
      <c r="L23" s="22">
        <f t="shared" si="3"/>
        <v>2.85</v>
      </c>
      <c r="M23" s="8">
        <v>0.3</v>
      </c>
      <c r="N23" s="24">
        <f t="shared" si="7"/>
        <v>17.099999999999998</v>
      </c>
      <c r="O23" s="46">
        <f t="shared" si="4"/>
        <v>17.099999999999998</v>
      </c>
      <c r="P23" s="8">
        <v>0.65</v>
      </c>
      <c r="Q23" s="22">
        <f t="shared" si="5"/>
        <v>37.050000000000004</v>
      </c>
      <c r="R23" s="10">
        <f t="shared" si="9"/>
        <v>17</v>
      </c>
      <c r="S23" s="13">
        <v>1</v>
      </c>
      <c r="T23" s="13">
        <v>16</v>
      </c>
      <c r="U23" s="13"/>
      <c r="V23" s="14"/>
    </row>
    <row r="24" spans="1:23" s="12" customFormat="1" ht="69.95" customHeight="1" x14ac:dyDescent="0.4">
      <c r="A24" s="13">
        <v>13</v>
      </c>
      <c r="B24" s="36" t="s">
        <v>59</v>
      </c>
      <c r="C24" s="13">
        <v>37</v>
      </c>
      <c r="D24" s="13">
        <f>E24+F24</f>
        <v>34</v>
      </c>
      <c r="E24" s="13">
        <v>3</v>
      </c>
      <c r="F24" s="15">
        <f t="shared" si="8"/>
        <v>31</v>
      </c>
      <c r="G24" s="6">
        <v>0</v>
      </c>
      <c r="H24" s="6">
        <v>0</v>
      </c>
      <c r="I24" s="6"/>
      <c r="J24" s="6">
        <v>31</v>
      </c>
      <c r="K24" s="8">
        <v>0.05</v>
      </c>
      <c r="L24" s="22">
        <f t="shared" si="3"/>
        <v>1.55</v>
      </c>
      <c r="M24" s="8">
        <v>0.3</v>
      </c>
      <c r="N24" s="24">
        <f t="shared" si="7"/>
        <v>9.2999999999999989</v>
      </c>
      <c r="O24" s="46">
        <f t="shared" si="4"/>
        <v>9.2999999999999989</v>
      </c>
      <c r="P24" s="8">
        <v>0.65</v>
      </c>
      <c r="Q24" s="22">
        <f t="shared" si="5"/>
        <v>20.150000000000002</v>
      </c>
      <c r="R24" s="10">
        <f t="shared" si="9"/>
        <v>12</v>
      </c>
      <c r="S24" s="13">
        <v>3</v>
      </c>
      <c r="T24" s="13">
        <v>9</v>
      </c>
      <c r="U24" s="13"/>
      <c r="V24" s="14"/>
    </row>
    <row r="25" spans="1:23" s="12" customFormat="1" ht="69.95" customHeight="1" x14ac:dyDescent="0.4">
      <c r="A25" s="13">
        <v>14</v>
      </c>
      <c r="B25" s="36" t="s">
        <v>60</v>
      </c>
      <c r="C25" s="13">
        <v>39</v>
      </c>
      <c r="D25" s="13">
        <f t="shared" si="6"/>
        <v>37</v>
      </c>
      <c r="E25" s="13">
        <v>3</v>
      </c>
      <c r="F25" s="15">
        <f t="shared" si="8"/>
        <v>34</v>
      </c>
      <c r="G25" s="6">
        <v>1</v>
      </c>
      <c r="H25" s="6">
        <v>0</v>
      </c>
      <c r="I25" s="6"/>
      <c r="J25" s="6">
        <v>33</v>
      </c>
      <c r="K25" s="8">
        <v>0.05</v>
      </c>
      <c r="L25" s="22">
        <f t="shared" si="3"/>
        <v>1.7000000000000002</v>
      </c>
      <c r="M25" s="8">
        <v>0.3</v>
      </c>
      <c r="N25" s="24">
        <f t="shared" si="7"/>
        <v>10.199999999999999</v>
      </c>
      <c r="O25" s="46">
        <f t="shared" si="4"/>
        <v>10.199999999999999</v>
      </c>
      <c r="P25" s="8">
        <v>0.65</v>
      </c>
      <c r="Q25" s="22">
        <f t="shared" si="5"/>
        <v>22.1</v>
      </c>
      <c r="R25" s="10">
        <f t="shared" si="9"/>
        <v>7</v>
      </c>
      <c r="S25" s="13">
        <v>2</v>
      </c>
      <c r="T25" s="13">
        <v>5</v>
      </c>
      <c r="U25" s="13"/>
      <c r="V25" s="14"/>
    </row>
    <row r="26" spans="1:23" s="12" customFormat="1" ht="57" customHeight="1" x14ac:dyDescent="0.4">
      <c r="A26" s="10" t="s">
        <v>28</v>
      </c>
      <c r="B26" s="35" t="s">
        <v>29</v>
      </c>
      <c r="C26" s="10">
        <f t="shared" ref="C26:J26" si="10">SUM(C27:C38)</f>
        <v>591</v>
      </c>
      <c r="D26" s="10">
        <f t="shared" si="10"/>
        <v>565</v>
      </c>
      <c r="E26" s="10">
        <f t="shared" si="10"/>
        <v>29</v>
      </c>
      <c r="F26" s="10">
        <f t="shared" si="10"/>
        <v>536</v>
      </c>
      <c r="G26" s="10">
        <f t="shared" si="10"/>
        <v>28</v>
      </c>
      <c r="H26" s="10">
        <f t="shared" si="10"/>
        <v>147</v>
      </c>
      <c r="I26" s="10">
        <f t="shared" si="10"/>
        <v>0</v>
      </c>
      <c r="J26" s="10">
        <f t="shared" si="10"/>
        <v>361</v>
      </c>
      <c r="K26" s="37">
        <v>0.1</v>
      </c>
      <c r="L26" s="10">
        <f>SUM(L27:L38)</f>
        <v>53.600000000000009</v>
      </c>
      <c r="M26" s="38">
        <v>0.5</v>
      </c>
      <c r="N26" s="10">
        <f>SUM(N27:N38)</f>
        <v>268</v>
      </c>
      <c r="O26" s="45">
        <f>SUM(O27:O38)</f>
        <v>121</v>
      </c>
      <c r="P26" s="38">
        <v>0.4</v>
      </c>
      <c r="Q26" s="10">
        <f>SUM(Q27:Q38)</f>
        <v>214.40000000000003</v>
      </c>
      <c r="R26" s="11">
        <f>SUM(R27:R38)</f>
        <v>56</v>
      </c>
      <c r="S26" s="11">
        <f>SUM(S27:S38)</f>
        <v>0</v>
      </c>
      <c r="T26" s="11">
        <f>SUM(T27:T38)</f>
        <v>56</v>
      </c>
      <c r="U26" s="11"/>
      <c r="V26" s="14"/>
      <c r="W26" s="14"/>
    </row>
    <row r="27" spans="1:23" s="12" customFormat="1" ht="57" customHeight="1" x14ac:dyDescent="0.4">
      <c r="A27" s="13">
        <v>1</v>
      </c>
      <c r="B27" s="17" t="s">
        <v>74</v>
      </c>
      <c r="C27" s="16">
        <v>43</v>
      </c>
      <c r="D27" s="16">
        <f t="shared" ref="D27:D37" si="11">SUM(E27:F27)</f>
        <v>38</v>
      </c>
      <c r="E27" s="16">
        <v>1</v>
      </c>
      <c r="F27" s="18">
        <f>SUM(G27:J27)</f>
        <v>37</v>
      </c>
      <c r="G27" s="16">
        <v>2</v>
      </c>
      <c r="H27" s="16">
        <v>10</v>
      </c>
      <c r="I27" s="16"/>
      <c r="J27" s="16">
        <v>25</v>
      </c>
      <c r="K27" s="9">
        <v>0.1</v>
      </c>
      <c r="L27" s="10">
        <f t="shared" ref="L27:L50" si="12">K27*F27</f>
        <v>3.7</v>
      </c>
      <c r="M27" s="19">
        <v>0.5</v>
      </c>
      <c r="N27" s="10">
        <f t="shared" ref="N27:N51" si="13">M27*F27</f>
        <v>18.5</v>
      </c>
      <c r="O27" s="45">
        <f t="shared" ref="O27:O51" si="14">N27-I27-H27</f>
        <v>8.5</v>
      </c>
      <c r="P27" s="19">
        <v>0.4</v>
      </c>
      <c r="Q27" s="20">
        <f t="shared" ref="Q27:Q51" si="15">P27*F27</f>
        <v>14.8</v>
      </c>
      <c r="R27" s="11">
        <f t="shared" ref="R27:R38" si="16">S27+T27+U27</f>
        <v>1</v>
      </c>
      <c r="S27" s="7">
        <v>0</v>
      </c>
      <c r="T27" s="7">
        <v>1</v>
      </c>
      <c r="U27" s="7"/>
      <c r="V27" s="14"/>
      <c r="W27" s="14"/>
    </row>
    <row r="28" spans="1:23" s="12" customFormat="1" ht="57" customHeight="1" x14ac:dyDescent="0.4">
      <c r="A28" s="13">
        <v>2</v>
      </c>
      <c r="B28" s="17" t="s">
        <v>49</v>
      </c>
      <c r="C28" s="13">
        <v>59</v>
      </c>
      <c r="D28" s="16">
        <f t="shared" si="11"/>
        <v>57</v>
      </c>
      <c r="E28" s="13">
        <v>3</v>
      </c>
      <c r="F28" s="15">
        <f t="shared" ref="F28:F38" si="17">SUM(G28:J28)</f>
        <v>54</v>
      </c>
      <c r="G28" s="13">
        <v>2</v>
      </c>
      <c r="H28" s="13">
        <v>9</v>
      </c>
      <c r="I28" s="13"/>
      <c r="J28" s="13">
        <v>43</v>
      </c>
      <c r="K28" s="9">
        <v>0.1</v>
      </c>
      <c r="L28" s="10">
        <f t="shared" si="12"/>
        <v>5.4</v>
      </c>
      <c r="M28" s="19">
        <v>0.5</v>
      </c>
      <c r="N28" s="10">
        <f t="shared" si="13"/>
        <v>27</v>
      </c>
      <c r="O28" s="45">
        <f t="shared" si="14"/>
        <v>18</v>
      </c>
      <c r="P28" s="19">
        <v>0.4</v>
      </c>
      <c r="Q28" s="20">
        <f t="shared" si="15"/>
        <v>21.6</v>
      </c>
      <c r="R28" s="11">
        <f t="shared" si="16"/>
        <v>10</v>
      </c>
      <c r="S28" s="7">
        <v>0</v>
      </c>
      <c r="T28" s="7">
        <v>10</v>
      </c>
      <c r="U28" s="7"/>
      <c r="V28" s="14"/>
      <c r="W28" s="14"/>
    </row>
    <row r="29" spans="1:23" s="12" customFormat="1" ht="57" customHeight="1" x14ac:dyDescent="0.4">
      <c r="A29" s="13">
        <v>3</v>
      </c>
      <c r="B29" s="17" t="s">
        <v>52</v>
      </c>
      <c r="C29" s="13">
        <v>57</v>
      </c>
      <c r="D29" s="16">
        <f t="shared" si="11"/>
        <v>55</v>
      </c>
      <c r="E29" s="13">
        <v>3</v>
      </c>
      <c r="F29" s="15">
        <f t="shared" si="17"/>
        <v>52</v>
      </c>
      <c r="G29" s="13">
        <v>4</v>
      </c>
      <c r="H29" s="13">
        <v>17</v>
      </c>
      <c r="I29" s="13"/>
      <c r="J29" s="13">
        <v>31</v>
      </c>
      <c r="K29" s="9">
        <v>0.1</v>
      </c>
      <c r="L29" s="10">
        <f t="shared" si="12"/>
        <v>5.2</v>
      </c>
      <c r="M29" s="19">
        <v>0.5</v>
      </c>
      <c r="N29" s="10">
        <f t="shared" si="13"/>
        <v>26</v>
      </c>
      <c r="O29" s="45">
        <f t="shared" si="14"/>
        <v>9</v>
      </c>
      <c r="P29" s="19">
        <v>0.4</v>
      </c>
      <c r="Q29" s="20">
        <f t="shared" si="15"/>
        <v>20.8</v>
      </c>
      <c r="R29" s="11">
        <f t="shared" si="16"/>
        <v>4</v>
      </c>
      <c r="S29" s="7">
        <v>0</v>
      </c>
      <c r="T29" s="7">
        <v>4</v>
      </c>
      <c r="U29" s="7"/>
      <c r="V29" s="14"/>
      <c r="W29" s="14"/>
    </row>
    <row r="30" spans="1:23" s="12" customFormat="1" ht="57" customHeight="1" x14ac:dyDescent="0.4">
      <c r="A30" s="13">
        <v>4</v>
      </c>
      <c r="B30" s="17" t="s">
        <v>75</v>
      </c>
      <c r="C30" s="13">
        <v>39</v>
      </c>
      <c r="D30" s="16">
        <f t="shared" si="11"/>
        <v>38</v>
      </c>
      <c r="E30" s="13">
        <v>2</v>
      </c>
      <c r="F30" s="15">
        <f t="shared" si="17"/>
        <v>36</v>
      </c>
      <c r="G30" s="13">
        <v>3</v>
      </c>
      <c r="H30" s="13">
        <v>6</v>
      </c>
      <c r="I30" s="13"/>
      <c r="J30" s="13">
        <v>27</v>
      </c>
      <c r="K30" s="9">
        <v>0.1</v>
      </c>
      <c r="L30" s="10">
        <f t="shared" si="12"/>
        <v>3.6</v>
      </c>
      <c r="M30" s="19">
        <v>0.5</v>
      </c>
      <c r="N30" s="10">
        <f t="shared" si="13"/>
        <v>18</v>
      </c>
      <c r="O30" s="45">
        <f t="shared" si="14"/>
        <v>12</v>
      </c>
      <c r="P30" s="19">
        <v>0.4</v>
      </c>
      <c r="Q30" s="20">
        <f t="shared" si="15"/>
        <v>14.4</v>
      </c>
      <c r="R30" s="11">
        <f t="shared" si="16"/>
        <v>4</v>
      </c>
      <c r="S30" s="7">
        <v>0</v>
      </c>
      <c r="T30" s="7">
        <v>4</v>
      </c>
      <c r="U30" s="7"/>
      <c r="V30" s="14"/>
      <c r="W30" s="14"/>
    </row>
    <row r="31" spans="1:23" s="12" customFormat="1" ht="57" customHeight="1" x14ac:dyDescent="0.4">
      <c r="A31" s="13">
        <v>5</v>
      </c>
      <c r="B31" s="17" t="s">
        <v>76</v>
      </c>
      <c r="C31" s="13">
        <v>52</v>
      </c>
      <c r="D31" s="16">
        <f t="shared" si="11"/>
        <v>49</v>
      </c>
      <c r="E31" s="13">
        <v>3</v>
      </c>
      <c r="F31" s="15">
        <f t="shared" si="17"/>
        <v>46</v>
      </c>
      <c r="G31" s="13"/>
      <c r="H31" s="13">
        <v>12</v>
      </c>
      <c r="I31" s="13"/>
      <c r="J31" s="13">
        <v>34</v>
      </c>
      <c r="K31" s="9">
        <v>0.1</v>
      </c>
      <c r="L31" s="10">
        <f t="shared" si="12"/>
        <v>4.6000000000000005</v>
      </c>
      <c r="M31" s="19">
        <v>0.5</v>
      </c>
      <c r="N31" s="10">
        <f t="shared" si="13"/>
        <v>23</v>
      </c>
      <c r="O31" s="45">
        <f t="shared" si="14"/>
        <v>11</v>
      </c>
      <c r="P31" s="19">
        <v>0.4</v>
      </c>
      <c r="Q31" s="20">
        <f t="shared" si="15"/>
        <v>18.400000000000002</v>
      </c>
      <c r="R31" s="11">
        <f t="shared" si="16"/>
        <v>7</v>
      </c>
      <c r="S31" s="7">
        <v>0</v>
      </c>
      <c r="T31" s="7">
        <v>7</v>
      </c>
      <c r="U31" s="7"/>
      <c r="V31" s="14"/>
      <c r="W31" s="14"/>
    </row>
    <row r="32" spans="1:23" s="12" customFormat="1" ht="57" customHeight="1" x14ac:dyDescent="0.4">
      <c r="A32" s="13">
        <v>6</v>
      </c>
      <c r="B32" s="17" t="s">
        <v>54</v>
      </c>
      <c r="C32" s="13">
        <v>55</v>
      </c>
      <c r="D32" s="16">
        <f t="shared" si="11"/>
        <v>55</v>
      </c>
      <c r="E32" s="13">
        <v>3</v>
      </c>
      <c r="F32" s="15">
        <f t="shared" si="17"/>
        <v>52</v>
      </c>
      <c r="G32" s="13">
        <v>2</v>
      </c>
      <c r="H32" s="13">
        <v>10</v>
      </c>
      <c r="I32" s="13"/>
      <c r="J32" s="13">
        <v>40</v>
      </c>
      <c r="K32" s="9">
        <v>0.1</v>
      </c>
      <c r="L32" s="10">
        <f t="shared" si="12"/>
        <v>5.2</v>
      </c>
      <c r="M32" s="19">
        <v>0.5</v>
      </c>
      <c r="N32" s="10">
        <f t="shared" si="13"/>
        <v>26</v>
      </c>
      <c r="O32" s="45">
        <f t="shared" si="14"/>
        <v>16</v>
      </c>
      <c r="P32" s="19">
        <v>0.4</v>
      </c>
      <c r="Q32" s="20">
        <f t="shared" si="15"/>
        <v>20.8</v>
      </c>
      <c r="R32" s="11">
        <f t="shared" si="16"/>
        <v>4</v>
      </c>
      <c r="S32" s="7">
        <v>0</v>
      </c>
      <c r="T32" s="7">
        <v>4</v>
      </c>
      <c r="U32" s="7"/>
      <c r="V32" s="14"/>
      <c r="W32" s="14"/>
    </row>
    <row r="33" spans="1:23" s="12" customFormat="1" ht="57" customHeight="1" x14ac:dyDescent="0.4">
      <c r="A33" s="13">
        <v>7</v>
      </c>
      <c r="B33" s="17" t="s">
        <v>50</v>
      </c>
      <c r="C33" s="13">
        <v>30</v>
      </c>
      <c r="D33" s="16">
        <f t="shared" si="11"/>
        <v>30</v>
      </c>
      <c r="E33" s="13">
        <v>2</v>
      </c>
      <c r="F33" s="15">
        <f t="shared" si="17"/>
        <v>28</v>
      </c>
      <c r="G33" s="13">
        <v>2</v>
      </c>
      <c r="H33" s="13">
        <v>4</v>
      </c>
      <c r="I33" s="13"/>
      <c r="J33" s="13">
        <v>22</v>
      </c>
      <c r="K33" s="9">
        <v>0.1</v>
      </c>
      <c r="L33" s="10">
        <f t="shared" si="12"/>
        <v>2.8000000000000003</v>
      </c>
      <c r="M33" s="19">
        <v>0.5</v>
      </c>
      <c r="N33" s="10">
        <f t="shared" si="13"/>
        <v>14</v>
      </c>
      <c r="O33" s="45">
        <f t="shared" si="14"/>
        <v>10</v>
      </c>
      <c r="P33" s="19">
        <v>0.4</v>
      </c>
      <c r="Q33" s="20">
        <f t="shared" si="15"/>
        <v>11.200000000000001</v>
      </c>
      <c r="R33" s="11">
        <f t="shared" si="16"/>
        <v>5</v>
      </c>
      <c r="S33" s="7">
        <v>0</v>
      </c>
      <c r="T33" s="7">
        <v>5</v>
      </c>
      <c r="U33" s="7"/>
      <c r="V33" s="14"/>
      <c r="W33" s="14"/>
    </row>
    <row r="34" spans="1:23" s="12" customFormat="1" ht="57" customHeight="1" x14ac:dyDescent="0.4">
      <c r="A34" s="13">
        <v>8</v>
      </c>
      <c r="B34" s="17" t="s">
        <v>77</v>
      </c>
      <c r="C34" s="13">
        <v>44</v>
      </c>
      <c r="D34" s="16">
        <f t="shared" si="11"/>
        <v>44</v>
      </c>
      <c r="E34" s="13">
        <v>2</v>
      </c>
      <c r="F34" s="15">
        <f t="shared" si="17"/>
        <v>42</v>
      </c>
      <c r="G34" s="13">
        <v>2</v>
      </c>
      <c r="H34" s="13">
        <v>16</v>
      </c>
      <c r="I34" s="13"/>
      <c r="J34" s="13">
        <v>24</v>
      </c>
      <c r="K34" s="9">
        <v>0.1</v>
      </c>
      <c r="L34" s="10">
        <f t="shared" si="12"/>
        <v>4.2</v>
      </c>
      <c r="M34" s="19">
        <v>0.5</v>
      </c>
      <c r="N34" s="10">
        <f t="shared" si="13"/>
        <v>21</v>
      </c>
      <c r="O34" s="45">
        <f t="shared" si="14"/>
        <v>5</v>
      </c>
      <c r="P34" s="19">
        <v>0.4</v>
      </c>
      <c r="Q34" s="20">
        <f t="shared" si="15"/>
        <v>16.8</v>
      </c>
      <c r="R34" s="11">
        <f t="shared" si="16"/>
        <v>5</v>
      </c>
      <c r="S34" s="7">
        <v>0</v>
      </c>
      <c r="T34" s="7">
        <v>5</v>
      </c>
      <c r="U34" s="7"/>
      <c r="V34" s="14"/>
      <c r="W34" s="14"/>
    </row>
    <row r="35" spans="1:23" s="12" customFormat="1" ht="57" customHeight="1" x14ac:dyDescent="0.4">
      <c r="A35" s="13">
        <v>9</v>
      </c>
      <c r="B35" s="17" t="s">
        <v>78</v>
      </c>
      <c r="C35" s="13">
        <v>29</v>
      </c>
      <c r="D35" s="16">
        <f t="shared" si="11"/>
        <v>28</v>
      </c>
      <c r="E35" s="13">
        <v>2</v>
      </c>
      <c r="F35" s="15">
        <f t="shared" si="17"/>
        <v>26</v>
      </c>
      <c r="G35" s="13">
        <v>0</v>
      </c>
      <c r="H35" s="13">
        <v>12</v>
      </c>
      <c r="I35" s="13"/>
      <c r="J35" s="13">
        <v>14</v>
      </c>
      <c r="K35" s="9">
        <v>0.1</v>
      </c>
      <c r="L35" s="10">
        <f t="shared" si="12"/>
        <v>2.6</v>
      </c>
      <c r="M35" s="19">
        <v>0.5</v>
      </c>
      <c r="N35" s="10">
        <f t="shared" si="13"/>
        <v>13</v>
      </c>
      <c r="O35" s="45">
        <f t="shared" si="14"/>
        <v>1</v>
      </c>
      <c r="P35" s="19">
        <v>0.4</v>
      </c>
      <c r="Q35" s="20">
        <f t="shared" si="15"/>
        <v>10.4</v>
      </c>
      <c r="R35" s="11">
        <f t="shared" si="16"/>
        <v>1</v>
      </c>
      <c r="S35" s="7">
        <v>0</v>
      </c>
      <c r="T35" s="7">
        <v>1</v>
      </c>
      <c r="U35" s="7"/>
      <c r="V35" s="14"/>
      <c r="W35" s="14"/>
    </row>
    <row r="36" spans="1:23" s="12" customFormat="1" ht="57" customHeight="1" x14ac:dyDescent="0.4">
      <c r="A36" s="13">
        <v>10</v>
      </c>
      <c r="B36" s="17" t="s">
        <v>65</v>
      </c>
      <c r="C36" s="13">
        <v>52</v>
      </c>
      <c r="D36" s="16">
        <f t="shared" si="11"/>
        <v>51</v>
      </c>
      <c r="E36" s="13">
        <v>3</v>
      </c>
      <c r="F36" s="15">
        <f t="shared" si="17"/>
        <v>48</v>
      </c>
      <c r="G36" s="13">
        <v>2</v>
      </c>
      <c r="H36" s="13">
        <v>15</v>
      </c>
      <c r="I36" s="13"/>
      <c r="J36" s="13">
        <v>31</v>
      </c>
      <c r="K36" s="9">
        <v>0.1</v>
      </c>
      <c r="L36" s="10">
        <f t="shared" si="12"/>
        <v>4.8000000000000007</v>
      </c>
      <c r="M36" s="19">
        <v>0.5</v>
      </c>
      <c r="N36" s="10">
        <f t="shared" si="13"/>
        <v>24</v>
      </c>
      <c r="O36" s="45">
        <f t="shared" si="14"/>
        <v>9</v>
      </c>
      <c r="P36" s="19">
        <v>0.4</v>
      </c>
      <c r="Q36" s="20">
        <f t="shared" si="15"/>
        <v>19.200000000000003</v>
      </c>
      <c r="R36" s="11">
        <f t="shared" si="16"/>
        <v>4</v>
      </c>
      <c r="S36" s="7">
        <v>0</v>
      </c>
      <c r="T36" s="7">
        <v>4</v>
      </c>
      <c r="U36" s="7"/>
      <c r="V36" s="14"/>
      <c r="W36" s="14"/>
    </row>
    <row r="37" spans="1:23" s="12" customFormat="1" ht="57" customHeight="1" x14ac:dyDescent="0.4">
      <c r="A37" s="13">
        <v>11</v>
      </c>
      <c r="B37" s="17" t="s">
        <v>66</v>
      </c>
      <c r="C37" s="13">
        <v>78</v>
      </c>
      <c r="D37" s="16">
        <f t="shared" si="11"/>
        <v>75</v>
      </c>
      <c r="E37" s="13">
        <v>3</v>
      </c>
      <c r="F37" s="15">
        <f t="shared" si="17"/>
        <v>72</v>
      </c>
      <c r="G37" s="13">
        <v>5</v>
      </c>
      <c r="H37" s="13">
        <v>24</v>
      </c>
      <c r="I37" s="13"/>
      <c r="J37" s="13">
        <v>43</v>
      </c>
      <c r="K37" s="9">
        <v>0.1</v>
      </c>
      <c r="L37" s="10">
        <f t="shared" si="12"/>
        <v>7.2</v>
      </c>
      <c r="M37" s="19">
        <v>0.5</v>
      </c>
      <c r="N37" s="10">
        <f t="shared" si="13"/>
        <v>36</v>
      </c>
      <c r="O37" s="45">
        <f t="shared" si="14"/>
        <v>12</v>
      </c>
      <c r="P37" s="19">
        <v>0.4</v>
      </c>
      <c r="Q37" s="20">
        <f t="shared" si="15"/>
        <v>28.8</v>
      </c>
      <c r="R37" s="11">
        <f t="shared" si="16"/>
        <v>9</v>
      </c>
      <c r="S37" s="7">
        <v>0</v>
      </c>
      <c r="T37" s="7">
        <v>9</v>
      </c>
      <c r="U37" s="7"/>
      <c r="V37" s="14"/>
      <c r="W37" s="14"/>
    </row>
    <row r="38" spans="1:23" s="12" customFormat="1" ht="57" customHeight="1" x14ac:dyDescent="0.4">
      <c r="A38" s="13">
        <v>12</v>
      </c>
      <c r="B38" s="17" t="s">
        <v>71</v>
      </c>
      <c r="C38" s="13">
        <v>53</v>
      </c>
      <c r="D38" s="16">
        <f>SUM(E38:F38)</f>
        <v>45</v>
      </c>
      <c r="E38" s="13">
        <v>2</v>
      </c>
      <c r="F38" s="15">
        <f t="shared" si="17"/>
        <v>43</v>
      </c>
      <c r="G38" s="13">
        <v>4</v>
      </c>
      <c r="H38" s="13">
        <v>12</v>
      </c>
      <c r="I38" s="13"/>
      <c r="J38" s="13">
        <v>27</v>
      </c>
      <c r="K38" s="9">
        <v>0.1</v>
      </c>
      <c r="L38" s="10">
        <f t="shared" si="12"/>
        <v>4.3</v>
      </c>
      <c r="M38" s="19">
        <v>0.5</v>
      </c>
      <c r="N38" s="10">
        <f t="shared" si="13"/>
        <v>21.5</v>
      </c>
      <c r="O38" s="45">
        <f t="shared" si="14"/>
        <v>9.5</v>
      </c>
      <c r="P38" s="19">
        <v>0.4</v>
      </c>
      <c r="Q38" s="20">
        <f t="shared" si="15"/>
        <v>17.2</v>
      </c>
      <c r="R38" s="11">
        <f t="shared" si="16"/>
        <v>2</v>
      </c>
      <c r="S38" s="7">
        <v>0</v>
      </c>
      <c r="T38" s="7">
        <v>2</v>
      </c>
      <c r="U38" s="7"/>
      <c r="V38" s="14"/>
      <c r="W38" s="14"/>
    </row>
    <row r="39" spans="1:23" s="12" customFormat="1" ht="57" customHeight="1" x14ac:dyDescent="0.4">
      <c r="A39" s="10" t="s">
        <v>30</v>
      </c>
      <c r="B39" s="35" t="s">
        <v>31</v>
      </c>
      <c r="C39" s="10">
        <f t="shared" ref="C39:J39" si="18">SUM(C40:C50)</f>
        <v>423</v>
      </c>
      <c r="D39" s="10">
        <f t="shared" si="18"/>
        <v>382</v>
      </c>
      <c r="E39" s="10">
        <f t="shared" si="18"/>
        <v>21</v>
      </c>
      <c r="F39" s="10">
        <f t="shared" si="18"/>
        <v>361</v>
      </c>
      <c r="G39" s="10">
        <f t="shared" si="18"/>
        <v>16</v>
      </c>
      <c r="H39" s="10">
        <f t="shared" si="18"/>
        <v>142</v>
      </c>
      <c r="I39" s="10">
        <f t="shared" si="18"/>
        <v>0</v>
      </c>
      <c r="J39" s="10">
        <f t="shared" si="18"/>
        <v>203</v>
      </c>
      <c r="K39" s="41">
        <v>0.1</v>
      </c>
      <c r="L39" s="10">
        <f>SUM(L40:L50)</f>
        <v>36.1</v>
      </c>
      <c r="M39" s="41">
        <v>0.5</v>
      </c>
      <c r="N39" s="10">
        <f>SUM(N40:N50)</f>
        <v>180.5</v>
      </c>
      <c r="O39" s="45">
        <f>SUM(O40:O50)</f>
        <v>38.5</v>
      </c>
      <c r="P39" s="41">
        <v>0.25</v>
      </c>
      <c r="Q39" s="10">
        <f>SUM(Q40:Q50)</f>
        <v>90.25</v>
      </c>
      <c r="R39" s="10">
        <f>SUM(R40:R50)</f>
        <v>43</v>
      </c>
      <c r="S39" s="10">
        <f>SUM(S40:S50)</f>
        <v>1</v>
      </c>
      <c r="T39" s="10">
        <f>SUM(T40:T50)</f>
        <v>42</v>
      </c>
      <c r="U39" s="10">
        <f>SUM(U40:U50)</f>
        <v>7</v>
      </c>
      <c r="V39" s="14"/>
      <c r="W39" s="14"/>
    </row>
    <row r="40" spans="1:23" s="12" customFormat="1" ht="57" customHeight="1" x14ac:dyDescent="0.4">
      <c r="A40" s="13">
        <v>1</v>
      </c>
      <c r="B40" s="39" t="s">
        <v>53</v>
      </c>
      <c r="C40" s="13">
        <v>35</v>
      </c>
      <c r="D40" s="13">
        <f t="shared" ref="D40:D50" si="19">SUM(E40:F40)</f>
        <v>32</v>
      </c>
      <c r="E40" s="13">
        <v>2</v>
      </c>
      <c r="F40" s="40">
        <f>SUM(G40:J40)</f>
        <v>30</v>
      </c>
      <c r="G40" s="13"/>
      <c r="H40" s="13">
        <v>12</v>
      </c>
      <c r="I40" s="13"/>
      <c r="J40" s="13">
        <v>18</v>
      </c>
      <c r="K40" s="41">
        <v>0.1</v>
      </c>
      <c r="L40" s="10">
        <f t="shared" si="12"/>
        <v>3</v>
      </c>
      <c r="M40" s="41">
        <v>0.5</v>
      </c>
      <c r="N40" s="10">
        <f t="shared" si="13"/>
        <v>15</v>
      </c>
      <c r="O40" s="45">
        <f t="shared" si="14"/>
        <v>3</v>
      </c>
      <c r="P40" s="41">
        <v>0.25</v>
      </c>
      <c r="Q40" s="20">
        <f t="shared" si="15"/>
        <v>7.5</v>
      </c>
      <c r="R40" s="80">
        <f>SUM(S40:T40)</f>
        <v>3</v>
      </c>
      <c r="S40" s="81">
        <v>0</v>
      </c>
      <c r="T40" s="81">
        <v>3</v>
      </c>
      <c r="U40" s="7"/>
      <c r="V40" s="14"/>
      <c r="W40" s="14"/>
    </row>
    <row r="41" spans="1:23" s="12" customFormat="1" ht="57" customHeight="1" x14ac:dyDescent="0.4">
      <c r="A41" s="13">
        <v>2</v>
      </c>
      <c r="B41" s="39" t="s">
        <v>79</v>
      </c>
      <c r="C41" s="13">
        <v>52</v>
      </c>
      <c r="D41" s="13">
        <f t="shared" si="19"/>
        <v>47</v>
      </c>
      <c r="E41" s="13">
        <v>2</v>
      </c>
      <c r="F41" s="40">
        <f t="shared" ref="F41:F50" si="20">SUM(G41:J41)</f>
        <v>45</v>
      </c>
      <c r="G41" s="13">
        <v>3</v>
      </c>
      <c r="H41" s="13">
        <v>17</v>
      </c>
      <c r="I41" s="13"/>
      <c r="J41" s="13">
        <v>25</v>
      </c>
      <c r="K41" s="41">
        <v>0.1</v>
      </c>
      <c r="L41" s="10">
        <f t="shared" si="12"/>
        <v>4.5</v>
      </c>
      <c r="M41" s="41">
        <v>0.5</v>
      </c>
      <c r="N41" s="10">
        <f t="shared" si="13"/>
        <v>22.5</v>
      </c>
      <c r="O41" s="45">
        <f t="shared" si="14"/>
        <v>5.5</v>
      </c>
      <c r="P41" s="41">
        <v>0.25</v>
      </c>
      <c r="Q41" s="20">
        <f t="shared" si="15"/>
        <v>11.25</v>
      </c>
      <c r="R41" s="80">
        <f>SUM(S41:T41)</f>
        <v>4</v>
      </c>
      <c r="S41" s="81">
        <v>0</v>
      </c>
      <c r="T41" s="81">
        <v>4</v>
      </c>
      <c r="U41" s="7"/>
      <c r="V41" s="14"/>
      <c r="W41" s="14"/>
    </row>
    <row r="42" spans="1:23" s="12" customFormat="1" ht="57" customHeight="1" x14ac:dyDescent="0.4">
      <c r="A42" s="13">
        <v>3</v>
      </c>
      <c r="B42" s="39" t="s">
        <v>80</v>
      </c>
      <c r="C42" s="13">
        <v>32</v>
      </c>
      <c r="D42" s="13">
        <f t="shared" si="19"/>
        <v>29</v>
      </c>
      <c r="E42" s="13">
        <v>2</v>
      </c>
      <c r="F42" s="40">
        <f t="shared" si="20"/>
        <v>27</v>
      </c>
      <c r="G42" s="13">
        <v>1</v>
      </c>
      <c r="H42" s="13">
        <v>12</v>
      </c>
      <c r="I42" s="13"/>
      <c r="J42" s="13">
        <v>14</v>
      </c>
      <c r="K42" s="41">
        <v>0.1</v>
      </c>
      <c r="L42" s="10">
        <f t="shared" si="12"/>
        <v>2.7</v>
      </c>
      <c r="M42" s="41">
        <v>0.5</v>
      </c>
      <c r="N42" s="10">
        <f t="shared" si="13"/>
        <v>13.5</v>
      </c>
      <c r="O42" s="45">
        <f>N42-I42-H42</f>
        <v>1.5</v>
      </c>
      <c r="P42" s="41">
        <v>0.25</v>
      </c>
      <c r="Q42" s="20">
        <f t="shared" si="15"/>
        <v>6.75</v>
      </c>
      <c r="R42" s="80">
        <f>SUM(S42:T42)</f>
        <v>3</v>
      </c>
      <c r="S42" s="81">
        <v>0</v>
      </c>
      <c r="T42" s="81">
        <v>3</v>
      </c>
      <c r="U42" s="7">
        <v>2.5</v>
      </c>
      <c r="V42" s="14"/>
      <c r="W42" s="14"/>
    </row>
    <row r="43" spans="1:23" s="12" customFormat="1" ht="57" customHeight="1" x14ac:dyDescent="0.4">
      <c r="A43" s="13">
        <v>4</v>
      </c>
      <c r="B43" s="39" t="s">
        <v>81</v>
      </c>
      <c r="C43" s="13">
        <v>43</v>
      </c>
      <c r="D43" s="13">
        <f t="shared" si="19"/>
        <v>40</v>
      </c>
      <c r="E43" s="13">
        <v>1</v>
      </c>
      <c r="F43" s="40">
        <f t="shared" si="20"/>
        <v>39</v>
      </c>
      <c r="G43" s="13"/>
      <c r="H43" s="13">
        <v>17</v>
      </c>
      <c r="I43" s="13"/>
      <c r="J43" s="13">
        <v>22</v>
      </c>
      <c r="K43" s="41">
        <v>0.1</v>
      </c>
      <c r="L43" s="10">
        <f t="shared" si="12"/>
        <v>3.9000000000000004</v>
      </c>
      <c r="M43" s="41">
        <v>0.5</v>
      </c>
      <c r="N43" s="10">
        <f t="shared" si="13"/>
        <v>19.5</v>
      </c>
      <c r="O43" s="45">
        <f t="shared" si="14"/>
        <v>2.5</v>
      </c>
      <c r="P43" s="41">
        <v>0.25</v>
      </c>
      <c r="Q43" s="20">
        <f t="shared" si="15"/>
        <v>9.75</v>
      </c>
      <c r="R43" s="80">
        <f t="shared" ref="R43:R49" si="21">SUM(S43:T43)</f>
        <v>4</v>
      </c>
      <c r="S43" s="81">
        <v>0</v>
      </c>
      <c r="T43" s="81">
        <v>4</v>
      </c>
      <c r="U43" s="7">
        <v>1.5</v>
      </c>
      <c r="V43" s="14"/>
      <c r="W43" s="14"/>
    </row>
    <row r="44" spans="1:23" s="12" customFormat="1" ht="57" customHeight="1" x14ac:dyDescent="0.4">
      <c r="A44" s="13">
        <v>5</v>
      </c>
      <c r="B44" s="39" t="s">
        <v>82</v>
      </c>
      <c r="C44" s="13">
        <v>43</v>
      </c>
      <c r="D44" s="13">
        <f t="shared" si="19"/>
        <v>39</v>
      </c>
      <c r="E44" s="13">
        <v>2</v>
      </c>
      <c r="F44" s="40">
        <f t="shared" si="20"/>
        <v>37</v>
      </c>
      <c r="G44" s="13">
        <v>1</v>
      </c>
      <c r="H44" s="13">
        <v>13</v>
      </c>
      <c r="I44" s="13"/>
      <c r="J44" s="13">
        <v>23</v>
      </c>
      <c r="K44" s="41">
        <v>0.1</v>
      </c>
      <c r="L44" s="10">
        <f t="shared" si="12"/>
        <v>3.7</v>
      </c>
      <c r="M44" s="41">
        <v>0.5</v>
      </c>
      <c r="N44" s="10">
        <f t="shared" si="13"/>
        <v>18.5</v>
      </c>
      <c r="O44" s="45">
        <f t="shared" si="14"/>
        <v>5.5</v>
      </c>
      <c r="P44" s="41">
        <v>0.25</v>
      </c>
      <c r="Q44" s="20">
        <f t="shared" si="15"/>
        <v>9.25</v>
      </c>
      <c r="R44" s="80">
        <f t="shared" si="21"/>
        <v>6</v>
      </c>
      <c r="S44" s="81">
        <v>0</v>
      </c>
      <c r="T44" s="81">
        <v>6</v>
      </c>
      <c r="U44" s="7">
        <v>0.5</v>
      </c>
      <c r="V44" s="14"/>
      <c r="W44" s="14"/>
    </row>
    <row r="45" spans="1:23" s="12" customFormat="1" ht="57" customHeight="1" x14ac:dyDescent="0.4">
      <c r="A45" s="13">
        <v>6</v>
      </c>
      <c r="B45" s="39" t="s">
        <v>83</v>
      </c>
      <c r="C45" s="13">
        <v>25</v>
      </c>
      <c r="D45" s="13">
        <f t="shared" si="19"/>
        <v>22</v>
      </c>
      <c r="E45" s="13">
        <v>2</v>
      </c>
      <c r="F45" s="40">
        <f t="shared" si="20"/>
        <v>20</v>
      </c>
      <c r="G45" s="13">
        <v>2</v>
      </c>
      <c r="H45" s="13">
        <v>9</v>
      </c>
      <c r="I45" s="13"/>
      <c r="J45" s="13">
        <v>9</v>
      </c>
      <c r="K45" s="41">
        <v>0.1</v>
      </c>
      <c r="L45" s="10">
        <f t="shared" si="12"/>
        <v>2</v>
      </c>
      <c r="M45" s="41">
        <v>0.5</v>
      </c>
      <c r="N45" s="10">
        <f t="shared" si="13"/>
        <v>10</v>
      </c>
      <c r="O45" s="45">
        <f t="shared" si="14"/>
        <v>1</v>
      </c>
      <c r="P45" s="41">
        <v>0.25</v>
      </c>
      <c r="Q45" s="20">
        <f t="shared" si="15"/>
        <v>5</v>
      </c>
      <c r="R45" s="80">
        <f t="shared" si="21"/>
        <v>1</v>
      </c>
      <c r="S45" s="81">
        <v>0</v>
      </c>
      <c r="T45" s="81">
        <v>1</v>
      </c>
      <c r="U45" s="7"/>
      <c r="V45" s="14"/>
      <c r="W45" s="14"/>
    </row>
    <row r="46" spans="1:23" s="12" customFormat="1" ht="57" customHeight="1" x14ac:dyDescent="0.4">
      <c r="A46" s="13">
        <v>7</v>
      </c>
      <c r="B46" s="39" t="s">
        <v>84</v>
      </c>
      <c r="C46" s="13">
        <v>35</v>
      </c>
      <c r="D46" s="13">
        <f t="shared" si="19"/>
        <v>28</v>
      </c>
      <c r="E46" s="13">
        <v>2</v>
      </c>
      <c r="F46" s="40">
        <f t="shared" si="20"/>
        <v>26</v>
      </c>
      <c r="G46" s="13">
        <v>2</v>
      </c>
      <c r="H46" s="13">
        <v>11</v>
      </c>
      <c r="I46" s="13"/>
      <c r="J46" s="13">
        <v>13</v>
      </c>
      <c r="K46" s="41">
        <v>0.1</v>
      </c>
      <c r="L46" s="10">
        <f t="shared" si="12"/>
        <v>2.6</v>
      </c>
      <c r="M46" s="41">
        <v>0.5</v>
      </c>
      <c r="N46" s="10">
        <f t="shared" si="13"/>
        <v>13</v>
      </c>
      <c r="O46" s="45">
        <f t="shared" si="14"/>
        <v>2</v>
      </c>
      <c r="P46" s="41">
        <v>0.25</v>
      </c>
      <c r="Q46" s="20">
        <f t="shared" si="15"/>
        <v>6.5</v>
      </c>
      <c r="R46" s="80">
        <f t="shared" si="21"/>
        <v>1</v>
      </c>
      <c r="S46" s="81">
        <v>0</v>
      </c>
      <c r="T46" s="81">
        <v>1</v>
      </c>
      <c r="U46" s="7"/>
      <c r="V46" s="14"/>
      <c r="W46" s="14"/>
    </row>
    <row r="47" spans="1:23" s="12" customFormat="1" ht="57" customHeight="1" x14ac:dyDescent="0.4">
      <c r="A47" s="13">
        <v>8</v>
      </c>
      <c r="B47" s="39" t="s">
        <v>68</v>
      </c>
      <c r="C47" s="13">
        <v>31</v>
      </c>
      <c r="D47" s="13">
        <f t="shared" si="19"/>
        <v>29</v>
      </c>
      <c r="E47" s="13">
        <v>2</v>
      </c>
      <c r="F47" s="40">
        <f t="shared" si="20"/>
        <v>27</v>
      </c>
      <c r="G47" s="13">
        <v>1</v>
      </c>
      <c r="H47" s="13">
        <v>7</v>
      </c>
      <c r="I47" s="13"/>
      <c r="J47" s="13">
        <v>19</v>
      </c>
      <c r="K47" s="41">
        <v>0.1</v>
      </c>
      <c r="L47" s="10">
        <f t="shared" si="12"/>
        <v>2.7</v>
      </c>
      <c r="M47" s="41">
        <v>0.5</v>
      </c>
      <c r="N47" s="10">
        <f t="shared" si="13"/>
        <v>13.5</v>
      </c>
      <c r="O47" s="45">
        <f t="shared" si="14"/>
        <v>6.5</v>
      </c>
      <c r="P47" s="41">
        <v>0.25</v>
      </c>
      <c r="Q47" s="20">
        <f t="shared" si="15"/>
        <v>6.75</v>
      </c>
      <c r="R47" s="80">
        <f t="shared" si="21"/>
        <v>7</v>
      </c>
      <c r="S47" s="81">
        <v>0</v>
      </c>
      <c r="T47" s="81">
        <v>7</v>
      </c>
      <c r="U47" s="7">
        <v>0.5</v>
      </c>
      <c r="V47" s="14"/>
      <c r="W47" s="14"/>
    </row>
    <row r="48" spans="1:23" s="12" customFormat="1" ht="57" customHeight="1" x14ac:dyDescent="0.4">
      <c r="A48" s="13">
        <v>9</v>
      </c>
      <c r="B48" s="39" t="s">
        <v>70</v>
      </c>
      <c r="C48" s="13">
        <v>37</v>
      </c>
      <c r="D48" s="13">
        <f t="shared" si="19"/>
        <v>35</v>
      </c>
      <c r="E48" s="13">
        <v>2</v>
      </c>
      <c r="F48" s="40">
        <f t="shared" si="20"/>
        <v>33</v>
      </c>
      <c r="G48" s="13"/>
      <c r="H48" s="13">
        <v>13</v>
      </c>
      <c r="I48" s="13"/>
      <c r="J48" s="13">
        <v>20</v>
      </c>
      <c r="K48" s="41">
        <v>0.1</v>
      </c>
      <c r="L48" s="10">
        <f t="shared" si="12"/>
        <v>3.3000000000000003</v>
      </c>
      <c r="M48" s="41">
        <v>0.5</v>
      </c>
      <c r="N48" s="10">
        <f t="shared" si="13"/>
        <v>16.5</v>
      </c>
      <c r="O48" s="45">
        <f t="shared" si="14"/>
        <v>3.5</v>
      </c>
      <c r="P48" s="41">
        <v>0.25</v>
      </c>
      <c r="Q48" s="20">
        <f t="shared" si="15"/>
        <v>8.25</v>
      </c>
      <c r="R48" s="80">
        <f t="shared" si="21"/>
        <v>5</v>
      </c>
      <c r="S48" s="81">
        <v>0</v>
      </c>
      <c r="T48" s="81">
        <v>5</v>
      </c>
      <c r="U48" s="7">
        <v>1.5</v>
      </c>
      <c r="V48" s="14"/>
      <c r="W48" s="14"/>
    </row>
    <row r="49" spans="1:23" s="12" customFormat="1" ht="57" customHeight="1" x14ac:dyDescent="0.4">
      <c r="A49" s="13">
        <v>10</v>
      </c>
      <c r="B49" s="39" t="s">
        <v>85</v>
      </c>
      <c r="C49" s="13">
        <v>37</v>
      </c>
      <c r="D49" s="13">
        <f t="shared" si="19"/>
        <v>33</v>
      </c>
      <c r="E49" s="13">
        <v>2</v>
      </c>
      <c r="F49" s="40">
        <f t="shared" si="20"/>
        <v>31</v>
      </c>
      <c r="G49" s="13">
        <v>2</v>
      </c>
      <c r="H49" s="13">
        <v>15</v>
      </c>
      <c r="I49" s="13"/>
      <c r="J49" s="13">
        <v>14</v>
      </c>
      <c r="K49" s="41">
        <v>0.1</v>
      </c>
      <c r="L49" s="10">
        <f t="shared" si="12"/>
        <v>3.1</v>
      </c>
      <c r="M49" s="41">
        <v>0.5</v>
      </c>
      <c r="N49" s="10">
        <f t="shared" si="13"/>
        <v>15.5</v>
      </c>
      <c r="O49" s="45">
        <f t="shared" si="14"/>
        <v>0.5</v>
      </c>
      <c r="P49" s="41">
        <v>0.25</v>
      </c>
      <c r="Q49" s="20">
        <f t="shared" si="15"/>
        <v>7.75</v>
      </c>
      <c r="R49" s="80">
        <f t="shared" si="21"/>
        <v>1</v>
      </c>
      <c r="S49" s="81">
        <v>0</v>
      </c>
      <c r="T49" s="81">
        <v>1</v>
      </c>
      <c r="U49" s="7">
        <v>0.5</v>
      </c>
      <c r="V49" s="14"/>
      <c r="W49" s="14"/>
    </row>
    <row r="50" spans="1:23" s="42" customFormat="1" ht="57" customHeight="1" x14ac:dyDescent="0.45">
      <c r="A50" s="13">
        <v>11</v>
      </c>
      <c r="B50" s="39" t="s">
        <v>69</v>
      </c>
      <c r="C50" s="13">
        <v>53</v>
      </c>
      <c r="D50" s="13">
        <f t="shared" si="19"/>
        <v>48</v>
      </c>
      <c r="E50" s="13">
        <v>2</v>
      </c>
      <c r="F50" s="40">
        <f t="shared" si="20"/>
        <v>46</v>
      </c>
      <c r="G50" s="13">
        <v>4</v>
      </c>
      <c r="H50" s="13">
        <v>16</v>
      </c>
      <c r="I50" s="13"/>
      <c r="J50" s="13">
        <v>26</v>
      </c>
      <c r="K50" s="41">
        <v>0.1</v>
      </c>
      <c r="L50" s="10">
        <f t="shared" si="12"/>
        <v>4.6000000000000005</v>
      </c>
      <c r="M50" s="41">
        <v>0.5</v>
      </c>
      <c r="N50" s="10">
        <f t="shared" si="13"/>
        <v>23</v>
      </c>
      <c r="O50" s="45">
        <f t="shared" si="14"/>
        <v>7</v>
      </c>
      <c r="P50" s="41">
        <v>0.25</v>
      </c>
      <c r="Q50" s="20">
        <f t="shared" si="15"/>
        <v>11.5</v>
      </c>
      <c r="R50" s="80">
        <f>SUM(S50:T50)</f>
        <v>8</v>
      </c>
      <c r="S50" s="81">
        <v>1</v>
      </c>
      <c r="T50" s="81">
        <v>7</v>
      </c>
      <c r="U50" s="7"/>
    </row>
    <row r="51" spans="1:23" s="42" customFormat="1" ht="47.25" customHeight="1" x14ac:dyDescent="0.45">
      <c r="A51" s="10" t="s">
        <v>86</v>
      </c>
      <c r="B51" s="35" t="s">
        <v>87</v>
      </c>
      <c r="C51" s="10">
        <v>25</v>
      </c>
      <c r="D51" s="10">
        <v>22</v>
      </c>
      <c r="E51" s="10">
        <v>2</v>
      </c>
      <c r="F51" s="10">
        <v>20</v>
      </c>
      <c r="G51" s="10">
        <f>SUM(G70:G82)</f>
        <v>1</v>
      </c>
      <c r="H51" s="10">
        <f>SUM(H70:H82)</f>
        <v>0</v>
      </c>
      <c r="I51" s="10"/>
      <c r="J51" s="10">
        <v>20</v>
      </c>
      <c r="K51" s="38">
        <v>0.05</v>
      </c>
      <c r="L51" s="10">
        <f>K51*F51</f>
        <v>1</v>
      </c>
      <c r="M51" s="38">
        <v>0.2</v>
      </c>
      <c r="N51" s="10">
        <f t="shared" si="13"/>
        <v>4</v>
      </c>
      <c r="O51" s="45">
        <f t="shared" si="14"/>
        <v>4</v>
      </c>
      <c r="P51" s="38">
        <v>0.75</v>
      </c>
      <c r="Q51" s="20">
        <f t="shared" si="15"/>
        <v>15</v>
      </c>
      <c r="R51" s="11">
        <f>SUM(S51:T51)</f>
        <v>4</v>
      </c>
      <c r="S51" s="11">
        <f>SUM(S70:S82)</f>
        <v>1</v>
      </c>
      <c r="T51" s="11">
        <v>3</v>
      </c>
      <c r="U51" s="11"/>
    </row>
    <row r="52" spans="1:23" s="64" customFormat="1" ht="48.75" customHeight="1" x14ac:dyDescent="0.4">
      <c r="A52" s="117" t="s">
        <v>100</v>
      </c>
      <c r="B52" s="118"/>
      <c r="C52" s="58">
        <f t="shared" ref="C52:J52" si="22">C53+C60+C65</f>
        <v>416</v>
      </c>
      <c r="D52" s="58">
        <f t="shared" si="22"/>
        <v>401</v>
      </c>
      <c r="E52" s="58">
        <f t="shared" si="22"/>
        <v>32</v>
      </c>
      <c r="F52" s="58">
        <f t="shared" si="22"/>
        <v>369</v>
      </c>
      <c r="G52" s="58">
        <f t="shared" si="22"/>
        <v>5</v>
      </c>
      <c r="H52" s="58">
        <f t="shared" si="22"/>
        <v>58</v>
      </c>
      <c r="I52" s="58">
        <f t="shared" si="22"/>
        <v>0</v>
      </c>
      <c r="J52" s="58">
        <f t="shared" si="22"/>
        <v>306</v>
      </c>
      <c r="K52" s="58"/>
      <c r="L52" s="58">
        <f>L53+L60+L65</f>
        <v>18.450000000000003</v>
      </c>
      <c r="M52" s="58"/>
      <c r="N52" s="58">
        <f>N53+N60+N65</f>
        <v>90.45</v>
      </c>
      <c r="O52" s="58">
        <f>O53+O60+O65</f>
        <v>32.450000000000003</v>
      </c>
      <c r="P52" s="58"/>
      <c r="Q52" s="58">
        <f>Q53+Q60+Q65</f>
        <v>260.10000000000002</v>
      </c>
      <c r="R52" s="58">
        <f>R53+R60+R65</f>
        <v>46</v>
      </c>
      <c r="S52" s="58">
        <f>S53+S60+S65</f>
        <v>14</v>
      </c>
      <c r="T52" s="58">
        <f>T53+T60+T65</f>
        <v>32</v>
      </c>
      <c r="U52" s="61"/>
      <c r="V52" s="63"/>
      <c r="W52" s="63"/>
    </row>
    <row r="53" spans="1:23" s="65" customFormat="1" ht="49.5" customHeight="1" x14ac:dyDescent="0.35">
      <c r="A53" s="10" t="s">
        <v>26</v>
      </c>
      <c r="B53" s="66" t="s">
        <v>27</v>
      </c>
      <c r="C53" s="10">
        <f t="shared" ref="C53:J53" si="23">SUM(C54:C59)</f>
        <v>210</v>
      </c>
      <c r="D53" s="10">
        <f t="shared" si="23"/>
        <v>204</v>
      </c>
      <c r="E53" s="10">
        <f t="shared" si="23"/>
        <v>18</v>
      </c>
      <c r="F53" s="10">
        <f t="shared" si="23"/>
        <v>186</v>
      </c>
      <c r="G53" s="10">
        <f t="shared" si="23"/>
        <v>0</v>
      </c>
      <c r="H53" s="10">
        <f t="shared" si="23"/>
        <v>1</v>
      </c>
      <c r="I53" s="10">
        <f t="shared" si="23"/>
        <v>0</v>
      </c>
      <c r="J53" s="10">
        <f t="shared" si="23"/>
        <v>185</v>
      </c>
      <c r="K53" s="38">
        <v>0.05</v>
      </c>
      <c r="L53" s="10">
        <f>SUM(L54:L59)</f>
        <v>9.3000000000000007</v>
      </c>
      <c r="M53" s="38">
        <v>0.1</v>
      </c>
      <c r="N53" s="10">
        <f>SUM(N54:N59)</f>
        <v>18.600000000000001</v>
      </c>
      <c r="O53" s="45">
        <f>SUM(O54:O59)</f>
        <v>17.600000000000001</v>
      </c>
      <c r="P53" s="38">
        <v>0.85</v>
      </c>
      <c r="Q53" s="10">
        <f>SUM(Q54:Q59)</f>
        <v>158.10000000000002</v>
      </c>
      <c r="R53" s="10">
        <f>SUM(R54:R59)</f>
        <v>33</v>
      </c>
      <c r="S53" s="10">
        <f>SUM(S54:S59)</f>
        <v>14</v>
      </c>
      <c r="T53" s="10">
        <f>SUM(T54:T59)</f>
        <v>19</v>
      </c>
      <c r="U53" s="10">
        <f>SUM(U54:U59)</f>
        <v>2</v>
      </c>
    </row>
    <row r="54" spans="1:23" s="64" customFormat="1" ht="60.95" customHeight="1" x14ac:dyDescent="0.4">
      <c r="A54" s="13">
        <v>1</v>
      </c>
      <c r="B54" s="39" t="s">
        <v>92</v>
      </c>
      <c r="C54" s="13">
        <v>34</v>
      </c>
      <c r="D54" s="13">
        <v>33</v>
      </c>
      <c r="E54" s="13">
        <v>3</v>
      </c>
      <c r="F54" s="40">
        <f>D54-E54</f>
        <v>30</v>
      </c>
      <c r="G54" s="13">
        <v>0</v>
      </c>
      <c r="H54" s="13">
        <v>0</v>
      </c>
      <c r="I54" s="13"/>
      <c r="J54" s="13">
        <f>F54-G54-H54-I54</f>
        <v>30</v>
      </c>
      <c r="K54" s="41">
        <v>0.05</v>
      </c>
      <c r="L54" s="10">
        <f>0.05*F54</f>
        <v>1.5</v>
      </c>
      <c r="M54" s="41">
        <v>0.1</v>
      </c>
      <c r="N54" s="10">
        <f>M54*F54</f>
        <v>3</v>
      </c>
      <c r="O54" s="45">
        <f>N54-H54-I54</f>
        <v>3</v>
      </c>
      <c r="P54" s="41">
        <v>0.85</v>
      </c>
      <c r="Q54" s="20">
        <f t="shared" ref="Q54:Q59" si="24">P54*F54</f>
        <v>25.5</v>
      </c>
      <c r="R54" s="53">
        <f>S54+T54</f>
        <v>5</v>
      </c>
      <c r="S54" s="7">
        <v>2</v>
      </c>
      <c r="T54" s="7">
        <v>3</v>
      </c>
      <c r="U54" s="7"/>
      <c r="V54" s="63"/>
      <c r="W54" s="63"/>
    </row>
    <row r="55" spans="1:23" s="64" customFormat="1" ht="60.95" customHeight="1" x14ac:dyDescent="0.4">
      <c r="A55" s="13">
        <v>2</v>
      </c>
      <c r="B55" s="39" t="s">
        <v>93</v>
      </c>
      <c r="C55" s="13">
        <v>33</v>
      </c>
      <c r="D55" s="13">
        <v>33</v>
      </c>
      <c r="E55" s="13">
        <v>3</v>
      </c>
      <c r="F55" s="40">
        <f t="shared" ref="F55:F59" si="25">D55-E55</f>
        <v>30</v>
      </c>
      <c r="G55" s="13">
        <v>0</v>
      </c>
      <c r="H55" s="13">
        <v>1</v>
      </c>
      <c r="I55" s="13"/>
      <c r="J55" s="13">
        <f t="shared" ref="J55:J67" si="26">F55-G55-H55-I55</f>
        <v>29</v>
      </c>
      <c r="K55" s="41">
        <v>0.05</v>
      </c>
      <c r="L55" s="10">
        <f>0.05*F55</f>
        <v>1.5</v>
      </c>
      <c r="M55" s="41">
        <v>0.1</v>
      </c>
      <c r="N55" s="10">
        <f t="shared" ref="N55:N67" si="27">M55*F55</f>
        <v>3</v>
      </c>
      <c r="O55" s="45">
        <f t="shared" ref="O55:O67" si="28">N55-H55-I55</f>
        <v>2</v>
      </c>
      <c r="P55" s="41">
        <v>0.85</v>
      </c>
      <c r="Q55" s="20">
        <f t="shared" si="24"/>
        <v>25.5</v>
      </c>
      <c r="R55" s="53">
        <f t="shared" ref="R55:R67" si="29">S55+T55</f>
        <v>6</v>
      </c>
      <c r="S55" s="7">
        <v>3</v>
      </c>
      <c r="T55" s="7">
        <v>3</v>
      </c>
      <c r="U55" s="7">
        <v>1</v>
      </c>
      <c r="V55" s="3"/>
    </row>
    <row r="56" spans="1:23" s="64" customFormat="1" ht="60.95" customHeight="1" x14ac:dyDescent="0.4">
      <c r="A56" s="13">
        <v>3</v>
      </c>
      <c r="B56" s="39" t="s">
        <v>94</v>
      </c>
      <c r="C56" s="13">
        <v>36</v>
      </c>
      <c r="D56" s="13">
        <v>36</v>
      </c>
      <c r="E56" s="13">
        <v>3</v>
      </c>
      <c r="F56" s="40">
        <f t="shared" si="25"/>
        <v>33</v>
      </c>
      <c r="G56" s="13">
        <v>0</v>
      </c>
      <c r="H56" s="13">
        <v>0</v>
      </c>
      <c r="I56" s="13"/>
      <c r="J56" s="13">
        <f t="shared" si="26"/>
        <v>33</v>
      </c>
      <c r="K56" s="41">
        <v>0.05</v>
      </c>
      <c r="L56" s="10">
        <f t="shared" ref="L56:L67" si="30">0.05*F56</f>
        <v>1.6500000000000001</v>
      </c>
      <c r="M56" s="41">
        <v>0.1</v>
      </c>
      <c r="N56" s="10">
        <f t="shared" si="27"/>
        <v>3.3000000000000003</v>
      </c>
      <c r="O56" s="45">
        <f t="shared" si="28"/>
        <v>3.3000000000000003</v>
      </c>
      <c r="P56" s="41">
        <v>0.85</v>
      </c>
      <c r="Q56" s="20">
        <f t="shared" si="24"/>
        <v>28.05</v>
      </c>
      <c r="R56" s="53">
        <f t="shared" si="29"/>
        <v>5</v>
      </c>
      <c r="S56" s="7">
        <v>2</v>
      </c>
      <c r="T56" s="7">
        <v>3</v>
      </c>
      <c r="U56" s="7"/>
      <c r="V56" s="3"/>
    </row>
    <row r="57" spans="1:23" s="64" customFormat="1" ht="60.95" customHeight="1" x14ac:dyDescent="0.4">
      <c r="A57" s="13">
        <v>4</v>
      </c>
      <c r="B57" s="39" t="s">
        <v>95</v>
      </c>
      <c r="C57" s="13">
        <v>40</v>
      </c>
      <c r="D57" s="13">
        <v>38</v>
      </c>
      <c r="E57" s="13">
        <v>3</v>
      </c>
      <c r="F57" s="40">
        <f t="shared" si="25"/>
        <v>35</v>
      </c>
      <c r="G57" s="13">
        <v>0</v>
      </c>
      <c r="H57" s="13">
        <v>0</v>
      </c>
      <c r="I57" s="13"/>
      <c r="J57" s="13">
        <f t="shared" si="26"/>
        <v>35</v>
      </c>
      <c r="K57" s="41">
        <v>0.05</v>
      </c>
      <c r="L57" s="10">
        <f t="shared" si="30"/>
        <v>1.75</v>
      </c>
      <c r="M57" s="41">
        <v>0.1</v>
      </c>
      <c r="N57" s="10">
        <f t="shared" si="27"/>
        <v>3.5</v>
      </c>
      <c r="O57" s="45">
        <f t="shared" si="28"/>
        <v>3.5</v>
      </c>
      <c r="P57" s="41">
        <v>0.85</v>
      </c>
      <c r="Q57" s="20">
        <f t="shared" si="24"/>
        <v>29.75</v>
      </c>
      <c r="R57" s="53">
        <f t="shared" si="29"/>
        <v>7</v>
      </c>
      <c r="S57" s="7">
        <v>3</v>
      </c>
      <c r="T57" s="7">
        <v>4</v>
      </c>
      <c r="U57" s="7">
        <v>0.5</v>
      </c>
      <c r="V57" s="3"/>
    </row>
    <row r="58" spans="1:23" s="64" customFormat="1" ht="60.95" customHeight="1" x14ac:dyDescent="0.4">
      <c r="A58" s="13">
        <v>5</v>
      </c>
      <c r="B58" s="39" t="s">
        <v>96</v>
      </c>
      <c r="C58" s="13">
        <v>40</v>
      </c>
      <c r="D58" s="13">
        <v>38</v>
      </c>
      <c r="E58" s="13">
        <v>3</v>
      </c>
      <c r="F58" s="40">
        <f t="shared" si="25"/>
        <v>35</v>
      </c>
      <c r="G58" s="13">
        <v>0</v>
      </c>
      <c r="H58" s="13">
        <v>0</v>
      </c>
      <c r="I58" s="13"/>
      <c r="J58" s="13">
        <f t="shared" si="26"/>
        <v>35</v>
      </c>
      <c r="K58" s="41">
        <v>0.05</v>
      </c>
      <c r="L58" s="10">
        <f t="shared" si="30"/>
        <v>1.75</v>
      </c>
      <c r="M58" s="41">
        <v>0.1</v>
      </c>
      <c r="N58" s="10">
        <f t="shared" si="27"/>
        <v>3.5</v>
      </c>
      <c r="O58" s="45">
        <f t="shared" si="28"/>
        <v>3.5</v>
      </c>
      <c r="P58" s="41">
        <v>0.85</v>
      </c>
      <c r="Q58" s="20">
        <f t="shared" si="24"/>
        <v>29.75</v>
      </c>
      <c r="R58" s="53">
        <f t="shared" si="29"/>
        <v>6</v>
      </c>
      <c r="S58" s="7">
        <v>2</v>
      </c>
      <c r="T58" s="7">
        <v>4</v>
      </c>
      <c r="U58" s="7">
        <v>0.5</v>
      </c>
      <c r="V58" s="3"/>
    </row>
    <row r="59" spans="1:23" s="64" customFormat="1" ht="60.95" customHeight="1" x14ac:dyDescent="0.4">
      <c r="A59" s="13">
        <v>6</v>
      </c>
      <c r="B59" s="39" t="s">
        <v>97</v>
      </c>
      <c r="C59" s="13">
        <v>27</v>
      </c>
      <c r="D59" s="13">
        <v>26</v>
      </c>
      <c r="E59" s="13">
        <v>3</v>
      </c>
      <c r="F59" s="40">
        <f t="shared" si="25"/>
        <v>23</v>
      </c>
      <c r="G59" s="13">
        <v>0</v>
      </c>
      <c r="H59" s="13">
        <v>0</v>
      </c>
      <c r="I59" s="13"/>
      <c r="J59" s="13">
        <f t="shared" si="26"/>
        <v>23</v>
      </c>
      <c r="K59" s="41">
        <v>0.05</v>
      </c>
      <c r="L59" s="10">
        <f t="shared" si="30"/>
        <v>1.1500000000000001</v>
      </c>
      <c r="M59" s="41">
        <v>0.1</v>
      </c>
      <c r="N59" s="10">
        <f t="shared" si="27"/>
        <v>2.3000000000000003</v>
      </c>
      <c r="O59" s="45">
        <f t="shared" si="28"/>
        <v>2.3000000000000003</v>
      </c>
      <c r="P59" s="41">
        <v>0.85</v>
      </c>
      <c r="Q59" s="20">
        <f t="shared" si="24"/>
        <v>19.55</v>
      </c>
      <c r="R59" s="53">
        <f t="shared" si="29"/>
        <v>4</v>
      </c>
      <c r="S59" s="7">
        <v>2</v>
      </c>
      <c r="T59" s="7">
        <v>2</v>
      </c>
      <c r="U59" s="7"/>
      <c r="V59" s="3"/>
    </row>
    <row r="60" spans="1:23" s="64" customFormat="1" ht="48.75" customHeight="1" x14ac:dyDescent="0.4">
      <c r="A60" s="10" t="s">
        <v>28</v>
      </c>
      <c r="B60" s="66" t="s">
        <v>29</v>
      </c>
      <c r="C60" s="10">
        <f>SUM(C61:C63)</f>
        <v>131</v>
      </c>
      <c r="D60" s="10">
        <f t="shared" ref="D60:N60" si="31">SUM(D61:D63)</f>
        <v>127</v>
      </c>
      <c r="E60" s="10">
        <f t="shared" si="31"/>
        <v>9</v>
      </c>
      <c r="F60" s="10">
        <f t="shared" si="31"/>
        <v>118</v>
      </c>
      <c r="G60" s="10">
        <f t="shared" si="31"/>
        <v>3</v>
      </c>
      <c r="H60" s="10">
        <f t="shared" si="31"/>
        <v>36</v>
      </c>
      <c r="I60" s="10">
        <f t="shared" si="31"/>
        <v>0</v>
      </c>
      <c r="J60" s="10">
        <f t="shared" si="31"/>
        <v>79</v>
      </c>
      <c r="K60" s="38">
        <v>0.05</v>
      </c>
      <c r="L60" s="10">
        <f t="shared" si="31"/>
        <v>5.9</v>
      </c>
      <c r="M60" s="38">
        <v>0.35</v>
      </c>
      <c r="N60" s="10">
        <f t="shared" si="31"/>
        <v>41.3</v>
      </c>
      <c r="O60" s="45">
        <f>SUM(O61:O63)</f>
        <v>5.2999999999999972</v>
      </c>
      <c r="P60" s="38">
        <v>0.6</v>
      </c>
      <c r="Q60" s="10">
        <f t="shared" ref="Q60:S60" si="32">SUM(Q61:Q63)</f>
        <v>70.8</v>
      </c>
      <c r="R60" s="10">
        <f>SUM(R61:R64)</f>
        <v>8</v>
      </c>
      <c r="S60" s="10">
        <f t="shared" si="32"/>
        <v>0</v>
      </c>
      <c r="T60" s="10">
        <f>SUM(T61:T64)</f>
        <v>8</v>
      </c>
      <c r="U60" s="10">
        <f>SUM(U61:U63)</f>
        <v>0.1</v>
      </c>
      <c r="V60" s="3"/>
    </row>
    <row r="61" spans="1:23" s="64" customFormat="1" ht="60.95" customHeight="1" x14ac:dyDescent="0.4">
      <c r="A61" s="13">
        <v>1</v>
      </c>
      <c r="B61" s="39" t="s">
        <v>92</v>
      </c>
      <c r="C61" s="13">
        <v>37</v>
      </c>
      <c r="D61" s="13">
        <v>37</v>
      </c>
      <c r="E61" s="13">
        <v>3</v>
      </c>
      <c r="F61" s="40">
        <f t="shared" ref="F61:F67" si="33">D61-E61</f>
        <v>34</v>
      </c>
      <c r="G61" s="13">
        <v>1</v>
      </c>
      <c r="H61" s="13">
        <v>11</v>
      </c>
      <c r="I61" s="13"/>
      <c r="J61" s="13">
        <f t="shared" si="26"/>
        <v>22</v>
      </c>
      <c r="K61" s="41">
        <v>0.05</v>
      </c>
      <c r="L61" s="10">
        <f>0.05*F61</f>
        <v>1.7000000000000002</v>
      </c>
      <c r="M61" s="41">
        <v>0.35</v>
      </c>
      <c r="N61" s="10">
        <f t="shared" si="27"/>
        <v>11.899999999999999</v>
      </c>
      <c r="O61" s="45">
        <f t="shared" si="28"/>
        <v>0.89999999999999858</v>
      </c>
      <c r="P61" s="41">
        <v>0.6</v>
      </c>
      <c r="Q61" s="20">
        <f>P61*F61</f>
        <v>20.399999999999999</v>
      </c>
      <c r="R61" s="53">
        <f t="shared" si="29"/>
        <v>1</v>
      </c>
      <c r="S61" s="7">
        <v>0</v>
      </c>
      <c r="T61" s="7">
        <v>1</v>
      </c>
      <c r="U61" s="7">
        <v>0.1</v>
      </c>
      <c r="V61" s="3"/>
    </row>
    <row r="62" spans="1:23" s="64" customFormat="1" ht="60.95" customHeight="1" x14ac:dyDescent="0.4">
      <c r="A62" s="13">
        <v>2</v>
      </c>
      <c r="B62" s="39" t="s">
        <v>94</v>
      </c>
      <c r="C62" s="13">
        <v>47</v>
      </c>
      <c r="D62" s="13">
        <v>47</v>
      </c>
      <c r="E62" s="13">
        <v>3</v>
      </c>
      <c r="F62" s="40">
        <f t="shared" si="33"/>
        <v>44</v>
      </c>
      <c r="G62" s="13">
        <v>1</v>
      </c>
      <c r="H62" s="13">
        <v>13</v>
      </c>
      <c r="I62" s="13"/>
      <c r="J62" s="13">
        <f t="shared" si="26"/>
        <v>30</v>
      </c>
      <c r="K62" s="41">
        <v>0.05</v>
      </c>
      <c r="L62" s="10">
        <f t="shared" si="30"/>
        <v>2.2000000000000002</v>
      </c>
      <c r="M62" s="41">
        <v>0.35</v>
      </c>
      <c r="N62" s="10">
        <f t="shared" si="27"/>
        <v>15.399999999999999</v>
      </c>
      <c r="O62" s="45">
        <f t="shared" si="28"/>
        <v>2.3999999999999986</v>
      </c>
      <c r="P62" s="41">
        <v>0.6</v>
      </c>
      <c r="Q62" s="20">
        <f>P62*F62</f>
        <v>26.4</v>
      </c>
      <c r="R62" s="53">
        <f t="shared" si="29"/>
        <v>2</v>
      </c>
      <c r="S62" s="7">
        <v>0</v>
      </c>
      <c r="T62" s="7">
        <v>2</v>
      </c>
      <c r="U62" s="7"/>
      <c r="V62" s="3"/>
    </row>
    <row r="63" spans="1:23" s="64" customFormat="1" ht="60.95" customHeight="1" x14ac:dyDescent="0.4">
      <c r="A63" s="13">
        <v>3</v>
      </c>
      <c r="B63" s="39" t="s">
        <v>95</v>
      </c>
      <c r="C63" s="13">
        <v>47</v>
      </c>
      <c r="D63" s="13">
        <v>43</v>
      </c>
      <c r="E63" s="13">
        <v>3</v>
      </c>
      <c r="F63" s="40">
        <f t="shared" si="33"/>
        <v>40</v>
      </c>
      <c r="G63" s="13">
        <v>1</v>
      </c>
      <c r="H63" s="13">
        <v>12</v>
      </c>
      <c r="I63" s="13"/>
      <c r="J63" s="13">
        <f t="shared" si="26"/>
        <v>27</v>
      </c>
      <c r="K63" s="41">
        <v>0.05</v>
      </c>
      <c r="L63" s="10">
        <f t="shared" si="30"/>
        <v>2</v>
      </c>
      <c r="M63" s="41">
        <v>0.35</v>
      </c>
      <c r="N63" s="10">
        <f t="shared" si="27"/>
        <v>14</v>
      </c>
      <c r="O63" s="45">
        <f t="shared" si="28"/>
        <v>2</v>
      </c>
      <c r="P63" s="41">
        <v>0.6</v>
      </c>
      <c r="Q63" s="20">
        <f>P63*F63</f>
        <v>24</v>
      </c>
      <c r="R63" s="53">
        <f t="shared" si="29"/>
        <v>2</v>
      </c>
      <c r="S63" s="7">
        <v>0</v>
      </c>
      <c r="T63" s="7">
        <v>2</v>
      </c>
      <c r="U63" s="7"/>
      <c r="V63" s="3"/>
    </row>
    <row r="64" spans="1:23" s="64" customFormat="1" ht="60.95" customHeight="1" x14ac:dyDescent="0.4">
      <c r="A64" s="13">
        <v>4</v>
      </c>
      <c r="B64" s="39" t="s">
        <v>98</v>
      </c>
      <c r="C64" s="13">
        <v>46</v>
      </c>
      <c r="D64" s="13">
        <v>42</v>
      </c>
      <c r="E64" s="13">
        <v>3</v>
      </c>
      <c r="F64" s="40">
        <f t="shared" ref="F64" si="34">D64-E64</f>
        <v>39</v>
      </c>
      <c r="G64" s="13">
        <v>1</v>
      </c>
      <c r="H64" s="13">
        <v>12</v>
      </c>
      <c r="I64" s="13"/>
      <c r="J64" s="13">
        <f t="shared" ref="J64" si="35">F64-G64-H64-I64</f>
        <v>26</v>
      </c>
      <c r="K64" s="41">
        <v>0.05</v>
      </c>
      <c r="L64" s="10">
        <f t="shared" ref="L64" si="36">0.05*F64</f>
        <v>1.9500000000000002</v>
      </c>
      <c r="M64" s="41">
        <v>0.45</v>
      </c>
      <c r="N64" s="10">
        <f t="shared" ref="N64" si="37">M64*F64</f>
        <v>17.55</v>
      </c>
      <c r="O64" s="45">
        <f t="shared" ref="O64" si="38">N64-H64-I64</f>
        <v>5.5500000000000007</v>
      </c>
      <c r="P64" s="41">
        <v>0.5</v>
      </c>
      <c r="Q64" s="20">
        <f>P64*F64</f>
        <v>19.5</v>
      </c>
      <c r="R64" s="67">
        <f t="shared" ref="R64" si="39">S64+T64</f>
        <v>3</v>
      </c>
      <c r="S64" s="7">
        <v>0</v>
      </c>
      <c r="T64" s="7">
        <v>3</v>
      </c>
      <c r="U64" s="7"/>
      <c r="V64" s="3"/>
    </row>
    <row r="65" spans="1:23" s="1" customFormat="1" ht="47.25" customHeight="1" x14ac:dyDescent="0.25">
      <c r="A65" s="10" t="s">
        <v>30</v>
      </c>
      <c r="B65" s="66" t="s">
        <v>31</v>
      </c>
      <c r="C65" s="10">
        <f>SUM(C66:C67)</f>
        <v>75</v>
      </c>
      <c r="D65" s="10">
        <f t="shared" ref="D65:T65" si="40">SUM(D66:D67)</f>
        <v>70</v>
      </c>
      <c r="E65" s="10">
        <f t="shared" si="40"/>
        <v>5</v>
      </c>
      <c r="F65" s="10">
        <f t="shared" si="40"/>
        <v>65</v>
      </c>
      <c r="G65" s="10">
        <f t="shared" si="40"/>
        <v>2</v>
      </c>
      <c r="H65" s="10">
        <f t="shared" si="40"/>
        <v>21</v>
      </c>
      <c r="I65" s="10">
        <f t="shared" si="40"/>
        <v>0</v>
      </c>
      <c r="J65" s="10">
        <f t="shared" si="40"/>
        <v>42</v>
      </c>
      <c r="K65" s="38">
        <v>0.05</v>
      </c>
      <c r="L65" s="10">
        <f t="shared" si="40"/>
        <v>3.25</v>
      </c>
      <c r="M65" s="38">
        <v>0.5</v>
      </c>
      <c r="N65" s="10">
        <f t="shared" si="40"/>
        <v>30.55</v>
      </c>
      <c r="O65" s="45">
        <f t="shared" si="40"/>
        <v>9.5500000000000007</v>
      </c>
      <c r="P65" s="38">
        <v>0.45</v>
      </c>
      <c r="Q65" s="10">
        <f t="shared" si="40"/>
        <v>31.200000000000003</v>
      </c>
      <c r="R65" s="10">
        <f>SUM(R66:R67)</f>
        <v>5</v>
      </c>
      <c r="S65" s="10">
        <f t="shared" si="40"/>
        <v>0</v>
      </c>
      <c r="T65" s="10">
        <f t="shared" si="40"/>
        <v>5</v>
      </c>
      <c r="U65" s="7"/>
    </row>
    <row r="66" spans="1:23" s="64" customFormat="1" ht="60.95" customHeight="1" x14ac:dyDescent="0.4">
      <c r="A66" s="13">
        <v>1</v>
      </c>
      <c r="B66" s="39" t="s">
        <v>94</v>
      </c>
      <c r="C66" s="13">
        <v>29</v>
      </c>
      <c r="D66" s="13">
        <v>28</v>
      </c>
      <c r="E66" s="13">
        <v>2</v>
      </c>
      <c r="F66" s="40">
        <f t="shared" si="33"/>
        <v>26</v>
      </c>
      <c r="G66" s="13">
        <v>1</v>
      </c>
      <c r="H66" s="13">
        <v>9</v>
      </c>
      <c r="I66" s="13"/>
      <c r="J66" s="13">
        <f t="shared" si="26"/>
        <v>16</v>
      </c>
      <c r="K66" s="41">
        <v>0.05</v>
      </c>
      <c r="L66" s="10">
        <f t="shared" si="30"/>
        <v>1.3</v>
      </c>
      <c r="M66" s="41">
        <v>0.5</v>
      </c>
      <c r="N66" s="10">
        <f t="shared" si="27"/>
        <v>13</v>
      </c>
      <c r="O66" s="45">
        <f t="shared" si="28"/>
        <v>4</v>
      </c>
      <c r="P66" s="41">
        <v>0.45</v>
      </c>
      <c r="Q66" s="20">
        <f>P66*F66</f>
        <v>11.700000000000001</v>
      </c>
      <c r="R66" s="53">
        <f t="shared" si="29"/>
        <v>3</v>
      </c>
      <c r="S66" s="7">
        <v>0</v>
      </c>
      <c r="T66" s="7">
        <v>3</v>
      </c>
      <c r="U66" s="7"/>
      <c r="V66" s="3"/>
    </row>
    <row r="67" spans="1:23" s="64" customFormat="1" ht="60.95" customHeight="1" x14ac:dyDescent="0.4">
      <c r="A67" s="13">
        <v>2</v>
      </c>
      <c r="B67" s="39" t="s">
        <v>98</v>
      </c>
      <c r="C67" s="13">
        <v>46</v>
      </c>
      <c r="D67" s="13">
        <v>42</v>
      </c>
      <c r="E67" s="13">
        <v>3</v>
      </c>
      <c r="F67" s="40">
        <f t="shared" si="33"/>
        <v>39</v>
      </c>
      <c r="G67" s="13">
        <v>1</v>
      </c>
      <c r="H67" s="13">
        <v>12</v>
      </c>
      <c r="I67" s="13"/>
      <c r="J67" s="13">
        <f t="shared" si="26"/>
        <v>26</v>
      </c>
      <c r="K67" s="41">
        <v>0.05</v>
      </c>
      <c r="L67" s="10">
        <f t="shared" si="30"/>
        <v>1.9500000000000002</v>
      </c>
      <c r="M67" s="41">
        <v>0.45</v>
      </c>
      <c r="N67" s="10">
        <f t="shared" si="27"/>
        <v>17.55</v>
      </c>
      <c r="O67" s="45">
        <f t="shared" si="28"/>
        <v>5.5500000000000007</v>
      </c>
      <c r="P67" s="41">
        <v>0.5</v>
      </c>
      <c r="Q67" s="20">
        <f>P67*F67</f>
        <v>19.5</v>
      </c>
      <c r="R67" s="53">
        <f t="shared" si="29"/>
        <v>2</v>
      </c>
      <c r="S67" s="7">
        <v>0</v>
      </c>
      <c r="T67" s="7">
        <v>2</v>
      </c>
      <c r="U67" s="7"/>
      <c r="V67" s="3"/>
    </row>
    <row r="68" spans="1:23" s="64" customFormat="1" ht="70.5" customHeight="1" x14ac:dyDescent="0.4">
      <c r="A68" s="117" t="s">
        <v>101</v>
      </c>
      <c r="B68" s="118"/>
      <c r="C68" s="70">
        <f>SUM(C69:C70)</f>
        <v>13</v>
      </c>
      <c r="D68" s="70">
        <f>SUM(D69:D70)</f>
        <v>9</v>
      </c>
      <c r="E68" s="70">
        <f>SUM(E69:E70)</f>
        <v>2</v>
      </c>
      <c r="F68" s="70">
        <f>SUM(F69:F70)</f>
        <v>7</v>
      </c>
      <c r="G68" s="70">
        <f t="shared" ref="G68:T68" si="41">SUM(G69:G70)</f>
        <v>1</v>
      </c>
      <c r="H68" s="70">
        <f>SUM(H69:H70)</f>
        <v>0</v>
      </c>
      <c r="I68" s="70">
        <f t="shared" si="41"/>
        <v>0</v>
      </c>
      <c r="J68" s="70">
        <f>SUM(J69:J70)</f>
        <v>6</v>
      </c>
      <c r="K68" s="71"/>
      <c r="L68" s="70">
        <f>SUM(L69:L70)</f>
        <v>1</v>
      </c>
      <c r="M68" s="71"/>
      <c r="N68" s="70">
        <f>SUM(N69:N70)</f>
        <v>2</v>
      </c>
      <c r="O68" s="70">
        <f>SUM(O69:O70)</f>
        <v>2</v>
      </c>
      <c r="P68" s="71"/>
      <c r="Q68" s="70">
        <f>SUM(Q69:Q70)</f>
        <v>4</v>
      </c>
      <c r="R68" s="70">
        <f>SUM(R69:R70)</f>
        <v>4</v>
      </c>
      <c r="S68" s="70">
        <f>SUM(S69:S70)</f>
        <v>2</v>
      </c>
      <c r="T68" s="70">
        <f t="shared" si="41"/>
        <v>2</v>
      </c>
      <c r="U68" s="72"/>
      <c r="V68" s="63"/>
      <c r="W68" s="63"/>
    </row>
    <row r="69" spans="1:23" s="65" customFormat="1" ht="49.5" customHeight="1" x14ac:dyDescent="0.35">
      <c r="A69" s="10" t="s">
        <v>26</v>
      </c>
      <c r="B69" s="66" t="s">
        <v>27</v>
      </c>
      <c r="C69" s="68">
        <v>5</v>
      </c>
      <c r="D69" s="68">
        <v>2</v>
      </c>
      <c r="E69" s="68">
        <v>1</v>
      </c>
      <c r="F69" s="68">
        <f>G69+H69+I69+J69</f>
        <v>1</v>
      </c>
      <c r="G69" s="68">
        <v>0</v>
      </c>
      <c r="H69" s="68">
        <v>0</v>
      </c>
      <c r="I69" s="68">
        <v>0</v>
      </c>
      <c r="J69" s="68">
        <v>1</v>
      </c>
      <c r="K69" s="37">
        <v>0</v>
      </c>
      <c r="L69" s="68">
        <v>0</v>
      </c>
      <c r="M69" s="69">
        <v>0</v>
      </c>
      <c r="N69" s="68">
        <v>0</v>
      </c>
      <c r="O69" s="45">
        <v>0</v>
      </c>
      <c r="P69" s="69">
        <v>0.15</v>
      </c>
      <c r="Q69" s="68">
        <v>1</v>
      </c>
      <c r="R69" s="68">
        <v>1</v>
      </c>
      <c r="S69" s="68">
        <v>1</v>
      </c>
      <c r="T69" s="68">
        <v>0</v>
      </c>
      <c r="U69" s="10">
        <f>SUM(U70:U76)</f>
        <v>0</v>
      </c>
    </row>
    <row r="70" spans="1:23" s="64" customFormat="1" ht="48.75" customHeight="1" x14ac:dyDescent="0.4">
      <c r="A70" s="10" t="s">
        <v>28</v>
      </c>
      <c r="B70" s="66" t="s">
        <v>29</v>
      </c>
      <c r="C70" s="68">
        <v>8</v>
      </c>
      <c r="D70" s="68">
        <v>7</v>
      </c>
      <c r="E70" s="68">
        <v>1</v>
      </c>
      <c r="F70" s="68">
        <v>6</v>
      </c>
      <c r="G70" s="68">
        <v>1</v>
      </c>
      <c r="H70" s="68">
        <v>0</v>
      </c>
      <c r="I70" s="68">
        <v>0</v>
      </c>
      <c r="J70" s="68">
        <v>5</v>
      </c>
      <c r="K70" s="37">
        <v>0.1</v>
      </c>
      <c r="L70" s="68">
        <v>1</v>
      </c>
      <c r="M70" s="69">
        <v>0.25</v>
      </c>
      <c r="N70" s="68">
        <v>2</v>
      </c>
      <c r="O70" s="45">
        <v>2</v>
      </c>
      <c r="P70" s="69">
        <v>0.5</v>
      </c>
      <c r="Q70" s="68">
        <v>3</v>
      </c>
      <c r="R70" s="68">
        <v>3</v>
      </c>
      <c r="S70" s="68">
        <v>1</v>
      </c>
      <c r="T70" s="68">
        <v>2</v>
      </c>
      <c r="U70" s="10">
        <f>SUM(U72:U74)</f>
        <v>0</v>
      </c>
      <c r="V70" s="3"/>
    </row>
    <row r="71" spans="1:23" s="64" customFormat="1" ht="48.75" customHeight="1" x14ac:dyDescent="0.4">
      <c r="A71" s="73"/>
      <c r="B71" s="74"/>
      <c r="C71" s="75"/>
      <c r="D71" s="75"/>
      <c r="E71" s="75"/>
      <c r="F71" s="75"/>
      <c r="G71" s="75"/>
      <c r="H71" s="75"/>
      <c r="I71" s="75"/>
      <c r="J71" s="75"/>
      <c r="K71" s="76"/>
      <c r="L71" s="75"/>
      <c r="M71" s="77"/>
      <c r="N71" s="75"/>
      <c r="O71" s="75"/>
      <c r="P71" s="77"/>
      <c r="Q71" s="75"/>
      <c r="R71" s="75"/>
      <c r="S71" s="75"/>
      <c r="T71" s="75"/>
      <c r="U71" s="73"/>
      <c r="V71" s="3"/>
    </row>
    <row r="72" spans="1:23" ht="141.75" customHeight="1" x14ac:dyDescent="0.25">
      <c r="A72" s="128" t="s">
        <v>45</v>
      </c>
      <c r="B72" s="128"/>
      <c r="C72" s="128"/>
      <c r="D72" s="128"/>
      <c r="E72" s="128"/>
      <c r="F72" s="128"/>
      <c r="G72" s="128"/>
      <c r="H72" s="128"/>
      <c r="I72" s="128"/>
      <c r="J72" s="128"/>
      <c r="K72" s="128"/>
      <c r="L72" s="128"/>
      <c r="M72" s="128"/>
      <c r="N72" s="128"/>
      <c r="O72" s="128"/>
      <c r="P72" s="128"/>
      <c r="Q72" s="128"/>
      <c r="R72" s="128"/>
      <c r="S72" s="128"/>
      <c r="T72" s="128"/>
      <c r="U72" s="128"/>
    </row>
    <row r="73" spans="1:23" ht="56.25" customHeight="1" x14ac:dyDescent="0.25"/>
    <row r="74" spans="1:23" ht="56.25" customHeight="1" x14ac:dyDescent="0.25"/>
    <row r="75" spans="1:23" ht="56.25" customHeight="1" x14ac:dyDescent="0.25"/>
    <row r="76" spans="1:23" ht="56.25" customHeight="1" x14ac:dyDescent="0.25"/>
    <row r="77" spans="1:23" ht="56.25" customHeight="1" x14ac:dyDescent="0.25"/>
    <row r="78" spans="1:23" ht="56.25" customHeight="1" x14ac:dyDescent="0.25">
      <c r="B78" s="25"/>
    </row>
    <row r="79" spans="1:23" ht="56.25" customHeight="1" x14ac:dyDescent="0.25">
      <c r="B79" s="25"/>
    </row>
    <row r="80" spans="1:23" ht="56.25" customHeight="1" x14ac:dyDescent="0.25">
      <c r="B80" s="25"/>
    </row>
    <row r="81" spans="2:2" ht="56.25" customHeight="1" x14ac:dyDescent="0.25">
      <c r="B81" s="25"/>
    </row>
    <row r="82" spans="2:2" ht="56.25" customHeight="1" x14ac:dyDescent="0.25">
      <c r="B82" s="25"/>
    </row>
    <row r="83" spans="2:2" ht="56.25" customHeight="1" x14ac:dyDescent="0.25">
      <c r="B83" s="25"/>
    </row>
    <row r="84" spans="2:2" ht="56.25" customHeight="1" x14ac:dyDescent="0.25">
      <c r="B84" s="25"/>
    </row>
    <row r="85" spans="2:2" ht="56.25" customHeight="1" x14ac:dyDescent="0.25">
      <c r="B85" s="25"/>
    </row>
    <row r="86" spans="2:2" ht="56.25" customHeight="1" x14ac:dyDescent="0.25">
      <c r="B86" s="25"/>
    </row>
    <row r="87" spans="2:2" ht="56.25" customHeight="1" x14ac:dyDescent="0.25">
      <c r="B87" s="25"/>
    </row>
    <row r="88" spans="2:2" ht="56.25" customHeight="1" x14ac:dyDescent="0.25">
      <c r="B88" s="25"/>
    </row>
    <row r="89" spans="2:2" ht="56.25" customHeight="1" x14ac:dyDescent="0.25">
      <c r="B89" s="25"/>
    </row>
    <row r="90" spans="2:2" ht="56.25" customHeight="1" x14ac:dyDescent="0.25">
      <c r="B90" s="25"/>
    </row>
    <row r="91" spans="2:2" ht="56.25" customHeight="1" x14ac:dyDescent="0.25">
      <c r="B91" s="25"/>
    </row>
    <row r="92" spans="2:2" ht="56.25" customHeight="1" x14ac:dyDescent="0.25">
      <c r="B92" s="25"/>
    </row>
    <row r="93" spans="2:2" ht="56.25" customHeight="1" x14ac:dyDescent="0.25">
      <c r="B93" s="25"/>
    </row>
    <row r="94" spans="2:2" ht="56.25" customHeight="1" x14ac:dyDescent="0.25">
      <c r="B94" s="25"/>
    </row>
    <row r="95" spans="2:2" ht="56.25" customHeight="1" x14ac:dyDescent="0.25">
      <c r="B95" s="25"/>
    </row>
    <row r="96" spans="2:2" ht="56.25" customHeight="1" x14ac:dyDescent="0.25">
      <c r="B96" s="25"/>
    </row>
    <row r="97" spans="2:2" ht="56.25" customHeight="1" x14ac:dyDescent="0.25">
      <c r="B97" s="25"/>
    </row>
    <row r="98" spans="2:2" ht="56.25" customHeight="1" x14ac:dyDescent="0.25">
      <c r="B98" s="25"/>
    </row>
    <row r="99" spans="2:2" ht="56.25" customHeight="1" x14ac:dyDescent="0.25">
      <c r="B99" s="25"/>
    </row>
    <row r="100" spans="2:2" ht="56.25" customHeight="1" x14ac:dyDescent="0.25">
      <c r="B100" s="25"/>
    </row>
    <row r="101" spans="2:2" ht="56.25" customHeight="1" x14ac:dyDescent="0.25">
      <c r="B101" s="25"/>
    </row>
    <row r="102" spans="2:2" ht="56.25" customHeight="1" x14ac:dyDescent="0.25">
      <c r="B102" s="25"/>
    </row>
    <row r="103" spans="2:2" ht="56.25" customHeight="1" x14ac:dyDescent="0.25">
      <c r="B103" s="25"/>
    </row>
    <row r="104" spans="2:2" ht="56.25" customHeight="1" x14ac:dyDescent="0.25">
      <c r="B104" s="25"/>
    </row>
    <row r="105" spans="2:2" ht="56.25" customHeight="1" x14ac:dyDescent="0.25">
      <c r="B105" s="25"/>
    </row>
    <row r="106" spans="2:2" ht="56.25" customHeight="1" x14ac:dyDescent="0.25">
      <c r="B106" s="25"/>
    </row>
    <row r="107" spans="2:2" ht="56.25" customHeight="1" x14ac:dyDescent="0.25">
      <c r="B107" s="25"/>
    </row>
    <row r="108" spans="2:2" ht="56.25" customHeight="1" x14ac:dyDescent="0.25">
      <c r="B108" s="25"/>
    </row>
    <row r="109" spans="2:2" ht="56.25" customHeight="1" x14ac:dyDescent="0.25">
      <c r="B109" s="25"/>
    </row>
    <row r="110" spans="2:2" ht="56.25" customHeight="1" x14ac:dyDescent="0.25">
      <c r="B110" s="25"/>
    </row>
    <row r="111" spans="2:2" ht="56.25" customHeight="1" x14ac:dyDescent="0.25">
      <c r="B111" s="25"/>
    </row>
    <row r="112" spans="2:2" ht="56.25" customHeight="1" x14ac:dyDescent="0.25">
      <c r="B112" s="25"/>
    </row>
    <row r="113" spans="2:2" ht="56.25" customHeight="1" x14ac:dyDescent="0.25">
      <c r="B113" s="25"/>
    </row>
    <row r="114" spans="2:2" ht="56.25" customHeight="1" x14ac:dyDescent="0.25">
      <c r="B114" s="25"/>
    </row>
    <row r="115" spans="2:2" ht="56.25" customHeight="1" x14ac:dyDescent="0.25">
      <c r="B115" s="25"/>
    </row>
    <row r="116" spans="2:2" ht="56.25" customHeight="1" x14ac:dyDescent="0.25">
      <c r="B116" s="25"/>
    </row>
    <row r="117" spans="2:2" ht="56.25" customHeight="1" x14ac:dyDescent="0.25">
      <c r="B117" s="25"/>
    </row>
    <row r="118" spans="2:2" ht="56.25" customHeight="1" x14ac:dyDescent="0.25">
      <c r="B118" s="25"/>
    </row>
    <row r="119" spans="2:2" ht="56.25" customHeight="1" x14ac:dyDescent="0.25">
      <c r="B119" s="25"/>
    </row>
    <row r="120" spans="2:2" ht="56.25" customHeight="1" x14ac:dyDescent="0.25">
      <c r="B120" s="25"/>
    </row>
    <row r="121" spans="2:2" ht="56.25" customHeight="1" x14ac:dyDescent="0.25">
      <c r="B121" s="25"/>
    </row>
    <row r="122" spans="2:2" ht="56.25" customHeight="1" x14ac:dyDescent="0.25">
      <c r="B122" s="25"/>
    </row>
    <row r="123" spans="2:2" ht="56.25" customHeight="1" x14ac:dyDescent="0.25">
      <c r="B123" s="25"/>
    </row>
    <row r="124" spans="2:2" ht="56.25" customHeight="1" x14ac:dyDescent="0.25">
      <c r="B124" s="25"/>
    </row>
    <row r="125" spans="2:2" ht="56.25" customHeight="1" x14ac:dyDescent="0.25">
      <c r="B125" s="25"/>
    </row>
    <row r="126" spans="2:2" ht="56.25" customHeight="1" x14ac:dyDescent="0.25">
      <c r="B126" s="25"/>
    </row>
    <row r="127" spans="2:2" ht="56.25" customHeight="1" x14ac:dyDescent="0.25">
      <c r="B127" s="25"/>
    </row>
    <row r="128" spans="2:2" ht="56.25" customHeight="1" x14ac:dyDescent="0.25">
      <c r="B128" s="25"/>
    </row>
    <row r="129" spans="2:2" ht="56.25" customHeight="1" x14ac:dyDescent="0.25">
      <c r="B129" s="25"/>
    </row>
    <row r="130" spans="2:2" ht="56.25" customHeight="1" x14ac:dyDescent="0.25">
      <c r="B130" s="25"/>
    </row>
    <row r="131" spans="2:2" ht="56.25" customHeight="1" x14ac:dyDescent="0.25">
      <c r="B131" s="25"/>
    </row>
    <row r="132" spans="2:2" ht="56.25" customHeight="1" x14ac:dyDescent="0.25">
      <c r="B132" s="25"/>
    </row>
    <row r="133" spans="2:2" ht="56.25" customHeight="1" x14ac:dyDescent="0.25">
      <c r="B133" s="25"/>
    </row>
    <row r="134" spans="2:2" ht="56.25" customHeight="1" x14ac:dyDescent="0.25">
      <c r="B134" s="25"/>
    </row>
    <row r="135" spans="2:2" ht="56.25" customHeight="1" x14ac:dyDescent="0.25">
      <c r="B135" s="25"/>
    </row>
    <row r="136" spans="2:2" ht="56.25" customHeight="1" x14ac:dyDescent="0.25">
      <c r="B136" s="25"/>
    </row>
    <row r="137" spans="2:2" ht="56.25" customHeight="1" x14ac:dyDescent="0.25">
      <c r="B137" s="25"/>
    </row>
    <row r="138" spans="2:2" ht="56.25" customHeight="1" x14ac:dyDescent="0.25">
      <c r="B138" s="25"/>
    </row>
    <row r="139" spans="2:2" ht="56.25" customHeight="1" x14ac:dyDescent="0.25">
      <c r="B139" s="25"/>
    </row>
    <row r="140" spans="2:2" ht="56.25" customHeight="1" x14ac:dyDescent="0.25">
      <c r="B140" s="25"/>
    </row>
    <row r="141" spans="2:2" ht="56.25" customHeight="1" x14ac:dyDescent="0.25">
      <c r="B141" s="25"/>
    </row>
    <row r="142" spans="2:2" ht="56.25" customHeight="1" x14ac:dyDescent="0.25">
      <c r="B142" s="25"/>
    </row>
    <row r="143" spans="2:2" ht="56.25" customHeight="1" x14ac:dyDescent="0.25">
      <c r="B143" s="25"/>
    </row>
    <row r="144" spans="2:2" ht="56.25" customHeight="1" x14ac:dyDescent="0.25">
      <c r="B144" s="25"/>
    </row>
    <row r="145" spans="2:2" ht="56.25" customHeight="1" x14ac:dyDescent="0.25">
      <c r="B145" s="25"/>
    </row>
    <row r="146" spans="2:2" ht="56.25" customHeight="1" x14ac:dyDescent="0.25">
      <c r="B146" s="25"/>
    </row>
    <row r="147" spans="2:2" ht="56.25" customHeight="1" x14ac:dyDescent="0.25">
      <c r="B147" s="25"/>
    </row>
    <row r="148" spans="2:2" ht="56.25" customHeight="1" x14ac:dyDescent="0.25">
      <c r="B148" s="25"/>
    </row>
    <row r="149" spans="2:2" ht="56.25" customHeight="1" x14ac:dyDescent="0.25">
      <c r="B149" s="25"/>
    </row>
    <row r="150" spans="2:2" ht="56.25" customHeight="1" x14ac:dyDescent="0.25">
      <c r="B150" s="25"/>
    </row>
    <row r="151" spans="2:2" ht="56.25" customHeight="1" x14ac:dyDescent="0.25">
      <c r="B151" s="25"/>
    </row>
    <row r="152" spans="2:2" ht="56.25" customHeight="1" x14ac:dyDescent="0.25">
      <c r="B152" s="25"/>
    </row>
    <row r="153" spans="2:2" ht="56.25" customHeight="1" x14ac:dyDescent="0.25">
      <c r="B153" s="25"/>
    </row>
    <row r="154" spans="2:2" ht="56.25" customHeight="1" x14ac:dyDescent="0.25">
      <c r="B154" s="25"/>
    </row>
    <row r="155" spans="2:2" ht="56.25" customHeight="1" x14ac:dyDescent="0.25">
      <c r="B155" s="25"/>
    </row>
    <row r="156" spans="2:2" ht="56.25" customHeight="1" x14ac:dyDescent="0.25">
      <c r="B156" s="25"/>
    </row>
    <row r="157" spans="2:2" ht="56.25" customHeight="1" x14ac:dyDescent="0.25">
      <c r="B157" s="25"/>
    </row>
    <row r="158" spans="2:2" ht="56.25" customHeight="1" x14ac:dyDescent="0.25">
      <c r="B158" s="25"/>
    </row>
    <row r="159" spans="2:2" ht="56.25" customHeight="1" x14ac:dyDescent="0.25">
      <c r="B159" s="25"/>
    </row>
    <row r="160" spans="2:2" ht="56.25" customHeight="1" x14ac:dyDescent="0.25">
      <c r="B160" s="25"/>
    </row>
    <row r="161" spans="2:2" ht="56.25" customHeight="1" x14ac:dyDescent="0.25">
      <c r="B161" s="25"/>
    </row>
    <row r="162" spans="2:2" ht="56.25" customHeight="1" x14ac:dyDescent="0.25">
      <c r="B162" s="25"/>
    </row>
    <row r="163" spans="2:2" ht="56.25" customHeight="1" x14ac:dyDescent="0.25">
      <c r="B163" s="25"/>
    </row>
    <row r="164" spans="2:2" ht="56.25" customHeight="1" x14ac:dyDescent="0.25">
      <c r="B164" s="25"/>
    </row>
    <row r="165" spans="2:2" ht="56.25" customHeight="1" x14ac:dyDescent="0.25">
      <c r="B165" s="25"/>
    </row>
    <row r="166" spans="2:2" ht="56.25" customHeight="1" x14ac:dyDescent="0.25">
      <c r="B166" s="25"/>
    </row>
    <row r="167" spans="2:2" ht="56.25" customHeight="1" x14ac:dyDescent="0.25">
      <c r="B167" s="25"/>
    </row>
    <row r="168" spans="2:2" ht="56.25" customHeight="1" x14ac:dyDescent="0.25">
      <c r="B168" s="25"/>
    </row>
    <row r="169" spans="2:2" ht="56.25" customHeight="1" x14ac:dyDescent="0.25">
      <c r="B169" s="25"/>
    </row>
    <row r="170" spans="2:2" ht="56.25" customHeight="1" x14ac:dyDescent="0.25">
      <c r="B170" s="25"/>
    </row>
    <row r="171" spans="2:2" ht="56.25" customHeight="1" x14ac:dyDescent="0.25">
      <c r="B171" s="25"/>
    </row>
    <row r="172" spans="2:2" ht="56.25" customHeight="1" x14ac:dyDescent="0.25">
      <c r="B172" s="25"/>
    </row>
    <row r="173" spans="2:2" ht="56.25" customHeight="1" x14ac:dyDescent="0.25">
      <c r="B173" s="25"/>
    </row>
    <row r="174" spans="2:2" ht="56.25" customHeight="1" x14ac:dyDescent="0.25">
      <c r="B174" s="25"/>
    </row>
    <row r="175" spans="2:2" ht="56.25" customHeight="1" x14ac:dyDescent="0.25">
      <c r="B175" s="25"/>
    </row>
    <row r="176" spans="2:2" ht="56.25" customHeight="1" x14ac:dyDescent="0.25">
      <c r="B176" s="25"/>
    </row>
    <row r="177" spans="2:2" ht="56.25" customHeight="1" x14ac:dyDescent="0.25">
      <c r="B177" s="25"/>
    </row>
    <row r="178" spans="2:2" ht="56.25" customHeight="1"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sheetData>
  <mergeCells count="25">
    <mergeCell ref="A72:U72"/>
    <mergeCell ref="P1:U1"/>
    <mergeCell ref="A10:B10"/>
    <mergeCell ref="K6:L6"/>
    <mergeCell ref="M6:O6"/>
    <mergeCell ref="J6:J7"/>
    <mergeCell ref="H6:I6"/>
    <mergeCell ref="P6:Q6"/>
    <mergeCell ref="R5:U5"/>
    <mergeCell ref="R6:U6"/>
    <mergeCell ref="A1:I1"/>
    <mergeCell ref="A3:T3"/>
    <mergeCell ref="A5:A7"/>
    <mergeCell ref="B5:B7"/>
    <mergeCell ref="C5:C7"/>
    <mergeCell ref="D5:D7"/>
    <mergeCell ref="A68:B68"/>
    <mergeCell ref="A2:U2"/>
    <mergeCell ref="A9:B9"/>
    <mergeCell ref="A52:B52"/>
    <mergeCell ref="E5:E7"/>
    <mergeCell ref="F5:J5"/>
    <mergeCell ref="K5:Q5"/>
    <mergeCell ref="F6:F7"/>
    <mergeCell ref="G6:G7"/>
  </mergeCells>
  <printOptions horizontalCentered="1"/>
  <pageMargins left="0.15748031496062992" right="0.15748031496062992" top="0.55118110236220474" bottom="0.23622047244094491" header="0.23622047244094491" footer="3.937007874015748E-2"/>
  <pageSetup paperSize="9" scale="46" fitToHeight="0" orientation="landscape"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0"/>
  <sheetViews>
    <sheetView tabSelected="1" view="pageBreakPreview" zoomScale="55" zoomScaleNormal="85" zoomScaleSheetLayoutView="55" workbookViewId="0">
      <selection activeCell="K10" sqref="K10:K12"/>
    </sheetView>
  </sheetViews>
  <sheetFormatPr defaultRowHeight="26.25" x14ac:dyDescent="0.25"/>
  <cols>
    <col min="1" max="1" width="7" style="200" customWidth="1"/>
    <col min="2" max="2" width="16" style="5" customWidth="1"/>
    <col min="3" max="3" width="14.28515625" style="222" customWidth="1"/>
    <col min="4" max="4" width="13.7109375" style="106" customWidth="1"/>
    <col min="5" max="5" width="11.28515625" style="106" customWidth="1"/>
    <col min="6" max="6" width="15.140625" style="106" customWidth="1"/>
    <col min="7" max="7" width="18.7109375" style="106" customWidth="1"/>
    <col min="8" max="8" width="18" style="106" customWidth="1"/>
    <col min="9" max="10" width="15.42578125" style="106" customWidth="1"/>
    <col min="11" max="11" width="97.7109375" style="223" customWidth="1"/>
    <col min="12" max="12" width="96.85546875" style="200" customWidth="1"/>
    <col min="13" max="125" width="9.140625" style="187"/>
    <col min="126" max="126" width="3.7109375" style="187" customWidth="1"/>
    <col min="127" max="127" width="16.140625" style="187" customWidth="1"/>
    <col min="128" max="128" width="8.5703125" style="187" customWidth="1"/>
    <col min="129" max="129" width="7" style="187" customWidth="1"/>
    <col min="130" max="130" width="7.28515625" style="187" customWidth="1"/>
    <col min="131" max="132" width="10.42578125" style="187" customWidth="1"/>
    <col min="133" max="133" width="10.85546875" style="187" customWidth="1"/>
    <col min="134" max="134" width="15.5703125" style="187" customWidth="1"/>
    <col min="135" max="135" width="9.140625" style="187"/>
    <col min="136" max="136" width="6.28515625" style="187" customWidth="1"/>
    <col min="137" max="137" width="7.85546875" style="187" customWidth="1"/>
    <col min="138" max="138" width="0" style="187" hidden="1" customWidth="1"/>
    <col min="139" max="139" width="22.85546875" style="187" customWidth="1"/>
    <col min="140" max="140" width="15.28515625" style="187" customWidth="1"/>
    <col min="141" max="141" width="11.42578125" style="187" customWidth="1"/>
    <col min="142" max="142" width="8.5703125" style="187" customWidth="1"/>
    <col min="143" max="143" width="6.85546875" style="187" customWidth="1"/>
    <col min="144" max="146" width="0" style="187" hidden="1" customWidth="1"/>
    <col min="147" max="150" width="7.28515625" style="187" customWidth="1"/>
    <col min="151" max="151" width="0" style="187" hidden="1" customWidth="1"/>
    <col min="152" max="152" width="7.28515625" style="187" customWidth="1"/>
    <col min="153" max="153" width="10.85546875" style="187" customWidth="1"/>
    <col min="154" max="381" width="9.140625" style="187"/>
    <col min="382" max="382" width="3.7109375" style="187" customWidth="1"/>
    <col min="383" max="383" width="16.140625" style="187" customWidth="1"/>
    <col min="384" max="384" width="8.5703125" style="187" customWidth="1"/>
    <col min="385" max="385" width="7" style="187" customWidth="1"/>
    <col min="386" max="386" width="7.28515625" style="187" customWidth="1"/>
    <col min="387" max="388" width="10.42578125" style="187" customWidth="1"/>
    <col min="389" max="389" width="10.85546875" style="187" customWidth="1"/>
    <col min="390" max="390" width="15.5703125" style="187" customWidth="1"/>
    <col min="391" max="391" width="9.140625" style="187"/>
    <col min="392" max="392" width="6.28515625" style="187" customWidth="1"/>
    <col min="393" max="393" width="7.85546875" style="187" customWidth="1"/>
    <col min="394" max="394" width="0" style="187" hidden="1" customWidth="1"/>
    <col min="395" max="395" width="22.85546875" style="187" customWidth="1"/>
    <col min="396" max="396" width="15.28515625" style="187" customWidth="1"/>
    <col min="397" max="397" width="11.42578125" style="187" customWidth="1"/>
    <col min="398" max="398" width="8.5703125" style="187" customWidth="1"/>
    <col min="399" max="399" width="6.85546875" style="187" customWidth="1"/>
    <col min="400" max="402" width="0" style="187" hidden="1" customWidth="1"/>
    <col min="403" max="406" width="7.28515625" style="187" customWidth="1"/>
    <col min="407" max="407" width="0" style="187" hidden="1" customWidth="1"/>
    <col min="408" max="408" width="7.28515625" style="187" customWidth="1"/>
    <col min="409" max="409" width="10.85546875" style="187" customWidth="1"/>
    <col min="410" max="637" width="9.140625" style="187"/>
    <col min="638" max="638" width="3.7109375" style="187" customWidth="1"/>
    <col min="639" max="639" width="16.140625" style="187" customWidth="1"/>
    <col min="640" max="640" width="8.5703125" style="187" customWidth="1"/>
    <col min="641" max="641" width="7" style="187" customWidth="1"/>
    <col min="642" max="642" width="7.28515625" style="187" customWidth="1"/>
    <col min="643" max="644" width="10.42578125" style="187" customWidth="1"/>
    <col min="645" max="645" width="10.85546875" style="187" customWidth="1"/>
    <col min="646" max="646" width="15.5703125" style="187" customWidth="1"/>
    <col min="647" max="647" width="9.140625" style="187"/>
    <col min="648" max="648" width="6.28515625" style="187" customWidth="1"/>
    <col min="649" max="649" width="7.85546875" style="187" customWidth="1"/>
    <col min="650" max="650" width="0" style="187" hidden="1" customWidth="1"/>
    <col min="651" max="651" width="22.85546875" style="187" customWidth="1"/>
    <col min="652" max="652" width="15.28515625" style="187" customWidth="1"/>
    <col min="653" max="653" width="11.42578125" style="187" customWidth="1"/>
    <col min="654" max="654" width="8.5703125" style="187" customWidth="1"/>
    <col min="655" max="655" width="6.85546875" style="187" customWidth="1"/>
    <col min="656" max="658" width="0" style="187" hidden="1" customWidth="1"/>
    <col min="659" max="662" width="7.28515625" style="187" customWidth="1"/>
    <col min="663" max="663" width="0" style="187" hidden="1" customWidth="1"/>
    <col min="664" max="664" width="7.28515625" style="187" customWidth="1"/>
    <col min="665" max="665" width="10.85546875" style="187" customWidth="1"/>
    <col min="666" max="893" width="9.140625" style="187"/>
    <col min="894" max="894" width="3.7109375" style="187" customWidth="1"/>
    <col min="895" max="895" width="16.140625" style="187" customWidth="1"/>
    <col min="896" max="896" width="8.5703125" style="187" customWidth="1"/>
    <col min="897" max="897" width="7" style="187" customWidth="1"/>
    <col min="898" max="898" width="7.28515625" style="187" customWidth="1"/>
    <col min="899" max="900" width="10.42578125" style="187" customWidth="1"/>
    <col min="901" max="901" width="10.85546875" style="187" customWidth="1"/>
    <col min="902" max="902" width="15.5703125" style="187" customWidth="1"/>
    <col min="903" max="903" width="9.140625" style="187"/>
    <col min="904" max="904" width="6.28515625" style="187" customWidth="1"/>
    <col min="905" max="905" width="7.85546875" style="187" customWidth="1"/>
    <col min="906" max="906" width="0" style="187" hidden="1" customWidth="1"/>
    <col min="907" max="907" width="22.85546875" style="187" customWidth="1"/>
    <col min="908" max="908" width="15.28515625" style="187" customWidth="1"/>
    <col min="909" max="909" width="11.42578125" style="187" customWidth="1"/>
    <col min="910" max="910" width="8.5703125" style="187" customWidth="1"/>
    <col min="911" max="911" width="6.85546875" style="187" customWidth="1"/>
    <col min="912" max="914" width="0" style="187" hidden="1" customWidth="1"/>
    <col min="915" max="918" width="7.28515625" style="187" customWidth="1"/>
    <col min="919" max="919" width="0" style="187" hidden="1" customWidth="1"/>
    <col min="920" max="920" width="7.28515625" style="187" customWidth="1"/>
    <col min="921" max="921" width="10.85546875" style="187" customWidth="1"/>
    <col min="922" max="1149" width="9.140625" style="187"/>
    <col min="1150" max="1150" width="3.7109375" style="187" customWidth="1"/>
    <col min="1151" max="1151" width="16.140625" style="187" customWidth="1"/>
    <col min="1152" max="1152" width="8.5703125" style="187" customWidth="1"/>
    <col min="1153" max="1153" width="7" style="187" customWidth="1"/>
    <col min="1154" max="1154" width="7.28515625" style="187" customWidth="1"/>
    <col min="1155" max="1156" width="10.42578125" style="187" customWidth="1"/>
    <col min="1157" max="1157" width="10.85546875" style="187" customWidth="1"/>
    <col min="1158" max="1158" width="15.5703125" style="187" customWidth="1"/>
    <col min="1159" max="1159" width="9.140625" style="187"/>
    <col min="1160" max="1160" width="6.28515625" style="187" customWidth="1"/>
    <col min="1161" max="1161" width="7.85546875" style="187" customWidth="1"/>
    <col min="1162" max="1162" width="0" style="187" hidden="1" customWidth="1"/>
    <col min="1163" max="1163" width="22.85546875" style="187" customWidth="1"/>
    <col min="1164" max="1164" width="15.28515625" style="187" customWidth="1"/>
    <col min="1165" max="1165" width="11.42578125" style="187" customWidth="1"/>
    <col min="1166" max="1166" width="8.5703125" style="187" customWidth="1"/>
    <col min="1167" max="1167" width="6.85546875" style="187" customWidth="1"/>
    <col min="1168" max="1170" width="0" style="187" hidden="1" customWidth="1"/>
    <col min="1171" max="1174" width="7.28515625" style="187" customWidth="1"/>
    <col min="1175" max="1175" width="0" style="187" hidden="1" customWidth="1"/>
    <col min="1176" max="1176" width="7.28515625" style="187" customWidth="1"/>
    <col min="1177" max="1177" width="10.85546875" style="187" customWidth="1"/>
    <col min="1178" max="1405" width="9.140625" style="187"/>
    <col min="1406" max="1406" width="3.7109375" style="187" customWidth="1"/>
    <col min="1407" max="1407" width="16.140625" style="187" customWidth="1"/>
    <col min="1408" max="1408" width="8.5703125" style="187" customWidth="1"/>
    <col min="1409" max="1409" width="7" style="187" customWidth="1"/>
    <col min="1410" max="1410" width="7.28515625" style="187" customWidth="1"/>
    <col min="1411" max="1412" width="10.42578125" style="187" customWidth="1"/>
    <col min="1413" max="1413" width="10.85546875" style="187" customWidth="1"/>
    <col min="1414" max="1414" width="15.5703125" style="187" customWidth="1"/>
    <col min="1415" max="1415" width="9.140625" style="187"/>
    <col min="1416" max="1416" width="6.28515625" style="187" customWidth="1"/>
    <col min="1417" max="1417" width="7.85546875" style="187" customWidth="1"/>
    <col min="1418" max="1418" width="0" style="187" hidden="1" customWidth="1"/>
    <col min="1419" max="1419" width="22.85546875" style="187" customWidth="1"/>
    <col min="1420" max="1420" width="15.28515625" style="187" customWidth="1"/>
    <col min="1421" max="1421" width="11.42578125" style="187" customWidth="1"/>
    <col min="1422" max="1422" width="8.5703125" style="187" customWidth="1"/>
    <col min="1423" max="1423" width="6.85546875" style="187" customWidth="1"/>
    <col min="1424" max="1426" width="0" style="187" hidden="1" customWidth="1"/>
    <col min="1427" max="1430" width="7.28515625" style="187" customWidth="1"/>
    <col min="1431" max="1431" width="0" style="187" hidden="1" customWidth="1"/>
    <col min="1432" max="1432" width="7.28515625" style="187" customWidth="1"/>
    <col min="1433" max="1433" width="10.85546875" style="187" customWidth="1"/>
    <col min="1434" max="1661" width="9.140625" style="187"/>
    <col min="1662" max="1662" width="3.7109375" style="187" customWidth="1"/>
    <col min="1663" max="1663" width="16.140625" style="187" customWidth="1"/>
    <col min="1664" max="1664" width="8.5703125" style="187" customWidth="1"/>
    <col min="1665" max="1665" width="7" style="187" customWidth="1"/>
    <col min="1666" max="1666" width="7.28515625" style="187" customWidth="1"/>
    <col min="1667" max="1668" width="10.42578125" style="187" customWidth="1"/>
    <col min="1669" max="1669" width="10.85546875" style="187" customWidth="1"/>
    <col min="1670" max="1670" width="15.5703125" style="187" customWidth="1"/>
    <col min="1671" max="1671" width="9.140625" style="187"/>
    <col min="1672" max="1672" width="6.28515625" style="187" customWidth="1"/>
    <col min="1673" max="1673" width="7.85546875" style="187" customWidth="1"/>
    <col min="1674" max="1674" width="0" style="187" hidden="1" customWidth="1"/>
    <col min="1675" max="1675" width="22.85546875" style="187" customWidth="1"/>
    <col min="1676" max="1676" width="15.28515625" style="187" customWidth="1"/>
    <col min="1677" max="1677" width="11.42578125" style="187" customWidth="1"/>
    <col min="1678" max="1678" width="8.5703125" style="187" customWidth="1"/>
    <col min="1679" max="1679" width="6.85546875" style="187" customWidth="1"/>
    <col min="1680" max="1682" width="0" style="187" hidden="1" customWidth="1"/>
    <col min="1683" max="1686" width="7.28515625" style="187" customWidth="1"/>
    <col min="1687" max="1687" width="0" style="187" hidden="1" customWidth="1"/>
    <col min="1688" max="1688" width="7.28515625" style="187" customWidth="1"/>
    <col min="1689" max="1689" width="10.85546875" style="187" customWidth="1"/>
    <col min="1690" max="1917" width="9.140625" style="187"/>
    <col min="1918" max="1918" width="3.7109375" style="187" customWidth="1"/>
    <col min="1919" max="1919" width="16.140625" style="187" customWidth="1"/>
    <col min="1920" max="1920" width="8.5703125" style="187" customWidth="1"/>
    <col min="1921" max="1921" width="7" style="187" customWidth="1"/>
    <col min="1922" max="1922" width="7.28515625" style="187" customWidth="1"/>
    <col min="1923" max="1924" width="10.42578125" style="187" customWidth="1"/>
    <col min="1925" max="1925" width="10.85546875" style="187" customWidth="1"/>
    <col min="1926" max="1926" width="15.5703125" style="187" customWidth="1"/>
    <col min="1927" max="1927" width="9.140625" style="187"/>
    <col min="1928" max="1928" width="6.28515625" style="187" customWidth="1"/>
    <col min="1929" max="1929" width="7.85546875" style="187" customWidth="1"/>
    <col min="1930" max="1930" width="0" style="187" hidden="1" customWidth="1"/>
    <col min="1931" max="1931" width="22.85546875" style="187" customWidth="1"/>
    <col min="1932" max="1932" width="15.28515625" style="187" customWidth="1"/>
    <col min="1933" max="1933" width="11.42578125" style="187" customWidth="1"/>
    <col min="1934" max="1934" width="8.5703125" style="187" customWidth="1"/>
    <col min="1935" max="1935" width="6.85546875" style="187" customWidth="1"/>
    <col min="1936" max="1938" width="0" style="187" hidden="1" customWidth="1"/>
    <col min="1939" max="1942" width="7.28515625" style="187" customWidth="1"/>
    <col min="1943" max="1943" width="0" style="187" hidden="1" customWidth="1"/>
    <col min="1944" max="1944" width="7.28515625" style="187" customWidth="1"/>
    <col min="1945" max="1945" width="10.85546875" style="187" customWidth="1"/>
    <col min="1946" max="2173" width="9.140625" style="187"/>
    <col min="2174" max="2174" width="3.7109375" style="187" customWidth="1"/>
    <col min="2175" max="2175" width="16.140625" style="187" customWidth="1"/>
    <col min="2176" max="2176" width="8.5703125" style="187" customWidth="1"/>
    <col min="2177" max="2177" width="7" style="187" customWidth="1"/>
    <col min="2178" max="2178" width="7.28515625" style="187" customWidth="1"/>
    <col min="2179" max="2180" width="10.42578125" style="187" customWidth="1"/>
    <col min="2181" max="2181" width="10.85546875" style="187" customWidth="1"/>
    <col min="2182" max="2182" width="15.5703125" style="187" customWidth="1"/>
    <col min="2183" max="2183" width="9.140625" style="187"/>
    <col min="2184" max="2184" width="6.28515625" style="187" customWidth="1"/>
    <col min="2185" max="2185" width="7.85546875" style="187" customWidth="1"/>
    <col min="2186" max="2186" width="0" style="187" hidden="1" customWidth="1"/>
    <col min="2187" max="2187" width="22.85546875" style="187" customWidth="1"/>
    <col min="2188" max="2188" width="15.28515625" style="187" customWidth="1"/>
    <col min="2189" max="2189" width="11.42578125" style="187" customWidth="1"/>
    <col min="2190" max="2190" width="8.5703125" style="187" customWidth="1"/>
    <col min="2191" max="2191" width="6.85546875" style="187" customWidth="1"/>
    <col min="2192" max="2194" width="0" style="187" hidden="1" customWidth="1"/>
    <col min="2195" max="2198" width="7.28515625" style="187" customWidth="1"/>
    <col min="2199" max="2199" width="0" style="187" hidden="1" customWidth="1"/>
    <col min="2200" max="2200" width="7.28515625" style="187" customWidth="1"/>
    <col min="2201" max="2201" width="10.85546875" style="187" customWidth="1"/>
    <col min="2202" max="2429" width="9.140625" style="187"/>
    <col min="2430" max="2430" width="3.7109375" style="187" customWidth="1"/>
    <col min="2431" max="2431" width="16.140625" style="187" customWidth="1"/>
    <col min="2432" max="2432" width="8.5703125" style="187" customWidth="1"/>
    <col min="2433" max="2433" width="7" style="187" customWidth="1"/>
    <col min="2434" max="2434" width="7.28515625" style="187" customWidth="1"/>
    <col min="2435" max="2436" width="10.42578125" style="187" customWidth="1"/>
    <col min="2437" max="2437" width="10.85546875" style="187" customWidth="1"/>
    <col min="2438" max="2438" width="15.5703125" style="187" customWidth="1"/>
    <col min="2439" max="2439" width="9.140625" style="187"/>
    <col min="2440" max="2440" width="6.28515625" style="187" customWidth="1"/>
    <col min="2441" max="2441" width="7.85546875" style="187" customWidth="1"/>
    <col min="2442" max="2442" width="0" style="187" hidden="1" customWidth="1"/>
    <col min="2443" max="2443" width="22.85546875" style="187" customWidth="1"/>
    <col min="2444" max="2444" width="15.28515625" style="187" customWidth="1"/>
    <col min="2445" max="2445" width="11.42578125" style="187" customWidth="1"/>
    <col min="2446" max="2446" width="8.5703125" style="187" customWidth="1"/>
    <col min="2447" max="2447" width="6.85546875" style="187" customWidth="1"/>
    <col min="2448" max="2450" width="0" style="187" hidden="1" customWidth="1"/>
    <col min="2451" max="2454" width="7.28515625" style="187" customWidth="1"/>
    <col min="2455" max="2455" width="0" style="187" hidden="1" customWidth="1"/>
    <col min="2456" max="2456" width="7.28515625" style="187" customWidth="1"/>
    <col min="2457" max="2457" width="10.85546875" style="187" customWidth="1"/>
    <col min="2458" max="2685" width="9.140625" style="187"/>
    <col min="2686" max="2686" width="3.7109375" style="187" customWidth="1"/>
    <col min="2687" max="2687" width="16.140625" style="187" customWidth="1"/>
    <col min="2688" max="2688" width="8.5703125" style="187" customWidth="1"/>
    <col min="2689" max="2689" width="7" style="187" customWidth="1"/>
    <col min="2690" max="2690" width="7.28515625" style="187" customWidth="1"/>
    <col min="2691" max="2692" width="10.42578125" style="187" customWidth="1"/>
    <col min="2693" max="2693" width="10.85546875" style="187" customWidth="1"/>
    <col min="2694" max="2694" width="15.5703125" style="187" customWidth="1"/>
    <col min="2695" max="2695" width="9.140625" style="187"/>
    <col min="2696" max="2696" width="6.28515625" style="187" customWidth="1"/>
    <col min="2697" max="2697" width="7.85546875" style="187" customWidth="1"/>
    <col min="2698" max="2698" width="0" style="187" hidden="1" customWidth="1"/>
    <col min="2699" max="2699" width="22.85546875" style="187" customWidth="1"/>
    <col min="2700" max="2700" width="15.28515625" style="187" customWidth="1"/>
    <col min="2701" max="2701" width="11.42578125" style="187" customWidth="1"/>
    <col min="2702" max="2702" width="8.5703125" style="187" customWidth="1"/>
    <col min="2703" max="2703" width="6.85546875" style="187" customWidth="1"/>
    <col min="2704" max="2706" width="0" style="187" hidden="1" customWidth="1"/>
    <col min="2707" max="2710" width="7.28515625" style="187" customWidth="1"/>
    <col min="2711" max="2711" width="0" style="187" hidden="1" customWidth="1"/>
    <col min="2712" max="2712" width="7.28515625" style="187" customWidth="1"/>
    <col min="2713" max="2713" width="10.85546875" style="187" customWidth="1"/>
    <col min="2714" max="2941" width="9.140625" style="187"/>
    <col min="2942" max="2942" width="3.7109375" style="187" customWidth="1"/>
    <col min="2943" max="2943" width="16.140625" style="187" customWidth="1"/>
    <col min="2944" max="2944" width="8.5703125" style="187" customWidth="1"/>
    <col min="2945" max="2945" width="7" style="187" customWidth="1"/>
    <col min="2946" max="2946" width="7.28515625" style="187" customWidth="1"/>
    <col min="2947" max="2948" width="10.42578125" style="187" customWidth="1"/>
    <col min="2949" max="2949" width="10.85546875" style="187" customWidth="1"/>
    <col min="2950" max="2950" width="15.5703125" style="187" customWidth="1"/>
    <col min="2951" max="2951" width="9.140625" style="187"/>
    <col min="2952" max="2952" width="6.28515625" style="187" customWidth="1"/>
    <col min="2953" max="2953" width="7.85546875" style="187" customWidth="1"/>
    <col min="2954" max="2954" width="0" style="187" hidden="1" customWidth="1"/>
    <col min="2955" max="2955" width="22.85546875" style="187" customWidth="1"/>
    <col min="2956" max="2956" width="15.28515625" style="187" customWidth="1"/>
    <col min="2957" max="2957" width="11.42578125" style="187" customWidth="1"/>
    <col min="2958" max="2958" width="8.5703125" style="187" customWidth="1"/>
    <col min="2959" max="2959" width="6.85546875" style="187" customWidth="1"/>
    <col min="2960" max="2962" width="0" style="187" hidden="1" customWidth="1"/>
    <col min="2963" max="2966" width="7.28515625" style="187" customWidth="1"/>
    <col min="2967" max="2967" width="0" style="187" hidden="1" customWidth="1"/>
    <col min="2968" max="2968" width="7.28515625" style="187" customWidth="1"/>
    <col min="2969" max="2969" width="10.85546875" style="187" customWidth="1"/>
    <col min="2970" max="3197" width="9.140625" style="187"/>
    <col min="3198" max="3198" width="3.7109375" style="187" customWidth="1"/>
    <col min="3199" max="3199" width="16.140625" style="187" customWidth="1"/>
    <col min="3200" max="3200" width="8.5703125" style="187" customWidth="1"/>
    <col min="3201" max="3201" width="7" style="187" customWidth="1"/>
    <col min="3202" max="3202" width="7.28515625" style="187" customWidth="1"/>
    <col min="3203" max="3204" width="10.42578125" style="187" customWidth="1"/>
    <col min="3205" max="3205" width="10.85546875" style="187" customWidth="1"/>
    <col min="3206" max="3206" width="15.5703125" style="187" customWidth="1"/>
    <col min="3207" max="3207" width="9.140625" style="187"/>
    <col min="3208" max="3208" width="6.28515625" style="187" customWidth="1"/>
    <col min="3209" max="3209" width="7.85546875" style="187" customWidth="1"/>
    <col min="3210" max="3210" width="0" style="187" hidden="1" customWidth="1"/>
    <col min="3211" max="3211" width="22.85546875" style="187" customWidth="1"/>
    <col min="3212" max="3212" width="15.28515625" style="187" customWidth="1"/>
    <col min="3213" max="3213" width="11.42578125" style="187" customWidth="1"/>
    <col min="3214" max="3214" width="8.5703125" style="187" customWidth="1"/>
    <col min="3215" max="3215" width="6.85546875" style="187" customWidth="1"/>
    <col min="3216" max="3218" width="0" style="187" hidden="1" customWidth="1"/>
    <col min="3219" max="3222" width="7.28515625" style="187" customWidth="1"/>
    <col min="3223" max="3223" width="0" style="187" hidden="1" customWidth="1"/>
    <col min="3224" max="3224" width="7.28515625" style="187" customWidth="1"/>
    <col min="3225" max="3225" width="10.85546875" style="187" customWidth="1"/>
    <col min="3226" max="3453" width="9.140625" style="187"/>
    <col min="3454" max="3454" width="3.7109375" style="187" customWidth="1"/>
    <col min="3455" max="3455" width="16.140625" style="187" customWidth="1"/>
    <col min="3456" max="3456" width="8.5703125" style="187" customWidth="1"/>
    <col min="3457" max="3457" width="7" style="187" customWidth="1"/>
    <col min="3458" max="3458" width="7.28515625" style="187" customWidth="1"/>
    <col min="3459" max="3460" width="10.42578125" style="187" customWidth="1"/>
    <col min="3461" max="3461" width="10.85546875" style="187" customWidth="1"/>
    <col min="3462" max="3462" width="15.5703125" style="187" customWidth="1"/>
    <col min="3463" max="3463" width="9.140625" style="187"/>
    <col min="3464" max="3464" width="6.28515625" style="187" customWidth="1"/>
    <col min="3465" max="3465" width="7.85546875" style="187" customWidth="1"/>
    <col min="3466" max="3466" width="0" style="187" hidden="1" customWidth="1"/>
    <col min="3467" max="3467" width="22.85546875" style="187" customWidth="1"/>
    <col min="3468" max="3468" width="15.28515625" style="187" customWidth="1"/>
    <col min="3469" max="3469" width="11.42578125" style="187" customWidth="1"/>
    <col min="3470" max="3470" width="8.5703125" style="187" customWidth="1"/>
    <col min="3471" max="3471" width="6.85546875" style="187" customWidth="1"/>
    <col min="3472" max="3474" width="0" style="187" hidden="1" customWidth="1"/>
    <col min="3475" max="3478" width="7.28515625" style="187" customWidth="1"/>
    <col min="3479" max="3479" width="0" style="187" hidden="1" customWidth="1"/>
    <col min="3480" max="3480" width="7.28515625" style="187" customWidth="1"/>
    <col min="3481" max="3481" width="10.85546875" style="187" customWidth="1"/>
    <col min="3482" max="3709" width="9.140625" style="187"/>
    <col min="3710" max="3710" width="3.7109375" style="187" customWidth="1"/>
    <col min="3711" max="3711" width="16.140625" style="187" customWidth="1"/>
    <col min="3712" max="3712" width="8.5703125" style="187" customWidth="1"/>
    <col min="3713" max="3713" width="7" style="187" customWidth="1"/>
    <col min="3714" max="3714" width="7.28515625" style="187" customWidth="1"/>
    <col min="3715" max="3716" width="10.42578125" style="187" customWidth="1"/>
    <col min="3717" max="3717" width="10.85546875" style="187" customWidth="1"/>
    <col min="3718" max="3718" width="15.5703125" style="187" customWidth="1"/>
    <col min="3719" max="3719" width="9.140625" style="187"/>
    <col min="3720" max="3720" width="6.28515625" style="187" customWidth="1"/>
    <col min="3721" max="3721" width="7.85546875" style="187" customWidth="1"/>
    <col min="3722" max="3722" width="0" style="187" hidden="1" customWidth="1"/>
    <col min="3723" max="3723" width="22.85546875" style="187" customWidth="1"/>
    <col min="3724" max="3724" width="15.28515625" style="187" customWidth="1"/>
    <col min="3725" max="3725" width="11.42578125" style="187" customWidth="1"/>
    <col min="3726" max="3726" width="8.5703125" style="187" customWidth="1"/>
    <col min="3727" max="3727" width="6.85546875" style="187" customWidth="1"/>
    <col min="3728" max="3730" width="0" style="187" hidden="1" customWidth="1"/>
    <col min="3731" max="3734" width="7.28515625" style="187" customWidth="1"/>
    <col min="3735" max="3735" width="0" style="187" hidden="1" customWidth="1"/>
    <col min="3736" max="3736" width="7.28515625" style="187" customWidth="1"/>
    <col min="3737" max="3737" width="10.85546875" style="187" customWidth="1"/>
    <col min="3738" max="3965" width="9.140625" style="187"/>
    <col min="3966" max="3966" width="3.7109375" style="187" customWidth="1"/>
    <col min="3967" max="3967" width="16.140625" style="187" customWidth="1"/>
    <col min="3968" max="3968" width="8.5703125" style="187" customWidth="1"/>
    <col min="3969" max="3969" width="7" style="187" customWidth="1"/>
    <col min="3970" max="3970" width="7.28515625" style="187" customWidth="1"/>
    <col min="3971" max="3972" width="10.42578125" style="187" customWidth="1"/>
    <col min="3973" max="3973" width="10.85546875" style="187" customWidth="1"/>
    <col min="3974" max="3974" width="15.5703125" style="187" customWidth="1"/>
    <col min="3975" max="3975" width="9.140625" style="187"/>
    <col min="3976" max="3976" width="6.28515625" style="187" customWidth="1"/>
    <col min="3977" max="3977" width="7.85546875" style="187" customWidth="1"/>
    <col min="3978" max="3978" width="0" style="187" hidden="1" customWidth="1"/>
    <col min="3979" max="3979" width="22.85546875" style="187" customWidth="1"/>
    <col min="3980" max="3980" width="15.28515625" style="187" customWidth="1"/>
    <col min="3981" max="3981" width="11.42578125" style="187" customWidth="1"/>
    <col min="3982" max="3982" width="8.5703125" style="187" customWidth="1"/>
    <col min="3983" max="3983" width="6.85546875" style="187" customWidth="1"/>
    <col min="3984" max="3986" width="0" style="187" hidden="1" customWidth="1"/>
    <col min="3987" max="3990" width="7.28515625" style="187" customWidth="1"/>
    <col min="3991" max="3991" width="0" style="187" hidden="1" customWidth="1"/>
    <col min="3992" max="3992" width="7.28515625" style="187" customWidth="1"/>
    <col min="3993" max="3993" width="10.85546875" style="187" customWidth="1"/>
    <col min="3994" max="4221" width="9.140625" style="187"/>
    <col min="4222" max="4222" width="3.7109375" style="187" customWidth="1"/>
    <col min="4223" max="4223" width="16.140625" style="187" customWidth="1"/>
    <col min="4224" max="4224" width="8.5703125" style="187" customWidth="1"/>
    <col min="4225" max="4225" width="7" style="187" customWidth="1"/>
    <col min="4226" max="4226" width="7.28515625" style="187" customWidth="1"/>
    <col min="4227" max="4228" width="10.42578125" style="187" customWidth="1"/>
    <col min="4229" max="4229" width="10.85546875" style="187" customWidth="1"/>
    <col min="4230" max="4230" width="15.5703125" style="187" customWidth="1"/>
    <col min="4231" max="4231" width="9.140625" style="187"/>
    <col min="4232" max="4232" width="6.28515625" style="187" customWidth="1"/>
    <col min="4233" max="4233" width="7.85546875" style="187" customWidth="1"/>
    <col min="4234" max="4234" width="0" style="187" hidden="1" customWidth="1"/>
    <col min="4235" max="4235" width="22.85546875" style="187" customWidth="1"/>
    <col min="4236" max="4236" width="15.28515625" style="187" customWidth="1"/>
    <col min="4237" max="4237" width="11.42578125" style="187" customWidth="1"/>
    <col min="4238" max="4238" width="8.5703125" style="187" customWidth="1"/>
    <col min="4239" max="4239" width="6.85546875" style="187" customWidth="1"/>
    <col min="4240" max="4242" width="0" style="187" hidden="1" customWidth="1"/>
    <col min="4243" max="4246" width="7.28515625" style="187" customWidth="1"/>
    <col min="4247" max="4247" width="0" style="187" hidden="1" customWidth="1"/>
    <col min="4248" max="4248" width="7.28515625" style="187" customWidth="1"/>
    <col min="4249" max="4249" width="10.85546875" style="187" customWidth="1"/>
    <col min="4250" max="4477" width="9.140625" style="187"/>
    <col min="4478" max="4478" width="3.7109375" style="187" customWidth="1"/>
    <col min="4479" max="4479" width="16.140625" style="187" customWidth="1"/>
    <col min="4480" max="4480" width="8.5703125" style="187" customWidth="1"/>
    <col min="4481" max="4481" width="7" style="187" customWidth="1"/>
    <col min="4482" max="4482" width="7.28515625" style="187" customWidth="1"/>
    <col min="4483" max="4484" width="10.42578125" style="187" customWidth="1"/>
    <col min="4485" max="4485" width="10.85546875" style="187" customWidth="1"/>
    <col min="4486" max="4486" width="15.5703125" style="187" customWidth="1"/>
    <col min="4487" max="4487" width="9.140625" style="187"/>
    <col min="4488" max="4488" width="6.28515625" style="187" customWidth="1"/>
    <col min="4489" max="4489" width="7.85546875" style="187" customWidth="1"/>
    <col min="4490" max="4490" width="0" style="187" hidden="1" customWidth="1"/>
    <col min="4491" max="4491" width="22.85546875" style="187" customWidth="1"/>
    <col min="4492" max="4492" width="15.28515625" style="187" customWidth="1"/>
    <col min="4493" max="4493" width="11.42578125" style="187" customWidth="1"/>
    <col min="4494" max="4494" width="8.5703125" style="187" customWidth="1"/>
    <col min="4495" max="4495" width="6.85546875" style="187" customWidth="1"/>
    <col min="4496" max="4498" width="0" style="187" hidden="1" customWidth="1"/>
    <col min="4499" max="4502" width="7.28515625" style="187" customWidth="1"/>
    <col min="4503" max="4503" width="0" style="187" hidden="1" customWidth="1"/>
    <col min="4504" max="4504" width="7.28515625" style="187" customWidth="1"/>
    <col min="4505" max="4505" width="10.85546875" style="187" customWidth="1"/>
    <col min="4506" max="4733" width="9.140625" style="187"/>
    <col min="4734" max="4734" width="3.7109375" style="187" customWidth="1"/>
    <col min="4735" max="4735" width="16.140625" style="187" customWidth="1"/>
    <col min="4736" max="4736" width="8.5703125" style="187" customWidth="1"/>
    <col min="4737" max="4737" width="7" style="187" customWidth="1"/>
    <col min="4738" max="4738" width="7.28515625" style="187" customWidth="1"/>
    <col min="4739" max="4740" width="10.42578125" style="187" customWidth="1"/>
    <col min="4741" max="4741" width="10.85546875" style="187" customWidth="1"/>
    <col min="4742" max="4742" width="15.5703125" style="187" customWidth="1"/>
    <col min="4743" max="4743" width="9.140625" style="187"/>
    <col min="4744" max="4744" width="6.28515625" style="187" customWidth="1"/>
    <col min="4745" max="4745" width="7.85546875" style="187" customWidth="1"/>
    <col min="4746" max="4746" width="0" style="187" hidden="1" customWidth="1"/>
    <col min="4747" max="4747" width="22.85546875" style="187" customWidth="1"/>
    <col min="4748" max="4748" width="15.28515625" style="187" customWidth="1"/>
    <col min="4749" max="4749" width="11.42578125" style="187" customWidth="1"/>
    <col min="4750" max="4750" width="8.5703125" style="187" customWidth="1"/>
    <col min="4751" max="4751" width="6.85546875" style="187" customWidth="1"/>
    <col min="4752" max="4754" width="0" style="187" hidden="1" customWidth="1"/>
    <col min="4755" max="4758" width="7.28515625" style="187" customWidth="1"/>
    <col min="4759" max="4759" width="0" style="187" hidden="1" customWidth="1"/>
    <col min="4760" max="4760" width="7.28515625" style="187" customWidth="1"/>
    <col min="4761" max="4761" width="10.85546875" style="187" customWidth="1"/>
    <col min="4762" max="4989" width="9.140625" style="187"/>
    <col min="4990" max="4990" width="3.7109375" style="187" customWidth="1"/>
    <col min="4991" max="4991" width="16.140625" style="187" customWidth="1"/>
    <col min="4992" max="4992" width="8.5703125" style="187" customWidth="1"/>
    <col min="4993" max="4993" width="7" style="187" customWidth="1"/>
    <col min="4994" max="4994" width="7.28515625" style="187" customWidth="1"/>
    <col min="4995" max="4996" width="10.42578125" style="187" customWidth="1"/>
    <col min="4997" max="4997" width="10.85546875" style="187" customWidth="1"/>
    <col min="4998" max="4998" width="15.5703125" style="187" customWidth="1"/>
    <col min="4999" max="4999" width="9.140625" style="187"/>
    <col min="5000" max="5000" width="6.28515625" style="187" customWidth="1"/>
    <col min="5001" max="5001" width="7.85546875" style="187" customWidth="1"/>
    <col min="5002" max="5002" width="0" style="187" hidden="1" customWidth="1"/>
    <col min="5003" max="5003" width="22.85546875" style="187" customWidth="1"/>
    <col min="5004" max="5004" width="15.28515625" style="187" customWidth="1"/>
    <col min="5005" max="5005" width="11.42578125" style="187" customWidth="1"/>
    <col min="5006" max="5006" width="8.5703125" style="187" customWidth="1"/>
    <col min="5007" max="5007" width="6.85546875" style="187" customWidth="1"/>
    <col min="5008" max="5010" width="0" style="187" hidden="1" customWidth="1"/>
    <col min="5011" max="5014" width="7.28515625" style="187" customWidth="1"/>
    <col min="5015" max="5015" width="0" style="187" hidden="1" customWidth="1"/>
    <col min="5016" max="5016" width="7.28515625" style="187" customWidth="1"/>
    <col min="5017" max="5017" width="10.85546875" style="187" customWidth="1"/>
    <col min="5018" max="5245" width="9.140625" style="187"/>
    <col min="5246" max="5246" width="3.7109375" style="187" customWidth="1"/>
    <col min="5247" max="5247" width="16.140625" style="187" customWidth="1"/>
    <col min="5248" max="5248" width="8.5703125" style="187" customWidth="1"/>
    <col min="5249" max="5249" width="7" style="187" customWidth="1"/>
    <col min="5250" max="5250" width="7.28515625" style="187" customWidth="1"/>
    <col min="5251" max="5252" width="10.42578125" style="187" customWidth="1"/>
    <col min="5253" max="5253" width="10.85546875" style="187" customWidth="1"/>
    <col min="5254" max="5254" width="15.5703125" style="187" customWidth="1"/>
    <col min="5255" max="5255" width="9.140625" style="187"/>
    <col min="5256" max="5256" width="6.28515625" style="187" customWidth="1"/>
    <col min="5257" max="5257" width="7.85546875" style="187" customWidth="1"/>
    <col min="5258" max="5258" width="0" style="187" hidden="1" customWidth="1"/>
    <col min="5259" max="5259" width="22.85546875" style="187" customWidth="1"/>
    <col min="5260" max="5260" width="15.28515625" style="187" customWidth="1"/>
    <col min="5261" max="5261" width="11.42578125" style="187" customWidth="1"/>
    <col min="5262" max="5262" width="8.5703125" style="187" customWidth="1"/>
    <col min="5263" max="5263" width="6.85546875" style="187" customWidth="1"/>
    <col min="5264" max="5266" width="0" style="187" hidden="1" customWidth="1"/>
    <col min="5267" max="5270" width="7.28515625" style="187" customWidth="1"/>
    <col min="5271" max="5271" width="0" style="187" hidden="1" customWidth="1"/>
    <col min="5272" max="5272" width="7.28515625" style="187" customWidth="1"/>
    <col min="5273" max="5273" width="10.85546875" style="187" customWidth="1"/>
    <col min="5274" max="5501" width="9.140625" style="187"/>
    <col min="5502" max="5502" width="3.7109375" style="187" customWidth="1"/>
    <col min="5503" max="5503" width="16.140625" style="187" customWidth="1"/>
    <col min="5504" max="5504" width="8.5703125" style="187" customWidth="1"/>
    <col min="5505" max="5505" width="7" style="187" customWidth="1"/>
    <col min="5506" max="5506" width="7.28515625" style="187" customWidth="1"/>
    <col min="5507" max="5508" width="10.42578125" style="187" customWidth="1"/>
    <col min="5509" max="5509" width="10.85546875" style="187" customWidth="1"/>
    <col min="5510" max="5510" width="15.5703125" style="187" customWidth="1"/>
    <col min="5511" max="5511" width="9.140625" style="187"/>
    <col min="5512" max="5512" width="6.28515625" style="187" customWidth="1"/>
    <col min="5513" max="5513" width="7.85546875" style="187" customWidth="1"/>
    <col min="5514" max="5514" width="0" style="187" hidden="1" customWidth="1"/>
    <col min="5515" max="5515" width="22.85546875" style="187" customWidth="1"/>
    <col min="5516" max="5516" width="15.28515625" style="187" customWidth="1"/>
    <col min="5517" max="5517" width="11.42578125" style="187" customWidth="1"/>
    <col min="5518" max="5518" width="8.5703125" style="187" customWidth="1"/>
    <col min="5519" max="5519" width="6.85546875" style="187" customWidth="1"/>
    <col min="5520" max="5522" width="0" style="187" hidden="1" customWidth="1"/>
    <col min="5523" max="5526" width="7.28515625" style="187" customWidth="1"/>
    <col min="5527" max="5527" width="0" style="187" hidden="1" customWidth="1"/>
    <col min="5528" max="5528" width="7.28515625" style="187" customWidth="1"/>
    <col min="5529" max="5529" width="10.85546875" style="187" customWidth="1"/>
    <col min="5530" max="5757" width="9.140625" style="187"/>
    <col min="5758" max="5758" width="3.7109375" style="187" customWidth="1"/>
    <col min="5759" max="5759" width="16.140625" style="187" customWidth="1"/>
    <col min="5760" max="5760" width="8.5703125" style="187" customWidth="1"/>
    <col min="5761" max="5761" width="7" style="187" customWidth="1"/>
    <col min="5762" max="5762" width="7.28515625" style="187" customWidth="1"/>
    <col min="5763" max="5764" width="10.42578125" style="187" customWidth="1"/>
    <col min="5765" max="5765" width="10.85546875" style="187" customWidth="1"/>
    <col min="5766" max="5766" width="15.5703125" style="187" customWidth="1"/>
    <col min="5767" max="5767" width="9.140625" style="187"/>
    <col min="5768" max="5768" width="6.28515625" style="187" customWidth="1"/>
    <col min="5769" max="5769" width="7.85546875" style="187" customWidth="1"/>
    <col min="5770" max="5770" width="0" style="187" hidden="1" customWidth="1"/>
    <col min="5771" max="5771" width="22.85546875" style="187" customWidth="1"/>
    <col min="5772" max="5772" width="15.28515625" style="187" customWidth="1"/>
    <col min="5773" max="5773" width="11.42578125" style="187" customWidth="1"/>
    <col min="5774" max="5774" width="8.5703125" style="187" customWidth="1"/>
    <col min="5775" max="5775" width="6.85546875" style="187" customWidth="1"/>
    <col min="5776" max="5778" width="0" style="187" hidden="1" customWidth="1"/>
    <col min="5779" max="5782" width="7.28515625" style="187" customWidth="1"/>
    <col min="5783" max="5783" width="0" style="187" hidden="1" customWidth="1"/>
    <col min="5784" max="5784" width="7.28515625" style="187" customWidth="1"/>
    <col min="5785" max="5785" width="10.85546875" style="187" customWidth="1"/>
    <col min="5786" max="6013" width="9.140625" style="187"/>
    <col min="6014" max="6014" width="3.7109375" style="187" customWidth="1"/>
    <col min="6015" max="6015" width="16.140625" style="187" customWidth="1"/>
    <col min="6016" max="6016" width="8.5703125" style="187" customWidth="1"/>
    <col min="6017" max="6017" width="7" style="187" customWidth="1"/>
    <col min="6018" max="6018" width="7.28515625" style="187" customWidth="1"/>
    <col min="6019" max="6020" width="10.42578125" style="187" customWidth="1"/>
    <col min="6021" max="6021" width="10.85546875" style="187" customWidth="1"/>
    <col min="6022" max="6022" width="15.5703125" style="187" customWidth="1"/>
    <col min="6023" max="6023" width="9.140625" style="187"/>
    <col min="6024" max="6024" width="6.28515625" style="187" customWidth="1"/>
    <col min="6025" max="6025" width="7.85546875" style="187" customWidth="1"/>
    <col min="6026" max="6026" width="0" style="187" hidden="1" customWidth="1"/>
    <col min="6027" max="6027" width="22.85546875" style="187" customWidth="1"/>
    <col min="6028" max="6028" width="15.28515625" style="187" customWidth="1"/>
    <col min="6029" max="6029" width="11.42578125" style="187" customWidth="1"/>
    <col min="6030" max="6030" width="8.5703125" style="187" customWidth="1"/>
    <col min="6031" max="6031" width="6.85546875" style="187" customWidth="1"/>
    <col min="6032" max="6034" width="0" style="187" hidden="1" customWidth="1"/>
    <col min="6035" max="6038" width="7.28515625" style="187" customWidth="1"/>
    <col min="6039" max="6039" width="0" style="187" hidden="1" customWidth="1"/>
    <col min="6040" max="6040" width="7.28515625" style="187" customWidth="1"/>
    <col min="6041" max="6041" width="10.85546875" style="187" customWidth="1"/>
    <col min="6042" max="6269" width="9.140625" style="187"/>
    <col min="6270" max="6270" width="3.7109375" style="187" customWidth="1"/>
    <col min="6271" max="6271" width="16.140625" style="187" customWidth="1"/>
    <col min="6272" max="6272" width="8.5703125" style="187" customWidth="1"/>
    <col min="6273" max="6273" width="7" style="187" customWidth="1"/>
    <col min="6274" max="6274" width="7.28515625" style="187" customWidth="1"/>
    <col min="6275" max="6276" width="10.42578125" style="187" customWidth="1"/>
    <col min="6277" max="6277" width="10.85546875" style="187" customWidth="1"/>
    <col min="6278" max="6278" width="15.5703125" style="187" customWidth="1"/>
    <col min="6279" max="6279" width="9.140625" style="187"/>
    <col min="6280" max="6280" width="6.28515625" style="187" customWidth="1"/>
    <col min="6281" max="6281" width="7.85546875" style="187" customWidth="1"/>
    <col min="6282" max="6282" width="0" style="187" hidden="1" customWidth="1"/>
    <col min="6283" max="6283" width="22.85546875" style="187" customWidth="1"/>
    <col min="6284" max="6284" width="15.28515625" style="187" customWidth="1"/>
    <col min="6285" max="6285" width="11.42578125" style="187" customWidth="1"/>
    <col min="6286" max="6286" width="8.5703125" style="187" customWidth="1"/>
    <col min="6287" max="6287" width="6.85546875" style="187" customWidth="1"/>
    <col min="6288" max="6290" width="0" style="187" hidden="1" customWidth="1"/>
    <col min="6291" max="6294" width="7.28515625" style="187" customWidth="1"/>
    <col min="6295" max="6295" width="0" style="187" hidden="1" customWidth="1"/>
    <col min="6296" max="6296" width="7.28515625" style="187" customWidth="1"/>
    <col min="6297" max="6297" width="10.85546875" style="187" customWidth="1"/>
    <col min="6298" max="6525" width="9.140625" style="187"/>
    <col min="6526" max="6526" width="3.7109375" style="187" customWidth="1"/>
    <col min="6527" max="6527" width="16.140625" style="187" customWidth="1"/>
    <col min="6528" max="6528" width="8.5703125" style="187" customWidth="1"/>
    <col min="6529" max="6529" width="7" style="187" customWidth="1"/>
    <col min="6530" max="6530" width="7.28515625" style="187" customWidth="1"/>
    <col min="6531" max="6532" width="10.42578125" style="187" customWidth="1"/>
    <col min="6533" max="6533" width="10.85546875" style="187" customWidth="1"/>
    <col min="6534" max="6534" width="15.5703125" style="187" customWidth="1"/>
    <col min="6535" max="6535" width="9.140625" style="187"/>
    <col min="6536" max="6536" width="6.28515625" style="187" customWidth="1"/>
    <col min="6537" max="6537" width="7.85546875" style="187" customWidth="1"/>
    <col min="6538" max="6538" width="0" style="187" hidden="1" customWidth="1"/>
    <col min="6539" max="6539" width="22.85546875" style="187" customWidth="1"/>
    <col min="6540" max="6540" width="15.28515625" style="187" customWidth="1"/>
    <col min="6541" max="6541" width="11.42578125" style="187" customWidth="1"/>
    <col min="6542" max="6542" width="8.5703125" style="187" customWidth="1"/>
    <col min="6543" max="6543" width="6.85546875" style="187" customWidth="1"/>
    <col min="6544" max="6546" width="0" style="187" hidden="1" customWidth="1"/>
    <col min="6547" max="6550" width="7.28515625" style="187" customWidth="1"/>
    <col min="6551" max="6551" width="0" style="187" hidden="1" customWidth="1"/>
    <col min="6552" max="6552" width="7.28515625" style="187" customWidth="1"/>
    <col min="6553" max="6553" width="10.85546875" style="187" customWidth="1"/>
    <col min="6554" max="6781" width="9.140625" style="187"/>
    <col min="6782" max="6782" width="3.7109375" style="187" customWidth="1"/>
    <col min="6783" max="6783" width="16.140625" style="187" customWidth="1"/>
    <col min="6784" max="6784" width="8.5703125" style="187" customWidth="1"/>
    <col min="6785" max="6785" width="7" style="187" customWidth="1"/>
    <col min="6786" max="6786" width="7.28515625" style="187" customWidth="1"/>
    <col min="6787" max="6788" width="10.42578125" style="187" customWidth="1"/>
    <col min="6789" max="6789" width="10.85546875" style="187" customWidth="1"/>
    <col min="6790" max="6790" width="15.5703125" style="187" customWidth="1"/>
    <col min="6791" max="6791" width="9.140625" style="187"/>
    <col min="6792" max="6792" width="6.28515625" style="187" customWidth="1"/>
    <col min="6793" max="6793" width="7.85546875" style="187" customWidth="1"/>
    <col min="6794" max="6794" width="0" style="187" hidden="1" customWidth="1"/>
    <col min="6795" max="6795" width="22.85546875" style="187" customWidth="1"/>
    <col min="6796" max="6796" width="15.28515625" style="187" customWidth="1"/>
    <col min="6797" max="6797" width="11.42578125" style="187" customWidth="1"/>
    <col min="6798" max="6798" width="8.5703125" style="187" customWidth="1"/>
    <col min="6799" max="6799" width="6.85546875" style="187" customWidth="1"/>
    <col min="6800" max="6802" width="0" style="187" hidden="1" customWidth="1"/>
    <col min="6803" max="6806" width="7.28515625" style="187" customWidth="1"/>
    <col min="6807" max="6807" width="0" style="187" hidden="1" customWidth="1"/>
    <col min="6808" max="6808" width="7.28515625" style="187" customWidth="1"/>
    <col min="6809" max="6809" width="10.85546875" style="187" customWidth="1"/>
    <col min="6810" max="7037" width="9.140625" style="187"/>
    <col min="7038" max="7038" width="3.7109375" style="187" customWidth="1"/>
    <col min="7039" max="7039" width="16.140625" style="187" customWidth="1"/>
    <col min="7040" max="7040" width="8.5703125" style="187" customWidth="1"/>
    <col min="7041" max="7041" width="7" style="187" customWidth="1"/>
    <col min="7042" max="7042" width="7.28515625" style="187" customWidth="1"/>
    <col min="7043" max="7044" width="10.42578125" style="187" customWidth="1"/>
    <col min="7045" max="7045" width="10.85546875" style="187" customWidth="1"/>
    <col min="7046" max="7046" width="15.5703125" style="187" customWidth="1"/>
    <col min="7047" max="7047" width="9.140625" style="187"/>
    <col min="7048" max="7048" width="6.28515625" style="187" customWidth="1"/>
    <col min="7049" max="7049" width="7.85546875" style="187" customWidth="1"/>
    <col min="7050" max="7050" width="0" style="187" hidden="1" customWidth="1"/>
    <col min="7051" max="7051" width="22.85546875" style="187" customWidth="1"/>
    <col min="7052" max="7052" width="15.28515625" style="187" customWidth="1"/>
    <col min="7053" max="7053" width="11.42578125" style="187" customWidth="1"/>
    <col min="7054" max="7054" width="8.5703125" style="187" customWidth="1"/>
    <col min="7055" max="7055" width="6.85546875" style="187" customWidth="1"/>
    <col min="7056" max="7058" width="0" style="187" hidden="1" customWidth="1"/>
    <col min="7059" max="7062" width="7.28515625" style="187" customWidth="1"/>
    <col min="7063" max="7063" width="0" style="187" hidden="1" customWidth="1"/>
    <col min="7064" max="7064" width="7.28515625" style="187" customWidth="1"/>
    <col min="7065" max="7065" width="10.85546875" style="187" customWidth="1"/>
    <col min="7066" max="7293" width="9.140625" style="187"/>
    <col min="7294" max="7294" width="3.7109375" style="187" customWidth="1"/>
    <col min="7295" max="7295" width="16.140625" style="187" customWidth="1"/>
    <col min="7296" max="7296" width="8.5703125" style="187" customWidth="1"/>
    <col min="7297" max="7297" width="7" style="187" customWidth="1"/>
    <col min="7298" max="7298" width="7.28515625" style="187" customWidth="1"/>
    <col min="7299" max="7300" width="10.42578125" style="187" customWidth="1"/>
    <col min="7301" max="7301" width="10.85546875" style="187" customWidth="1"/>
    <col min="7302" max="7302" width="15.5703125" style="187" customWidth="1"/>
    <col min="7303" max="7303" width="9.140625" style="187"/>
    <col min="7304" max="7304" width="6.28515625" style="187" customWidth="1"/>
    <col min="7305" max="7305" width="7.85546875" style="187" customWidth="1"/>
    <col min="7306" max="7306" width="0" style="187" hidden="1" customWidth="1"/>
    <col min="7307" max="7307" width="22.85546875" style="187" customWidth="1"/>
    <col min="7308" max="7308" width="15.28515625" style="187" customWidth="1"/>
    <col min="7309" max="7309" width="11.42578125" style="187" customWidth="1"/>
    <col min="7310" max="7310" width="8.5703125" style="187" customWidth="1"/>
    <col min="7311" max="7311" width="6.85546875" style="187" customWidth="1"/>
    <col min="7312" max="7314" width="0" style="187" hidden="1" customWidth="1"/>
    <col min="7315" max="7318" width="7.28515625" style="187" customWidth="1"/>
    <col min="7319" max="7319" width="0" style="187" hidden="1" customWidth="1"/>
    <col min="7320" max="7320" width="7.28515625" style="187" customWidth="1"/>
    <col min="7321" max="7321" width="10.85546875" style="187" customWidth="1"/>
    <col min="7322" max="7549" width="9.140625" style="187"/>
    <col min="7550" max="7550" width="3.7109375" style="187" customWidth="1"/>
    <col min="7551" max="7551" width="16.140625" style="187" customWidth="1"/>
    <col min="7552" max="7552" width="8.5703125" style="187" customWidth="1"/>
    <col min="7553" max="7553" width="7" style="187" customWidth="1"/>
    <col min="7554" max="7554" width="7.28515625" style="187" customWidth="1"/>
    <col min="7555" max="7556" width="10.42578125" style="187" customWidth="1"/>
    <col min="7557" max="7557" width="10.85546875" style="187" customWidth="1"/>
    <col min="7558" max="7558" width="15.5703125" style="187" customWidth="1"/>
    <col min="7559" max="7559" width="9.140625" style="187"/>
    <col min="7560" max="7560" width="6.28515625" style="187" customWidth="1"/>
    <col min="7561" max="7561" width="7.85546875" style="187" customWidth="1"/>
    <col min="7562" max="7562" width="0" style="187" hidden="1" customWidth="1"/>
    <col min="7563" max="7563" width="22.85546875" style="187" customWidth="1"/>
    <col min="7564" max="7564" width="15.28515625" style="187" customWidth="1"/>
    <col min="7565" max="7565" width="11.42578125" style="187" customWidth="1"/>
    <col min="7566" max="7566" width="8.5703125" style="187" customWidth="1"/>
    <col min="7567" max="7567" width="6.85546875" style="187" customWidth="1"/>
    <col min="7568" max="7570" width="0" style="187" hidden="1" customWidth="1"/>
    <col min="7571" max="7574" width="7.28515625" style="187" customWidth="1"/>
    <col min="7575" max="7575" width="0" style="187" hidden="1" customWidth="1"/>
    <col min="7576" max="7576" width="7.28515625" style="187" customWidth="1"/>
    <col min="7577" max="7577" width="10.85546875" style="187" customWidth="1"/>
    <col min="7578" max="7805" width="9.140625" style="187"/>
    <col min="7806" max="7806" width="3.7109375" style="187" customWidth="1"/>
    <col min="7807" max="7807" width="16.140625" style="187" customWidth="1"/>
    <col min="7808" max="7808" width="8.5703125" style="187" customWidth="1"/>
    <col min="7809" max="7809" width="7" style="187" customWidth="1"/>
    <col min="7810" max="7810" width="7.28515625" style="187" customWidth="1"/>
    <col min="7811" max="7812" width="10.42578125" style="187" customWidth="1"/>
    <col min="7813" max="7813" width="10.85546875" style="187" customWidth="1"/>
    <col min="7814" max="7814" width="15.5703125" style="187" customWidth="1"/>
    <col min="7815" max="7815" width="9.140625" style="187"/>
    <col min="7816" max="7816" width="6.28515625" style="187" customWidth="1"/>
    <col min="7817" max="7817" width="7.85546875" style="187" customWidth="1"/>
    <col min="7818" max="7818" width="0" style="187" hidden="1" customWidth="1"/>
    <col min="7819" max="7819" width="22.85546875" style="187" customWidth="1"/>
    <col min="7820" max="7820" width="15.28515625" style="187" customWidth="1"/>
    <col min="7821" max="7821" width="11.42578125" style="187" customWidth="1"/>
    <col min="7822" max="7822" width="8.5703125" style="187" customWidth="1"/>
    <col min="7823" max="7823" width="6.85546875" style="187" customWidth="1"/>
    <col min="7824" max="7826" width="0" style="187" hidden="1" customWidth="1"/>
    <col min="7827" max="7830" width="7.28515625" style="187" customWidth="1"/>
    <col min="7831" max="7831" width="0" style="187" hidden="1" customWidth="1"/>
    <col min="7832" max="7832" width="7.28515625" style="187" customWidth="1"/>
    <col min="7833" max="7833" width="10.85546875" style="187" customWidth="1"/>
    <col min="7834" max="8061" width="9.140625" style="187"/>
    <col min="8062" max="8062" width="3.7109375" style="187" customWidth="1"/>
    <col min="8063" max="8063" width="16.140625" style="187" customWidth="1"/>
    <col min="8064" max="8064" width="8.5703125" style="187" customWidth="1"/>
    <col min="8065" max="8065" width="7" style="187" customWidth="1"/>
    <col min="8066" max="8066" width="7.28515625" style="187" customWidth="1"/>
    <col min="8067" max="8068" width="10.42578125" style="187" customWidth="1"/>
    <col min="8069" max="8069" width="10.85546875" style="187" customWidth="1"/>
    <col min="8070" max="8070" width="15.5703125" style="187" customWidth="1"/>
    <col min="8071" max="8071" width="9.140625" style="187"/>
    <col min="8072" max="8072" width="6.28515625" style="187" customWidth="1"/>
    <col min="8073" max="8073" width="7.85546875" style="187" customWidth="1"/>
    <col min="8074" max="8074" width="0" style="187" hidden="1" customWidth="1"/>
    <col min="8075" max="8075" width="22.85546875" style="187" customWidth="1"/>
    <col min="8076" max="8076" width="15.28515625" style="187" customWidth="1"/>
    <col min="8077" max="8077" width="11.42578125" style="187" customWidth="1"/>
    <col min="8078" max="8078" width="8.5703125" style="187" customWidth="1"/>
    <col min="8079" max="8079" width="6.85546875" style="187" customWidth="1"/>
    <col min="8080" max="8082" width="0" style="187" hidden="1" customWidth="1"/>
    <col min="8083" max="8086" width="7.28515625" style="187" customWidth="1"/>
    <col min="8087" max="8087" width="0" style="187" hidden="1" customWidth="1"/>
    <col min="8088" max="8088" width="7.28515625" style="187" customWidth="1"/>
    <col min="8089" max="8089" width="10.85546875" style="187" customWidth="1"/>
    <col min="8090" max="8317" width="9.140625" style="187"/>
    <col min="8318" max="8318" width="3.7109375" style="187" customWidth="1"/>
    <col min="8319" max="8319" width="16.140625" style="187" customWidth="1"/>
    <col min="8320" max="8320" width="8.5703125" style="187" customWidth="1"/>
    <col min="8321" max="8321" width="7" style="187" customWidth="1"/>
    <col min="8322" max="8322" width="7.28515625" style="187" customWidth="1"/>
    <col min="8323" max="8324" width="10.42578125" style="187" customWidth="1"/>
    <col min="8325" max="8325" width="10.85546875" style="187" customWidth="1"/>
    <col min="8326" max="8326" width="15.5703125" style="187" customWidth="1"/>
    <col min="8327" max="8327" width="9.140625" style="187"/>
    <col min="8328" max="8328" width="6.28515625" style="187" customWidth="1"/>
    <col min="8329" max="8329" width="7.85546875" style="187" customWidth="1"/>
    <col min="8330" max="8330" width="0" style="187" hidden="1" customWidth="1"/>
    <col min="8331" max="8331" width="22.85546875" style="187" customWidth="1"/>
    <col min="8332" max="8332" width="15.28515625" style="187" customWidth="1"/>
    <col min="8333" max="8333" width="11.42578125" style="187" customWidth="1"/>
    <col min="8334" max="8334" width="8.5703125" style="187" customWidth="1"/>
    <col min="8335" max="8335" width="6.85546875" style="187" customWidth="1"/>
    <col min="8336" max="8338" width="0" style="187" hidden="1" customWidth="1"/>
    <col min="8339" max="8342" width="7.28515625" style="187" customWidth="1"/>
    <col min="8343" max="8343" width="0" style="187" hidden="1" customWidth="1"/>
    <col min="8344" max="8344" width="7.28515625" style="187" customWidth="1"/>
    <col min="8345" max="8345" width="10.85546875" style="187" customWidth="1"/>
    <col min="8346" max="8573" width="9.140625" style="187"/>
    <col min="8574" max="8574" width="3.7109375" style="187" customWidth="1"/>
    <col min="8575" max="8575" width="16.140625" style="187" customWidth="1"/>
    <col min="8576" max="8576" width="8.5703125" style="187" customWidth="1"/>
    <col min="8577" max="8577" width="7" style="187" customWidth="1"/>
    <col min="8578" max="8578" width="7.28515625" style="187" customWidth="1"/>
    <col min="8579" max="8580" width="10.42578125" style="187" customWidth="1"/>
    <col min="8581" max="8581" width="10.85546875" style="187" customWidth="1"/>
    <col min="8582" max="8582" width="15.5703125" style="187" customWidth="1"/>
    <col min="8583" max="8583" width="9.140625" style="187"/>
    <col min="8584" max="8584" width="6.28515625" style="187" customWidth="1"/>
    <col min="8585" max="8585" width="7.85546875" style="187" customWidth="1"/>
    <col min="8586" max="8586" width="0" style="187" hidden="1" customWidth="1"/>
    <col min="8587" max="8587" width="22.85546875" style="187" customWidth="1"/>
    <col min="8588" max="8588" width="15.28515625" style="187" customWidth="1"/>
    <col min="8589" max="8589" width="11.42578125" style="187" customWidth="1"/>
    <col min="8590" max="8590" width="8.5703125" style="187" customWidth="1"/>
    <col min="8591" max="8591" width="6.85546875" style="187" customWidth="1"/>
    <col min="8592" max="8594" width="0" style="187" hidden="1" customWidth="1"/>
    <col min="8595" max="8598" width="7.28515625" style="187" customWidth="1"/>
    <col min="8599" max="8599" width="0" style="187" hidden="1" customWidth="1"/>
    <col min="8600" max="8600" width="7.28515625" style="187" customWidth="1"/>
    <col min="8601" max="8601" width="10.85546875" style="187" customWidth="1"/>
    <col min="8602" max="8829" width="9.140625" style="187"/>
    <col min="8830" max="8830" width="3.7109375" style="187" customWidth="1"/>
    <col min="8831" max="8831" width="16.140625" style="187" customWidth="1"/>
    <col min="8832" max="8832" width="8.5703125" style="187" customWidth="1"/>
    <col min="8833" max="8833" width="7" style="187" customWidth="1"/>
    <col min="8834" max="8834" width="7.28515625" style="187" customWidth="1"/>
    <col min="8835" max="8836" width="10.42578125" style="187" customWidth="1"/>
    <col min="8837" max="8837" width="10.85546875" style="187" customWidth="1"/>
    <col min="8838" max="8838" width="15.5703125" style="187" customWidth="1"/>
    <col min="8839" max="8839" width="9.140625" style="187"/>
    <col min="8840" max="8840" width="6.28515625" style="187" customWidth="1"/>
    <col min="8841" max="8841" width="7.85546875" style="187" customWidth="1"/>
    <col min="8842" max="8842" width="0" style="187" hidden="1" customWidth="1"/>
    <col min="8843" max="8843" width="22.85546875" style="187" customWidth="1"/>
    <col min="8844" max="8844" width="15.28515625" style="187" customWidth="1"/>
    <col min="8845" max="8845" width="11.42578125" style="187" customWidth="1"/>
    <col min="8846" max="8846" width="8.5703125" style="187" customWidth="1"/>
    <col min="8847" max="8847" width="6.85546875" style="187" customWidth="1"/>
    <col min="8848" max="8850" width="0" style="187" hidden="1" customWidth="1"/>
    <col min="8851" max="8854" width="7.28515625" style="187" customWidth="1"/>
    <col min="8855" max="8855" width="0" style="187" hidden="1" customWidth="1"/>
    <col min="8856" max="8856" width="7.28515625" style="187" customWidth="1"/>
    <col min="8857" max="8857" width="10.85546875" style="187" customWidth="1"/>
    <col min="8858" max="9085" width="9.140625" style="187"/>
    <col min="9086" max="9086" width="3.7109375" style="187" customWidth="1"/>
    <col min="9087" max="9087" width="16.140625" style="187" customWidth="1"/>
    <col min="9088" max="9088" width="8.5703125" style="187" customWidth="1"/>
    <col min="9089" max="9089" width="7" style="187" customWidth="1"/>
    <col min="9090" max="9090" width="7.28515625" style="187" customWidth="1"/>
    <col min="9091" max="9092" width="10.42578125" style="187" customWidth="1"/>
    <col min="9093" max="9093" width="10.85546875" style="187" customWidth="1"/>
    <col min="9094" max="9094" width="15.5703125" style="187" customWidth="1"/>
    <col min="9095" max="9095" width="9.140625" style="187"/>
    <col min="9096" max="9096" width="6.28515625" style="187" customWidth="1"/>
    <col min="9097" max="9097" width="7.85546875" style="187" customWidth="1"/>
    <col min="9098" max="9098" width="0" style="187" hidden="1" customWidth="1"/>
    <col min="9099" max="9099" width="22.85546875" style="187" customWidth="1"/>
    <col min="9100" max="9100" width="15.28515625" style="187" customWidth="1"/>
    <col min="9101" max="9101" width="11.42578125" style="187" customWidth="1"/>
    <col min="9102" max="9102" width="8.5703125" style="187" customWidth="1"/>
    <col min="9103" max="9103" width="6.85546875" style="187" customWidth="1"/>
    <col min="9104" max="9106" width="0" style="187" hidden="1" customWidth="1"/>
    <col min="9107" max="9110" width="7.28515625" style="187" customWidth="1"/>
    <col min="9111" max="9111" width="0" style="187" hidden="1" customWidth="1"/>
    <col min="9112" max="9112" width="7.28515625" style="187" customWidth="1"/>
    <col min="9113" max="9113" width="10.85546875" style="187" customWidth="1"/>
    <col min="9114" max="9341" width="9.140625" style="187"/>
    <col min="9342" max="9342" width="3.7109375" style="187" customWidth="1"/>
    <col min="9343" max="9343" width="16.140625" style="187" customWidth="1"/>
    <col min="9344" max="9344" width="8.5703125" style="187" customWidth="1"/>
    <col min="9345" max="9345" width="7" style="187" customWidth="1"/>
    <col min="9346" max="9346" width="7.28515625" style="187" customWidth="1"/>
    <col min="9347" max="9348" width="10.42578125" style="187" customWidth="1"/>
    <col min="9349" max="9349" width="10.85546875" style="187" customWidth="1"/>
    <col min="9350" max="9350" width="15.5703125" style="187" customWidth="1"/>
    <col min="9351" max="9351" width="9.140625" style="187"/>
    <col min="9352" max="9352" width="6.28515625" style="187" customWidth="1"/>
    <col min="9353" max="9353" width="7.85546875" style="187" customWidth="1"/>
    <col min="9354" max="9354" width="0" style="187" hidden="1" customWidth="1"/>
    <col min="9355" max="9355" width="22.85546875" style="187" customWidth="1"/>
    <col min="9356" max="9356" width="15.28515625" style="187" customWidth="1"/>
    <col min="9357" max="9357" width="11.42578125" style="187" customWidth="1"/>
    <col min="9358" max="9358" width="8.5703125" style="187" customWidth="1"/>
    <col min="9359" max="9359" width="6.85546875" style="187" customWidth="1"/>
    <col min="9360" max="9362" width="0" style="187" hidden="1" customWidth="1"/>
    <col min="9363" max="9366" width="7.28515625" style="187" customWidth="1"/>
    <col min="9367" max="9367" width="0" style="187" hidden="1" customWidth="1"/>
    <col min="9368" max="9368" width="7.28515625" style="187" customWidth="1"/>
    <col min="9369" max="9369" width="10.85546875" style="187" customWidth="1"/>
    <col min="9370" max="9597" width="9.140625" style="187"/>
    <col min="9598" max="9598" width="3.7109375" style="187" customWidth="1"/>
    <col min="9599" max="9599" width="16.140625" style="187" customWidth="1"/>
    <col min="9600" max="9600" width="8.5703125" style="187" customWidth="1"/>
    <col min="9601" max="9601" width="7" style="187" customWidth="1"/>
    <col min="9602" max="9602" width="7.28515625" style="187" customWidth="1"/>
    <col min="9603" max="9604" width="10.42578125" style="187" customWidth="1"/>
    <col min="9605" max="9605" width="10.85546875" style="187" customWidth="1"/>
    <col min="9606" max="9606" width="15.5703125" style="187" customWidth="1"/>
    <col min="9607" max="9607" width="9.140625" style="187"/>
    <col min="9608" max="9608" width="6.28515625" style="187" customWidth="1"/>
    <col min="9609" max="9609" width="7.85546875" style="187" customWidth="1"/>
    <col min="9610" max="9610" width="0" style="187" hidden="1" customWidth="1"/>
    <col min="9611" max="9611" width="22.85546875" style="187" customWidth="1"/>
    <col min="9612" max="9612" width="15.28515625" style="187" customWidth="1"/>
    <col min="9613" max="9613" width="11.42578125" style="187" customWidth="1"/>
    <col min="9614" max="9614" width="8.5703125" style="187" customWidth="1"/>
    <col min="9615" max="9615" width="6.85546875" style="187" customWidth="1"/>
    <col min="9616" max="9618" width="0" style="187" hidden="1" customWidth="1"/>
    <col min="9619" max="9622" width="7.28515625" style="187" customWidth="1"/>
    <col min="9623" max="9623" width="0" style="187" hidden="1" customWidth="1"/>
    <col min="9624" max="9624" width="7.28515625" style="187" customWidth="1"/>
    <col min="9625" max="9625" width="10.85546875" style="187" customWidth="1"/>
    <col min="9626" max="9853" width="9.140625" style="187"/>
    <col min="9854" max="9854" width="3.7109375" style="187" customWidth="1"/>
    <col min="9855" max="9855" width="16.140625" style="187" customWidth="1"/>
    <col min="9856" max="9856" width="8.5703125" style="187" customWidth="1"/>
    <col min="9857" max="9857" width="7" style="187" customWidth="1"/>
    <col min="9858" max="9858" width="7.28515625" style="187" customWidth="1"/>
    <col min="9859" max="9860" width="10.42578125" style="187" customWidth="1"/>
    <col min="9861" max="9861" width="10.85546875" style="187" customWidth="1"/>
    <col min="9862" max="9862" width="15.5703125" style="187" customWidth="1"/>
    <col min="9863" max="9863" width="9.140625" style="187"/>
    <col min="9864" max="9864" width="6.28515625" style="187" customWidth="1"/>
    <col min="9865" max="9865" width="7.85546875" style="187" customWidth="1"/>
    <col min="9866" max="9866" width="0" style="187" hidden="1" customWidth="1"/>
    <col min="9867" max="9867" width="22.85546875" style="187" customWidth="1"/>
    <col min="9868" max="9868" width="15.28515625" style="187" customWidth="1"/>
    <col min="9869" max="9869" width="11.42578125" style="187" customWidth="1"/>
    <col min="9870" max="9870" width="8.5703125" style="187" customWidth="1"/>
    <col min="9871" max="9871" width="6.85546875" style="187" customWidth="1"/>
    <col min="9872" max="9874" width="0" style="187" hidden="1" customWidth="1"/>
    <col min="9875" max="9878" width="7.28515625" style="187" customWidth="1"/>
    <col min="9879" max="9879" width="0" style="187" hidden="1" customWidth="1"/>
    <col min="9880" max="9880" width="7.28515625" style="187" customWidth="1"/>
    <col min="9881" max="9881" width="10.85546875" style="187" customWidth="1"/>
    <col min="9882" max="10109" width="9.140625" style="187"/>
    <col min="10110" max="10110" width="3.7109375" style="187" customWidth="1"/>
    <col min="10111" max="10111" width="16.140625" style="187" customWidth="1"/>
    <col min="10112" max="10112" width="8.5703125" style="187" customWidth="1"/>
    <col min="10113" max="10113" width="7" style="187" customWidth="1"/>
    <col min="10114" max="10114" width="7.28515625" style="187" customWidth="1"/>
    <col min="10115" max="10116" width="10.42578125" style="187" customWidth="1"/>
    <col min="10117" max="10117" width="10.85546875" style="187" customWidth="1"/>
    <col min="10118" max="10118" width="15.5703125" style="187" customWidth="1"/>
    <col min="10119" max="10119" width="9.140625" style="187"/>
    <col min="10120" max="10120" width="6.28515625" style="187" customWidth="1"/>
    <col min="10121" max="10121" width="7.85546875" style="187" customWidth="1"/>
    <col min="10122" max="10122" width="0" style="187" hidden="1" customWidth="1"/>
    <col min="10123" max="10123" width="22.85546875" style="187" customWidth="1"/>
    <col min="10124" max="10124" width="15.28515625" style="187" customWidth="1"/>
    <col min="10125" max="10125" width="11.42578125" style="187" customWidth="1"/>
    <col min="10126" max="10126" width="8.5703125" style="187" customWidth="1"/>
    <col min="10127" max="10127" width="6.85546875" style="187" customWidth="1"/>
    <col min="10128" max="10130" width="0" style="187" hidden="1" customWidth="1"/>
    <col min="10131" max="10134" width="7.28515625" style="187" customWidth="1"/>
    <col min="10135" max="10135" width="0" style="187" hidden="1" customWidth="1"/>
    <col min="10136" max="10136" width="7.28515625" style="187" customWidth="1"/>
    <col min="10137" max="10137" width="10.85546875" style="187" customWidth="1"/>
    <col min="10138" max="10365" width="9.140625" style="187"/>
    <col min="10366" max="10366" width="3.7109375" style="187" customWidth="1"/>
    <col min="10367" max="10367" width="16.140625" style="187" customWidth="1"/>
    <col min="10368" max="10368" width="8.5703125" style="187" customWidth="1"/>
    <col min="10369" max="10369" width="7" style="187" customWidth="1"/>
    <col min="10370" max="10370" width="7.28515625" style="187" customWidth="1"/>
    <col min="10371" max="10372" width="10.42578125" style="187" customWidth="1"/>
    <col min="10373" max="10373" width="10.85546875" style="187" customWidth="1"/>
    <col min="10374" max="10374" width="15.5703125" style="187" customWidth="1"/>
    <col min="10375" max="10375" width="9.140625" style="187"/>
    <col min="10376" max="10376" width="6.28515625" style="187" customWidth="1"/>
    <col min="10377" max="10377" width="7.85546875" style="187" customWidth="1"/>
    <col min="10378" max="10378" width="0" style="187" hidden="1" customWidth="1"/>
    <col min="10379" max="10379" width="22.85546875" style="187" customWidth="1"/>
    <col min="10380" max="10380" width="15.28515625" style="187" customWidth="1"/>
    <col min="10381" max="10381" width="11.42578125" style="187" customWidth="1"/>
    <col min="10382" max="10382" width="8.5703125" style="187" customWidth="1"/>
    <col min="10383" max="10383" width="6.85546875" style="187" customWidth="1"/>
    <col min="10384" max="10386" width="0" style="187" hidden="1" customWidth="1"/>
    <col min="10387" max="10390" width="7.28515625" style="187" customWidth="1"/>
    <col min="10391" max="10391" width="0" style="187" hidden="1" customWidth="1"/>
    <col min="10392" max="10392" width="7.28515625" style="187" customWidth="1"/>
    <col min="10393" max="10393" width="10.85546875" style="187" customWidth="1"/>
    <col min="10394" max="10621" width="9.140625" style="187"/>
    <col min="10622" max="10622" width="3.7109375" style="187" customWidth="1"/>
    <col min="10623" max="10623" width="16.140625" style="187" customWidth="1"/>
    <col min="10624" max="10624" width="8.5703125" style="187" customWidth="1"/>
    <col min="10625" max="10625" width="7" style="187" customWidth="1"/>
    <col min="10626" max="10626" width="7.28515625" style="187" customWidth="1"/>
    <col min="10627" max="10628" width="10.42578125" style="187" customWidth="1"/>
    <col min="10629" max="10629" width="10.85546875" style="187" customWidth="1"/>
    <col min="10630" max="10630" width="15.5703125" style="187" customWidth="1"/>
    <col min="10631" max="10631" width="9.140625" style="187"/>
    <col min="10632" max="10632" width="6.28515625" style="187" customWidth="1"/>
    <col min="10633" max="10633" width="7.85546875" style="187" customWidth="1"/>
    <col min="10634" max="10634" width="0" style="187" hidden="1" customWidth="1"/>
    <col min="10635" max="10635" width="22.85546875" style="187" customWidth="1"/>
    <col min="10636" max="10636" width="15.28515625" style="187" customWidth="1"/>
    <col min="10637" max="10637" width="11.42578125" style="187" customWidth="1"/>
    <col min="10638" max="10638" width="8.5703125" style="187" customWidth="1"/>
    <col min="10639" max="10639" width="6.85546875" style="187" customWidth="1"/>
    <col min="10640" max="10642" width="0" style="187" hidden="1" customWidth="1"/>
    <col min="10643" max="10646" width="7.28515625" style="187" customWidth="1"/>
    <col min="10647" max="10647" width="0" style="187" hidden="1" customWidth="1"/>
    <col min="10648" max="10648" width="7.28515625" style="187" customWidth="1"/>
    <col min="10649" max="10649" width="10.85546875" style="187" customWidth="1"/>
    <col min="10650" max="10877" width="9.140625" style="187"/>
    <col min="10878" max="10878" width="3.7109375" style="187" customWidth="1"/>
    <col min="10879" max="10879" width="16.140625" style="187" customWidth="1"/>
    <col min="10880" max="10880" width="8.5703125" style="187" customWidth="1"/>
    <col min="10881" max="10881" width="7" style="187" customWidth="1"/>
    <col min="10882" max="10882" width="7.28515625" style="187" customWidth="1"/>
    <col min="10883" max="10884" width="10.42578125" style="187" customWidth="1"/>
    <col min="10885" max="10885" width="10.85546875" style="187" customWidth="1"/>
    <col min="10886" max="10886" width="15.5703125" style="187" customWidth="1"/>
    <col min="10887" max="10887" width="9.140625" style="187"/>
    <col min="10888" max="10888" width="6.28515625" style="187" customWidth="1"/>
    <col min="10889" max="10889" width="7.85546875" style="187" customWidth="1"/>
    <col min="10890" max="10890" width="0" style="187" hidden="1" customWidth="1"/>
    <col min="10891" max="10891" width="22.85546875" style="187" customWidth="1"/>
    <col min="10892" max="10892" width="15.28515625" style="187" customWidth="1"/>
    <col min="10893" max="10893" width="11.42578125" style="187" customWidth="1"/>
    <col min="10894" max="10894" width="8.5703125" style="187" customWidth="1"/>
    <col min="10895" max="10895" width="6.85546875" style="187" customWidth="1"/>
    <col min="10896" max="10898" width="0" style="187" hidden="1" customWidth="1"/>
    <col min="10899" max="10902" width="7.28515625" style="187" customWidth="1"/>
    <col min="10903" max="10903" width="0" style="187" hidden="1" customWidth="1"/>
    <col min="10904" max="10904" width="7.28515625" style="187" customWidth="1"/>
    <col min="10905" max="10905" width="10.85546875" style="187" customWidth="1"/>
    <col min="10906" max="11133" width="9.140625" style="187"/>
    <col min="11134" max="11134" width="3.7109375" style="187" customWidth="1"/>
    <col min="11135" max="11135" width="16.140625" style="187" customWidth="1"/>
    <col min="11136" max="11136" width="8.5703125" style="187" customWidth="1"/>
    <col min="11137" max="11137" width="7" style="187" customWidth="1"/>
    <col min="11138" max="11138" width="7.28515625" style="187" customWidth="1"/>
    <col min="11139" max="11140" width="10.42578125" style="187" customWidth="1"/>
    <col min="11141" max="11141" width="10.85546875" style="187" customWidth="1"/>
    <col min="11142" max="11142" width="15.5703125" style="187" customWidth="1"/>
    <col min="11143" max="11143" width="9.140625" style="187"/>
    <col min="11144" max="11144" width="6.28515625" style="187" customWidth="1"/>
    <col min="11145" max="11145" width="7.85546875" style="187" customWidth="1"/>
    <col min="11146" max="11146" width="0" style="187" hidden="1" customWidth="1"/>
    <col min="11147" max="11147" width="22.85546875" style="187" customWidth="1"/>
    <col min="11148" max="11148" width="15.28515625" style="187" customWidth="1"/>
    <col min="11149" max="11149" width="11.42578125" style="187" customWidth="1"/>
    <col min="11150" max="11150" width="8.5703125" style="187" customWidth="1"/>
    <col min="11151" max="11151" width="6.85546875" style="187" customWidth="1"/>
    <col min="11152" max="11154" width="0" style="187" hidden="1" customWidth="1"/>
    <col min="11155" max="11158" width="7.28515625" style="187" customWidth="1"/>
    <col min="11159" max="11159" width="0" style="187" hidden="1" customWidth="1"/>
    <col min="11160" max="11160" width="7.28515625" style="187" customWidth="1"/>
    <col min="11161" max="11161" width="10.85546875" style="187" customWidth="1"/>
    <col min="11162" max="11389" width="9.140625" style="187"/>
    <col min="11390" max="11390" width="3.7109375" style="187" customWidth="1"/>
    <col min="11391" max="11391" width="16.140625" style="187" customWidth="1"/>
    <col min="11392" max="11392" width="8.5703125" style="187" customWidth="1"/>
    <col min="11393" max="11393" width="7" style="187" customWidth="1"/>
    <col min="11394" max="11394" width="7.28515625" style="187" customWidth="1"/>
    <col min="11395" max="11396" width="10.42578125" style="187" customWidth="1"/>
    <col min="11397" max="11397" width="10.85546875" style="187" customWidth="1"/>
    <col min="11398" max="11398" width="15.5703125" style="187" customWidth="1"/>
    <col min="11399" max="11399" width="9.140625" style="187"/>
    <col min="11400" max="11400" width="6.28515625" style="187" customWidth="1"/>
    <col min="11401" max="11401" width="7.85546875" style="187" customWidth="1"/>
    <col min="11402" max="11402" width="0" style="187" hidden="1" customWidth="1"/>
    <col min="11403" max="11403" width="22.85546875" style="187" customWidth="1"/>
    <col min="11404" max="11404" width="15.28515625" style="187" customWidth="1"/>
    <col min="11405" max="11405" width="11.42578125" style="187" customWidth="1"/>
    <col min="11406" max="11406" width="8.5703125" style="187" customWidth="1"/>
    <col min="11407" max="11407" width="6.85546875" style="187" customWidth="1"/>
    <col min="11408" max="11410" width="0" style="187" hidden="1" customWidth="1"/>
    <col min="11411" max="11414" width="7.28515625" style="187" customWidth="1"/>
    <col min="11415" max="11415" width="0" style="187" hidden="1" customWidth="1"/>
    <col min="11416" max="11416" width="7.28515625" style="187" customWidth="1"/>
    <col min="11417" max="11417" width="10.85546875" style="187" customWidth="1"/>
    <col min="11418" max="11645" width="9.140625" style="187"/>
    <col min="11646" max="11646" width="3.7109375" style="187" customWidth="1"/>
    <col min="11647" max="11647" width="16.140625" style="187" customWidth="1"/>
    <col min="11648" max="11648" width="8.5703125" style="187" customWidth="1"/>
    <col min="11649" max="11649" width="7" style="187" customWidth="1"/>
    <col min="11650" max="11650" width="7.28515625" style="187" customWidth="1"/>
    <col min="11651" max="11652" width="10.42578125" style="187" customWidth="1"/>
    <col min="11653" max="11653" width="10.85546875" style="187" customWidth="1"/>
    <col min="11654" max="11654" width="15.5703125" style="187" customWidth="1"/>
    <col min="11655" max="11655" width="9.140625" style="187"/>
    <col min="11656" max="11656" width="6.28515625" style="187" customWidth="1"/>
    <col min="11657" max="11657" width="7.85546875" style="187" customWidth="1"/>
    <col min="11658" max="11658" width="0" style="187" hidden="1" customWidth="1"/>
    <col min="11659" max="11659" width="22.85546875" style="187" customWidth="1"/>
    <col min="11660" max="11660" width="15.28515625" style="187" customWidth="1"/>
    <col min="11661" max="11661" width="11.42578125" style="187" customWidth="1"/>
    <col min="11662" max="11662" width="8.5703125" style="187" customWidth="1"/>
    <col min="11663" max="11663" width="6.85546875" style="187" customWidth="1"/>
    <col min="11664" max="11666" width="0" style="187" hidden="1" customWidth="1"/>
    <col min="11667" max="11670" width="7.28515625" style="187" customWidth="1"/>
    <col min="11671" max="11671" width="0" style="187" hidden="1" customWidth="1"/>
    <col min="11672" max="11672" width="7.28515625" style="187" customWidth="1"/>
    <col min="11673" max="11673" width="10.85546875" style="187" customWidth="1"/>
    <col min="11674" max="11901" width="9.140625" style="187"/>
    <col min="11902" max="11902" width="3.7109375" style="187" customWidth="1"/>
    <col min="11903" max="11903" width="16.140625" style="187" customWidth="1"/>
    <col min="11904" max="11904" width="8.5703125" style="187" customWidth="1"/>
    <col min="11905" max="11905" width="7" style="187" customWidth="1"/>
    <col min="11906" max="11906" width="7.28515625" style="187" customWidth="1"/>
    <col min="11907" max="11908" width="10.42578125" style="187" customWidth="1"/>
    <col min="11909" max="11909" width="10.85546875" style="187" customWidth="1"/>
    <col min="11910" max="11910" width="15.5703125" style="187" customWidth="1"/>
    <col min="11911" max="11911" width="9.140625" style="187"/>
    <col min="11912" max="11912" width="6.28515625" style="187" customWidth="1"/>
    <col min="11913" max="11913" width="7.85546875" style="187" customWidth="1"/>
    <col min="11914" max="11914" width="0" style="187" hidden="1" customWidth="1"/>
    <col min="11915" max="11915" width="22.85546875" style="187" customWidth="1"/>
    <col min="11916" max="11916" width="15.28515625" style="187" customWidth="1"/>
    <col min="11917" max="11917" width="11.42578125" style="187" customWidth="1"/>
    <col min="11918" max="11918" width="8.5703125" style="187" customWidth="1"/>
    <col min="11919" max="11919" width="6.85546875" style="187" customWidth="1"/>
    <col min="11920" max="11922" width="0" style="187" hidden="1" customWidth="1"/>
    <col min="11923" max="11926" width="7.28515625" style="187" customWidth="1"/>
    <col min="11927" max="11927" width="0" style="187" hidden="1" customWidth="1"/>
    <col min="11928" max="11928" width="7.28515625" style="187" customWidth="1"/>
    <col min="11929" max="11929" width="10.85546875" style="187" customWidth="1"/>
    <col min="11930" max="12157" width="9.140625" style="187"/>
    <col min="12158" max="12158" width="3.7109375" style="187" customWidth="1"/>
    <col min="12159" max="12159" width="16.140625" style="187" customWidth="1"/>
    <col min="12160" max="12160" width="8.5703125" style="187" customWidth="1"/>
    <col min="12161" max="12161" width="7" style="187" customWidth="1"/>
    <col min="12162" max="12162" width="7.28515625" style="187" customWidth="1"/>
    <col min="12163" max="12164" width="10.42578125" style="187" customWidth="1"/>
    <col min="12165" max="12165" width="10.85546875" style="187" customWidth="1"/>
    <col min="12166" max="12166" width="15.5703125" style="187" customWidth="1"/>
    <col min="12167" max="12167" width="9.140625" style="187"/>
    <col min="12168" max="12168" width="6.28515625" style="187" customWidth="1"/>
    <col min="12169" max="12169" width="7.85546875" style="187" customWidth="1"/>
    <col min="12170" max="12170" width="0" style="187" hidden="1" customWidth="1"/>
    <col min="12171" max="12171" width="22.85546875" style="187" customWidth="1"/>
    <col min="12172" max="12172" width="15.28515625" style="187" customWidth="1"/>
    <col min="12173" max="12173" width="11.42578125" style="187" customWidth="1"/>
    <col min="12174" max="12174" width="8.5703125" style="187" customWidth="1"/>
    <col min="12175" max="12175" width="6.85546875" style="187" customWidth="1"/>
    <col min="12176" max="12178" width="0" style="187" hidden="1" customWidth="1"/>
    <col min="12179" max="12182" width="7.28515625" style="187" customWidth="1"/>
    <col min="12183" max="12183" width="0" style="187" hidden="1" customWidth="1"/>
    <col min="12184" max="12184" width="7.28515625" style="187" customWidth="1"/>
    <col min="12185" max="12185" width="10.85546875" style="187" customWidth="1"/>
    <col min="12186" max="12413" width="9.140625" style="187"/>
    <col min="12414" max="12414" width="3.7109375" style="187" customWidth="1"/>
    <col min="12415" max="12415" width="16.140625" style="187" customWidth="1"/>
    <col min="12416" max="12416" width="8.5703125" style="187" customWidth="1"/>
    <col min="12417" max="12417" width="7" style="187" customWidth="1"/>
    <col min="12418" max="12418" width="7.28515625" style="187" customWidth="1"/>
    <col min="12419" max="12420" width="10.42578125" style="187" customWidth="1"/>
    <col min="12421" max="12421" width="10.85546875" style="187" customWidth="1"/>
    <col min="12422" max="12422" width="15.5703125" style="187" customWidth="1"/>
    <col min="12423" max="12423" width="9.140625" style="187"/>
    <col min="12424" max="12424" width="6.28515625" style="187" customWidth="1"/>
    <col min="12425" max="12425" width="7.85546875" style="187" customWidth="1"/>
    <col min="12426" max="12426" width="0" style="187" hidden="1" customWidth="1"/>
    <col min="12427" max="12427" width="22.85546875" style="187" customWidth="1"/>
    <col min="12428" max="12428" width="15.28515625" style="187" customWidth="1"/>
    <col min="12429" max="12429" width="11.42578125" style="187" customWidth="1"/>
    <col min="12430" max="12430" width="8.5703125" style="187" customWidth="1"/>
    <col min="12431" max="12431" width="6.85546875" style="187" customWidth="1"/>
    <col min="12432" max="12434" width="0" style="187" hidden="1" customWidth="1"/>
    <col min="12435" max="12438" width="7.28515625" style="187" customWidth="1"/>
    <col min="12439" max="12439" width="0" style="187" hidden="1" customWidth="1"/>
    <col min="12440" max="12440" width="7.28515625" style="187" customWidth="1"/>
    <col min="12441" max="12441" width="10.85546875" style="187" customWidth="1"/>
    <col min="12442" max="12669" width="9.140625" style="187"/>
    <col min="12670" max="12670" width="3.7109375" style="187" customWidth="1"/>
    <col min="12671" max="12671" width="16.140625" style="187" customWidth="1"/>
    <col min="12672" max="12672" width="8.5703125" style="187" customWidth="1"/>
    <col min="12673" max="12673" width="7" style="187" customWidth="1"/>
    <col min="12674" max="12674" width="7.28515625" style="187" customWidth="1"/>
    <col min="12675" max="12676" width="10.42578125" style="187" customWidth="1"/>
    <col min="12677" max="12677" width="10.85546875" style="187" customWidth="1"/>
    <col min="12678" max="12678" width="15.5703125" style="187" customWidth="1"/>
    <col min="12679" max="12679" width="9.140625" style="187"/>
    <col min="12680" max="12680" width="6.28515625" style="187" customWidth="1"/>
    <col min="12681" max="12681" width="7.85546875" style="187" customWidth="1"/>
    <col min="12682" max="12682" width="0" style="187" hidden="1" customWidth="1"/>
    <col min="12683" max="12683" width="22.85546875" style="187" customWidth="1"/>
    <col min="12684" max="12684" width="15.28515625" style="187" customWidth="1"/>
    <col min="12685" max="12685" width="11.42578125" style="187" customWidth="1"/>
    <col min="12686" max="12686" width="8.5703125" style="187" customWidth="1"/>
    <col min="12687" max="12687" width="6.85546875" style="187" customWidth="1"/>
    <col min="12688" max="12690" width="0" style="187" hidden="1" customWidth="1"/>
    <col min="12691" max="12694" width="7.28515625" style="187" customWidth="1"/>
    <col min="12695" max="12695" width="0" style="187" hidden="1" customWidth="1"/>
    <col min="12696" max="12696" width="7.28515625" style="187" customWidth="1"/>
    <col min="12697" max="12697" width="10.85546875" style="187" customWidth="1"/>
    <col min="12698" max="12925" width="9.140625" style="187"/>
    <col min="12926" max="12926" width="3.7109375" style="187" customWidth="1"/>
    <col min="12927" max="12927" width="16.140625" style="187" customWidth="1"/>
    <col min="12928" max="12928" width="8.5703125" style="187" customWidth="1"/>
    <col min="12929" max="12929" width="7" style="187" customWidth="1"/>
    <col min="12930" max="12930" width="7.28515625" style="187" customWidth="1"/>
    <col min="12931" max="12932" width="10.42578125" style="187" customWidth="1"/>
    <col min="12933" max="12933" width="10.85546875" style="187" customWidth="1"/>
    <col min="12934" max="12934" width="15.5703125" style="187" customWidth="1"/>
    <col min="12935" max="12935" width="9.140625" style="187"/>
    <col min="12936" max="12936" width="6.28515625" style="187" customWidth="1"/>
    <col min="12937" max="12937" width="7.85546875" style="187" customWidth="1"/>
    <col min="12938" max="12938" width="0" style="187" hidden="1" customWidth="1"/>
    <col min="12939" max="12939" width="22.85546875" style="187" customWidth="1"/>
    <col min="12940" max="12940" width="15.28515625" style="187" customWidth="1"/>
    <col min="12941" max="12941" width="11.42578125" style="187" customWidth="1"/>
    <col min="12942" max="12942" width="8.5703125" style="187" customWidth="1"/>
    <col min="12943" max="12943" width="6.85546875" style="187" customWidth="1"/>
    <col min="12944" max="12946" width="0" style="187" hidden="1" customWidth="1"/>
    <col min="12947" max="12950" width="7.28515625" style="187" customWidth="1"/>
    <col min="12951" max="12951" width="0" style="187" hidden="1" customWidth="1"/>
    <col min="12952" max="12952" width="7.28515625" style="187" customWidth="1"/>
    <col min="12953" max="12953" width="10.85546875" style="187" customWidth="1"/>
    <col min="12954" max="13181" width="9.140625" style="187"/>
    <col min="13182" max="13182" width="3.7109375" style="187" customWidth="1"/>
    <col min="13183" max="13183" width="16.140625" style="187" customWidth="1"/>
    <col min="13184" max="13184" width="8.5703125" style="187" customWidth="1"/>
    <col min="13185" max="13185" width="7" style="187" customWidth="1"/>
    <col min="13186" max="13186" width="7.28515625" style="187" customWidth="1"/>
    <col min="13187" max="13188" width="10.42578125" style="187" customWidth="1"/>
    <col min="13189" max="13189" width="10.85546875" style="187" customWidth="1"/>
    <col min="13190" max="13190" width="15.5703125" style="187" customWidth="1"/>
    <col min="13191" max="13191" width="9.140625" style="187"/>
    <col min="13192" max="13192" width="6.28515625" style="187" customWidth="1"/>
    <col min="13193" max="13193" width="7.85546875" style="187" customWidth="1"/>
    <col min="13194" max="13194" width="0" style="187" hidden="1" customWidth="1"/>
    <col min="13195" max="13195" width="22.85546875" style="187" customWidth="1"/>
    <col min="13196" max="13196" width="15.28515625" style="187" customWidth="1"/>
    <col min="13197" max="13197" width="11.42578125" style="187" customWidth="1"/>
    <col min="13198" max="13198" width="8.5703125" style="187" customWidth="1"/>
    <col min="13199" max="13199" width="6.85546875" style="187" customWidth="1"/>
    <col min="13200" max="13202" width="0" style="187" hidden="1" customWidth="1"/>
    <col min="13203" max="13206" width="7.28515625" style="187" customWidth="1"/>
    <col min="13207" max="13207" width="0" style="187" hidden="1" customWidth="1"/>
    <col min="13208" max="13208" width="7.28515625" style="187" customWidth="1"/>
    <col min="13209" max="13209" width="10.85546875" style="187" customWidth="1"/>
    <col min="13210" max="13437" width="9.140625" style="187"/>
    <col min="13438" max="13438" width="3.7109375" style="187" customWidth="1"/>
    <col min="13439" max="13439" width="16.140625" style="187" customWidth="1"/>
    <col min="13440" max="13440" width="8.5703125" style="187" customWidth="1"/>
    <col min="13441" max="13441" width="7" style="187" customWidth="1"/>
    <col min="13442" max="13442" width="7.28515625" style="187" customWidth="1"/>
    <col min="13443" max="13444" width="10.42578125" style="187" customWidth="1"/>
    <col min="13445" max="13445" width="10.85546875" style="187" customWidth="1"/>
    <col min="13446" max="13446" width="15.5703125" style="187" customWidth="1"/>
    <col min="13447" max="13447" width="9.140625" style="187"/>
    <col min="13448" max="13448" width="6.28515625" style="187" customWidth="1"/>
    <col min="13449" max="13449" width="7.85546875" style="187" customWidth="1"/>
    <col min="13450" max="13450" width="0" style="187" hidden="1" customWidth="1"/>
    <col min="13451" max="13451" width="22.85546875" style="187" customWidth="1"/>
    <col min="13452" max="13452" width="15.28515625" style="187" customWidth="1"/>
    <col min="13453" max="13453" width="11.42578125" style="187" customWidth="1"/>
    <col min="13454" max="13454" width="8.5703125" style="187" customWidth="1"/>
    <col min="13455" max="13455" width="6.85546875" style="187" customWidth="1"/>
    <col min="13456" max="13458" width="0" style="187" hidden="1" customWidth="1"/>
    <col min="13459" max="13462" width="7.28515625" style="187" customWidth="1"/>
    <col min="13463" max="13463" width="0" style="187" hidden="1" customWidth="1"/>
    <col min="13464" max="13464" width="7.28515625" style="187" customWidth="1"/>
    <col min="13465" max="13465" width="10.85546875" style="187" customWidth="1"/>
    <col min="13466" max="13693" width="9.140625" style="187"/>
    <col min="13694" max="13694" width="3.7109375" style="187" customWidth="1"/>
    <col min="13695" max="13695" width="16.140625" style="187" customWidth="1"/>
    <col min="13696" max="13696" width="8.5703125" style="187" customWidth="1"/>
    <col min="13697" max="13697" width="7" style="187" customWidth="1"/>
    <col min="13698" max="13698" width="7.28515625" style="187" customWidth="1"/>
    <col min="13699" max="13700" width="10.42578125" style="187" customWidth="1"/>
    <col min="13701" max="13701" width="10.85546875" style="187" customWidth="1"/>
    <col min="13702" max="13702" width="15.5703125" style="187" customWidth="1"/>
    <col min="13703" max="13703" width="9.140625" style="187"/>
    <col min="13704" max="13704" width="6.28515625" style="187" customWidth="1"/>
    <col min="13705" max="13705" width="7.85546875" style="187" customWidth="1"/>
    <col min="13706" max="13706" width="0" style="187" hidden="1" customWidth="1"/>
    <col min="13707" max="13707" width="22.85546875" style="187" customWidth="1"/>
    <col min="13708" max="13708" width="15.28515625" style="187" customWidth="1"/>
    <col min="13709" max="13709" width="11.42578125" style="187" customWidth="1"/>
    <col min="13710" max="13710" width="8.5703125" style="187" customWidth="1"/>
    <col min="13711" max="13711" width="6.85546875" style="187" customWidth="1"/>
    <col min="13712" max="13714" width="0" style="187" hidden="1" customWidth="1"/>
    <col min="13715" max="13718" width="7.28515625" style="187" customWidth="1"/>
    <col min="13719" max="13719" width="0" style="187" hidden="1" customWidth="1"/>
    <col min="13720" max="13720" width="7.28515625" style="187" customWidth="1"/>
    <col min="13721" max="13721" width="10.85546875" style="187" customWidth="1"/>
    <col min="13722" max="13949" width="9.140625" style="187"/>
    <col min="13950" max="13950" width="3.7109375" style="187" customWidth="1"/>
    <col min="13951" max="13951" width="16.140625" style="187" customWidth="1"/>
    <col min="13952" max="13952" width="8.5703125" style="187" customWidth="1"/>
    <col min="13953" max="13953" width="7" style="187" customWidth="1"/>
    <col min="13954" max="13954" width="7.28515625" style="187" customWidth="1"/>
    <col min="13955" max="13956" width="10.42578125" style="187" customWidth="1"/>
    <col min="13957" max="13957" width="10.85546875" style="187" customWidth="1"/>
    <col min="13958" max="13958" width="15.5703125" style="187" customWidth="1"/>
    <col min="13959" max="13959" width="9.140625" style="187"/>
    <col min="13960" max="13960" width="6.28515625" style="187" customWidth="1"/>
    <col min="13961" max="13961" width="7.85546875" style="187" customWidth="1"/>
    <col min="13962" max="13962" width="0" style="187" hidden="1" customWidth="1"/>
    <col min="13963" max="13963" width="22.85546875" style="187" customWidth="1"/>
    <col min="13964" max="13964" width="15.28515625" style="187" customWidth="1"/>
    <col min="13965" max="13965" width="11.42578125" style="187" customWidth="1"/>
    <col min="13966" max="13966" width="8.5703125" style="187" customWidth="1"/>
    <col min="13967" max="13967" width="6.85546875" style="187" customWidth="1"/>
    <col min="13968" max="13970" width="0" style="187" hidden="1" customWidth="1"/>
    <col min="13971" max="13974" width="7.28515625" style="187" customWidth="1"/>
    <col min="13975" max="13975" width="0" style="187" hidden="1" customWidth="1"/>
    <col min="13976" max="13976" width="7.28515625" style="187" customWidth="1"/>
    <col min="13977" max="13977" width="10.85546875" style="187" customWidth="1"/>
    <col min="13978" max="14205" width="9.140625" style="187"/>
    <col min="14206" max="14206" width="3.7109375" style="187" customWidth="1"/>
    <col min="14207" max="14207" width="16.140625" style="187" customWidth="1"/>
    <col min="14208" max="14208" width="8.5703125" style="187" customWidth="1"/>
    <col min="14209" max="14209" width="7" style="187" customWidth="1"/>
    <col min="14210" max="14210" width="7.28515625" style="187" customWidth="1"/>
    <col min="14211" max="14212" width="10.42578125" style="187" customWidth="1"/>
    <col min="14213" max="14213" width="10.85546875" style="187" customWidth="1"/>
    <col min="14214" max="14214" width="15.5703125" style="187" customWidth="1"/>
    <col min="14215" max="14215" width="9.140625" style="187"/>
    <col min="14216" max="14216" width="6.28515625" style="187" customWidth="1"/>
    <col min="14217" max="14217" width="7.85546875" style="187" customWidth="1"/>
    <col min="14218" max="14218" width="0" style="187" hidden="1" customWidth="1"/>
    <col min="14219" max="14219" width="22.85546875" style="187" customWidth="1"/>
    <col min="14220" max="14220" width="15.28515625" style="187" customWidth="1"/>
    <col min="14221" max="14221" width="11.42578125" style="187" customWidth="1"/>
    <col min="14222" max="14222" width="8.5703125" style="187" customWidth="1"/>
    <col min="14223" max="14223" width="6.85546875" style="187" customWidth="1"/>
    <col min="14224" max="14226" width="0" style="187" hidden="1" customWidth="1"/>
    <col min="14227" max="14230" width="7.28515625" style="187" customWidth="1"/>
    <col min="14231" max="14231" width="0" style="187" hidden="1" customWidth="1"/>
    <col min="14232" max="14232" width="7.28515625" style="187" customWidth="1"/>
    <col min="14233" max="14233" width="10.85546875" style="187" customWidth="1"/>
    <col min="14234" max="14461" width="9.140625" style="187"/>
    <col min="14462" max="14462" width="3.7109375" style="187" customWidth="1"/>
    <col min="14463" max="14463" width="16.140625" style="187" customWidth="1"/>
    <col min="14464" max="14464" width="8.5703125" style="187" customWidth="1"/>
    <col min="14465" max="14465" width="7" style="187" customWidth="1"/>
    <col min="14466" max="14466" width="7.28515625" style="187" customWidth="1"/>
    <col min="14467" max="14468" width="10.42578125" style="187" customWidth="1"/>
    <col min="14469" max="14469" width="10.85546875" style="187" customWidth="1"/>
    <col min="14470" max="14470" width="15.5703125" style="187" customWidth="1"/>
    <col min="14471" max="14471" width="9.140625" style="187"/>
    <col min="14472" max="14472" width="6.28515625" style="187" customWidth="1"/>
    <col min="14473" max="14473" width="7.85546875" style="187" customWidth="1"/>
    <col min="14474" max="14474" width="0" style="187" hidden="1" customWidth="1"/>
    <col min="14475" max="14475" width="22.85546875" style="187" customWidth="1"/>
    <col min="14476" max="14476" width="15.28515625" style="187" customWidth="1"/>
    <col min="14477" max="14477" width="11.42578125" style="187" customWidth="1"/>
    <col min="14478" max="14478" width="8.5703125" style="187" customWidth="1"/>
    <col min="14479" max="14479" width="6.85546875" style="187" customWidth="1"/>
    <col min="14480" max="14482" width="0" style="187" hidden="1" customWidth="1"/>
    <col min="14483" max="14486" width="7.28515625" style="187" customWidth="1"/>
    <col min="14487" max="14487" width="0" style="187" hidden="1" customWidth="1"/>
    <col min="14488" max="14488" width="7.28515625" style="187" customWidth="1"/>
    <col min="14489" max="14489" width="10.85546875" style="187" customWidth="1"/>
    <col min="14490" max="14717" width="9.140625" style="187"/>
    <col min="14718" max="14718" width="3.7109375" style="187" customWidth="1"/>
    <col min="14719" max="14719" width="16.140625" style="187" customWidth="1"/>
    <col min="14720" max="14720" width="8.5703125" style="187" customWidth="1"/>
    <col min="14721" max="14721" width="7" style="187" customWidth="1"/>
    <col min="14722" max="14722" width="7.28515625" style="187" customWidth="1"/>
    <col min="14723" max="14724" width="10.42578125" style="187" customWidth="1"/>
    <col min="14725" max="14725" width="10.85546875" style="187" customWidth="1"/>
    <col min="14726" max="14726" width="15.5703125" style="187" customWidth="1"/>
    <col min="14727" max="14727" width="9.140625" style="187"/>
    <col min="14728" max="14728" width="6.28515625" style="187" customWidth="1"/>
    <col min="14729" max="14729" width="7.85546875" style="187" customWidth="1"/>
    <col min="14730" max="14730" width="0" style="187" hidden="1" customWidth="1"/>
    <col min="14731" max="14731" width="22.85546875" style="187" customWidth="1"/>
    <col min="14732" max="14732" width="15.28515625" style="187" customWidth="1"/>
    <col min="14733" max="14733" width="11.42578125" style="187" customWidth="1"/>
    <col min="14734" max="14734" width="8.5703125" style="187" customWidth="1"/>
    <col min="14735" max="14735" width="6.85546875" style="187" customWidth="1"/>
    <col min="14736" max="14738" width="0" style="187" hidden="1" customWidth="1"/>
    <col min="14739" max="14742" width="7.28515625" style="187" customWidth="1"/>
    <col min="14743" max="14743" width="0" style="187" hidden="1" customWidth="1"/>
    <col min="14744" max="14744" width="7.28515625" style="187" customWidth="1"/>
    <col min="14745" max="14745" width="10.85546875" style="187" customWidth="1"/>
    <col min="14746" max="14973" width="9.140625" style="187"/>
    <col min="14974" max="14974" width="3.7109375" style="187" customWidth="1"/>
    <col min="14975" max="14975" width="16.140625" style="187" customWidth="1"/>
    <col min="14976" max="14976" width="8.5703125" style="187" customWidth="1"/>
    <col min="14977" max="14977" width="7" style="187" customWidth="1"/>
    <col min="14978" max="14978" width="7.28515625" style="187" customWidth="1"/>
    <col min="14979" max="14980" width="10.42578125" style="187" customWidth="1"/>
    <col min="14981" max="14981" width="10.85546875" style="187" customWidth="1"/>
    <col min="14982" max="14982" width="15.5703125" style="187" customWidth="1"/>
    <col min="14983" max="14983" width="9.140625" style="187"/>
    <col min="14984" max="14984" width="6.28515625" style="187" customWidth="1"/>
    <col min="14985" max="14985" width="7.85546875" style="187" customWidth="1"/>
    <col min="14986" max="14986" width="0" style="187" hidden="1" customWidth="1"/>
    <col min="14987" max="14987" width="22.85546875" style="187" customWidth="1"/>
    <col min="14988" max="14988" width="15.28515625" style="187" customWidth="1"/>
    <col min="14989" max="14989" width="11.42578125" style="187" customWidth="1"/>
    <col min="14990" max="14990" width="8.5703125" style="187" customWidth="1"/>
    <col min="14991" max="14991" width="6.85546875" style="187" customWidth="1"/>
    <col min="14992" max="14994" width="0" style="187" hidden="1" customWidth="1"/>
    <col min="14995" max="14998" width="7.28515625" style="187" customWidth="1"/>
    <col min="14999" max="14999" width="0" style="187" hidden="1" customWidth="1"/>
    <col min="15000" max="15000" width="7.28515625" style="187" customWidth="1"/>
    <col min="15001" max="15001" width="10.85546875" style="187" customWidth="1"/>
    <col min="15002" max="15229" width="9.140625" style="187"/>
    <col min="15230" max="15230" width="3.7109375" style="187" customWidth="1"/>
    <col min="15231" max="15231" width="16.140625" style="187" customWidth="1"/>
    <col min="15232" max="15232" width="8.5703125" style="187" customWidth="1"/>
    <col min="15233" max="15233" width="7" style="187" customWidth="1"/>
    <col min="15234" max="15234" width="7.28515625" style="187" customWidth="1"/>
    <col min="15235" max="15236" width="10.42578125" style="187" customWidth="1"/>
    <col min="15237" max="15237" width="10.85546875" style="187" customWidth="1"/>
    <col min="15238" max="15238" width="15.5703125" style="187" customWidth="1"/>
    <col min="15239" max="15239" width="9.140625" style="187"/>
    <col min="15240" max="15240" width="6.28515625" style="187" customWidth="1"/>
    <col min="15241" max="15241" width="7.85546875" style="187" customWidth="1"/>
    <col min="15242" max="15242" width="0" style="187" hidden="1" customWidth="1"/>
    <col min="15243" max="15243" width="22.85546875" style="187" customWidth="1"/>
    <col min="15244" max="15244" width="15.28515625" style="187" customWidth="1"/>
    <col min="15245" max="15245" width="11.42578125" style="187" customWidth="1"/>
    <col min="15246" max="15246" width="8.5703125" style="187" customWidth="1"/>
    <col min="15247" max="15247" width="6.85546875" style="187" customWidth="1"/>
    <col min="15248" max="15250" width="0" style="187" hidden="1" customWidth="1"/>
    <col min="15251" max="15254" width="7.28515625" style="187" customWidth="1"/>
    <col min="15255" max="15255" width="0" style="187" hidden="1" customWidth="1"/>
    <col min="15256" max="15256" width="7.28515625" style="187" customWidth="1"/>
    <col min="15257" max="15257" width="10.85546875" style="187" customWidth="1"/>
    <col min="15258" max="15485" width="9.140625" style="187"/>
    <col min="15486" max="15486" width="3.7109375" style="187" customWidth="1"/>
    <col min="15487" max="15487" width="16.140625" style="187" customWidth="1"/>
    <col min="15488" max="15488" width="8.5703125" style="187" customWidth="1"/>
    <col min="15489" max="15489" width="7" style="187" customWidth="1"/>
    <col min="15490" max="15490" width="7.28515625" style="187" customWidth="1"/>
    <col min="15491" max="15492" width="10.42578125" style="187" customWidth="1"/>
    <col min="15493" max="15493" width="10.85546875" style="187" customWidth="1"/>
    <col min="15494" max="15494" width="15.5703125" style="187" customWidth="1"/>
    <col min="15495" max="15495" width="9.140625" style="187"/>
    <col min="15496" max="15496" width="6.28515625" style="187" customWidth="1"/>
    <col min="15497" max="15497" width="7.85546875" style="187" customWidth="1"/>
    <col min="15498" max="15498" width="0" style="187" hidden="1" customWidth="1"/>
    <col min="15499" max="15499" width="22.85546875" style="187" customWidth="1"/>
    <col min="15500" max="15500" width="15.28515625" style="187" customWidth="1"/>
    <col min="15501" max="15501" width="11.42578125" style="187" customWidth="1"/>
    <col min="15502" max="15502" width="8.5703125" style="187" customWidth="1"/>
    <col min="15503" max="15503" width="6.85546875" style="187" customWidth="1"/>
    <col min="15504" max="15506" width="0" style="187" hidden="1" customWidth="1"/>
    <col min="15507" max="15510" width="7.28515625" style="187" customWidth="1"/>
    <col min="15511" max="15511" width="0" style="187" hidden="1" customWidth="1"/>
    <col min="15512" max="15512" width="7.28515625" style="187" customWidth="1"/>
    <col min="15513" max="15513" width="10.85546875" style="187" customWidth="1"/>
    <col min="15514" max="15741" width="9.140625" style="187"/>
    <col min="15742" max="15742" width="3.7109375" style="187" customWidth="1"/>
    <col min="15743" max="15743" width="16.140625" style="187" customWidth="1"/>
    <col min="15744" max="15744" width="8.5703125" style="187" customWidth="1"/>
    <col min="15745" max="15745" width="7" style="187" customWidth="1"/>
    <col min="15746" max="15746" width="7.28515625" style="187" customWidth="1"/>
    <col min="15747" max="15748" width="10.42578125" style="187" customWidth="1"/>
    <col min="15749" max="15749" width="10.85546875" style="187" customWidth="1"/>
    <col min="15750" max="15750" width="15.5703125" style="187" customWidth="1"/>
    <col min="15751" max="15751" width="9.140625" style="187"/>
    <col min="15752" max="15752" width="6.28515625" style="187" customWidth="1"/>
    <col min="15753" max="15753" width="7.85546875" style="187" customWidth="1"/>
    <col min="15754" max="15754" width="0" style="187" hidden="1" customWidth="1"/>
    <col min="15755" max="15755" width="22.85546875" style="187" customWidth="1"/>
    <col min="15756" max="15756" width="15.28515625" style="187" customWidth="1"/>
    <col min="15757" max="15757" width="11.42578125" style="187" customWidth="1"/>
    <col min="15758" max="15758" width="8.5703125" style="187" customWidth="1"/>
    <col min="15759" max="15759" width="6.85546875" style="187" customWidth="1"/>
    <col min="15760" max="15762" width="0" style="187" hidden="1" customWidth="1"/>
    <col min="15763" max="15766" width="7.28515625" style="187" customWidth="1"/>
    <col min="15767" max="15767" width="0" style="187" hidden="1" customWidth="1"/>
    <col min="15768" max="15768" width="7.28515625" style="187" customWidth="1"/>
    <col min="15769" max="15769" width="10.85546875" style="187" customWidth="1"/>
    <col min="15770" max="15997" width="9.140625" style="187"/>
    <col min="15998" max="15998" width="3.7109375" style="187" customWidth="1"/>
    <col min="15999" max="15999" width="16.140625" style="187" customWidth="1"/>
    <col min="16000" max="16000" width="8.5703125" style="187" customWidth="1"/>
    <col min="16001" max="16001" width="7" style="187" customWidth="1"/>
    <col min="16002" max="16002" width="7.28515625" style="187" customWidth="1"/>
    <col min="16003" max="16004" width="10.42578125" style="187" customWidth="1"/>
    <col min="16005" max="16005" width="10.85546875" style="187" customWidth="1"/>
    <col min="16006" max="16006" width="15.5703125" style="187" customWidth="1"/>
    <col min="16007" max="16007" width="9.140625" style="187"/>
    <col min="16008" max="16008" width="6.28515625" style="187" customWidth="1"/>
    <col min="16009" max="16009" width="7.85546875" style="187" customWidth="1"/>
    <col min="16010" max="16010" width="0" style="187" hidden="1" customWidth="1"/>
    <col min="16011" max="16011" width="22.85546875" style="187" customWidth="1"/>
    <col min="16012" max="16012" width="15.28515625" style="187" customWidth="1"/>
    <col min="16013" max="16013" width="11.42578125" style="187" customWidth="1"/>
    <col min="16014" max="16014" width="8.5703125" style="187" customWidth="1"/>
    <col min="16015" max="16015" width="6.85546875" style="187" customWidth="1"/>
    <col min="16016" max="16018" width="0" style="187" hidden="1" customWidth="1"/>
    <col min="16019" max="16022" width="7.28515625" style="187" customWidth="1"/>
    <col min="16023" max="16023" width="0" style="187" hidden="1" customWidth="1"/>
    <col min="16024" max="16024" width="7.28515625" style="187" customWidth="1"/>
    <col min="16025" max="16025" width="10.85546875" style="187" customWidth="1"/>
    <col min="16026" max="16384" width="9.140625" style="187"/>
  </cols>
  <sheetData>
    <row r="1" spans="1:14" ht="20.25" customHeight="1" x14ac:dyDescent="0.25">
      <c r="A1" s="183" t="s">
        <v>103</v>
      </c>
      <c r="B1" s="183"/>
      <c r="C1" s="183"/>
      <c r="D1" s="183"/>
      <c r="E1" s="183"/>
      <c r="F1" s="183"/>
      <c r="G1" s="184"/>
      <c r="H1" s="184"/>
      <c r="J1" s="185"/>
      <c r="K1" s="185"/>
      <c r="L1" s="183"/>
      <c r="M1" s="186"/>
      <c r="N1" s="186"/>
    </row>
    <row r="2" spans="1:14" ht="28.5" customHeight="1" x14ac:dyDescent="0.25">
      <c r="A2" s="183"/>
      <c r="B2" s="183"/>
      <c r="C2" s="183"/>
      <c r="D2" s="183"/>
      <c r="E2" s="183"/>
      <c r="F2" s="183"/>
      <c r="G2" s="188"/>
      <c r="H2" s="188"/>
      <c r="I2" s="185"/>
      <c r="J2" s="185"/>
      <c r="K2" s="185"/>
      <c r="L2" s="183"/>
    </row>
    <row r="3" spans="1:14" ht="32.25" customHeight="1" x14ac:dyDescent="0.25">
      <c r="A3" s="189" t="s">
        <v>208</v>
      </c>
      <c r="B3" s="189"/>
      <c r="C3" s="189"/>
      <c r="D3" s="189"/>
      <c r="E3" s="189"/>
      <c r="F3" s="189"/>
      <c r="G3" s="189"/>
      <c r="H3" s="189"/>
      <c r="I3" s="189"/>
      <c r="J3" s="189"/>
      <c r="K3" s="189"/>
      <c r="L3" s="189"/>
    </row>
    <row r="4" spans="1:14" ht="26.25" customHeight="1" x14ac:dyDescent="0.35">
      <c r="A4" s="190" t="s">
        <v>104</v>
      </c>
      <c r="B4" s="190"/>
      <c r="C4" s="190"/>
      <c r="D4" s="190"/>
      <c r="E4" s="190"/>
      <c r="F4" s="190"/>
      <c r="G4" s="190"/>
      <c r="H4" s="190"/>
      <c r="I4" s="190"/>
      <c r="J4" s="190"/>
      <c r="K4" s="190"/>
      <c r="L4" s="190"/>
    </row>
    <row r="5" spans="1:14" ht="26.25" customHeight="1" x14ac:dyDescent="0.4">
      <c r="A5" s="191" t="s">
        <v>212</v>
      </c>
      <c r="B5" s="191"/>
      <c r="C5" s="191"/>
      <c r="D5" s="191"/>
      <c r="E5" s="191"/>
      <c r="F5" s="191"/>
      <c r="G5" s="191"/>
      <c r="H5" s="191"/>
      <c r="I5" s="191"/>
      <c r="J5" s="191"/>
      <c r="K5" s="191"/>
      <c r="L5" s="191"/>
    </row>
    <row r="6" spans="1:14" s="197" customFormat="1" ht="55.5" customHeight="1" x14ac:dyDescent="0.3">
      <c r="A6" s="192" t="s">
        <v>7</v>
      </c>
      <c r="B6" s="192" t="s">
        <v>6</v>
      </c>
      <c r="C6" s="193" t="s">
        <v>5</v>
      </c>
      <c r="D6" s="192" t="s">
        <v>32</v>
      </c>
      <c r="E6" s="192" t="s">
        <v>4</v>
      </c>
      <c r="F6" s="192" t="s">
        <v>46</v>
      </c>
      <c r="G6" s="194" t="s">
        <v>102</v>
      </c>
      <c r="H6" s="195"/>
      <c r="I6" s="195"/>
      <c r="J6" s="196"/>
      <c r="K6" s="192" t="s">
        <v>47</v>
      </c>
      <c r="L6" s="192" t="s">
        <v>3</v>
      </c>
    </row>
    <row r="7" spans="1:14" s="197" customFormat="1" ht="20.25" hidden="1" customHeight="1" x14ac:dyDescent="0.3">
      <c r="A7" s="192"/>
      <c r="B7" s="192"/>
      <c r="C7" s="193"/>
      <c r="D7" s="192"/>
      <c r="E7" s="192"/>
      <c r="F7" s="192"/>
      <c r="G7" s="198" t="s">
        <v>39</v>
      </c>
      <c r="H7" s="198" t="s">
        <v>2</v>
      </c>
      <c r="I7" s="198" t="s">
        <v>1</v>
      </c>
      <c r="J7" s="198" t="s">
        <v>0</v>
      </c>
      <c r="K7" s="192"/>
      <c r="L7" s="192"/>
    </row>
    <row r="8" spans="1:14" s="197" customFormat="1" ht="163.5" customHeight="1" x14ac:dyDescent="0.3">
      <c r="A8" s="192"/>
      <c r="B8" s="192"/>
      <c r="C8" s="193"/>
      <c r="D8" s="192"/>
      <c r="E8" s="192"/>
      <c r="F8" s="192"/>
      <c r="G8" s="199"/>
      <c r="H8" s="199"/>
      <c r="I8" s="199"/>
      <c r="J8" s="199"/>
      <c r="K8" s="192"/>
      <c r="L8" s="192"/>
      <c r="M8" s="200"/>
    </row>
    <row r="9" spans="1:14" s="197" customFormat="1" ht="18.75" x14ac:dyDescent="0.3">
      <c r="A9" s="201">
        <v>1</v>
      </c>
      <c r="B9" s="201">
        <v>2</v>
      </c>
      <c r="C9" s="201">
        <v>3</v>
      </c>
      <c r="D9" s="201">
        <v>4</v>
      </c>
      <c r="E9" s="201">
        <v>7</v>
      </c>
      <c r="F9" s="201">
        <v>5</v>
      </c>
      <c r="G9" s="201">
        <v>6</v>
      </c>
      <c r="H9" s="201">
        <v>7</v>
      </c>
      <c r="I9" s="201">
        <v>8</v>
      </c>
      <c r="J9" s="201">
        <v>9</v>
      </c>
      <c r="K9" s="201">
        <v>10</v>
      </c>
      <c r="L9" s="202">
        <v>11</v>
      </c>
    </row>
    <row r="10" spans="1:14" s="197" customFormat="1" ht="252.75" customHeight="1" x14ac:dyDescent="0.3">
      <c r="A10" s="143">
        <v>1</v>
      </c>
      <c r="B10" s="139" t="s">
        <v>192</v>
      </c>
      <c r="C10" s="147">
        <v>28121</v>
      </c>
      <c r="D10" s="139" t="s">
        <v>173</v>
      </c>
      <c r="E10" s="150" t="s">
        <v>174</v>
      </c>
      <c r="F10" s="153" t="s">
        <v>185</v>
      </c>
      <c r="G10" s="135" t="s">
        <v>150</v>
      </c>
      <c r="H10" s="143" t="s">
        <v>161</v>
      </c>
      <c r="I10" s="143" t="s">
        <v>176</v>
      </c>
      <c r="J10" s="135" t="s">
        <v>177</v>
      </c>
      <c r="K10" s="132" t="s">
        <v>205</v>
      </c>
      <c r="L10" s="132" t="s">
        <v>197</v>
      </c>
    </row>
    <row r="11" spans="1:14" s="197" customFormat="1" ht="209.25" customHeight="1" x14ac:dyDescent="0.3">
      <c r="A11" s="144"/>
      <c r="B11" s="146"/>
      <c r="C11" s="148"/>
      <c r="D11" s="146"/>
      <c r="E11" s="151"/>
      <c r="F11" s="154"/>
      <c r="G11" s="158"/>
      <c r="H11" s="144"/>
      <c r="I11" s="144"/>
      <c r="J11" s="158"/>
      <c r="K11" s="133"/>
      <c r="L11" s="133"/>
    </row>
    <row r="12" spans="1:14" s="197" customFormat="1" ht="409.5" customHeight="1" x14ac:dyDescent="0.3">
      <c r="A12" s="145"/>
      <c r="B12" s="140"/>
      <c r="C12" s="149"/>
      <c r="D12" s="140"/>
      <c r="E12" s="152"/>
      <c r="F12" s="155"/>
      <c r="G12" s="136"/>
      <c r="H12" s="145"/>
      <c r="I12" s="145"/>
      <c r="J12" s="136"/>
      <c r="K12" s="134"/>
      <c r="L12" s="134"/>
    </row>
    <row r="13" spans="1:14" s="197" customFormat="1" ht="62.25" customHeight="1" x14ac:dyDescent="0.3">
      <c r="A13" s="135">
        <v>2</v>
      </c>
      <c r="B13" s="135" t="s">
        <v>193</v>
      </c>
      <c r="C13" s="137">
        <v>29996</v>
      </c>
      <c r="D13" s="139" t="s">
        <v>173</v>
      </c>
      <c r="E13" s="150" t="s">
        <v>174</v>
      </c>
      <c r="F13" s="153" t="s">
        <v>185</v>
      </c>
      <c r="G13" s="135" t="s">
        <v>150</v>
      </c>
      <c r="H13" s="143" t="s">
        <v>161</v>
      </c>
      <c r="I13" s="135" t="s">
        <v>194</v>
      </c>
      <c r="J13" s="135" t="s">
        <v>195</v>
      </c>
      <c r="K13" s="141" t="s">
        <v>196</v>
      </c>
      <c r="L13" s="132" t="s">
        <v>204</v>
      </c>
    </row>
    <row r="14" spans="1:14" s="197" customFormat="1" ht="409.5" customHeight="1" x14ac:dyDescent="0.3">
      <c r="A14" s="136"/>
      <c r="B14" s="136"/>
      <c r="C14" s="138"/>
      <c r="D14" s="140"/>
      <c r="E14" s="152"/>
      <c r="F14" s="155"/>
      <c r="G14" s="136"/>
      <c r="H14" s="145"/>
      <c r="I14" s="136"/>
      <c r="J14" s="136"/>
      <c r="K14" s="142"/>
      <c r="L14" s="134"/>
    </row>
    <row r="15" spans="1:14" ht="84.75" customHeight="1" x14ac:dyDescent="0.25">
      <c r="A15" s="159">
        <v>3</v>
      </c>
      <c r="B15" s="159" t="s">
        <v>188</v>
      </c>
      <c r="C15" s="160" t="s">
        <v>210</v>
      </c>
      <c r="D15" s="159" t="s">
        <v>158</v>
      </c>
      <c r="E15" s="159" t="s">
        <v>207</v>
      </c>
      <c r="F15" s="159" t="s">
        <v>185</v>
      </c>
      <c r="G15" s="159" t="s">
        <v>189</v>
      </c>
      <c r="H15" s="161" t="s">
        <v>186</v>
      </c>
      <c r="I15" s="159" t="s">
        <v>187</v>
      </c>
      <c r="J15" s="162" t="s">
        <v>190</v>
      </c>
      <c r="K15" s="163" t="s">
        <v>206</v>
      </c>
      <c r="L15" s="166" t="s">
        <v>191</v>
      </c>
      <c r="M15" s="200"/>
      <c r="N15" s="224"/>
    </row>
    <row r="16" spans="1:14" ht="99" customHeight="1" x14ac:dyDescent="0.25">
      <c r="A16" s="159"/>
      <c r="B16" s="159"/>
      <c r="C16" s="160"/>
      <c r="D16" s="159"/>
      <c r="E16" s="159"/>
      <c r="F16" s="159"/>
      <c r="G16" s="159"/>
      <c r="H16" s="161"/>
      <c r="I16" s="159"/>
      <c r="J16" s="162"/>
      <c r="K16" s="164"/>
      <c r="L16" s="166"/>
      <c r="M16" s="200"/>
      <c r="N16" s="206"/>
    </row>
    <row r="17" spans="1:14" ht="95.25" customHeight="1" x14ac:dyDescent="0.25">
      <c r="A17" s="159"/>
      <c r="B17" s="159"/>
      <c r="C17" s="160"/>
      <c r="D17" s="159"/>
      <c r="E17" s="159"/>
      <c r="F17" s="159"/>
      <c r="G17" s="159"/>
      <c r="H17" s="161"/>
      <c r="I17" s="159"/>
      <c r="J17" s="162"/>
      <c r="K17" s="164"/>
      <c r="L17" s="166"/>
      <c r="M17" s="200"/>
      <c r="N17" s="206"/>
    </row>
    <row r="18" spans="1:14" ht="99" customHeight="1" x14ac:dyDescent="0.25">
      <c r="A18" s="159"/>
      <c r="B18" s="159"/>
      <c r="C18" s="160"/>
      <c r="D18" s="159"/>
      <c r="E18" s="159"/>
      <c r="F18" s="159"/>
      <c r="G18" s="159"/>
      <c r="H18" s="161"/>
      <c r="I18" s="159"/>
      <c r="J18" s="162"/>
      <c r="K18" s="164"/>
      <c r="L18" s="166"/>
      <c r="M18" s="200"/>
      <c r="N18" s="206"/>
    </row>
    <row r="19" spans="1:14" ht="66.75" customHeight="1" x14ac:dyDescent="0.25">
      <c r="A19" s="159"/>
      <c r="B19" s="159"/>
      <c r="C19" s="160"/>
      <c r="D19" s="159"/>
      <c r="E19" s="159"/>
      <c r="F19" s="159"/>
      <c r="G19" s="159"/>
      <c r="H19" s="161"/>
      <c r="I19" s="159"/>
      <c r="J19" s="162"/>
      <c r="K19" s="164"/>
      <c r="L19" s="166"/>
      <c r="M19" s="200"/>
      <c r="N19" s="206"/>
    </row>
    <row r="20" spans="1:14" ht="78.75" customHeight="1" x14ac:dyDescent="0.25">
      <c r="A20" s="159"/>
      <c r="B20" s="159"/>
      <c r="C20" s="160"/>
      <c r="D20" s="159"/>
      <c r="E20" s="159"/>
      <c r="F20" s="159"/>
      <c r="G20" s="159"/>
      <c r="H20" s="161"/>
      <c r="I20" s="159"/>
      <c r="J20" s="162"/>
      <c r="K20" s="165"/>
      <c r="L20" s="166"/>
      <c r="M20" s="200"/>
      <c r="N20" s="206"/>
    </row>
  </sheetData>
  <mergeCells count="54">
    <mergeCell ref="A5:L5"/>
    <mergeCell ref="A15:A20"/>
    <mergeCell ref="B15:B20"/>
    <mergeCell ref="C15:C20"/>
    <mergeCell ref="D15:D20"/>
    <mergeCell ref="E15:E20"/>
    <mergeCell ref="K15:K20"/>
    <mergeCell ref="L15:L20"/>
    <mergeCell ref="F15:F20"/>
    <mergeCell ref="G15:G20"/>
    <mergeCell ref="H15:H20"/>
    <mergeCell ref="I15:I20"/>
    <mergeCell ref="J15:J20"/>
    <mergeCell ref="I10:I12"/>
    <mergeCell ref="J10:J12"/>
    <mergeCell ref="G10:G12"/>
    <mergeCell ref="H10:H12"/>
    <mergeCell ref="E13:E14"/>
    <mergeCell ref="F13:F14"/>
    <mergeCell ref="G13:G14"/>
    <mergeCell ref="H13:H14"/>
    <mergeCell ref="K10:K12"/>
    <mergeCell ref="L10:L12"/>
    <mergeCell ref="A13:A14"/>
    <mergeCell ref="B13:B14"/>
    <mergeCell ref="C13:C14"/>
    <mergeCell ref="D13:D14"/>
    <mergeCell ref="K13:K14"/>
    <mergeCell ref="L13:L14"/>
    <mergeCell ref="A10:A12"/>
    <mergeCell ref="B10:B12"/>
    <mergeCell ref="C10:C12"/>
    <mergeCell ref="D10:D12"/>
    <mergeCell ref="E10:E12"/>
    <mergeCell ref="F10:F12"/>
    <mergeCell ref="I13:I14"/>
    <mergeCell ref="J13:J14"/>
    <mergeCell ref="L6:L8"/>
    <mergeCell ref="G7:G8"/>
    <mergeCell ref="H7:H8"/>
    <mergeCell ref="I7:I8"/>
    <mergeCell ref="J7:J8"/>
    <mergeCell ref="A1:F2"/>
    <mergeCell ref="L1:L2"/>
    <mergeCell ref="A3:L3"/>
    <mergeCell ref="A4:L4"/>
    <mergeCell ref="A6:A8"/>
    <mergeCell ref="B6:B8"/>
    <mergeCell ref="C6:C8"/>
    <mergeCell ref="D6:D8"/>
    <mergeCell ref="E6:E8"/>
    <mergeCell ref="F6:F8"/>
    <mergeCell ref="G6:J6"/>
    <mergeCell ref="K6:K8"/>
  </mergeCells>
  <conditionalFormatting sqref="B19">
    <cfRule type="expression" dxfId="2" priority="1">
      <formula>$B19=""</formula>
    </cfRule>
  </conditionalFormatting>
  <printOptions horizontalCentered="1"/>
  <pageMargins left="0.17" right="0.17" top="0.3" bottom="0" header="0.37" footer="0.05"/>
  <pageSetup paperSize="9" scale="42" fitToHeight="0"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7"/>
  <sheetViews>
    <sheetView view="pageBreakPreview" zoomScale="55" zoomScaleNormal="85" zoomScaleSheetLayoutView="55" workbookViewId="0">
      <selection activeCell="K10" sqref="K10"/>
    </sheetView>
  </sheetViews>
  <sheetFormatPr defaultRowHeight="26.25" x14ac:dyDescent="0.25"/>
  <cols>
    <col min="1" max="1" width="7" style="200" customWidth="1"/>
    <col min="2" max="2" width="23.42578125" style="5" customWidth="1"/>
    <col min="3" max="3" width="14.28515625" style="222" customWidth="1"/>
    <col min="4" max="4" width="13.7109375" style="106" customWidth="1"/>
    <col min="5" max="5" width="11.28515625" style="106" customWidth="1"/>
    <col min="6" max="6" width="15.140625" style="106" customWidth="1"/>
    <col min="7" max="7" width="22.140625" style="106" customWidth="1"/>
    <col min="8" max="8" width="18" style="106" customWidth="1"/>
    <col min="9" max="10" width="15.42578125" style="106" customWidth="1"/>
    <col min="11" max="11" width="81.42578125" style="223" customWidth="1"/>
    <col min="12" max="12" width="85" style="200" customWidth="1"/>
    <col min="13" max="125" width="9.140625" style="187"/>
    <col min="126" max="126" width="3.7109375" style="187" customWidth="1"/>
    <col min="127" max="127" width="16.140625" style="187" customWidth="1"/>
    <col min="128" max="128" width="8.5703125" style="187" customWidth="1"/>
    <col min="129" max="129" width="7" style="187" customWidth="1"/>
    <col min="130" max="130" width="7.28515625" style="187" customWidth="1"/>
    <col min="131" max="132" width="10.42578125" style="187" customWidth="1"/>
    <col min="133" max="133" width="10.85546875" style="187" customWidth="1"/>
    <col min="134" max="134" width="15.5703125" style="187" customWidth="1"/>
    <col min="135" max="135" width="9.140625" style="187"/>
    <col min="136" max="136" width="6.28515625" style="187" customWidth="1"/>
    <col min="137" max="137" width="7.85546875" style="187" customWidth="1"/>
    <col min="138" max="138" width="0" style="187" hidden="1" customWidth="1"/>
    <col min="139" max="139" width="22.85546875" style="187" customWidth="1"/>
    <col min="140" max="140" width="15.28515625" style="187" customWidth="1"/>
    <col min="141" max="141" width="11.42578125" style="187" customWidth="1"/>
    <col min="142" max="142" width="8.5703125" style="187" customWidth="1"/>
    <col min="143" max="143" width="6.85546875" style="187" customWidth="1"/>
    <col min="144" max="146" width="0" style="187" hidden="1" customWidth="1"/>
    <col min="147" max="150" width="7.28515625" style="187" customWidth="1"/>
    <col min="151" max="151" width="0" style="187" hidden="1" customWidth="1"/>
    <col min="152" max="152" width="7.28515625" style="187" customWidth="1"/>
    <col min="153" max="153" width="10.85546875" style="187" customWidth="1"/>
    <col min="154" max="381" width="9.140625" style="187"/>
    <col min="382" max="382" width="3.7109375" style="187" customWidth="1"/>
    <col min="383" max="383" width="16.140625" style="187" customWidth="1"/>
    <col min="384" max="384" width="8.5703125" style="187" customWidth="1"/>
    <col min="385" max="385" width="7" style="187" customWidth="1"/>
    <col min="386" max="386" width="7.28515625" style="187" customWidth="1"/>
    <col min="387" max="388" width="10.42578125" style="187" customWidth="1"/>
    <col min="389" max="389" width="10.85546875" style="187" customWidth="1"/>
    <col min="390" max="390" width="15.5703125" style="187" customWidth="1"/>
    <col min="391" max="391" width="9.140625" style="187"/>
    <col min="392" max="392" width="6.28515625" style="187" customWidth="1"/>
    <col min="393" max="393" width="7.85546875" style="187" customWidth="1"/>
    <col min="394" max="394" width="0" style="187" hidden="1" customWidth="1"/>
    <col min="395" max="395" width="22.85546875" style="187" customWidth="1"/>
    <col min="396" max="396" width="15.28515625" style="187" customWidth="1"/>
    <col min="397" max="397" width="11.42578125" style="187" customWidth="1"/>
    <col min="398" max="398" width="8.5703125" style="187" customWidth="1"/>
    <col min="399" max="399" width="6.85546875" style="187" customWidth="1"/>
    <col min="400" max="402" width="0" style="187" hidden="1" customWidth="1"/>
    <col min="403" max="406" width="7.28515625" style="187" customWidth="1"/>
    <col min="407" max="407" width="0" style="187" hidden="1" customWidth="1"/>
    <col min="408" max="408" width="7.28515625" style="187" customWidth="1"/>
    <col min="409" max="409" width="10.85546875" style="187" customWidth="1"/>
    <col min="410" max="637" width="9.140625" style="187"/>
    <col min="638" max="638" width="3.7109375" style="187" customWidth="1"/>
    <col min="639" max="639" width="16.140625" style="187" customWidth="1"/>
    <col min="640" max="640" width="8.5703125" style="187" customWidth="1"/>
    <col min="641" max="641" width="7" style="187" customWidth="1"/>
    <col min="642" max="642" width="7.28515625" style="187" customWidth="1"/>
    <col min="643" max="644" width="10.42578125" style="187" customWidth="1"/>
    <col min="645" max="645" width="10.85546875" style="187" customWidth="1"/>
    <col min="646" max="646" width="15.5703125" style="187" customWidth="1"/>
    <col min="647" max="647" width="9.140625" style="187"/>
    <col min="648" max="648" width="6.28515625" style="187" customWidth="1"/>
    <col min="649" max="649" width="7.85546875" style="187" customWidth="1"/>
    <col min="650" max="650" width="0" style="187" hidden="1" customWidth="1"/>
    <col min="651" max="651" width="22.85546875" style="187" customWidth="1"/>
    <col min="652" max="652" width="15.28515625" style="187" customWidth="1"/>
    <col min="653" max="653" width="11.42578125" style="187" customWidth="1"/>
    <col min="654" max="654" width="8.5703125" style="187" customWidth="1"/>
    <col min="655" max="655" width="6.85546875" style="187" customWidth="1"/>
    <col min="656" max="658" width="0" style="187" hidden="1" customWidth="1"/>
    <col min="659" max="662" width="7.28515625" style="187" customWidth="1"/>
    <col min="663" max="663" width="0" style="187" hidden="1" customWidth="1"/>
    <col min="664" max="664" width="7.28515625" style="187" customWidth="1"/>
    <col min="665" max="665" width="10.85546875" style="187" customWidth="1"/>
    <col min="666" max="893" width="9.140625" style="187"/>
    <col min="894" max="894" width="3.7109375" style="187" customWidth="1"/>
    <col min="895" max="895" width="16.140625" style="187" customWidth="1"/>
    <col min="896" max="896" width="8.5703125" style="187" customWidth="1"/>
    <col min="897" max="897" width="7" style="187" customWidth="1"/>
    <col min="898" max="898" width="7.28515625" style="187" customWidth="1"/>
    <col min="899" max="900" width="10.42578125" style="187" customWidth="1"/>
    <col min="901" max="901" width="10.85546875" style="187" customWidth="1"/>
    <col min="902" max="902" width="15.5703125" style="187" customWidth="1"/>
    <col min="903" max="903" width="9.140625" style="187"/>
    <col min="904" max="904" width="6.28515625" style="187" customWidth="1"/>
    <col min="905" max="905" width="7.85546875" style="187" customWidth="1"/>
    <col min="906" max="906" width="0" style="187" hidden="1" customWidth="1"/>
    <col min="907" max="907" width="22.85546875" style="187" customWidth="1"/>
    <col min="908" max="908" width="15.28515625" style="187" customWidth="1"/>
    <col min="909" max="909" width="11.42578125" style="187" customWidth="1"/>
    <col min="910" max="910" width="8.5703125" style="187" customWidth="1"/>
    <col min="911" max="911" width="6.85546875" style="187" customWidth="1"/>
    <col min="912" max="914" width="0" style="187" hidden="1" customWidth="1"/>
    <col min="915" max="918" width="7.28515625" style="187" customWidth="1"/>
    <col min="919" max="919" width="0" style="187" hidden="1" customWidth="1"/>
    <col min="920" max="920" width="7.28515625" style="187" customWidth="1"/>
    <col min="921" max="921" width="10.85546875" style="187" customWidth="1"/>
    <col min="922" max="1149" width="9.140625" style="187"/>
    <col min="1150" max="1150" width="3.7109375" style="187" customWidth="1"/>
    <col min="1151" max="1151" width="16.140625" style="187" customWidth="1"/>
    <col min="1152" max="1152" width="8.5703125" style="187" customWidth="1"/>
    <col min="1153" max="1153" width="7" style="187" customWidth="1"/>
    <col min="1154" max="1154" width="7.28515625" style="187" customWidth="1"/>
    <col min="1155" max="1156" width="10.42578125" style="187" customWidth="1"/>
    <col min="1157" max="1157" width="10.85546875" style="187" customWidth="1"/>
    <col min="1158" max="1158" width="15.5703125" style="187" customWidth="1"/>
    <col min="1159" max="1159" width="9.140625" style="187"/>
    <col min="1160" max="1160" width="6.28515625" style="187" customWidth="1"/>
    <col min="1161" max="1161" width="7.85546875" style="187" customWidth="1"/>
    <col min="1162" max="1162" width="0" style="187" hidden="1" customWidth="1"/>
    <col min="1163" max="1163" width="22.85546875" style="187" customWidth="1"/>
    <col min="1164" max="1164" width="15.28515625" style="187" customWidth="1"/>
    <col min="1165" max="1165" width="11.42578125" style="187" customWidth="1"/>
    <col min="1166" max="1166" width="8.5703125" style="187" customWidth="1"/>
    <col min="1167" max="1167" width="6.85546875" style="187" customWidth="1"/>
    <col min="1168" max="1170" width="0" style="187" hidden="1" customWidth="1"/>
    <col min="1171" max="1174" width="7.28515625" style="187" customWidth="1"/>
    <col min="1175" max="1175" width="0" style="187" hidden="1" customWidth="1"/>
    <col min="1176" max="1176" width="7.28515625" style="187" customWidth="1"/>
    <col min="1177" max="1177" width="10.85546875" style="187" customWidth="1"/>
    <col min="1178" max="1405" width="9.140625" style="187"/>
    <col min="1406" max="1406" width="3.7109375" style="187" customWidth="1"/>
    <col min="1407" max="1407" width="16.140625" style="187" customWidth="1"/>
    <col min="1408" max="1408" width="8.5703125" style="187" customWidth="1"/>
    <col min="1409" max="1409" width="7" style="187" customWidth="1"/>
    <col min="1410" max="1410" width="7.28515625" style="187" customWidth="1"/>
    <col min="1411" max="1412" width="10.42578125" style="187" customWidth="1"/>
    <col min="1413" max="1413" width="10.85546875" style="187" customWidth="1"/>
    <col min="1414" max="1414" width="15.5703125" style="187" customWidth="1"/>
    <col min="1415" max="1415" width="9.140625" style="187"/>
    <col min="1416" max="1416" width="6.28515625" style="187" customWidth="1"/>
    <col min="1417" max="1417" width="7.85546875" style="187" customWidth="1"/>
    <col min="1418" max="1418" width="0" style="187" hidden="1" customWidth="1"/>
    <col min="1419" max="1419" width="22.85546875" style="187" customWidth="1"/>
    <col min="1420" max="1420" width="15.28515625" style="187" customWidth="1"/>
    <col min="1421" max="1421" width="11.42578125" style="187" customWidth="1"/>
    <col min="1422" max="1422" width="8.5703125" style="187" customWidth="1"/>
    <col min="1423" max="1423" width="6.85546875" style="187" customWidth="1"/>
    <col min="1424" max="1426" width="0" style="187" hidden="1" customWidth="1"/>
    <col min="1427" max="1430" width="7.28515625" style="187" customWidth="1"/>
    <col min="1431" max="1431" width="0" style="187" hidden="1" customWidth="1"/>
    <col min="1432" max="1432" width="7.28515625" style="187" customWidth="1"/>
    <col min="1433" max="1433" width="10.85546875" style="187" customWidth="1"/>
    <col min="1434" max="1661" width="9.140625" style="187"/>
    <col min="1662" max="1662" width="3.7109375" style="187" customWidth="1"/>
    <col min="1663" max="1663" width="16.140625" style="187" customWidth="1"/>
    <col min="1664" max="1664" width="8.5703125" style="187" customWidth="1"/>
    <col min="1665" max="1665" width="7" style="187" customWidth="1"/>
    <col min="1666" max="1666" width="7.28515625" style="187" customWidth="1"/>
    <col min="1667" max="1668" width="10.42578125" style="187" customWidth="1"/>
    <col min="1669" max="1669" width="10.85546875" style="187" customWidth="1"/>
    <col min="1670" max="1670" width="15.5703125" style="187" customWidth="1"/>
    <col min="1671" max="1671" width="9.140625" style="187"/>
    <col min="1672" max="1672" width="6.28515625" style="187" customWidth="1"/>
    <col min="1673" max="1673" width="7.85546875" style="187" customWidth="1"/>
    <col min="1674" max="1674" width="0" style="187" hidden="1" customWidth="1"/>
    <col min="1675" max="1675" width="22.85546875" style="187" customWidth="1"/>
    <col min="1676" max="1676" width="15.28515625" style="187" customWidth="1"/>
    <col min="1677" max="1677" width="11.42578125" style="187" customWidth="1"/>
    <col min="1678" max="1678" width="8.5703125" style="187" customWidth="1"/>
    <col min="1679" max="1679" width="6.85546875" style="187" customWidth="1"/>
    <col min="1680" max="1682" width="0" style="187" hidden="1" customWidth="1"/>
    <col min="1683" max="1686" width="7.28515625" style="187" customWidth="1"/>
    <col min="1687" max="1687" width="0" style="187" hidden="1" customWidth="1"/>
    <col min="1688" max="1688" width="7.28515625" style="187" customWidth="1"/>
    <col min="1689" max="1689" width="10.85546875" style="187" customWidth="1"/>
    <col min="1690" max="1917" width="9.140625" style="187"/>
    <col min="1918" max="1918" width="3.7109375" style="187" customWidth="1"/>
    <col min="1919" max="1919" width="16.140625" style="187" customWidth="1"/>
    <col min="1920" max="1920" width="8.5703125" style="187" customWidth="1"/>
    <col min="1921" max="1921" width="7" style="187" customWidth="1"/>
    <col min="1922" max="1922" width="7.28515625" style="187" customWidth="1"/>
    <col min="1923" max="1924" width="10.42578125" style="187" customWidth="1"/>
    <col min="1925" max="1925" width="10.85546875" style="187" customWidth="1"/>
    <col min="1926" max="1926" width="15.5703125" style="187" customWidth="1"/>
    <col min="1927" max="1927" width="9.140625" style="187"/>
    <col min="1928" max="1928" width="6.28515625" style="187" customWidth="1"/>
    <col min="1929" max="1929" width="7.85546875" style="187" customWidth="1"/>
    <col min="1930" max="1930" width="0" style="187" hidden="1" customWidth="1"/>
    <col min="1931" max="1931" width="22.85546875" style="187" customWidth="1"/>
    <col min="1932" max="1932" width="15.28515625" style="187" customWidth="1"/>
    <col min="1933" max="1933" width="11.42578125" style="187" customWidth="1"/>
    <col min="1934" max="1934" width="8.5703125" style="187" customWidth="1"/>
    <col min="1935" max="1935" width="6.85546875" style="187" customWidth="1"/>
    <col min="1936" max="1938" width="0" style="187" hidden="1" customWidth="1"/>
    <col min="1939" max="1942" width="7.28515625" style="187" customWidth="1"/>
    <col min="1943" max="1943" width="0" style="187" hidden="1" customWidth="1"/>
    <col min="1944" max="1944" width="7.28515625" style="187" customWidth="1"/>
    <col min="1945" max="1945" width="10.85546875" style="187" customWidth="1"/>
    <col min="1946" max="2173" width="9.140625" style="187"/>
    <col min="2174" max="2174" width="3.7109375" style="187" customWidth="1"/>
    <col min="2175" max="2175" width="16.140625" style="187" customWidth="1"/>
    <col min="2176" max="2176" width="8.5703125" style="187" customWidth="1"/>
    <col min="2177" max="2177" width="7" style="187" customWidth="1"/>
    <col min="2178" max="2178" width="7.28515625" style="187" customWidth="1"/>
    <col min="2179" max="2180" width="10.42578125" style="187" customWidth="1"/>
    <col min="2181" max="2181" width="10.85546875" style="187" customWidth="1"/>
    <col min="2182" max="2182" width="15.5703125" style="187" customWidth="1"/>
    <col min="2183" max="2183" width="9.140625" style="187"/>
    <col min="2184" max="2184" width="6.28515625" style="187" customWidth="1"/>
    <col min="2185" max="2185" width="7.85546875" style="187" customWidth="1"/>
    <col min="2186" max="2186" width="0" style="187" hidden="1" customWidth="1"/>
    <col min="2187" max="2187" width="22.85546875" style="187" customWidth="1"/>
    <col min="2188" max="2188" width="15.28515625" style="187" customWidth="1"/>
    <col min="2189" max="2189" width="11.42578125" style="187" customWidth="1"/>
    <col min="2190" max="2190" width="8.5703125" style="187" customWidth="1"/>
    <col min="2191" max="2191" width="6.85546875" style="187" customWidth="1"/>
    <col min="2192" max="2194" width="0" style="187" hidden="1" customWidth="1"/>
    <col min="2195" max="2198" width="7.28515625" style="187" customWidth="1"/>
    <col min="2199" max="2199" width="0" style="187" hidden="1" customWidth="1"/>
    <col min="2200" max="2200" width="7.28515625" style="187" customWidth="1"/>
    <col min="2201" max="2201" width="10.85546875" style="187" customWidth="1"/>
    <col min="2202" max="2429" width="9.140625" style="187"/>
    <col min="2430" max="2430" width="3.7109375" style="187" customWidth="1"/>
    <col min="2431" max="2431" width="16.140625" style="187" customWidth="1"/>
    <col min="2432" max="2432" width="8.5703125" style="187" customWidth="1"/>
    <col min="2433" max="2433" width="7" style="187" customWidth="1"/>
    <col min="2434" max="2434" width="7.28515625" style="187" customWidth="1"/>
    <col min="2435" max="2436" width="10.42578125" style="187" customWidth="1"/>
    <col min="2437" max="2437" width="10.85546875" style="187" customWidth="1"/>
    <col min="2438" max="2438" width="15.5703125" style="187" customWidth="1"/>
    <col min="2439" max="2439" width="9.140625" style="187"/>
    <col min="2440" max="2440" width="6.28515625" style="187" customWidth="1"/>
    <col min="2441" max="2441" width="7.85546875" style="187" customWidth="1"/>
    <col min="2442" max="2442" width="0" style="187" hidden="1" customWidth="1"/>
    <col min="2443" max="2443" width="22.85546875" style="187" customWidth="1"/>
    <col min="2444" max="2444" width="15.28515625" style="187" customWidth="1"/>
    <col min="2445" max="2445" width="11.42578125" style="187" customWidth="1"/>
    <col min="2446" max="2446" width="8.5703125" style="187" customWidth="1"/>
    <col min="2447" max="2447" width="6.85546875" style="187" customWidth="1"/>
    <col min="2448" max="2450" width="0" style="187" hidden="1" customWidth="1"/>
    <col min="2451" max="2454" width="7.28515625" style="187" customWidth="1"/>
    <col min="2455" max="2455" width="0" style="187" hidden="1" customWidth="1"/>
    <col min="2456" max="2456" width="7.28515625" style="187" customWidth="1"/>
    <col min="2457" max="2457" width="10.85546875" style="187" customWidth="1"/>
    <col min="2458" max="2685" width="9.140625" style="187"/>
    <col min="2686" max="2686" width="3.7109375" style="187" customWidth="1"/>
    <col min="2687" max="2687" width="16.140625" style="187" customWidth="1"/>
    <col min="2688" max="2688" width="8.5703125" style="187" customWidth="1"/>
    <col min="2689" max="2689" width="7" style="187" customWidth="1"/>
    <col min="2690" max="2690" width="7.28515625" style="187" customWidth="1"/>
    <col min="2691" max="2692" width="10.42578125" style="187" customWidth="1"/>
    <col min="2693" max="2693" width="10.85546875" style="187" customWidth="1"/>
    <col min="2694" max="2694" width="15.5703125" style="187" customWidth="1"/>
    <col min="2695" max="2695" width="9.140625" style="187"/>
    <col min="2696" max="2696" width="6.28515625" style="187" customWidth="1"/>
    <col min="2697" max="2697" width="7.85546875" style="187" customWidth="1"/>
    <col min="2698" max="2698" width="0" style="187" hidden="1" customWidth="1"/>
    <col min="2699" max="2699" width="22.85546875" style="187" customWidth="1"/>
    <col min="2700" max="2700" width="15.28515625" style="187" customWidth="1"/>
    <col min="2701" max="2701" width="11.42578125" style="187" customWidth="1"/>
    <col min="2702" max="2702" width="8.5703125" style="187" customWidth="1"/>
    <col min="2703" max="2703" width="6.85546875" style="187" customWidth="1"/>
    <col min="2704" max="2706" width="0" style="187" hidden="1" customWidth="1"/>
    <col min="2707" max="2710" width="7.28515625" style="187" customWidth="1"/>
    <col min="2711" max="2711" width="0" style="187" hidden="1" customWidth="1"/>
    <col min="2712" max="2712" width="7.28515625" style="187" customWidth="1"/>
    <col min="2713" max="2713" width="10.85546875" style="187" customWidth="1"/>
    <col min="2714" max="2941" width="9.140625" style="187"/>
    <col min="2942" max="2942" width="3.7109375" style="187" customWidth="1"/>
    <col min="2943" max="2943" width="16.140625" style="187" customWidth="1"/>
    <col min="2944" max="2944" width="8.5703125" style="187" customWidth="1"/>
    <col min="2945" max="2945" width="7" style="187" customWidth="1"/>
    <col min="2946" max="2946" width="7.28515625" style="187" customWidth="1"/>
    <col min="2947" max="2948" width="10.42578125" style="187" customWidth="1"/>
    <col min="2949" max="2949" width="10.85546875" style="187" customWidth="1"/>
    <col min="2950" max="2950" width="15.5703125" style="187" customWidth="1"/>
    <col min="2951" max="2951" width="9.140625" style="187"/>
    <col min="2952" max="2952" width="6.28515625" style="187" customWidth="1"/>
    <col min="2953" max="2953" width="7.85546875" style="187" customWidth="1"/>
    <col min="2954" max="2954" width="0" style="187" hidden="1" customWidth="1"/>
    <col min="2955" max="2955" width="22.85546875" style="187" customWidth="1"/>
    <col min="2956" max="2956" width="15.28515625" style="187" customWidth="1"/>
    <col min="2957" max="2957" width="11.42578125" style="187" customWidth="1"/>
    <col min="2958" max="2958" width="8.5703125" style="187" customWidth="1"/>
    <col min="2959" max="2959" width="6.85546875" style="187" customWidth="1"/>
    <col min="2960" max="2962" width="0" style="187" hidden="1" customWidth="1"/>
    <col min="2963" max="2966" width="7.28515625" style="187" customWidth="1"/>
    <col min="2967" max="2967" width="0" style="187" hidden="1" customWidth="1"/>
    <col min="2968" max="2968" width="7.28515625" style="187" customWidth="1"/>
    <col min="2969" max="2969" width="10.85546875" style="187" customWidth="1"/>
    <col min="2970" max="3197" width="9.140625" style="187"/>
    <col min="3198" max="3198" width="3.7109375" style="187" customWidth="1"/>
    <col min="3199" max="3199" width="16.140625" style="187" customWidth="1"/>
    <col min="3200" max="3200" width="8.5703125" style="187" customWidth="1"/>
    <col min="3201" max="3201" width="7" style="187" customWidth="1"/>
    <col min="3202" max="3202" width="7.28515625" style="187" customWidth="1"/>
    <col min="3203" max="3204" width="10.42578125" style="187" customWidth="1"/>
    <col min="3205" max="3205" width="10.85546875" style="187" customWidth="1"/>
    <col min="3206" max="3206" width="15.5703125" style="187" customWidth="1"/>
    <col min="3207" max="3207" width="9.140625" style="187"/>
    <col min="3208" max="3208" width="6.28515625" style="187" customWidth="1"/>
    <col min="3209" max="3209" width="7.85546875" style="187" customWidth="1"/>
    <col min="3210" max="3210" width="0" style="187" hidden="1" customWidth="1"/>
    <col min="3211" max="3211" width="22.85546875" style="187" customWidth="1"/>
    <col min="3212" max="3212" width="15.28515625" style="187" customWidth="1"/>
    <col min="3213" max="3213" width="11.42578125" style="187" customWidth="1"/>
    <col min="3214" max="3214" width="8.5703125" style="187" customWidth="1"/>
    <col min="3215" max="3215" width="6.85546875" style="187" customWidth="1"/>
    <col min="3216" max="3218" width="0" style="187" hidden="1" customWidth="1"/>
    <col min="3219" max="3222" width="7.28515625" style="187" customWidth="1"/>
    <col min="3223" max="3223" width="0" style="187" hidden="1" customWidth="1"/>
    <col min="3224" max="3224" width="7.28515625" style="187" customWidth="1"/>
    <col min="3225" max="3225" width="10.85546875" style="187" customWidth="1"/>
    <col min="3226" max="3453" width="9.140625" style="187"/>
    <col min="3454" max="3454" width="3.7109375" style="187" customWidth="1"/>
    <col min="3455" max="3455" width="16.140625" style="187" customWidth="1"/>
    <col min="3456" max="3456" width="8.5703125" style="187" customWidth="1"/>
    <col min="3457" max="3457" width="7" style="187" customWidth="1"/>
    <col min="3458" max="3458" width="7.28515625" style="187" customWidth="1"/>
    <col min="3459" max="3460" width="10.42578125" style="187" customWidth="1"/>
    <col min="3461" max="3461" width="10.85546875" style="187" customWidth="1"/>
    <col min="3462" max="3462" width="15.5703125" style="187" customWidth="1"/>
    <col min="3463" max="3463" width="9.140625" style="187"/>
    <col min="3464" max="3464" width="6.28515625" style="187" customWidth="1"/>
    <col min="3465" max="3465" width="7.85546875" style="187" customWidth="1"/>
    <col min="3466" max="3466" width="0" style="187" hidden="1" customWidth="1"/>
    <col min="3467" max="3467" width="22.85546875" style="187" customWidth="1"/>
    <col min="3468" max="3468" width="15.28515625" style="187" customWidth="1"/>
    <col min="3469" max="3469" width="11.42578125" style="187" customWidth="1"/>
    <col min="3470" max="3470" width="8.5703125" style="187" customWidth="1"/>
    <col min="3471" max="3471" width="6.85546875" style="187" customWidth="1"/>
    <col min="3472" max="3474" width="0" style="187" hidden="1" customWidth="1"/>
    <col min="3475" max="3478" width="7.28515625" style="187" customWidth="1"/>
    <col min="3479" max="3479" width="0" style="187" hidden="1" customWidth="1"/>
    <col min="3480" max="3480" width="7.28515625" style="187" customWidth="1"/>
    <col min="3481" max="3481" width="10.85546875" style="187" customWidth="1"/>
    <col min="3482" max="3709" width="9.140625" style="187"/>
    <col min="3710" max="3710" width="3.7109375" style="187" customWidth="1"/>
    <col min="3711" max="3711" width="16.140625" style="187" customWidth="1"/>
    <col min="3712" max="3712" width="8.5703125" style="187" customWidth="1"/>
    <col min="3713" max="3713" width="7" style="187" customWidth="1"/>
    <col min="3714" max="3714" width="7.28515625" style="187" customWidth="1"/>
    <col min="3715" max="3716" width="10.42578125" style="187" customWidth="1"/>
    <col min="3717" max="3717" width="10.85546875" style="187" customWidth="1"/>
    <col min="3718" max="3718" width="15.5703125" style="187" customWidth="1"/>
    <col min="3719" max="3719" width="9.140625" style="187"/>
    <col min="3720" max="3720" width="6.28515625" style="187" customWidth="1"/>
    <col min="3721" max="3721" width="7.85546875" style="187" customWidth="1"/>
    <col min="3722" max="3722" width="0" style="187" hidden="1" customWidth="1"/>
    <col min="3723" max="3723" width="22.85546875" style="187" customWidth="1"/>
    <col min="3724" max="3724" width="15.28515625" style="187" customWidth="1"/>
    <col min="3725" max="3725" width="11.42578125" style="187" customWidth="1"/>
    <col min="3726" max="3726" width="8.5703125" style="187" customWidth="1"/>
    <col min="3727" max="3727" width="6.85546875" style="187" customWidth="1"/>
    <col min="3728" max="3730" width="0" style="187" hidden="1" customWidth="1"/>
    <col min="3731" max="3734" width="7.28515625" style="187" customWidth="1"/>
    <col min="3735" max="3735" width="0" style="187" hidden="1" customWidth="1"/>
    <col min="3736" max="3736" width="7.28515625" style="187" customWidth="1"/>
    <col min="3737" max="3737" width="10.85546875" style="187" customWidth="1"/>
    <col min="3738" max="3965" width="9.140625" style="187"/>
    <col min="3966" max="3966" width="3.7109375" style="187" customWidth="1"/>
    <col min="3967" max="3967" width="16.140625" style="187" customWidth="1"/>
    <col min="3968" max="3968" width="8.5703125" style="187" customWidth="1"/>
    <col min="3969" max="3969" width="7" style="187" customWidth="1"/>
    <col min="3970" max="3970" width="7.28515625" style="187" customWidth="1"/>
    <col min="3971" max="3972" width="10.42578125" style="187" customWidth="1"/>
    <col min="3973" max="3973" width="10.85546875" style="187" customWidth="1"/>
    <col min="3974" max="3974" width="15.5703125" style="187" customWidth="1"/>
    <col min="3975" max="3975" width="9.140625" style="187"/>
    <col min="3976" max="3976" width="6.28515625" style="187" customWidth="1"/>
    <col min="3977" max="3977" width="7.85546875" style="187" customWidth="1"/>
    <col min="3978" max="3978" width="0" style="187" hidden="1" customWidth="1"/>
    <col min="3979" max="3979" width="22.85546875" style="187" customWidth="1"/>
    <col min="3980" max="3980" width="15.28515625" style="187" customWidth="1"/>
    <col min="3981" max="3981" width="11.42578125" style="187" customWidth="1"/>
    <col min="3982" max="3982" width="8.5703125" style="187" customWidth="1"/>
    <col min="3983" max="3983" width="6.85546875" style="187" customWidth="1"/>
    <col min="3984" max="3986" width="0" style="187" hidden="1" customWidth="1"/>
    <col min="3987" max="3990" width="7.28515625" style="187" customWidth="1"/>
    <col min="3991" max="3991" width="0" style="187" hidden="1" customWidth="1"/>
    <col min="3992" max="3992" width="7.28515625" style="187" customWidth="1"/>
    <col min="3993" max="3993" width="10.85546875" style="187" customWidth="1"/>
    <col min="3994" max="4221" width="9.140625" style="187"/>
    <col min="4222" max="4222" width="3.7109375" style="187" customWidth="1"/>
    <col min="4223" max="4223" width="16.140625" style="187" customWidth="1"/>
    <col min="4224" max="4224" width="8.5703125" style="187" customWidth="1"/>
    <col min="4225" max="4225" width="7" style="187" customWidth="1"/>
    <col min="4226" max="4226" width="7.28515625" style="187" customWidth="1"/>
    <col min="4227" max="4228" width="10.42578125" style="187" customWidth="1"/>
    <col min="4229" max="4229" width="10.85546875" style="187" customWidth="1"/>
    <col min="4230" max="4230" width="15.5703125" style="187" customWidth="1"/>
    <col min="4231" max="4231" width="9.140625" style="187"/>
    <col min="4232" max="4232" width="6.28515625" style="187" customWidth="1"/>
    <col min="4233" max="4233" width="7.85546875" style="187" customWidth="1"/>
    <col min="4234" max="4234" width="0" style="187" hidden="1" customWidth="1"/>
    <col min="4235" max="4235" width="22.85546875" style="187" customWidth="1"/>
    <col min="4236" max="4236" width="15.28515625" style="187" customWidth="1"/>
    <col min="4237" max="4237" width="11.42578125" style="187" customWidth="1"/>
    <col min="4238" max="4238" width="8.5703125" style="187" customWidth="1"/>
    <col min="4239" max="4239" width="6.85546875" style="187" customWidth="1"/>
    <col min="4240" max="4242" width="0" style="187" hidden="1" customWidth="1"/>
    <col min="4243" max="4246" width="7.28515625" style="187" customWidth="1"/>
    <col min="4247" max="4247" width="0" style="187" hidden="1" customWidth="1"/>
    <col min="4248" max="4248" width="7.28515625" style="187" customWidth="1"/>
    <col min="4249" max="4249" width="10.85546875" style="187" customWidth="1"/>
    <col min="4250" max="4477" width="9.140625" style="187"/>
    <col min="4478" max="4478" width="3.7109375" style="187" customWidth="1"/>
    <col min="4479" max="4479" width="16.140625" style="187" customWidth="1"/>
    <col min="4480" max="4480" width="8.5703125" style="187" customWidth="1"/>
    <col min="4481" max="4481" width="7" style="187" customWidth="1"/>
    <col min="4482" max="4482" width="7.28515625" style="187" customWidth="1"/>
    <col min="4483" max="4484" width="10.42578125" style="187" customWidth="1"/>
    <col min="4485" max="4485" width="10.85546875" style="187" customWidth="1"/>
    <col min="4486" max="4486" width="15.5703125" style="187" customWidth="1"/>
    <col min="4487" max="4487" width="9.140625" style="187"/>
    <col min="4488" max="4488" width="6.28515625" style="187" customWidth="1"/>
    <col min="4489" max="4489" width="7.85546875" style="187" customWidth="1"/>
    <col min="4490" max="4490" width="0" style="187" hidden="1" customWidth="1"/>
    <col min="4491" max="4491" width="22.85546875" style="187" customWidth="1"/>
    <col min="4492" max="4492" width="15.28515625" style="187" customWidth="1"/>
    <col min="4493" max="4493" width="11.42578125" style="187" customWidth="1"/>
    <col min="4494" max="4494" width="8.5703125" style="187" customWidth="1"/>
    <col min="4495" max="4495" width="6.85546875" style="187" customWidth="1"/>
    <col min="4496" max="4498" width="0" style="187" hidden="1" customWidth="1"/>
    <col min="4499" max="4502" width="7.28515625" style="187" customWidth="1"/>
    <col min="4503" max="4503" width="0" style="187" hidden="1" customWidth="1"/>
    <col min="4504" max="4504" width="7.28515625" style="187" customWidth="1"/>
    <col min="4505" max="4505" width="10.85546875" style="187" customWidth="1"/>
    <col min="4506" max="4733" width="9.140625" style="187"/>
    <col min="4734" max="4734" width="3.7109375" style="187" customWidth="1"/>
    <col min="4735" max="4735" width="16.140625" style="187" customWidth="1"/>
    <col min="4736" max="4736" width="8.5703125" style="187" customWidth="1"/>
    <col min="4737" max="4737" width="7" style="187" customWidth="1"/>
    <col min="4738" max="4738" width="7.28515625" style="187" customWidth="1"/>
    <col min="4739" max="4740" width="10.42578125" style="187" customWidth="1"/>
    <col min="4741" max="4741" width="10.85546875" style="187" customWidth="1"/>
    <col min="4742" max="4742" width="15.5703125" style="187" customWidth="1"/>
    <col min="4743" max="4743" width="9.140625" style="187"/>
    <col min="4744" max="4744" width="6.28515625" style="187" customWidth="1"/>
    <col min="4745" max="4745" width="7.85546875" style="187" customWidth="1"/>
    <col min="4746" max="4746" width="0" style="187" hidden="1" customWidth="1"/>
    <col min="4747" max="4747" width="22.85546875" style="187" customWidth="1"/>
    <col min="4748" max="4748" width="15.28515625" style="187" customWidth="1"/>
    <col min="4749" max="4749" width="11.42578125" style="187" customWidth="1"/>
    <col min="4750" max="4750" width="8.5703125" style="187" customWidth="1"/>
    <col min="4751" max="4751" width="6.85546875" style="187" customWidth="1"/>
    <col min="4752" max="4754" width="0" style="187" hidden="1" customWidth="1"/>
    <col min="4755" max="4758" width="7.28515625" style="187" customWidth="1"/>
    <col min="4759" max="4759" width="0" style="187" hidden="1" customWidth="1"/>
    <col min="4760" max="4760" width="7.28515625" style="187" customWidth="1"/>
    <col min="4761" max="4761" width="10.85546875" style="187" customWidth="1"/>
    <col min="4762" max="4989" width="9.140625" style="187"/>
    <col min="4990" max="4990" width="3.7109375" style="187" customWidth="1"/>
    <col min="4991" max="4991" width="16.140625" style="187" customWidth="1"/>
    <col min="4992" max="4992" width="8.5703125" style="187" customWidth="1"/>
    <col min="4993" max="4993" width="7" style="187" customWidth="1"/>
    <col min="4994" max="4994" width="7.28515625" style="187" customWidth="1"/>
    <col min="4995" max="4996" width="10.42578125" style="187" customWidth="1"/>
    <col min="4997" max="4997" width="10.85546875" style="187" customWidth="1"/>
    <col min="4998" max="4998" width="15.5703125" style="187" customWidth="1"/>
    <col min="4999" max="4999" width="9.140625" style="187"/>
    <col min="5000" max="5000" width="6.28515625" style="187" customWidth="1"/>
    <col min="5001" max="5001" width="7.85546875" style="187" customWidth="1"/>
    <col min="5002" max="5002" width="0" style="187" hidden="1" customWidth="1"/>
    <col min="5003" max="5003" width="22.85546875" style="187" customWidth="1"/>
    <col min="5004" max="5004" width="15.28515625" style="187" customWidth="1"/>
    <col min="5005" max="5005" width="11.42578125" style="187" customWidth="1"/>
    <col min="5006" max="5006" width="8.5703125" style="187" customWidth="1"/>
    <col min="5007" max="5007" width="6.85546875" style="187" customWidth="1"/>
    <col min="5008" max="5010" width="0" style="187" hidden="1" customWidth="1"/>
    <col min="5011" max="5014" width="7.28515625" style="187" customWidth="1"/>
    <col min="5015" max="5015" width="0" style="187" hidden="1" customWidth="1"/>
    <col min="5016" max="5016" width="7.28515625" style="187" customWidth="1"/>
    <col min="5017" max="5017" width="10.85546875" style="187" customWidth="1"/>
    <col min="5018" max="5245" width="9.140625" style="187"/>
    <col min="5246" max="5246" width="3.7109375" style="187" customWidth="1"/>
    <col min="5247" max="5247" width="16.140625" style="187" customWidth="1"/>
    <col min="5248" max="5248" width="8.5703125" style="187" customWidth="1"/>
    <col min="5249" max="5249" width="7" style="187" customWidth="1"/>
    <col min="5250" max="5250" width="7.28515625" style="187" customWidth="1"/>
    <col min="5251" max="5252" width="10.42578125" style="187" customWidth="1"/>
    <col min="5253" max="5253" width="10.85546875" style="187" customWidth="1"/>
    <col min="5254" max="5254" width="15.5703125" style="187" customWidth="1"/>
    <col min="5255" max="5255" width="9.140625" style="187"/>
    <col min="5256" max="5256" width="6.28515625" style="187" customWidth="1"/>
    <col min="5257" max="5257" width="7.85546875" style="187" customWidth="1"/>
    <col min="5258" max="5258" width="0" style="187" hidden="1" customWidth="1"/>
    <col min="5259" max="5259" width="22.85546875" style="187" customWidth="1"/>
    <col min="5260" max="5260" width="15.28515625" style="187" customWidth="1"/>
    <col min="5261" max="5261" width="11.42578125" style="187" customWidth="1"/>
    <col min="5262" max="5262" width="8.5703125" style="187" customWidth="1"/>
    <col min="5263" max="5263" width="6.85546875" style="187" customWidth="1"/>
    <col min="5264" max="5266" width="0" style="187" hidden="1" customWidth="1"/>
    <col min="5267" max="5270" width="7.28515625" style="187" customWidth="1"/>
    <col min="5271" max="5271" width="0" style="187" hidden="1" customWidth="1"/>
    <col min="5272" max="5272" width="7.28515625" style="187" customWidth="1"/>
    <col min="5273" max="5273" width="10.85546875" style="187" customWidth="1"/>
    <col min="5274" max="5501" width="9.140625" style="187"/>
    <col min="5502" max="5502" width="3.7109375" style="187" customWidth="1"/>
    <col min="5503" max="5503" width="16.140625" style="187" customWidth="1"/>
    <col min="5504" max="5504" width="8.5703125" style="187" customWidth="1"/>
    <col min="5505" max="5505" width="7" style="187" customWidth="1"/>
    <col min="5506" max="5506" width="7.28515625" style="187" customWidth="1"/>
    <col min="5507" max="5508" width="10.42578125" style="187" customWidth="1"/>
    <col min="5509" max="5509" width="10.85546875" style="187" customWidth="1"/>
    <col min="5510" max="5510" width="15.5703125" style="187" customWidth="1"/>
    <col min="5511" max="5511" width="9.140625" style="187"/>
    <col min="5512" max="5512" width="6.28515625" style="187" customWidth="1"/>
    <col min="5513" max="5513" width="7.85546875" style="187" customWidth="1"/>
    <col min="5514" max="5514" width="0" style="187" hidden="1" customWidth="1"/>
    <col min="5515" max="5515" width="22.85546875" style="187" customWidth="1"/>
    <col min="5516" max="5516" width="15.28515625" style="187" customWidth="1"/>
    <col min="5517" max="5517" width="11.42578125" style="187" customWidth="1"/>
    <col min="5518" max="5518" width="8.5703125" style="187" customWidth="1"/>
    <col min="5519" max="5519" width="6.85546875" style="187" customWidth="1"/>
    <col min="5520" max="5522" width="0" style="187" hidden="1" customWidth="1"/>
    <col min="5523" max="5526" width="7.28515625" style="187" customWidth="1"/>
    <col min="5527" max="5527" width="0" style="187" hidden="1" customWidth="1"/>
    <col min="5528" max="5528" width="7.28515625" style="187" customWidth="1"/>
    <col min="5529" max="5529" width="10.85546875" style="187" customWidth="1"/>
    <col min="5530" max="5757" width="9.140625" style="187"/>
    <col min="5758" max="5758" width="3.7109375" style="187" customWidth="1"/>
    <col min="5759" max="5759" width="16.140625" style="187" customWidth="1"/>
    <col min="5760" max="5760" width="8.5703125" style="187" customWidth="1"/>
    <col min="5761" max="5761" width="7" style="187" customWidth="1"/>
    <col min="5762" max="5762" width="7.28515625" style="187" customWidth="1"/>
    <col min="5763" max="5764" width="10.42578125" style="187" customWidth="1"/>
    <col min="5765" max="5765" width="10.85546875" style="187" customWidth="1"/>
    <col min="5766" max="5766" width="15.5703125" style="187" customWidth="1"/>
    <col min="5767" max="5767" width="9.140625" style="187"/>
    <col min="5768" max="5768" width="6.28515625" style="187" customWidth="1"/>
    <col min="5769" max="5769" width="7.85546875" style="187" customWidth="1"/>
    <col min="5770" max="5770" width="0" style="187" hidden="1" customWidth="1"/>
    <col min="5771" max="5771" width="22.85546875" style="187" customWidth="1"/>
    <col min="5772" max="5772" width="15.28515625" style="187" customWidth="1"/>
    <col min="5773" max="5773" width="11.42578125" style="187" customWidth="1"/>
    <col min="5774" max="5774" width="8.5703125" style="187" customWidth="1"/>
    <col min="5775" max="5775" width="6.85546875" style="187" customWidth="1"/>
    <col min="5776" max="5778" width="0" style="187" hidden="1" customWidth="1"/>
    <col min="5779" max="5782" width="7.28515625" style="187" customWidth="1"/>
    <col min="5783" max="5783" width="0" style="187" hidden="1" customWidth="1"/>
    <col min="5784" max="5784" width="7.28515625" style="187" customWidth="1"/>
    <col min="5785" max="5785" width="10.85546875" style="187" customWidth="1"/>
    <col min="5786" max="6013" width="9.140625" style="187"/>
    <col min="6014" max="6014" width="3.7109375" style="187" customWidth="1"/>
    <col min="6015" max="6015" width="16.140625" style="187" customWidth="1"/>
    <col min="6016" max="6016" width="8.5703125" style="187" customWidth="1"/>
    <col min="6017" max="6017" width="7" style="187" customWidth="1"/>
    <col min="6018" max="6018" width="7.28515625" style="187" customWidth="1"/>
    <col min="6019" max="6020" width="10.42578125" style="187" customWidth="1"/>
    <col min="6021" max="6021" width="10.85546875" style="187" customWidth="1"/>
    <col min="6022" max="6022" width="15.5703125" style="187" customWidth="1"/>
    <col min="6023" max="6023" width="9.140625" style="187"/>
    <col min="6024" max="6024" width="6.28515625" style="187" customWidth="1"/>
    <col min="6025" max="6025" width="7.85546875" style="187" customWidth="1"/>
    <col min="6026" max="6026" width="0" style="187" hidden="1" customWidth="1"/>
    <col min="6027" max="6027" width="22.85546875" style="187" customWidth="1"/>
    <col min="6028" max="6028" width="15.28515625" style="187" customWidth="1"/>
    <col min="6029" max="6029" width="11.42578125" style="187" customWidth="1"/>
    <col min="6030" max="6030" width="8.5703125" style="187" customWidth="1"/>
    <col min="6031" max="6031" width="6.85546875" style="187" customWidth="1"/>
    <col min="6032" max="6034" width="0" style="187" hidden="1" customWidth="1"/>
    <col min="6035" max="6038" width="7.28515625" style="187" customWidth="1"/>
    <col min="6039" max="6039" width="0" style="187" hidden="1" customWidth="1"/>
    <col min="6040" max="6040" width="7.28515625" style="187" customWidth="1"/>
    <col min="6041" max="6041" width="10.85546875" style="187" customWidth="1"/>
    <col min="6042" max="6269" width="9.140625" style="187"/>
    <col min="6270" max="6270" width="3.7109375" style="187" customWidth="1"/>
    <col min="6271" max="6271" width="16.140625" style="187" customWidth="1"/>
    <col min="6272" max="6272" width="8.5703125" style="187" customWidth="1"/>
    <col min="6273" max="6273" width="7" style="187" customWidth="1"/>
    <col min="6274" max="6274" width="7.28515625" style="187" customWidth="1"/>
    <col min="6275" max="6276" width="10.42578125" style="187" customWidth="1"/>
    <col min="6277" max="6277" width="10.85546875" style="187" customWidth="1"/>
    <col min="6278" max="6278" width="15.5703125" style="187" customWidth="1"/>
    <col min="6279" max="6279" width="9.140625" style="187"/>
    <col min="6280" max="6280" width="6.28515625" style="187" customWidth="1"/>
    <col min="6281" max="6281" width="7.85546875" style="187" customWidth="1"/>
    <col min="6282" max="6282" width="0" style="187" hidden="1" customWidth="1"/>
    <col min="6283" max="6283" width="22.85546875" style="187" customWidth="1"/>
    <col min="6284" max="6284" width="15.28515625" style="187" customWidth="1"/>
    <col min="6285" max="6285" width="11.42578125" style="187" customWidth="1"/>
    <col min="6286" max="6286" width="8.5703125" style="187" customWidth="1"/>
    <col min="6287" max="6287" width="6.85546875" style="187" customWidth="1"/>
    <col min="6288" max="6290" width="0" style="187" hidden="1" customWidth="1"/>
    <col min="6291" max="6294" width="7.28515625" style="187" customWidth="1"/>
    <col min="6295" max="6295" width="0" style="187" hidden="1" customWidth="1"/>
    <col min="6296" max="6296" width="7.28515625" style="187" customWidth="1"/>
    <col min="6297" max="6297" width="10.85546875" style="187" customWidth="1"/>
    <col min="6298" max="6525" width="9.140625" style="187"/>
    <col min="6526" max="6526" width="3.7109375" style="187" customWidth="1"/>
    <col min="6527" max="6527" width="16.140625" style="187" customWidth="1"/>
    <col min="6528" max="6528" width="8.5703125" style="187" customWidth="1"/>
    <col min="6529" max="6529" width="7" style="187" customWidth="1"/>
    <col min="6530" max="6530" width="7.28515625" style="187" customWidth="1"/>
    <col min="6531" max="6532" width="10.42578125" style="187" customWidth="1"/>
    <col min="6533" max="6533" width="10.85546875" style="187" customWidth="1"/>
    <col min="6534" max="6534" width="15.5703125" style="187" customWidth="1"/>
    <col min="6535" max="6535" width="9.140625" style="187"/>
    <col min="6536" max="6536" width="6.28515625" style="187" customWidth="1"/>
    <col min="6537" max="6537" width="7.85546875" style="187" customWidth="1"/>
    <col min="6538" max="6538" width="0" style="187" hidden="1" customWidth="1"/>
    <col min="6539" max="6539" width="22.85546875" style="187" customWidth="1"/>
    <col min="6540" max="6540" width="15.28515625" style="187" customWidth="1"/>
    <col min="6541" max="6541" width="11.42578125" style="187" customWidth="1"/>
    <col min="6542" max="6542" width="8.5703125" style="187" customWidth="1"/>
    <col min="6543" max="6543" width="6.85546875" style="187" customWidth="1"/>
    <col min="6544" max="6546" width="0" style="187" hidden="1" customWidth="1"/>
    <col min="6547" max="6550" width="7.28515625" style="187" customWidth="1"/>
    <col min="6551" max="6551" width="0" style="187" hidden="1" customWidth="1"/>
    <col min="6552" max="6552" width="7.28515625" style="187" customWidth="1"/>
    <col min="6553" max="6553" width="10.85546875" style="187" customWidth="1"/>
    <col min="6554" max="6781" width="9.140625" style="187"/>
    <col min="6782" max="6782" width="3.7109375" style="187" customWidth="1"/>
    <col min="6783" max="6783" width="16.140625" style="187" customWidth="1"/>
    <col min="6784" max="6784" width="8.5703125" style="187" customWidth="1"/>
    <col min="6785" max="6785" width="7" style="187" customWidth="1"/>
    <col min="6786" max="6786" width="7.28515625" style="187" customWidth="1"/>
    <col min="6787" max="6788" width="10.42578125" style="187" customWidth="1"/>
    <col min="6789" max="6789" width="10.85546875" style="187" customWidth="1"/>
    <col min="6790" max="6790" width="15.5703125" style="187" customWidth="1"/>
    <col min="6791" max="6791" width="9.140625" style="187"/>
    <col min="6792" max="6792" width="6.28515625" style="187" customWidth="1"/>
    <col min="6793" max="6793" width="7.85546875" style="187" customWidth="1"/>
    <col min="6794" max="6794" width="0" style="187" hidden="1" customWidth="1"/>
    <col min="6795" max="6795" width="22.85546875" style="187" customWidth="1"/>
    <col min="6796" max="6796" width="15.28515625" style="187" customWidth="1"/>
    <col min="6797" max="6797" width="11.42578125" style="187" customWidth="1"/>
    <col min="6798" max="6798" width="8.5703125" style="187" customWidth="1"/>
    <col min="6799" max="6799" width="6.85546875" style="187" customWidth="1"/>
    <col min="6800" max="6802" width="0" style="187" hidden="1" customWidth="1"/>
    <col min="6803" max="6806" width="7.28515625" style="187" customWidth="1"/>
    <col min="6807" max="6807" width="0" style="187" hidden="1" customWidth="1"/>
    <col min="6808" max="6808" width="7.28515625" style="187" customWidth="1"/>
    <col min="6809" max="6809" width="10.85546875" style="187" customWidth="1"/>
    <col min="6810" max="7037" width="9.140625" style="187"/>
    <col min="7038" max="7038" width="3.7109375" style="187" customWidth="1"/>
    <col min="7039" max="7039" width="16.140625" style="187" customWidth="1"/>
    <col min="7040" max="7040" width="8.5703125" style="187" customWidth="1"/>
    <col min="7041" max="7041" width="7" style="187" customWidth="1"/>
    <col min="7042" max="7042" width="7.28515625" style="187" customWidth="1"/>
    <col min="7043" max="7044" width="10.42578125" style="187" customWidth="1"/>
    <col min="7045" max="7045" width="10.85546875" style="187" customWidth="1"/>
    <col min="7046" max="7046" width="15.5703125" style="187" customWidth="1"/>
    <col min="7047" max="7047" width="9.140625" style="187"/>
    <col min="7048" max="7048" width="6.28515625" style="187" customWidth="1"/>
    <col min="7049" max="7049" width="7.85546875" style="187" customWidth="1"/>
    <col min="7050" max="7050" width="0" style="187" hidden="1" customWidth="1"/>
    <col min="7051" max="7051" width="22.85546875" style="187" customWidth="1"/>
    <col min="7052" max="7052" width="15.28515625" style="187" customWidth="1"/>
    <col min="7053" max="7053" width="11.42578125" style="187" customWidth="1"/>
    <col min="7054" max="7054" width="8.5703125" style="187" customWidth="1"/>
    <col min="7055" max="7055" width="6.85546875" style="187" customWidth="1"/>
    <col min="7056" max="7058" width="0" style="187" hidden="1" customWidth="1"/>
    <col min="7059" max="7062" width="7.28515625" style="187" customWidth="1"/>
    <col min="7063" max="7063" width="0" style="187" hidden="1" customWidth="1"/>
    <col min="7064" max="7064" width="7.28515625" style="187" customWidth="1"/>
    <col min="7065" max="7065" width="10.85546875" style="187" customWidth="1"/>
    <col min="7066" max="7293" width="9.140625" style="187"/>
    <col min="7294" max="7294" width="3.7109375" style="187" customWidth="1"/>
    <col min="7295" max="7295" width="16.140625" style="187" customWidth="1"/>
    <col min="7296" max="7296" width="8.5703125" style="187" customWidth="1"/>
    <col min="7297" max="7297" width="7" style="187" customWidth="1"/>
    <col min="7298" max="7298" width="7.28515625" style="187" customWidth="1"/>
    <col min="7299" max="7300" width="10.42578125" style="187" customWidth="1"/>
    <col min="7301" max="7301" width="10.85546875" style="187" customWidth="1"/>
    <col min="7302" max="7302" width="15.5703125" style="187" customWidth="1"/>
    <col min="7303" max="7303" width="9.140625" style="187"/>
    <col min="7304" max="7304" width="6.28515625" style="187" customWidth="1"/>
    <col min="7305" max="7305" width="7.85546875" style="187" customWidth="1"/>
    <col min="7306" max="7306" width="0" style="187" hidden="1" customWidth="1"/>
    <col min="7307" max="7307" width="22.85546875" style="187" customWidth="1"/>
    <col min="7308" max="7308" width="15.28515625" style="187" customWidth="1"/>
    <col min="7309" max="7309" width="11.42578125" style="187" customWidth="1"/>
    <col min="7310" max="7310" width="8.5703125" style="187" customWidth="1"/>
    <col min="7311" max="7311" width="6.85546875" style="187" customWidth="1"/>
    <col min="7312" max="7314" width="0" style="187" hidden="1" customWidth="1"/>
    <col min="7315" max="7318" width="7.28515625" style="187" customWidth="1"/>
    <col min="7319" max="7319" width="0" style="187" hidden="1" customWidth="1"/>
    <col min="7320" max="7320" width="7.28515625" style="187" customWidth="1"/>
    <col min="7321" max="7321" width="10.85546875" style="187" customWidth="1"/>
    <col min="7322" max="7549" width="9.140625" style="187"/>
    <col min="7550" max="7550" width="3.7109375" style="187" customWidth="1"/>
    <col min="7551" max="7551" width="16.140625" style="187" customWidth="1"/>
    <col min="7552" max="7552" width="8.5703125" style="187" customWidth="1"/>
    <col min="7553" max="7553" width="7" style="187" customWidth="1"/>
    <col min="7554" max="7554" width="7.28515625" style="187" customWidth="1"/>
    <col min="7555" max="7556" width="10.42578125" style="187" customWidth="1"/>
    <col min="7557" max="7557" width="10.85546875" style="187" customWidth="1"/>
    <col min="7558" max="7558" width="15.5703125" style="187" customWidth="1"/>
    <col min="7559" max="7559" width="9.140625" style="187"/>
    <col min="7560" max="7560" width="6.28515625" style="187" customWidth="1"/>
    <col min="7561" max="7561" width="7.85546875" style="187" customWidth="1"/>
    <col min="7562" max="7562" width="0" style="187" hidden="1" customWidth="1"/>
    <col min="7563" max="7563" width="22.85546875" style="187" customWidth="1"/>
    <col min="7564" max="7564" width="15.28515625" style="187" customWidth="1"/>
    <col min="7565" max="7565" width="11.42578125" style="187" customWidth="1"/>
    <col min="7566" max="7566" width="8.5703125" style="187" customWidth="1"/>
    <col min="7567" max="7567" width="6.85546875" style="187" customWidth="1"/>
    <col min="7568" max="7570" width="0" style="187" hidden="1" customWidth="1"/>
    <col min="7571" max="7574" width="7.28515625" style="187" customWidth="1"/>
    <col min="7575" max="7575" width="0" style="187" hidden="1" customWidth="1"/>
    <col min="7576" max="7576" width="7.28515625" style="187" customWidth="1"/>
    <col min="7577" max="7577" width="10.85546875" style="187" customWidth="1"/>
    <col min="7578" max="7805" width="9.140625" style="187"/>
    <col min="7806" max="7806" width="3.7109375" style="187" customWidth="1"/>
    <col min="7807" max="7807" width="16.140625" style="187" customWidth="1"/>
    <col min="7808" max="7808" width="8.5703125" style="187" customWidth="1"/>
    <col min="7809" max="7809" width="7" style="187" customWidth="1"/>
    <col min="7810" max="7810" width="7.28515625" style="187" customWidth="1"/>
    <col min="7811" max="7812" width="10.42578125" style="187" customWidth="1"/>
    <col min="7813" max="7813" width="10.85546875" style="187" customWidth="1"/>
    <col min="7814" max="7814" width="15.5703125" style="187" customWidth="1"/>
    <col min="7815" max="7815" width="9.140625" style="187"/>
    <col min="7816" max="7816" width="6.28515625" style="187" customWidth="1"/>
    <col min="7817" max="7817" width="7.85546875" style="187" customWidth="1"/>
    <col min="7818" max="7818" width="0" style="187" hidden="1" customWidth="1"/>
    <col min="7819" max="7819" width="22.85546875" style="187" customWidth="1"/>
    <col min="7820" max="7820" width="15.28515625" style="187" customWidth="1"/>
    <col min="7821" max="7821" width="11.42578125" style="187" customWidth="1"/>
    <col min="7822" max="7822" width="8.5703125" style="187" customWidth="1"/>
    <col min="7823" max="7823" width="6.85546875" style="187" customWidth="1"/>
    <col min="7824" max="7826" width="0" style="187" hidden="1" customWidth="1"/>
    <col min="7827" max="7830" width="7.28515625" style="187" customWidth="1"/>
    <col min="7831" max="7831" width="0" style="187" hidden="1" customWidth="1"/>
    <col min="7832" max="7832" width="7.28515625" style="187" customWidth="1"/>
    <col min="7833" max="7833" width="10.85546875" style="187" customWidth="1"/>
    <col min="7834" max="8061" width="9.140625" style="187"/>
    <col min="8062" max="8062" width="3.7109375" style="187" customWidth="1"/>
    <col min="8063" max="8063" width="16.140625" style="187" customWidth="1"/>
    <col min="8064" max="8064" width="8.5703125" style="187" customWidth="1"/>
    <col min="8065" max="8065" width="7" style="187" customWidth="1"/>
    <col min="8066" max="8066" width="7.28515625" style="187" customWidth="1"/>
    <col min="8067" max="8068" width="10.42578125" style="187" customWidth="1"/>
    <col min="8069" max="8069" width="10.85546875" style="187" customWidth="1"/>
    <col min="8070" max="8070" width="15.5703125" style="187" customWidth="1"/>
    <col min="8071" max="8071" width="9.140625" style="187"/>
    <col min="8072" max="8072" width="6.28515625" style="187" customWidth="1"/>
    <col min="8073" max="8073" width="7.85546875" style="187" customWidth="1"/>
    <col min="8074" max="8074" width="0" style="187" hidden="1" customWidth="1"/>
    <col min="8075" max="8075" width="22.85546875" style="187" customWidth="1"/>
    <col min="8076" max="8076" width="15.28515625" style="187" customWidth="1"/>
    <col min="8077" max="8077" width="11.42578125" style="187" customWidth="1"/>
    <col min="8078" max="8078" width="8.5703125" style="187" customWidth="1"/>
    <col min="8079" max="8079" width="6.85546875" style="187" customWidth="1"/>
    <col min="8080" max="8082" width="0" style="187" hidden="1" customWidth="1"/>
    <col min="8083" max="8086" width="7.28515625" style="187" customWidth="1"/>
    <col min="8087" max="8087" width="0" style="187" hidden="1" customWidth="1"/>
    <col min="8088" max="8088" width="7.28515625" style="187" customWidth="1"/>
    <col min="8089" max="8089" width="10.85546875" style="187" customWidth="1"/>
    <col min="8090" max="8317" width="9.140625" style="187"/>
    <col min="8318" max="8318" width="3.7109375" style="187" customWidth="1"/>
    <col min="8319" max="8319" width="16.140625" style="187" customWidth="1"/>
    <col min="8320" max="8320" width="8.5703125" style="187" customWidth="1"/>
    <col min="8321" max="8321" width="7" style="187" customWidth="1"/>
    <col min="8322" max="8322" width="7.28515625" style="187" customWidth="1"/>
    <col min="8323" max="8324" width="10.42578125" style="187" customWidth="1"/>
    <col min="8325" max="8325" width="10.85546875" style="187" customWidth="1"/>
    <col min="8326" max="8326" width="15.5703125" style="187" customWidth="1"/>
    <col min="8327" max="8327" width="9.140625" style="187"/>
    <col min="8328" max="8328" width="6.28515625" style="187" customWidth="1"/>
    <col min="8329" max="8329" width="7.85546875" style="187" customWidth="1"/>
    <col min="8330" max="8330" width="0" style="187" hidden="1" customWidth="1"/>
    <col min="8331" max="8331" width="22.85546875" style="187" customWidth="1"/>
    <col min="8332" max="8332" width="15.28515625" style="187" customWidth="1"/>
    <col min="8333" max="8333" width="11.42578125" style="187" customWidth="1"/>
    <col min="8334" max="8334" width="8.5703125" style="187" customWidth="1"/>
    <col min="8335" max="8335" width="6.85546875" style="187" customWidth="1"/>
    <col min="8336" max="8338" width="0" style="187" hidden="1" customWidth="1"/>
    <col min="8339" max="8342" width="7.28515625" style="187" customWidth="1"/>
    <col min="8343" max="8343" width="0" style="187" hidden="1" customWidth="1"/>
    <col min="8344" max="8344" width="7.28515625" style="187" customWidth="1"/>
    <col min="8345" max="8345" width="10.85546875" style="187" customWidth="1"/>
    <col min="8346" max="8573" width="9.140625" style="187"/>
    <col min="8574" max="8574" width="3.7109375" style="187" customWidth="1"/>
    <col min="8575" max="8575" width="16.140625" style="187" customWidth="1"/>
    <col min="8576" max="8576" width="8.5703125" style="187" customWidth="1"/>
    <col min="8577" max="8577" width="7" style="187" customWidth="1"/>
    <col min="8578" max="8578" width="7.28515625" style="187" customWidth="1"/>
    <col min="8579" max="8580" width="10.42578125" style="187" customWidth="1"/>
    <col min="8581" max="8581" width="10.85546875" style="187" customWidth="1"/>
    <col min="8582" max="8582" width="15.5703125" style="187" customWidth="1"/>
    <col min="8583" max="8583" width="9.140625" style="187"/>
    <col min="8584" max="8584" width="6.28515625" style="187" customWidth="1"/>
    <col min="8585" max="8585" width="7.85546875" style="187" customWidth="1"/>
    <col min="8586" max="8586" width="0" style="187" hidden="1" customWidth="1"/>
    <col min="8587" max="8587" width="22.85546875" style="187" customWidth="1"/>
    <col min="8588" max="8588" width="15.28515625" style="187" customWidth="1"/>
    <col min="8589" max="8589" width="11.42578125" style="187" customWidth="1"/>
    <col min="8590" max="8590" width="8.5703125" style="187" customWidth="1"/>
    <col min="8591" max="8591" width="6.85546875" style="187" customWidth="1"/>
    <col min="8592" max="8594" width="0" style="187" hidden="1" customWidth="1"/>
    <col min="8595" max="8598" width="7.28515625" style="187" customWidth="1"/>
    <col min="8599" max="8599" width="0" style="187" hidden="1" customWidth="1"/>
    <col min="8600" max="8600" width="7.28515625" style="187" customWidth="1"/>
    <col min="8601" max="8601" width="10.85546875" style="187" customWidth="1"/>
    <col min="8602" max="8829" width="9.140625" style="187"/>
    <col min="8830" max="8830" width="3.7109375" style="187" customWidth="1"/>
    <col min="8831" max="8831" width="16.140625" style="187" customWidth="1"/>
    <col min="8832" max="8832" width="8.5703125" style="187" customWidth="1"/>
    <col min="8833" max="8833" width="7" style="187" customWidth="1"/>
    <col min="8834" max="8834" width="7.28515625" style="187" customWidth="1"/>
    <col min="8835" max="8836" width="10.42578125" style="187" customWidth="1"/>
    <col min="8837" max="8837" width="10.85546875" style="187" customWidth="1"/>
    <col min="8838" max="8838" width="15.5703125" style="187" customWidth="1"/>
    <col min="8839" max="8839" width="9.140625" style="187"/>
    <col min="8840" max="8840" width="6.28515625" style="187" customWidth="1"/>
    <col min="8841" max="8841" width="7.85546875" style="187" customWidth="1"/>
    <col min="8842" max="8842" width="0" style="187" hidden="1" customWidth="1"/>
    <col min="8843" max="8843" width="22.85546875" style="187" customWidth="1"/>
    <col min="8844" max="8844" width="15.28515625" style="187" customWidth="1"/>
    <col min="8845" max="8845" width="11.42578125" style="187" customWidth="1"/>
    <col min="8846" max="8846" width="8.5703125" style="187" customWidth="1"/>
    <col min="8847" max="8847" width="6.85546875" style="187" customWidth="1"/>
    <col min="8848" max="8850" width="0" style="187" hidden="1" customWidth="1"/>
    <col min="8851" max="8854" width="7.28515625" style="187" customWidth="1"/>
    <col min="8855" max="8855" width="0" style="187" hidden="1" customWidth="1"/>
    <col min="8856" max="8856" width="7.28515625" style="187" customWidth="1"/>
    <col min="8857" max="8857" width="10.85546875" style="187" customWidth="1"/>
    <col min="8858" max="9085" width="9.140625" style="187"/>
    <col min="9086" max="9086" width="3.7109375" style="187" customWidth="1"/>
    <col min="9087" max="9087" width="16.140625" style="187" customWidth="1"/>
    <col min="9088" max="9088" width="8.5703125" style="187" customWidth="1"/>
    <col min="9089" max="9089" width="7" style="187" customWidth="1"/>
    <col min="9090" max="9090" width="7.28515625" style="187" customWidth="1"/>
    <col min="9091" max="9092" width="10.42578125" style="187" customWidth="1"/>
    <col min="9093" max="9093" width="10.85546875" style="187" customWidth="1"/>
    <col min="9094" max="9094" width="15.5703125" style="187" customWidth="1"/>
    <col min="9095" max="9095" width="9.140625" style="187"/>
    <col min="9096" max="9096" width="6.28515625" style="187" customWidth="1"/>
    <col min="9097" max="9097" width="7.85546875" style="187" customWidth="1"/>
    <col min="9098" max="9098" width="0" style="187" hidden="1" customWidth="1"/>
    <col min="9099" max="9099" width="22.85546875" style="187" customWidth="1"/>
    <col min="9100" max="9100" width="15.28515625" style="187" customWidth="1"/>
    <col min="9101" max="9101" width="11.42578125" style="187" customWidth="1"/>
    <col min="9102" max="9102" width="8.5703125" style="187" customWidth="1"/>
    <col min="9103" max="9103" width="6.85546875" style="187" customWidth="1"/>
    <col min="9104" max="9106" width="0" style="187" hidden="1" customWidth="1"/>
    <col min="9107" max="9110" width="7.28515625" style="187" customWidth="1"/>
    <col min="9111" max="9111" width="0" style="187" hidden="1" customWidth="1"/>
    <col min="9112" max="9112" width="7.28515625" style="187" customWidth="1"/>
    <col min="9113" max="9113" width="10.85546875" style="187" customWidth="1"/>
    <col min="9114" max="9341" width="9.140625" style="187"/>
    <col min="9342" max="9342" width="3.7109375" style="187" customWidth="1"/>
    <col min="9343" max="9343" width="16.140625" style="187" customWidth="1"/>
    <col min="9344" max="9344" width="8.5703125" style="187" customWidth="1"/>
    <col min="9345" max="9345" width="7" style="187" customWidth="1"/>
    <col min="9346" max="9346" width="7.28515625" style="187" customWidth="1"/>
    <col min="9347" max="9348" width="10.42578125" style="187" customWidth="1"/>
    <col min="9349" max="9349" width="10.85546875" style="187" customWidth="1"/>
    <col min="9350" max="9350" width="15.5703125" style="187" customWidth="1"/>
    <col min="9351" max="9351" width="9.140625" style="187"/>
    <col min="9352" max="9352" width="6.28515625" style="187" customWidth="1"/>
    <col min="9353" max="9353" width="7.85546875" style="187" customWidth="1"/>
    <col min="9354" max="9354" width="0" style="187" hidden="1" customWidth="1"/>
    <col min="9355" max="9355" width="22.85546875" style="187" customWidth="1"/>
    <col min="9356" max="9356" width="15.28515625" style="187" customWidth="1"/>
    <col min="9357" max="9357" width="11.42578125" style="187" customWidth="1"/>
    <col min="9358" max="9358" width="8.5703125" style="187" customWidth="1"/>
    <col min="9359" max="9359" width="6.85546875" style="187" customWidth="1"/>
    <col min="9360" max="9362" width="0" style="187" hidden="1" customWidth="1"/>
    <col min="9363" max="9366" width="7.28515625" style="187" customWidth="1"/>
    <col min="9367" max="9367" width="0" style="187" hidden="1" customWidth="1"/>
    <col min="9368" max="9368" width="7.28515625" style="187" customWidth="1"/>
    <col min="9369" max="9369" width="10.85546875" style="187" customWidth="1"/>
    <col min="9370" max="9597" width="9.140625" style="187"/>
    <col min="9598" max="9598" width="3.7109375" style="187" customWidth="1"/>
    <col min="9599" max="9599" width="16.140625" style="187" customWidth="1"/>
    <col min="9600" max="9600" width="8.5703125" style="187" customWidth="1"/>
    <col min="9601" max="9601" width="7" style="187" customWidth="1"/>
    <col min="9602" max="9602" width="7.28515625" style="187" customWidth="1"/>
    <col min="9603" max="9604" width="10.42578125" style="187" customWidth="1"/>
    <col min="9605" max="9605" width="10.85546875" style="187" customWidth="1"/>
    <col min="9606" max="9606" width="15.5703125" style="187" customWidth="1"/>
    <col min="9607" max="9607" width="9.140625" style="187"/>
    <col min="9608" max="9608" width="6.28515625" style="187" customWidth="1"/>
    <col min="9609" max="9609" width="7.85546875" style="187" customWidth="1"/>
    <col min="9610" max="9610" width="0" style="187" hidden="1" customWidth="1"/>
    <col min="9611" max="9611" width="22.85546875" style="187" customWidth="1"/>
    <col min="9612" max="9612" width="15.28515625" style="187" customWidth="1"/>
    <col min="9613" max="9613" width="11.42578125" style="187" customWidth="1"/>
    <col min="9614" max="9614" width="8.5703125" style="187" customWidth="1"/>
    <col min="9615" max="9615" width="6.85546875" style="187" customWidth="1"/>
    <col min="9616" max="9618" width="0" style="187" hidden="1" customWidth="1"/>
    <col min="9619" max="9622" width="7.28515625" style="187" customWidth="1"/>
    <col min="9623" max="9623" width="0" style="187" hidden="1" customWidth="1"/>
    <col min="9624" max="9624" width="7.28515625" style="187" customWidth="1"/>
    <col min="9625" max="9625" width="10.85546875" style="187" customWidth="1"/>
    <col min="9626" max="9853" width="9.140625" style="187"/>
    <col min="9854" max="9854" width="3.7109375" style="187" customWidth="1"/>
    <col min="9855" max="9855" width="16.140625" style="187" customWidth="1"/>
    <col min="9856" max="9856" width="8.5703125" style="187" customWidth="1"/>
    <col min="9857" max="9857" width="7" style="187" customWidth="1"/>
    <col min="9858" max="9858" width="7.28515625" style="187" customWidth="1"/>
    <col min="9859" max="9860" width="10.42578125" style="187" customWidth="1"/>
    <col min="9861" max="9861" width="10.85546875" style="187" customWidth="1"/>
    <col min="9862" max="9862" width="15.5703125" style="187" customWidth="1"/>
    <col min="9863" max="9863" width="9.140625" style="187"/>
    <col min="9864" max="9864" width="6.28515625" style="187" customWidth="1"/>
    <col min="9865" max="9865" width="7.85546875" style="187" customWidth="1"/>
    <col min="9866" max="9866" width="0" style="187" hidden="1" customWidth="1"/>
    <col min="9867" max="9867" width="22.85546875" style="187" customWidth="1"/>
    <col min="9868" max="9868" width="15.28515625" style="187" customWidth="1"/>
    <col min="9869" max="9869" width="11.42578125" style="187" customWidth="1"/>
    <col min="9870" max="9870" width="8.5703125" style="187" customWidth="1"/>
    <col min="9871" max="9871" width="6.85546875" style="187" customWidth="1"/>
    <col min="9872" max="9874" width="0" style="187" hidden="1" customWidth="1"/>
    <col min="9875" max="9878" width="7.28515625" style="187" customWidth="1"/>
    <col min="9879" max="9879" width="0" style="187" hidden="1" customWidth="1"/>
    <col min="9880" max="9880" width="7.28515625" style="187" customWidth="1"/>
    <col min="9881" max="9881" width="10.85546875" style="187" customWidth="1"/>
    <col min="9882" max="10109" width="9.140625" style="187"/>
    <col min="10110" max="10110" width="3.7109375" style="187" customWidth="1"/>
    <col min="10111" max="10111" width="16.140625" style="187" customWidth="1"/>
    <col min="10112" max="10112" width="8.5703125" style="187" customWidth="1"/>
    <col min="10113" max="10113" width="7" style="187" customWidth="1"/>
    <col min="10114" max="10114" width="7.28515625" style="187" customWidth="1"/>
    <col min="10115" max="10116" width="10.42578125" style="187" customWidth="1"/>
    <col min="10117" max="10117" width="10.85546875" style="187" customWidth="1"/>
    <col min="10118" max="10118" width="15.5703125" style="187" customWidth="1"/>
    <col min="10119" max="10119" width="9.140625" style="187"/>
    <col min="10120" max="10120" width="6.28515625" style="187" customWidth="1"/>
    <col min="10121" max="10121" width="7.85546875" style="187" customWidth="1"/>
    <col min="10122" max="10122" width="0" style="187" hidden="1" customWidth="1"/>
    <col min="10123" max="10123" width="22.85546875" style="187" customWidth="1"/>
    <col min="10124" max="10124" width="15.28515625" style="187" customWidth="1"/>
    <col min="10125" max="10125" width="11.42578125" style="187" customWidth="1"/>
    <col min="10126" max="10126" width="8.5703125" style="187" customWidth="1"/>
    <col min="10127" max="10127" width="6.85546875" style="187" customWidth="1"/>
    <col min="10128" max="10130" width="0" style="187" hidden="1" customWidth="1"/>
    <col min="10131" max="10134" width="7.28515625" style="187" customWidth="1"/>
    <col min="10135" max="10135" width="0" style="187" hidden="1" customWidth="1"/>
    <col min="10136" max="10136" width="7.28515625" style="187" customWidth="1"/>
    <col min="10137" max="10137" width="10.85546875" style="187" customWidth="1"/>
    <col min="10138" max="10365" width="9.140625" style="187"/>
    <col min="10366" max="10366" width="3.7109375" style="187" customWidth="1"/>
    <col min="10367" max="10367" width="16.140625" style="187" customWidth="1"/>
    <col min="10368" max="10368" width="8.5703125" style="187" customWidth="1"/>
    <col min="10369" max="10369" width="7" style="187" customWidth="1"/>
    <col min="10370" max="10370" width="7.28515625" style="187" customWidth="1"/>
    <col min="10371" max="10372" width="10.42578125" style="187" customWidth="1"/>
    <col min="10373" max="10373" width="10.85546875" style="187" customWidth="1"/>
    <col min="10374" max="10374" width="15.5703125" style="187" customWidth="1"/>
    <col min="10375" max="10375" width="9.140625" style="187"/>
    <col min="10376" max="10376" width="6.28515625" style="187" customWidth="1"/>
    <col min="10377" max="10377" width="7.85546875" style="187" customWidth="1"/>
    <col min="10378" max="10378" width="0" style="187" hidden="1" customWidth="1"/>
    <col min="10379" max="10379" width="22.85546875" style="187" customWidth="1"/>
    <col min="10380" max="10380" width="15.28515625" style="187" customWidth="1"/>
    <col min="10381" max="10381" width="11.42578125" style="187" customWidth="1"/>
    <col min="10382" max="10382" width="8.5703125" style="187" customWidth="1"/>
    <col min="10383" max="10383" width="6.85546875" style="187" customWidth="1"/>
    <col min="10384" max="10386" width="0" style="187" hidden="1" customWidth="1"/>
    <col min="10387" max="10390" width="7.28515625" style="187" customWidth="1"/>
    <col min="10391" max="10391" width="0" style="187" hidden="1" customWidth="1"/>
    <col min="10392" max="10392" width="7.28515625" style="187" customWidth="1"/>
    <col min="10393" max="10393" width="10.85546875" style="187" customWidth="1"/>
    <col min="10394" max="10621" width="9.140625" style="187"/>
    <col min="10622" max="10622" width="3.7109375" style="187" customWidth="1"/>
    <col min="10623" max="10623" width="16.140625" style="187" customWidth="1"/>
    <col min="10624" max="10624" width="8.5703125" style="187" customWidth="1"/>
    <col min="10625" max="10625" width="7" style="187" customWidth="1"/>
    <col min="10626" max="10626" width="7.28515625" style="187" customWidth="1"/>
    <col min="10627" max="10628" width="10.42578125" style="187" customWidth="1"/>
    <col min="10629" max="10629" width="10.85546875" style="187" customWidth="1"/>
    <col min="10630" max="10630" width="15.5703125" style="187" customWidth="1"/>
    <col min="10631" max="10631" width="9.140625" style="187"/>
    <col min="10632" max="10632" width="6.28515625" style="187" customWidth="1"/>
    <col min="10633" max="10633" width="7.85546875" style="187" customWidth="1"/>
    <col min="10634" max="10634" width="0" style="187" hidden="1" customWidth="1"/>
    <col min="10635" max="10635" width="22.85546875" style="187" customWidth="1"/>
    <col min="10636" max="10636" width="15.28515625" style="187" customWidth="1"/>
    <col min="10637" max="10637" width="11.42578125" style="187" customWidth="1"/>
    <col min="10638" max="10638" width="8.5703125" style="187" customWidth="1"/>
    <col min="10639" max="10639" width="6.85546875" style="187" customWidth="1"/>
    <col min="10640" max="10642" width="0" style="187" hidden="1" customWidth="1"/>
    <col min="10643" max="10646" width="7.28515625" style="187" customWidth="1"/>
    <col min="10647" max="10647" width="0" style="187" hidden="1" customWidth="1"/>
    <col min="10648" max="10648" width="7.28515625" style="187" customWidth="1"/>
    <col min="10649" max="10649" width="10.85546875" style="187" customWidth="1"/>
    <col min="10650" max="10877" width="9.140625" style="187"/>
    <col min="10878" max="10878" width="3.7109375" style="187" customWidth="1"/>
    <col min="10879" max="10879" width="16.140625" style="187" customWidth="1"/>
    <col min="10880" max="10880" width="8.5703125" style="187" customWidth="1"/>
    <col min="10881" max="10881" width="7" style="187" customWidth="1"/>
    <col min="10882" max="10882" width="7.28515625" style="187" customWidth="1"/>
    <col min="10883" max="10884" width="10.42578125" style="187" customWidth="1"/>
    <col min="10885" max="10885" width="10.85546875" style="187" customWidth="1"/>
    <col min="10886" max="10886" width="15.5703125" style="187" customWidth="1"/>
    <col min="10887" max="10887" width="9.140625" style="187"/>
    <col min="10888" max="10888" width="6.28515625" style="187" customWidth="1"/>
    <col min="10889" max="10889" width="7.85546875" style="187" customWidth="1"/>
    <col min="10890" max="10890" width="0" style="187" hidden="1" customWidth="1"/>
    <col min="10891" max="10891" width="22.85546875" style="187" customWidth="1"/>
    <col min="10892" max="10892" width="15.28515625" style="187" customWidth="1"/>
    <col min="10893" max="10893" width="11.42578125" style="187" customWidth="1"/>
    <col min="10894" max="10894" width="8.5703125" style="187" customWidth="1"/>
    <col min="10895" max="10895" width="6.85546875" style="187" customWidth="1"/>
    <col min="10896" max="10898" width="0" style="187" hidden="1" customWidth="1"/>
    <col min="10899" max="10902" width="7.28515625" style="187" customWidth="1"/>
    <col min="10903" max="10903" width="0" style="187" hidden="1" customWidth="1"/>
    <col min="10904" max="10904" width="7.28515625" style="187" customWidth="1"/>
    <col min="10905" max="10905" width="10.85546875" style="187" customWidth="1"/>
    <col min="10906" max="11133" width="9.140625" style="187"/>
    <col min="11134" max="11134" width="3.7109375" style="187" customWidth="1"/>
    <col min="11135" max="11135" width="16.140625" style="187" customWidth="1"/>
    <col min="11136" max="11136" width="8.5703125" style="187" customWidth="1"/>
    <col min="11137" max="11137" width="7" style="187" customWidth="1"/>
    <col min="11138" max="11138" width="7.28515625" style="187" customWidth="1"/>
    <col min="11139" max="11140" width="10.42578125" style="187" customWidth="1"/>
    <col min="11141" max="11141" width="10.85546875" style="187" customWidth="1"/>
    <col min="11142" max="11142" width="15.5703125" style="187" customWidth="1"/>
    <col min="11143" max="11143" width="9.140625" style="187"/>
    <col min="11144" max="11144" width="6.28515625" style="187" customWidth="1"/>
    <col min="11145" max="11145" width="7.85546875" style="187" customWidth="1"/>
    <col min="11146" max="11146" width="0" style="187" hidden="1" customWidth="1"/>
    <col min="11147" max="11147" width="22.85546875" style="187" customWidth="1"/>
    <col min="11148" max="11148" width="15.28515625" style="187" customWidth="1"/>
    <col min="11149" max="11149" width="11.42578125" style="187" customWidth="1"/>
    <col min="11150" max="11150" width="8.5703125" style="187" customWidth="1"/>
    <col min="11151" max="11151" width="6.85546875" style="187" customWidth="1"/>
    <col min="11152" max="11154" width="0" style="187" hidden="1" customWidth="1"/>
    <col min="11155" max="11158" width="7.28515625" style="187" customWidth="1"/>
    <col min="11159" max="11159" width="0" style="187" hidden="1" customWidth="1"/>
    <col min="11160" max="11160" width="7.28515625" style="187" customWidth="1"/>
    <col min="11161" max="11161" width="10.85546875" style="187" customWidth="1"/>
    <col min="11162" max="11389" width="9.140625" style="187"/>
    <col min="11390" max="11390" width="3.7109375" style="187" customWidth="1"/>
    <col min="11391" max="11391" width="16.140625" style="187" customWidth="1"/>
    <col min="11392" max="11392" width="8.5703125" style="187" customWidth="1"/>
    <col min="11393" max="11393" width="7" style="187" customWidth="1"/>
    <col min="11394" max="11394" width="7.28515625" style="187" customWidth="1"/>
    <col min="11395" max="11396" width="10.42578125" style="187" customWidth="1"/>
    <col min="11397" max="11397" width="10.85546875" style="187" customWidth="1"/>
    <col min="11398" max="11398" width="15.5703125" style="187" customWidth="1"/>
    <col min="11399" max="11399" width="9.140625" style="187"/>
    <col min="11400" max="11400" width="6.28515625" style="187" customWidth="1"/>
    <col min="11401" max="11401" width="7.85546875" style="187" customWidth="1"/>
    <col min="11402" max="11402" width="0" style="187" hidden="1" customWidth="1"/>
    <col min="11403" max="11403" width="22.85546875" style="187" customWidth="1"/>
    <col min="11404" max="11404" width="15.28515625" style="187" customWidth="1"/>
    <col min="11405" max="11405" width="11.42578125" style="187" customWidth="1"/>
    <col min="11406" max="11406" width="8.5703125" style="187" customWidth="1"/>
    <col min="11407" max="11407" width="6.85546875" style="187" customWidth="1"/>
    <col min="11408" max="11410" width="0" style="187" hidden="1" customWidth="1"/>
    <col min="11411" max="11414" width="7.28515625" style="187" customWidth="1"/>
    <col min="11415" max="11415" width="0" style="187" hidden="1" customWidth="1"/>
    <col min="11416" max="11416" width="7.28515625" style="187" customWidth="1"/>
    <col min="11417" max="11417" width="10.85546875" style="187" customWidth="1"/>
    <col min="11418" max="11645" width="9.140625" style="187"/>
    <col min="11646" max="11646" width="3.7109375" style="187" customWidth="1"/>
    <col min="11647" max="11647" width="16.140625" style="187" customWidth="1"/>
    <col min="11648" max="11648" width="8.5703125" style="187" customWidth="1"/>
    <col min="11649" max="11649" width="7" style="187" customWidth="1"/>
    <col min="11650" max="11650" width="7.28515625" style="187" customWidth="1"/>
    <col min="11651" max="11652" width="10.42578125" style="187" customWidth="1"/>
    <col min="11653" max="11653" width="10.85546875" style="187" customWidth="1"/>
    <col min="11654" max="11654" width="15.5703125" style="187" customWidth="1"/>
    <col min="11655" max="11655" width="9.140625" style="187"/>
    <col min="11656" max="11656" width="6.28515625" style="187" customWidth="1"/>
    <col min="11657" max="11657" width="7.85546875" style="187" customWidth="1"/>
    <col min="11658" max="11658" width="0" style="187" hidden="1" customWidth="1"/>
    <col min="11659" max="11659" width="22.85546875" style="187" customWidth="1"/>
    <col min="11660" max="11660" width="15.28515625" style="187" customWidth="1"/>
    <col min="11661" max="11661" width="11.42578125" style="187" customWidth="1"/>
    <col min="11662" max="11662" width="8.5703125" style="187" customWidth="1"/>
    <col min="11663" max="11663" width="6.85546875" style="187" customWidth="1"/>
    <col min="11664" max="11666" width="0" style="187" hidden="1" customWidth="1"/>
    <col min="11667" max="11670" width="7.28515625" style="187" customWidth="1"/>
    <col min="11671" max="11671" width="0" style="187" hidden="1" customWidth="1"/>
    <col min="11672" max="11672" width="7.28515625" style="187" customWidth="1"/>
    <col min="11673" max="11673" width="10.85546875" style="187" customWidth="1"/>
    <col min="11674" max="11901" width="9.140625" style="187"/>
    <col min="11902" max="11902" width="3.7109375" style="187" customWidth="1"/>
    <col min="11903" max="11903" width="16.140625" style="187" customWidth="1"/>
    <col min="11904" max="11904" width="8.5703125" style="187" customWidth="1"/>
    <col min="11905" max="11905" width="7" style="187" customWidth="1"/>
    <col min="11906" max="11906" width="7.28515625" style="187" customWidth="1"/>
    <col min="11907" max="11908" width="10.42578125" style="187" customWidth="1"/>
    <col min="11909" max="11909" width="10.85546875" style="187" customWidth="1"/>
    <col min="11910" max="11910" width="15.5703125" style="187" customWidth="1"/>
    <col min="11911" max="11911" width="9.140625" style="187"/>
    <col min="11912" max="11912" width="6.28515625" style="187" customWidth="1"/>
    <col min="11913" max="11913" width="7.85546875" style="187" customWidth="1"/>
    <col min="11914" max="11914" width="0" style="187" hidden="1" customWidth="1"/>
    <col min="11915" max="11915" width="22.85546875" style="187" customWidth="1"/>
    <col min="11916" max="11916" width="15.28515625" style="187" customWidth="1"/>
    <col min="11917" max="11917" width="11.42578125" style="187" customWidth="1"/>
    <col min="11918" max="11918" width="8.5703125" style="187" customWidth="1"/>
    <col min="11919" max="11919" width="6.85546875" style="187" customWidth="1"/>
    <col min="11920" max="11922" width="0" style="187" hidden="1" customWidth="1"/>
    <col min="11923" max="11926" width="7.28515625" style="187" customWidth="1"/>
    <col min="11927" max="11927" width="0" style="187" hidden="1" customWidth="1"/>
    <col min="11928" max="11928" width="7.28515625" style="187" customWidth="1"/>
    <col min="11929" max="11929" width="10.85546875" style="187" customWidth="1"/>
    <col min="11930" max="12157" width="9.140625" style="187"/>
    <col min="12158" max="12158" width="3.7109375" style="187" customWidth="1"/>
    <col min="12159" max="12159" width="16.140625" style="187" customWidth="1"/>
    <col min="12160" max="12160" width="8.5703125" style="187" customWidth="1"/>
    <col min="12161" max="12161" width="7" style="187" customWidth="1"/>
    <col min="12162" max="12162" width="7.28515625" style="187" customWidth="1"/>
    <col min="12163" max="12164" width="10.42578125" style="187" customWidth="1"/>
    <col min="12165" max="12165" width="10.85546875" style="187" customWidth="1"/>
    <col min="12166" max="12166" width="15.5703125" style="187" customWidth="1"/>
    <col min="12167" max="12167" width="9.140625" style="187"/>
    <col min="12168" max="12168" width="6.28515625" style="187" customWidth="1"/>
    <col min="12169" max="12169" width="7.85546875" style="187" customWidth="1"/>
    <col min="12170" max="12170" width="0" style="187" hidden="1" customWidth="1"/>
    <col min="12171" max="12171" width="22.85546875" style="187" customWidth="1"/>
    <col min="12172" max="12172" width="15.28515625" style="187" customWidth="1"/>
    <col min="12173" max="12173" width="11.42578125" style="187" customWidth="1"/>
    <col min="12174" max="12174" width="8.5703125" style="187" customWidth="1"/>
    <col min="12175" max="12175" width="6.85546875" style="187" customWidth="1"/>
    <col min="12176" max="12178" width="0" style="187" hidden="1" customWidth="1"/>
    <col min="12179" max="12182" width="7.28515625" style="187" customWidth="1"/>
    <col min="12183" max="12183" width="0" style="187" hidden="1" customWidth="1"/>
    <col min="12184" max="12184" width="7.28515625" style="187" customWidth="1"/>
    <col min="12185" max="12185" width="10.85546875" style="187" customWidth="1"/>
    <col min="12186" max="12413" width="9.140625" style="187"/>
    <col min="12414" max="12414" width="3.7109375" style="187" customWidth="1"/>
    <col min="12415" max="12415" width="16.140625" style="187" customWidth="1"/>
    <col min="12416" max="12416" width="8.5703125" style="187" customWidth="1"/>
    <col min="12417" max="12417" width="7" style="187" customWidth="1"/>
    <col min="12418" max="12418" width="7.28515625" style="187" customWidth="1"/>
    <col min="12419" max="12420" width="10.42578125" style="187" customWidth="1"/>
    <col min="12421" max="12421" width="10.85546875" style="187" customWidth="1"/>
    <col min="12422" max="12422" width="15.5703125" style="187" customWidth="1"/>
    <col min="12423" max="12423" width="9.140625" style="187"/>
    <col min="12424" max="12424" width="6.28515625" style="187" customWidth="1"/>
    <col min="12425" max="12425" width="7.85546875" style="187" customWidth="1"/>
    <col min="12426" max="12426" width="0" style="187" hidden="1" customWidth="1"/>
    <col min="12427" max="12427" width="22.85546875" style="187" customWidth="1"/>
    <col min="12428" max="12428" width="15.28515625" style="187" customWidth="1"/>
    <col min="12429" max="12429" width="11.42578125" style="187" customWidth="1"/>
    <col min="12430" max="12430" width="8.5703125" style="187" customWidth="1"/>
    <col min="12431" max="12431" width="6.85546875" style="187" customWidth="1"/>
    <col min="12432" max="12434" width="0" style="187" hidden="1" customWidth="1"/>
    <col min="12435" max="12438" width="7.28515625" style="187" customWidth="1"/>
    <col min="12439" max="12439" width="0" style="187" hidden="1" customWidth="1"/>
    <col min="12440" max="12440" width="7.28515625" style="187" customWidth="1"/>
    <col min="12441" max="12441" width="10.85546875" style="187" customWidth="1"/>
    <col min="12442" max="12669" width="9.140625" style="187"/>
    <col min="12670" max="12670" width="3.7109375" style="187" customWidth="1"/>
    <col min="12671" max="12671" width="16.140625" style="187" customWidth="1"/>
    <col min="12672" max="12672" width="8.5703125" style="187" customWidth="1"/>
    <col min="12673" max="12673" width="7" style="187" customWidth="1"/>
    <col min="12674" max="12674" width="7.28515625" style="187" customWidth="1"/>
    <col min="12675" max="12676" width="10.42578125" style="187" customWidth="1"/>
    <col min="12677" max="12677" width="10.85546875" style="187" customWidth="1"/>
    <col min="12678" max="12678" width="15.5703125" style="187" customWidth="1"/>
    <col min="12679" max="12679" width="9.140625" style="187"/>
    <col min="12680" max="12680" width="6.28515625" style="187" customWidth="1"/>
    <col min="12681" max="12681" width="7.85546875" style="187" customWidth="1"/>
    <col min="12682" max="12682" width="0" style="187" hidden="1" customWidth="1"/>
    <col min="12683" max="12683" width="22.85546875" style="187" customWidth="1"/>
    <col min="12684" max="12684" width="15.28515625" style="187" customWidth="1"/>
    <col min="12685" max="12685" width="11.42578125" style="187" customWidth="1"/>
    <col min="12686" max="12686" width="8.5703125" style="187" customWidth="1"/>
    <col min="12687" max="12687" width="6.85546875" style="187" customWidth="1"/>
    <col min="12688" max="12690" width="0" style="187" hidden="1" customWidth="1"/>
    <col min="12691" max="12694" width="7.28515625" style="187" customWidth="1"/>
    <col min="12695" max="12695" width="0" style="187" hidden="1" customWidth="1"/>
    <col min="12696" max="12696" width="7.28515625" style="187" customWidth="1"/>
    <col min="12697" max="12697" width="10.85546875" style="187" customWidth="1"/>
    <col min="12698" max="12925" width="9.140625" style="187"/>
    <col min="12926" max="12926" width="3.7109375" style="187" customWidth="1"/>
    <col min="12927" max="12927" width="16.140625" style="187" customWidth="1"/>
    <col min="12928" max="12928" width="8.5703125" style="187" customWidth="1"/>
    <col min="12929" max="12929" width="7" style="187" customWidth="1"/>
    <col min="12930" max="12930" width="7.28515625" style="187" customWidth="1"/>
    <col min="12931" max="12932" width="10.42578125" style="187" customWidth="1"/>
    <col min="12933" max="12933" width="10.85546875" style="187" customWidth="1"/>
    <col min="12934" max="12934" width="15.5703125" style="187" customWidth="1"/>
    <col min="12935" max="12935" width="9.140625" style="187"/>
    <col min="12936" max="12936" width="6.28515625" style="187" customWidth="1"/>
    <col min="12937" max="12937" width="7.85546875" style="187" customWidth="1"/>
    <col min="12938" max="12938" width="0" style="187" hidden="1" customWidth="1"/>
    <col min="12939" max="12939" width="22.85546875" style="187" customWidth="1"/>
    <col min="12940" max="12940" width="15.28515625" style="187" customWidth="1"/>
    <col min="12941" max="12941" width="11.42578125" style="187" customWidth="1"/>
    <col min="12942" max="12942" width="8.5703125" style="187" customWidth="1"/>
    <col min="12943" max="12943" width="6.85546875" style="187" customWidth="1"/>
    <col min="12944" max="12946" width="0" style="187" hidden="1" customWidth="1"/>
    <col min="12947" max="12950" width="7.28515625" style="187" customWidth="1"/>
    <col min="12951" max="12951" width="0" style="187" hidden="1" customWidth="1"/>
    <col min="12952" max="12952" width="7.28515625" style="187" customWidth="1"/>
    <col min="12953" max="12953" width="10.85546875" style="187" customWidth="1"/>
    <col min="12954" max="13181" width="9.140625" style="187"/>
    <col min="13182" max="13182" width="3.7109375" style="187" customWidth="1"/>
    <col min="13183" max="13183" width="16.140625" style="187" customWidth="1"/>
    <col min="13184" max="13184" width="8.5703125" style="187" customWidth="1"/>
    <col min="13185" max="13185" width="7" style="187" customWidth="1"/>
    <col min="13186" max="13186" width="7.28515625" style="187" customWidth="1"/>
    <col min="13187" max="13188" width="10.42578125" style="187" customWidth="1"/>
    <col min="13189" max="13189" width="10.85546875" style="187" customWidth="1"/>
    <col min="13190" max="13190" width="15.5703125" style="187" customWidth="1"/>
    <col min="13191" max="13191" width="9.140625" style="187"/>
    <col min="13192" max="13192" width="6.28515625" style="187" customWidth="1"/>
    <col min="13193" max="13193" width="7.85546875" style="187" customWidth="1"/>
    <col min="13194" max="13194" width="0" style="187" hidden="1" customWidth="1"/>
    <col min="13195" max="13195" width="22.85546875" style="187" customWidth="1"/>
    <col min="13196" max="13196" width="15.28515625" style="187" customWidth="1"/>
    <col min="13197" max="13197" width="11.42578125" style="187" customWidth="1"/>
    <col min="13198" max="13198" width="8.5703125" style="187" customWidth="1"/>
    <col min="13199" max="13199" width="6.85546875" style="187" customWidth="1"/>
    <col min="13200" max="13202" width="0" style="187" hidden="1" customWidth="1"/>
    <col min="13203" max="13206" width="7.28515625" style="187" customWidth="1"/>
    <col min="13207" max="13207" width="0" style="187" hidden="1" customWidth="1"/>
    <col min="13208" max="13208" width="7.28515625" style="187" customWidth="1"/>
    <col min="13209" max="13209" width="10.85546875" style="187" customWidth="1"/>
    <col min="13210" max="13437" width="9.140625" style="187"/>
    <col min="13438" max="13438" width="3.7109375" style="187" customWidth="1"/>
    <col min="13439" max="13439" width="16.140625" style="187" customWidth="1"/>
    <col min="13440" max="13440" width="8.5703125" style="187" customWidth="1"/>
    <col min="13441" max="13441" width="7" style="187" customWidth="1"/>
    <col min="13442" max="13442" width="7.28515625" style="187" customWidth="1"/>
    <col min="13443" max="13444" width="10.42578125" style="187" customWidth="1"/>
    <col min="13445" max="13445" width="10.85546875" style="187" customWidth="1"/>
    <col min="13446" max="13446" width="15.5703125" style="187" customWidth="1"/>
    <col min="13447" max="13447" width="9.140625" style="187"/>
    <col min="13448" max="13448" width="6.28515625" style="187" customWidth="1"/>
    <col min="13449" max="13449" width="7.85546875" style="187" customWidth="1"/>
    <col min="13450" max="13450" width="0" style="187" hidden="1" customWidth="1"/>
    <col min="13451" max="13451" width="22.85546875" style="187" customWidth="1"/>
    <col min="13452" max="13452" width="15.28515625" style="187" customWidth="1"/>
    <col min="13453" max="13453" width="11.42578125" style="187" customWidth="1"/>
    <col min="13454" max="13454" width="8.5703125" style="187" customWidth="1"/>
    <col min="13455" max="13455" width="6.85546875" style="187" customWidth="1"/>
    <col min="13456" max="13458" width="0" style="187" hidden="1" customWidth="1"/>
    <col min="13459" max="13462" width="7.28515625" style="187" customWidth="1"/>
    <col min="13463" max="13463" width="0" style="187" hidden="1" customWidth="1"/>
    <col min="13464" max="13464" width="7.28515625" style="187" customWidth="1"/>
    <col min="13465" max="13465" width="10.85546875" style="187" customWidth="1"/>
    <col min="13466" max="13693" width="9.140625" style="187"/>
    <col min="13694" max="13694" width="3.7109375" style="187" customWidth="1"/>
    <col min="13695" max="13695" width="16.140625" style="187" customWidth="1"/>
    <col min="13696" max="13696" width="8.5703125" style="187" customWidth="1"/>
    <col min="13697" max="13697" width="7" style="187" customWidth="1"/>
    <col min="13698" max="13698" width="7.28515625" style="187" customWidth="1"/>
    <col min="13699" max="13700" width="10.42578125" style="187" customWidth="1"/>
    <col min="13701" max="13701" width="10.85546875" style="187" customWidth="1"/>
    <col min="13702" max="13702" width="15.5703125" style="187" customWidth="1"/>
    <col min="13703" max="13703" width="9.140625" style="187"/>
    <col min="13704" max="13704" width="6.28515625" style="187" customWidth="1"/>
    <col min="13705" max="13705" width="7.85546875" style="187" customWidth="1"/>
    <col min="13706" max="13706" width="0" style="187" hidden="1" customWidth="1"/>
    <col min="13707" max="13707" width="22.85546875" style="187" customWidth="1"/>
    <col min="13708" max="13708" width="15.28515625" style="187" customWidth="1"/>
    <col min="13709" max="13709" width="11.42578125" style="187" customWidth="1"/>
    <col min="13710" max="13710" width="8.5703125" style="187" customWidth="1"/>
    <col min="13711" max="13711" width="6.85546875" style="187" customWidth="1"/>
    <col min="13712" max="13714" width="0" style="187" hidden="1" customWidth="1"/>
    <col min="13715" max="13718" width="7.28515625" style="187" customWidth="1"/>
    <col min="13719" max="13719" width="0" style="187" hidden="1" customWidth="1"/>
    <col min="13720" max="13720" width="7.28515625" style="187" customWidth="1"/>
    <col min="13721" max="13721" width="10.85546875" style="187" customWidth="1"/>
    <col min="13722" max="13949" width="9.140625" style="187"/>
    <col min="13950" max="13950" width="3.7109375" style="187" customWidth="1"/>
    <col min="13951" max="13951" width="16.140625" style="187" customWidth="1"/>
    <col min="13952" max="13952" width="8.5703125" style="187" customWidth="1"/>
    <col min="13953" max="13953" width="7" style="187" customWidth="1"/>
    <col min="13954" max="13954" width="7.28515625" style="187" customWidth="1"/>
    <col min="13955" max="13956" width="10.42578125" style="187" customWidth="1"/>
    <col min="13957" max="13957" width="10.85546875" style="187" customWidth="1"/>
    <col min="13958" max="13958" width="15.5703125" style="187" customWidth="1"/>
    <col min="13959" max="13959" width="9.140625" style="187"/>
    <col min="13960" max="13960" width="6.28515625" style="187" customWidth="1"/>
    <col min="13961" max="13961" width="7.85546875" style="187" customWidth="1"/>
    <col min="13962" max="13962" width="0" style="187" hidden="1" customWidth="1"/>
    <col min="13963" max="13963" width="22.85546875" style="187" customWidth="1"/>
    <col min="13964" max="13964" width="15.28515625" style="187" customWidth="1"/>
    <col min="13965" max="13965" width="11.42578125" style="187" customWidth="1"/>
    <col min="13966" max="13966" width="8.5703125" style="187" customWidth="1"/>
    <col min="13967" max="13967" width="6.85546875" style="187" customWidth="1"/>
    <col min="13968" max="13970" width="0" style="187" hidden="1" customWidth="1"/>
    <col min="13971" max="13974" width="7.28515625" style="187" customWidth="1"/>
    <col min="13975" max="13975" width="0" style="187" hidden="1" customWidth="1"/>
    <col min="13976" max="13976" width="7.28515625" style="187" customWidth="1"/>
    <col min="13977" max="13977" width="10.85546875" style="187" customWidth="1"/>
    <col min="13978" max="14205" width="9.140625" style="187"/>
    <col min="14206" max="14206" width="3.7109375" style="187" customWidth="1"/>
    <col min="14207" max="14207" width="16.140625" style="187" customWidth="1"/>
    <col min="14208" max="14208" width="8.5703125" style="187" customWidth="1"/>
    <col min="14209" max="14209" width="7" style="187" customWidth="1"/>
    <col min="14210" max="14210" width="7.28515625" style="187" customWidth="1"/>
    <col min="14211" max="14212" width="10.42578125" style="187" customWidth="1"/>
    <col min="14213" max="14213" width="10.85546875" style="187" customWidth="1"/>
    <col min="14214" max="14214" width="15.5703125" style="187" customWidth="1"/>
    <col min="14215" max="14215" width="9.140625" style="187"/>
    <col min="14216" max="14216" width="6.28515625" style="187" customWidth="1"/>
    <col min="14217" max="14217" width="7.85546875" style="187" customWidth="1"/>
    <col min="14218" max="14218" width="0" style="187" hidden="1" customWidth="1"/>
    <col min="14219" max="14219" width="22.85546875" style="187" customWidth="1"/>
    <col min="14220" max="14220" width="15.28515625" style="187" customWidth="1"/>
    <col min="14221" max="14221" width="11.42578125" style="187" customWidth="1"/>
    <col min="14222" max="14222" width="8.5703125" style="187" customWidth="1"/>
    <col min="14223" max="14223" width="6.85546875" style="187" customWidth="1"/>
    <col min="14224" max="14226" width="0" style="187" hidden="1" customWidth="1"/>
    <col min="14227" max="14230" width="7.28515625" style="187" customWidth="1"/>
    <col min="14231" max="14231" width="0" style="187" hidden="1" customWidth="1"/>
    <col min="14232" max="14232" width="7.28515625" style="187" customWidth="1"/>
    <col min="14233" max="14233" width="10.85546875" style="187" customWidth="1"/>
    <col min="14234" max="14461" width="9.140625" style="187"/>
    <col min="14462" max="14462" width="3.7109375" style="187" customWidth="1"/>
    <col min="14463" max="14463" width="16.140625" style="187" customWidth="1"/>
    <col min="14464" max="14464" width="8.5703125" style="187" customWidth="1"/>
    <col min="14465" max="14465" width="7" style="187" customWidth="1"/>
    <col min="14466" max="14466" width="7.28515625" style="187" customWidth="1"/>
    <col min="14467" max="14468" width="10.42578125" style="187" customWidth="1"/>
    <col min="14469" max="14469" width="10.85546875" style="187" customWidth="1"/>
    <col min="14470" max="14470" width="15.5703125" style="187" customWidth="1"/>
    <col min="14471" max="14471" width="9.140625" style="187"/>
    <col min="14472" max="14472" width="6.28515625" style="187" customWidth="1"/>
    <col min="14473" max="14473" width="7.85546875" style="187" customWidth="1"/>
    <col min="14474" max="14474" width="0" style="187" hidden="1" customWidth="1"/>
    <col min="14475" max="14475" width="22.85546875" style="187" customWidth="1"/>
    <col min="14476" max="14476" width="15.28515625" style="187" customWidth="1"/>
    <col min="14477" max="14477" width="11.42578125" style="187" customWidth="1"/>
    <col min="14478" max="14478" width="8.5703125" style="187" customWidth="1"/>
    <col min="14479" max="14479" width="6.85546875" style="187" customWidth="1"/>
    <col min="14480" max="14482" width="0" style="187" hidden="1" customWidth="1"/>
    <col min="14483" max="14486" width="7.28515625" style="187" customWidth="1"/>
    <col min="14487" max="14487" width="0" style="187" hidden="1" customWidth="1"/>
    <col min="14488" max="14488" width="7.28515625" style="187" customWidth="1"/>
    <col min="14489" max="14489" width="10.85546875" style="187" customWidth="1"/>
    <col min="14490" max="14717" width="9.140625" style="187"/>
    <col min="14718" max="14718" width="3.7109375" style="187" customWidth="1"/>
    <col min="14719" max="14719" width="16.140625" style="187" customWidth="1"/>
    <col min="14720" max="14720" width="8.5703125" style="187" customWidth="1"/>
    <col min="14721" max="14721" width="7" style="187" customWidth="1"/>
    <col min="14722" max="14722" width="7.28515625" style="187" customWidth="1"/>
    <col min="14723" max="14724" width="10.42578125" style="187" customWidth="1"/>
    <col min="14725" max="14725" width="10.85546875" style="187" customWidth="1"/>
    <col min="14726" max="14726" width="15.5703125" style="187" customWidth="1"/>
    <col min="14727" max="14727" width="9.140625" style="187"/>
    <col min="14728" max="14728" width="6.28515625" style="187" customWidth="1"/>
    <col min="14729" max="14729" width="7.85546875" style="187" customWidth="1"/>
    <col min="14730" max="14730" width="0" style="187" hidden="1" customWidth="1"/>
    <col min="14731" max="14731" width="22.85546875" style="187" customWidth="1"/>
    <col min="14732" max="14732" width="15.28515625" style="187" customWidth="1"/>
    <col min="14733" max="14733" width="11.42578125" style="187" customWidth="1"/>
    <col min="14734" max="14734" width="8.5703125" style="187" customWidth="1"/>
    <col min="14735" max="14735" width="6.85546875" style="187" customWidth="1"/>
    <col min="14736" max="14738" width="0" style="187" hidden="1" customWidth="1"/>
    <col min="14739" max="14742" width="7.28515625" style="187" customWidth="1"/>
    <col min="14743" max="14743" width="0" style="187" hidden="1" customWidth="1"/>
    <col min="14744" max="14744" width="7.28515625" style="187" customWidth="1"/>
    <col min="14745" max="14745" width="10.85546875" style="187" customWidth="1"/>
    <col min="14746" max="14973" width="9.140625" style="187"/>
    <col min="14974" max="14974" width="3.7109375" style="187" customWidth="1"/>
    <col min="14975" max="14975" width="16.140625" style="187" customWidth="1"/>
    <col min="14976" max="14976" width="8.5703125" style="187" customWidth="1"/>
    <col min="14977" max="14977" width="7" style="187" customWidth="1"/>
    <col min="14978" max="14978" width="7.28515625" style="187" customWidth="1"/>
    <col min="14979" max="14980" width="10.42578125" style="187" customWidth="1"/>
    <col min="14981" max="14981" width="10.85546875" style="187" customWidth="1"/>
    <col min="14982" max="14982" width="15.5703125" style="187" customWidth="1"/>
    <col min="14983" max="14983" width="9.140625" style="187"/>
    <col min="14984" max="14984" width="6.28515625" style="187" customWidth="1"/>
    <col min="14985" max="14985" width="7.85546875" style="187" customWidth="1"/>
    <col min="14986" max="14986" width="0" style="187" hidden="1" customWidth="1"/>
    <col min="14987" max="14987" width="22.85546875" style="187" customWidth="1"/>
    <col min="14988" max="14988" width="15.28515625" style="187" customWidth="1"/>
    <col min="14989" max="14989" width="11.42578125" style="187" customWidth="1"/>
    <col min="14990" max="14990" width="8.5703125" style="187" customWidth="1"/>
    <col min="14991" max="14991" width="6.85546875" style="187" customWidth="1"/>
    <col min="14992" max="14994" width="0" style="187" hidden="1" customWidth="1"/>
    <col min="14995" max="14998" width="7.28515625" style="187" customWidth="1"/>
    <col min="14999" max="14999" width="0" style="187" hidden="1" customWidth="1"/>
    <col min="15000" max="15000" width="7.28515625" style="187" customWidth="1"/>
    <col min="15001" max="15001" width="10.85546875" style="187" customWidth="1"/>
    <col min="15002" max="15229" width="9.140625" style="187"/>
    <col min="15230" max="15230" width="3.7109375" style="187" customWidth="1"/>
    <col min="15231" max="15231" width="16.140625" style="187" customWidth="1"/>
    <col min="15232" max="15232" width="8.5703125" style="187" customWidth="1"/>
    <col min="15233" max="15233" width="7" style="187" customWidth="1"/>
    <col min="15234" max="15234" width="7.28515625" style="187" customWidth="1"/>
    <col min="15235" max="15236" width="10.42578125" style="187" customWidth="1"/>
    <col min="15237" max="15237" width="10.85546875" style="187" customWidth="1"/>
    <col min="15238" max="15238" width="15.5703125" style="187" customWidth="1"/>
    <col min="15239" max="15239" width="9.140625" style="187"/>
    <col min="15240" max="15240" width="6.28515625" style="187" customWidth="1"/>
    <col min="15241" max="15241" width="7.85546875" style="187" customWidth="1"/>
    <col min="15242" max="15242" width="0" style="187" hidden="1" customWidth="1"/>
    <col min="15243" max="15243" width="22.85546875" style="187" customWidth="1"/>
    <col min="15244" max="15244" width="15.28515625" style="187" customWidth="1"/>
    <col min="15245" max="15245" width="11.42578125" style="187" customWidth="1"/>
    <col min="15246" max="15246" width="8.5703125" style="187" customWidth="1"/>
    <col min="15247" max="15247" width="6.85546875" style="187" customWidth="1"/>
    <col min="15248" max="15250" width="0" style="187" hidden="1" customWidth="1"/>
    <col min="15251" max="15254" width="7.28515625" style="187" customWidth="1"/>
    <col min="15255" max="15255" width="0" style="187" hidden="1" customWidth="1"/>
    <col min="15256" max="15256" width="7.28515625" style="187" customWidth="1"/>
    <col min="15257" max="15257" width="10.85546875" style="187" customWidth="1"/>
    <col min="15258" max="15485" width="9.140625" style="187"/>
    <col min="15486" max="15486" width="3.7109375" style="187" customWidth="1"/>
    <col min="15487" max="15487" width="16.140625" style="187" customWidth="1"/>
    <col min="15488" max="15488" width="8.5703125" style="187" customWidth="1"/>
    <col min="15489" max="15489" width="7" style="187" customWidth="1"/>
    <col min="15490" max="15490" width="7.28515625" style="187" customWidth="1"/>
    <col min="15491" max="15492" width="10.42578125" style="187" customWidth="1"/>
    <col min="15493" max="15493" width="10.85546875" style="187" customWidth="1"/>
    <col min="15494" max="15494" width="15.5703125" style="187" customWidth="1"/>
    <col min="15495" max="15495" width="9.140625" style="187"/>
    <col min="15496" max="15496" width="6.28515625" style="187" customWidth="1"/>
    <col min="15497" max="15497" width="7.85546875" style="187" customWidth="1"/>
    <col min="15498" max="15498" width="0" style="187" hidden="1" customWidth="1"/>
    <col min="15499" max="15499" width="22.85546875" style="187" customWidth="1"/>
    <col min="15500" max="15500" width="15.28515625" style="187" customWidth="1"/>
    <col min="15501" max="15501" width="11.42578125" style="187" customWidth="1"/>
    <col min="15502" max="15502" width="8.5703125" style="187" customWidth="1"/>
    <col min="15503" max="15503" width="6.85546875" style="187" customWidth="1"/>
    <col min="15504" max="15506" width="0" style="187" hidden="1" customWidth="1"/>
    <col min="15507" max="15510" width="7.28515625" style="187" customWidth="1"/>
    <col min="15511" max="15511" width="0" style="187" hidden="1" customWidth="1"/>
    <col min="15512" max="15512" width="7.28515625" style="187" customWidth="1"/>
    <col min="15513" max="15513" width="10.85546875" style="187" customWidth="1"/>
    <col min="15514" max="15741" width="9.140625" style="187"/>
    <col min="15742" max="15742" width="3.7109375" style="187" customWidth="1"/>
    <col min="15743" max="15743" width="16.140625" style="187" customWidth="1"/>
    <col min="15744" max="15744" width="8.5703125" style="187" customWidth="1"/>
    <col min="15745" max="15745" width="7" style="187" customWidth="1"/>
    <col min="15746" max="15746" width="7.28515625" style="187" customWidth="1"/>
    <col min="15747" max="15748" width="10.42578125" style="187" customWidth="1"/>
    <col min="15749" max="15749" width="10.85546875" style="187" customWidth="1"/>
    <col min="15750" max="15750" width="15.5703125" style="187" customWidth="1"/>
    <col min="15751" max="15751" width="9.140625" style="187"/>
    <col min="15752" max="15752" width="6.28515625" style="187" customWidth="1"/>
    <col min="15753" max="15753" width="7.85546875" style="187" customWidth="1"/>
    <col min="15754" max="15754" width="0" style="187" hidden="1" customWidth="1"/>
    <col min="15755" max="15755" width="22.85546875" style="187" customWidth="1"/>
    <col min="15756" max="15756" width="15.28515625" style="187" customWidth="1"/>
    <col min="15757" max="15757" width="11.42578125" style="187" customWidth="1"/>
    <col min="15758" max="15758" width="8.5703125" style="187" customWidth="1"/>
    <col min="15759" max="15759" width="6.85546875" style="187" customWidth="1"/>
    <col min="15760" max="15762" width="0" style="187" hidden="1" customWidth="1"/>
    <col min="15763" max="15766" width="7.28515625" style="187" customWidth="1"/>
    <col min="15767" max="15767" width="0" style="187" hidden="1" customWidth="1"/>
    <col min="15768" max="15768" width="7.28515625" style="187" customWidth="1"/>
    <col min="15769" max="15769" width="10.85546875" style="187" customWidth="1"/>
    <col min="15770" max="15997" width="9.140625" style="187"/>
    <col min="15998" max="15998" width="3.7109375" style="187" customWidth="1"/>
    <col min="15999" max="15999" width="16.140625" style="187" customWidth="1"/>
    <col min="16000" max="16000" width="8.5703125" style="187" customWidth="1"/>
    <col min="16001" max="16001" width="7" style="187" customWidth="1"/>
    <col min="16002" max="16002" width="7.28515625" style="187" customWidth="1"/>
    <col min="16003" max="16004" width="10.42578125" style="187" customWidth="1"/>
    <col min="16005" max="16005" width="10.85546875" style="187" customWidth="1"/>
    <col min="16006" max="16006" width="15.5703125" style="187" customWidth="1"/>
    <col min="16007" max="16007" width="9.140625" style="187"/>
    <col min="16008" max="16008" width="6.28515625" style="187" customWidth="1"/>
    <col min="16009" max="16009" width="7.85546875" style="187" customWidth="1"/>
    <col min="16010" max="16010" width="0" style="187" hidden="1" customWidth="1"/>
    <col min="16011" max="16011" width="22.85546875" style="187" customWidth="1"/>
    <col min="16012" max="16012" width="15.28515625" style="187" customWidth="1"/>
    <col min="16013" max="16013" width="11.42578125" style="187" customWidth="1"/>
    <col min="16014" max="16014" width="8.5703125" style="187" customWidth="1"/>
    <col min="16015" max="16015" width="6.85546875" style="187" customWidth="1"/>
    <col min="16016" max="16018" width="0" style="187" hidden="1" customWidth="1"/>
    <col min="16019" max="16022" width="7.28515625" style="187" customWidth="1"/>
    <col min="16023" max="16023" width="0" style="187" hidden="1" customWidth="1"/>
    <col min="16024" max="16024" width="7.28515625" style="187" customWidth="1"/>
    <col min="16025" max="16025" width="10.85546875" style="187" customWidth="1"/>
    <col min="16026" max="16384" width="9.140625" style="187"/>
  </cols>
  <sheetData>
    <row r="1" spans="1:14" ht="20.25" customHeight="1" x14ac:dyDescent="0.25">
      <c r="A1" s="183" t="s">
        <v>103</v>
      </c>
      <c r="B1" s="183"/>
      <c r="C1" s="183"/>
      <c r="D1" s="183"/>
      <c r="E1" s="183"/>
      <c r="F1" s="183"/>
      <c r="G1" s="184"/>
      <c r="H1" s="184"/>
      <c r="J1" s="185"/>
      <c r="K1" s="185"/>
      <c r="L1" s="183"/>
      <c r="M1" s="186"/>
      <c r="N1" s="186"/>
    </row>
    <row r="2" spans="1:14" ht="42" customHeight="1" x14ac:dyDescent="0.25">
      <c r="A2" s="183"/>
      <c r="B2" s="183"/>
      <c r="C2" s="183"/>
      <c r="D2" s="183"/>
      <c r="E2" s="183"/>
      <c r="F2" s="183"/>
      <c r="G2" s="188"/>
      <c r="H2" s="188"/>
      <c r="I2" s="185"/>
      <c r="J2" s="185"/>
      <c r="K2" s="185"/>
      <c r="L2" s="183"/>
    </row>
    <row r="3" spans="1:14" ht="54" customHeight="1" x14ac:dyDescent="0.25">
      <c r="A3" s="189" t="s">
        <v>209</v>
      </c>
      <c r="B3" s="189"/>
      <c r="C3" s="189"/>
      <c r="D3" s="189"/>
      <c r="E3" s="189"/>
      <c r="F3" s="189"/>
      <c r="G3" s="189"/>
      <c r="H3" s="189"/>
      <c r="I3" s="189"/>
      <c r="J3" s="189"/>
      <c r="K3" s="189"/>
      <c r="L3" s="189"/>
    </row>
    <row r="4" spans="1:14" ht="26.25" customHeight="1" x14ac:dyDescent="0.35">
      <c r="A4" s="190" t="s">
        <v>104</v>
      </c>
      <c r="B4" s="190"/>
      <c r="C4" s="190"/>
      <c r="D4" s="190"/>
      <c r="E4" s="190"/>
      <c r="F4" s="190"/>
      <c r="G4" s="190"/>
      <c r="H4" s="190"/>
      <c r="I4" s="190"/>
      <c r="J4" s="190"/>
      <c r="K4" s="190"/>
      <c r="L4" s="190"/>
    </row>
    <row r="5" spans="1:14" ht="26.25" customHeight="1" x14ac:dyDescent="0.4">
      <c r="A5" s="191" t="s">
        <v>212</v>
      </c>
      <c r="B5" s="191"/>
      <c r="C5" s="191"/>
      <c r="D5" s="191"/>
      <c r="E5" s="191"/>
      <c r="F5" s="191"/>
      <c r="G5" s="191"/>
      <c r="H5" s="191"/>
      <c r="I5" s="191"/>
      <c r="J5" s="191"/>
      <c r="K5" s="191"/>
      <c r="L5" s="191"/>
    </row>
    <row r="6" spans="1:14" s="197" customFormat="1" ht="55.5" customHeight="1" x14ac:dyDescent="0.3">
      <c r="A6" s="192" t="s">
        <v>7</v>
      </c>
      <c r="B6" s="192" t="s">
        <v>6</v>
      </c>
      <c r="C6" s="193" t="s">
        <v>5</v>
      </c>
      <c r="D6" s="192" t="s">
        <v>32</v>
      </c>
      <c r="E6" s="192" t="s">
        <v>4</v>
      </c>
      <c r="F6" s="192" t="s">
        <v>46</v>
      </c>
      <c r="G6" s="194" t="s">
        <v>102</v>
      </c>
      <c r="H6" s="195"/>
      <c r="I6" s="195"/>
      <c r="J6" s="196"/>
      <c r="K6" s="192" t="s">
        <v>47</v>
      </c>
      <c r="L6" s="192" t="s">
        <v>3</v>
      </c>
    </row>
    <row r="7" spans="1:14" s="197" customFormat="1" ht="20.25" hidden="1" customHeight="1" x14ac:dyDescent="0.3">
      <c r="A7" s="192"/>
      <c r="B7" s="192"/>
      <c r="C7" s="193"/>
      <c r="D7" s="192"/>
      <c r="E7" s="192"/>
      <c r="F7" s="192"/>
      <c r="G7" s="198" t="s">
        <v>39</v>
      </c>
      <c r="H7" s="198" t="s">
        <v>2</v>
      </c>
      <c r="I7" s="198" t="s">
        <v>1</v>
      </c>
      <c r="J7" s="198" t="s">
        <v>0</v>
      </c>
      <c r="K7" s="192"/>
      <c r="L7" s="192"/>
    </row>
    <row r="8" spans="1:14" s="197" customFormat="1" ht="163.5" customHeight="1" x14ac:dyDescent="0.3">
      <c r="A8" s="192"/>
      <c r="B8" s="192"/>
      <c r="C8" s="193"/>
      <c r="D8" s="192"/>
      <c r="E8" s="192"/>
      <c r="F8" s="192"/>
      <c r="G8" s="199"/>
      <c r="H8" s="199"/>
      <c r="I8" s="199"/>
      <c r="J8" s="199"/>
      <c r="K8" s="192"/>
      <c r="L8" s="192"/>
      <c r="M8" s="200"/>
    </row>
    <row r="9" spans="1:14" s="197" customFormat="1" ht="28.5" customHeight="1" x14ac:dyDescent="0.3">
      <c r="A9" s="201">
        <v>1</v>
      </c>
      <c r="B9" s="201">
        <v>2</v>
      </c>
      <c r="C9" s="201">
        <v>3</v>
      </c>
      <c r="D9" s="201">
        <v>4</v>
      </c>
      <c r="E9" s="201">
        <v>7</v>
      </c>
      <c r="F9" s="201">
        <v>5</v>
      </c>
      <c r="G9" s="201">
        <v>6</v>
      </c>
      <c r="H9" s="201">
        <v>7</v>
      </c>
      <c r="I9" s="201">
        <v>8</v>
      </c>
      <c r="J9" s="201">
        <v>9</v>
      </c>
      <c r="K9" s="201">
        <v>10</v>
      </c>
      <c r="L9" s="202">
        <v>11</v>
      </c>
    </row>
    <row r="10" spans="1:14" s="197" customFormat="1" ht="289.5" customHeight="1" x14ac:dyDescent="0.3">
      <c r="A10" s="101">
        <v>1</v>
      </c>
      <c r="B10" s="101" t="s">
        <v>146</v>
      </c>
      <c r="C10" s="102" t="s">
        <v>147</v>
      </c>
      <c r="D10" s="101" t="s">
        <v>173</v>
      </c>
      <c r="E10" s="101" t="s">
        <v>148</v>
      </c>
      <c r="F10" s="101" t="s">
        <v>149</v>
      </c>
      <c r="G10" s="101" t="s">
        <v>150</v>
      </c>
      <c r="H10" s="103" t="s">
        <v>151</v>
      </c>
      <c r="I10" s="101" t="s">
        <v>152</v>
      </c>
      <c r="J10" s="101" t="s">
        <v>153</v>
      </c>
      <c r="K10" s="107" t="s">
        <v>154</v>
      </c>
      <c r="L10" s="87" t="s">
        <v>198</v>
      </c>
    </row>
    <row r="11" spans="1:14" s="197" customFormat="1" ht="282.75" customHeight="1" x14ac:dyDescent="0.3">
      <c r="A11" s="101">
        <v>2</v>
      </c>
      <c r="B11" s="101" t="s">
        <v>155</v>
      </c>
      <c r="C11" s="102" t="s">
        <v>211</v>
      </c>
      <c r="D11" s="101" t="s">
        <v>173</v>
      </c>
      <c r="E11" s="101" t="s">
        <v>148</v>
      </c>
      <c r="F11" s="101" t="s">
        <v>149</v>
      </c>
      <c r="G11" s="101" t="s">
        <v>150</v>
      </c>
      <c r="H11" s="103" t="s">
        <v>151</v>
      </c>
      <c r="I11" s="101" t="s">
        <v>152</v>
      </c>
      <c r="J11" s="101" t="s">
        <v>153</v>
      </c>
      <c r="K11" s="108" t="s">
        <v>199</v>
      </c>
      <c r="L11" s="87" t="s">
        <v>156</v>
      </c>
    </row>
    <row r="12" spans="1:14" s="197" customFormat="1" ht="237.75" customHeight="1" x14ac:dyDescent="0.3">
      <c r="A12" s="101">
        <v>3</v>
      </c>
      <c r="B12" s="101" t="s">
        <v>157</v>
      </c>
      <c r="C12" s="102">
        <v>31173</v>
      </c>
      <c r="D12" s="101" t="s">
        <v>173</v>
      </c>
      <c r="E12" s="101" t="s">
        <v>159</v>
      </c>
      <c r="F12" s="101" t="s">
        <v>149</v>
      </c>
      <c r="G12" s="101" t="s">
        <v>160</v>
      </c>
      <c r="H12" s="103" t="s">
        <v>161</v>
      </c>
      <c r="I12" s="101" t="s">
        <v>162</v>
      </c>
      <c r="J12" s="101" t="s">
        <v>163</v>
      </c>
      <c r="K12" s="109" t="s">
        <v>164</v>
      </c>
      <c r="L12" s="110" t="s">
        <v>165</v>
      </c>
    </row>
    <row r="13" spans="1:14" s="197" customFormat="1" ht="290.25" customHeight="1" x14ac:dyDescent="0.3">
      <c r="A13" s="101">
        <v>4</v>
      </c>
      <c r="B13" s="101" t="s">
        <v>166</v>
      </c>
      <c r="C13" s="102" t="s">
        <v>167</v>
      </c>
      <c r="D13" s="101" t="s">
        <v>173</v>
      </c>
      <c r="E13" s="101" t="s">
        <v>159</v>
      </c>
      <c r="F13" s="101" t="s">
        <v>149</v>
      </c>
      <c r="G13" s="101" t="s">
        <v>168</v>
      </c>
      <c r="H13" s="103" t="s">
        <v>161</v>
      </c>
      <c r="I13" s="101" t="s">
        <v>162</v>
      </c>
      <c r="J13" s="101" t="s">
        <v>169</v>
      </c>
      <c r="K13" s="109" t="s">
        <v>170</v>
      </c>
      <c r="L13" s="105" t="s">
        <v>171</v>
      </c>
    </row>
    <row r="14" spans="1:14" s="197" customFormat="1" ht="235.5" customHeight="1" x14ac:dyDescent="0.3">
      <c r="A14" s="143">
        <v>5</v>
      </c>
      <c r="B14" s="139" t="s">
        <v>172</v>
      </c>
      <c r="C14" s="147">
        <v>31729</v>
      </c>
      <c r="D14" s="139" t="s">
        <v>173</v>
      </c>
      <c r="E14" s="139" t="s">
        <v>174</v>
      </c>
      <c r="F14" s="135" t="s">
        <v>149</v>
      </c>
      <c r="G14" s="143" t="s">
        <v>175</v>
      </c>
      <c r="H14" s="143" t="s">
        <v>161</v>
      </c>
      <c r="I14" s="143" t="s">
        <v>176</v>
      </c>
      <c r="J14" s="135" t="s">
        <v>177</v>
      </c>
      <c r="K14" s="132" t="s">
        <v>200</v>
      </c>
      <c r="L14" s="167" t="s">
        <v>178</v>
      </c>
    </row>
    <row r="15" spans="1:14" s="197" customFormat="1" ht="253.5" customHeight="1" x14ac:dyDescent="0.3">
      <c r="A15" s="144"/>
      <c r="B15" s="146"/>
      <c r="C15" s="148"/>
      <c r="D15" s="146"/>
      <c r="E15" s="146"/>
      <c r="F15" s="158"/>
      <c r="G15" s="144"/>
      <c r="H15" s="144"/>
      <c r="I15" s="144"/>
      <c r="J15" s="158"/>
      <c r="K15" s="133"/>
      <c r="L15" s="168"/>
    </row>
    <row r="16" spans="1:14" s="197" customFormat="1" ht="240" customHeight="1" x14ac:dyDescent="0.3">
      <c r="A16" s="159">
        <v>6</v>
      </c>
      <c r="B16" s="159" t="s">
        <v>179</v>
      </c>
      <c r="C16" s="160">
        <v>28672</v>
      </c>
      <c r="D16" s="153" t="s">
        <v>173</v>
      </c>
      <c r="E16" s="153" t="s">
        <v>174</v>
      </c>
      <c r="F16" s="169" t="s">
        <v>149</v>
      </c>
      <c r="G16" s="169" t="s">
        <v>150</v>
      </c>
      <c r="H16" s="178" t="s">
        <v>180</v>
      </c>
      <c r="I16" s="169" t="s">
        <v>181</v>
      </c>
      <c r="J16" s="169" t="s">
        <v>182</v>
      </c>
      <c r="K16" s="172" t="s">
        <v>183</v>
      </c>
      <c r="L16" s="175" t="s">
        <v>184</v>
      </c>
    </row>
    <row r="17" spans="1:14" s="197" customFormat="1" ht="18.75" x14ac:dyDescent="0.3">
      <c r="A17" s="159"/>
      <c r="B17" s="159"/>
      <c r="C17" s="160"/>
      <c r="D17" s="154"/>
      <c r="E17" s="154"/>
      <c r="F17" s="170"/>
      <c r="G17" s="170"/>
      <c r="H17" s="179"/>
      <c r="I17" s="170"/>
      <c r="J17" s="170"/>
      <c r="K17" s="173"/>
      <c r="L17" s="176"/>
    </row>
    <row r="18" spans="1:14" s="197" customFormat="1" ht="18.75" x14ac:dyDescent="0.3">
      <c r="A18" s="159"/>
      <c r="B18" s="159"/>
      <c r="C18" s="160"/>
      <c r="D18" s="155"/>
      <c r="E18" s="155"/>
      <c r="F18" s="171"/>
      <c r="G18" s="171"/>
      <c r="H18" s="180"/>
      <c r="I18" s="171"/>
      <c r="J18" s="171"/>
      <c r="K18" s="174"/>
      <c r="L18" s="177"/>
    </row>
    <row r="19" spans="1:14" s="197" customFormat="1" ht="220.5" customHeight="1" x14ac:dyDescent="0.3">
      <c r="A19" s="115">
        <v>7</v>
      </c>
      <c r="B19" s="115" t="s">
        <v>105</v>
      </c>
      <c r="C19" s="115" t="s">
        <v>106</v>
      </c>
      <c r="D19" s="101" t="s">
        <v>173</v>
      </c>
      <c r="E19" s="115" t="s">
        <v>107</v>
      </c>
      <c r="F19" s="115" t="s">
        <v>108</v>
      </c>
      <c r="G19" s="101" t="s">
        <v>140</v>
      </c>
      <c r="H19" s="115" t="s">
        <v>110</v>
      </c>
      <c r="I19" s="116" t="s">
        <v>111</v>
      </c>
      <c r="J19" s="116" t="s">
        <v>112</v>
      </c>
      <c r="K19" s="87" t="s">
        <v>201</v>
      </c>
      <c r="L19" s="86" t="s">
        <v>113</v>
      </c>
    </row>
    <row r="20" spans="1:14" s="197" customFormat="1" ht="200.25" customHeight="1" x14ac:dyDescent="0.3">
      <c r="A20" s="113">
        <v>8</v>
      </c>
      <c r="B20" s="113" t="s">
        <v>114</v>
      </c>
      <c r="C20" s="114" t="s">
        <v>115</v>
      </c>
      <c r="D20" s="101" t="s">
        <v>173</v>
      </c>
      <c r="E20" s="115" t="s">
        <v>107</v>
      </c>
      <c r="F20" s="115" t="s">
        <v>108</v>
      </c>
      <c r="G20" s="101" t="s">
        <v>140</v>
      </c>
      <c r="H20" s="115" t="s">
        <v>116</v>
      </c>
      <c r="I20" s="116" t="s">
        <v>111</v>
      </c>
      <c r="J20" s="116" t="s">
        <v>112</v>
      </c>
      <c r="K20" s="88" t="s">
        <v>202</v>
      </c>
      <c r="L20" s="86" t="s">
        <v>117</v>
      </c>
    </row>
    <row r="21" spans="1:14" s="197" customFormat="1" ht="213.75" customHeight="1" x14ac:dyDescent="0.3">
      <c r="A21" s="181">
        <v>9</v>
      </c>
      <c r="B21" s="111" t="s">
        <v>118</v>
      </c>
      <c r="C21" s="89" t="s">
        <v>119</v>
      </c>
      <c r="D21" s="101" t="s">
        <v>173</v>
      </c>
      <c r="E21" s="90" t="s">
        <v>120</v>
      </c>
      <c r="F21" s="115" t="s">
        <v>108</v>
      </c>
      <c r="G21" s="101" t="s">
        <v>140</v>
      </c>
      <c r="H21" s="90" t="s">
        <v>110</v>
      </c>
      <c r="I21" s="91" t="s">
        <v>111</v>
      </c>
      <c r="J21" s="91" t="s">
        <v>112</v>
      </c>
      <c r="K21" s="92" t="s">
        <v>203</v>
      </c>
      <c r="L21" s="93" t="s">
        <v>121</v>
      </c>
    </row>
    <row r="22" spans="1:14" s="197" customFormat="1" ht="243.75" customHeight="1" x14ac:dyDescent="0.3">
      <c r="A22" s="182">
        <v>10</v>
      </c>
      <c r="B22" s="97" t="s">
        <v>122</v>
      </c>
      <c r="C22" s="95" t="s">
        <v>123</v>
      </c>
      <c r="D22" s="101" t="s">
        <v>173</v>
      </c>
      <c r="E22" s="96" t="s">
        <v>120</v>
      </c>
      <c r="F22" s="115" t="s">
        <v>108</v>
      </c>
      <c r="G22" s="96" t="s">
        <v>109</v>
      </c>
      <c r="H22" s="96" t="s">
        <v>110</v>
      </c>
      <c r="I22" s="97" t="s">
        <v>111</v>
      </c>
      <c r="J22" s="97" t="s">
        <v>112</v>
      </c>
      <c r="K22" s="94" t="s">
        <v>124</v>
      </c>
      <c r="L22" s="98" t="s">
        <v>125</v>
      </c>
    </row>
    <row r="23" spans="1:14" s="197" customFormat="1" ht="168.75" x14ac:dyDescent="0.3">
      <c r="A23" s="181">
        <v>11</v>
      </c>
      <c r="B23" s="111" t="s">
        <v>126</v>
      </c>
      <c r="C23" s="89" t="s">
        <v>127</v>
      </c>
      <c r="D23" s="101" t="s">
        <v>173</v>
      </c>
      <c r="E23" s="90" t="s">
        <v>120</v>
      </c>
      <c r="F23" s="115" t="s">
        <v>108</v>
      </c>
      <c r="G23" s="101" t="s">
        <v>140</v>
      </c>
      <c r="H23" s="90" t="s">
        <v>110</v>
      </c>
      <c r="I23" s="91" t="s">
        <v>111</v>
      </c>
      <c r="J23" s="91" t="s">
        <v>112</v>
      </c>
      <c r="K23" s="92" t="s">
        <v>128</v>
      </c>
      <c r="L23" s="99" t="s">
        <v>129</v>
      </c>
    </row>
    <row r="24" spans="1:14" s="197" customFormat="1" ht="200.25" customHeight="1" x14ac:dyDescent="0.3">
      <c r="A24" s="181">
        <v>12</v>
      </c>
      <c r="B24" s="91" t="s">
        <v>130</v>
      </c>
      <c r="C24" s="89" t="s">
        <v>131</v>
      </c>
      <c r="D24" s="101" t="s">
        <v>173</v>
      </c>
      <c r="E24" s="90" t="s">
        <v>120</v>
      </c>
      <c r="F24" s="115" t="s">
        <v>108</v>
      </c>
      <c r="G24" s="101" t="s">
        <v>140</v>
      </c>
      <c r="H24" s="90" t="s">
        <v>110</v>
      </c>
      <c r="I24" s="91" t="s">
        <v>111</v>
      </c>
      <c r="J24" s="91" t="s">
        <v>112</v>
      </c>
      <c r="K24" s="112" t="s">
        <v>132</v>
      </c>
      <c r="L24" s="99" t="s">
        <v>133</v>
      </c>
    </row>
    <row r="25" spans="1:14" s="197" customFormat="1" ht="207" customHeight="1" x14ac:dyDescent="0.3">
      <c r="A25" s="181">
        <v>13</v>
      </c>
      <c r="B25" s="91" t="s">
        <v>134</v>
      </c>
      <c r="C25" s="89" t="s">
        <v>135</v>
      </c>
      <c r="D25" s="101" t="s">
        <v>173</v>
      </c>
      <c r="E25" s="90" t="s">
        <v>120</v>
      </c>
      <c r="F25" s="115" t="s">
        <v>108</v>
      </c>
      <c r="G25" s="90" t="s">
        <v>109</v>
      </c>
      <c r="H25" s="90" t="s">
        <v>110</v>
      </c>
      <c r="I25" s="91" t="s">
        <v>111</v>
      </c>
      <c r="J25" s="91" t="s">
        <v>112</v>
      </c>
      <c r="K25" s="92" t="s">
        <v>136</v>
      </c>
      <c r="L25" s="100" t="s">
        <v>137</v>
      </c>
    </row>
    <row r="26" spans="1:14" s="197" customFormat="1" ht="185.25" customHeight="1" x14ac:dyDescent="0.3">
      <c r="A26" s="101">
        <v>14</v>
      </c>
      <c r="B26" s="101" t="s">
        <v>138</v>
      </c>
      <c r="C26" s="102">
        <v>33911</v>
      </c>
      <c r="D26" s="101" t="s">
        <v>173</v>
      </c>
      <c r="E26" s="113" t="s">
        <v>139</v>
      </c>
      <c r="F26" s="115" t="s">
        <v>108</v>
      </c>
      <c r="G26" s="101" t="s">
        <v>140</v>
      </c>
      <c r="H26" s="103" t="s">
        <v>141</v>
      </c>
      <c r="I26" s="101" t="s">
        <v>142</v>
      </c>
      <c r="J26" s="101" t="s">
        <v>143</v>
      </c>
      <c r="K26" s="104" t="s">
        <v>144</v>
      </c>
      <c r="L26" s="110" t="s">
        <v>145</v>
      </c>
    </row>
    <row r="27" spans="1:14" ht="30" customHeight="1" x14ac:dyDescent="0.25">
      <c r="A27" s="203"/>
      <c r="B27" s="204"/>
      <c r="C27" s="203"/>
      <c r="D27" s="203"/>
      <c r="E27" s="205"/>
      <c r="F27" s="203"/>
      <c r="G27" s="203"/>
      <c r="H27" s="203"/>
      <c r="I27" s="203"/>
      <c r="J27" s="203"/>
      <c r="K27" s="200"/>
      <c r="L27" s="2"/>
      <c r="M27" s="200"/>
      <c r="N27" s="206"/>
    </row>
    <row r="28" spans="1:14" ht="23.25" x14ac:dyDescent="0.25">
      <c r="B28" s="84"/>
      <c r="C28" s="207"/>
      <c r="D28" s="208"/>
      <c r="E28" s="209"/>
      <c r="F28" s="200"/>
      <c r="G28" s="85"/>
      <c r="H28" s="85"/>
      <c r="I28" s="85"/>
      <c r="J28" s="85"/>
      <c r="K28" s="85"/>
      <c r="L28" s="85"/>
      <c r="M28" s="200"/>
      <c r="N28" s="206"/>
    </row>
    <row r="29" spans="1:14" x14ac:dyDescent="0.4">
      <c r="B29" s="210"/>
      <c r="C29" s="207"/>
      <c r="D29" s="208"/>
      <c r="E29" s="209"/>
      <c r="F29" s="200"/>
      <c r="G29" s="211"/>
      <c r="H29" s="208"/>
      <c r="I29" s="200"/>
      <c r="J29" s="156"/>
      <c r="K29" s="156"/>
      <c r="L29" s="156"/>
      <c r="M29" s="200"/>
      <c r="N29" s="206"/>
    </row>
    <row r="30" spans="1:14" ht="18.75" x14ac:dyDescent="0.25">
      <c r="A30" s="157"/>
      <c r="B30" s="157"/>
      <c r="C30" s="157"/>
      <c r="D30" s="157"/>
      <c r="E30" s="157"/>
      <c r="F30" s="157"/>
      <c r="G30" s="157"/>
      <c r="H30" s="157"/>
      <c r="I30" s="157"/>
      <c r="J30" s="157"/>
      <c r="K30" s="157"/>
      <c r="L30" s="157"/>
      <c r="M30" s="200"/>
      <c r="N30" s="206"/>
    </row>
    <row r="31" spans="1:14" ht="22.5" customHeight="1" x14ac:dyDescent="0.25">
      <c r="A31" s="212"/>
      <c r="B31" s="212"/>
      <c r="C31" s="212"/>
      <c r="D31" s="212"/>
      <c r="E31" s="212"/>
      <c r="F31" s="212"/>
      <c r="G31" s="212"/>
      <c r="H31" s="212"/>
      <c r="I31" s="212"/>
      <c r="J31" s="212"/>
      <c r="K31" s="212"/>
      <c r="L31" s="213"/>
      <c r="M31" s="214"/>
      <c r="N31" s="206"/>
    </row>
    <row r="32" spans="1:14" ht="23.25" customHeight="1" x14ac:dyDescent="0.25">
      <c r="A32" s="215"/>
      <c r="B32" s="215"/>
      <c r="C32" s="215"/>
      <c r="D32" s="215"/>
      <c r="E32" s="215"/>
      <c r="F32" s="215"/>
      <c r="G32" s="215"/>
      <c r="H32" s="215"/>
      <c r="I32" s="215"/>
      <c r="J32" s="215"/>
      <c r="K32" s="215"/>
      <c r="L32" s="216"/>
      <c r="M32" s="217"/>
      <c r="N32" s="206"/>
    </row>
    <row r="33" spans="2:14" x14ac:dyDescent="0.4">
      <c r="B33" s="210"/>
      <c r="C33" s="207"/>
      <c r="D33" s="208"/>
      <c r="E33" s="209"/>
      <c r="F33" s="200"/>
      <c r="G33" s="211"/>
      <c r="H33" s="208"/>
      <c r="I33" s="200"/>
      <c r="J33" s="200"/>
      <c r="K33" s="200"/>
      <c r="L33" s="218"/>
      <c r="M33" s="200"/>
      <c r="N33" s="206"/>
    </row>
    <row r="34" spans="2:14" x14ac:dyDescent="0.4">
      <c r="B34" s="210"/>
      <c r="C34" s="207"/>
      <c r="D34" s="208"/>
      <c r="E34" s="209"/>
      <c r="F34" s="200"/>
      <c r="G34" s="211"/>
      <c r="H34" s="208"/>
      <c r="I34" s="200"/>
      <c r="J34" s="200"/>
      <c r="K34" s="200"/>
      <c r="L34" s="218"/>
      <c r="M34" s="200"/>
      <c r="N34" s="206"/>
    </row>
    <row r="35" spans="2:14" x14ac:dyDescent="0.4">
      <c r="B35" s="210"/>
      <c r="C35" s="207"/>
      <c r="D35" s="208"/>
      <c r="E35" s="209"/>
      <c r="F35" s="200"/>
      <c r="G35" s="211"/>
      <c r="H35" s="208"/>
      <c r="I35" s="200"/>
      <c r="J35" s="200"/>
      <c r="K35" s="200"/>
      <c r="L35" s="218"/>
      <c r="M35" s="200"/>
      <c r="N35" s="206"/>
    </row>
    <row r="36" spans="2:14" x14ac:dyDescent="0.4">
      <c r="B36" s="210"/>
      <c r="C36" s="207"/>
      <c r="D36" s="208"/>
      <c r="E36" s="209"/>
      <c r="F36" s="200"/>
      <c r="G36" s="211"/>
      <c r="H36" s="208"/>
      <c r="I36" s="200"/>
      <c r="J36" s="200"/>
      <c r="K36" s="200"/>
      <c r="L36" s="218"/>
      <c r="M36" s="200"/>
      <c r="N36" s="206"/>
    </row>
    <row r="37" spans="2:14" ht="26.25" customHeight="1" x14ac:dyDescent="0.4">
      <c r="C37" s="219"/>
      <c r="D37" s="208"/>
      <c r="E37" s="209"/>
      <c r="F37" s="200"/>
      <c r="G37" s="220"/>
      <c r="H37" s="212"/>
      <c r="I37" s="212"/>
      <c r="J37" s="212"/>
      <c r="K37" s="212"/>
      <c r="L37" s="213"/>
      <c r="M37" s="217"/>
      <c r="N37" s="221"/>
    </row>
  </sheetData>
  <mergeCells count="50">
    <mergeCell ref="A5:L5"/>
    <mergeCell ref="A1:F2"/>
    <mergeCell ref="L1:L2"/>
    <mergeCell ref="A3:L3"/>
    <mergeCell ref="A4:L4"/>
    <mergeCell ref="A6:A8"/>
    <mergeCell ref="B6:B8"/>
    <mergeCell ref="C6:C8"/>
    <mergeCell ref="D6:D8"/>
    <mergeCell ref="E6:E8"/>
    <mergeCell ref="F6:F8"/>
    <mergeCell ref="G6:J6"/>
    <mergeCell ref="K6:K8"/>
    <mergeCell ref="L6:L8"/>
    <mergeCell ref="G7:G8"/>
    <mergeCell ref="H7:H8"/>
    <mergeCell ref="I7:I8"/>
    <mergeCell ref="J7:J8"/>
    <mergeCell ref="A31:G31"/>
    <mergeCell ref="H31:K31"/>
    <mergeCell ref="F16:F18"/>
    <mergeCell ref="G16:G18"/>
    <mergeCell ref="H16:H18"/>
    <mergeCell ref="I16:I18"/>
    <mergeCell ref="A14:A15"/>
    <mergeCell ref="B14:B15"/>
    <mergeCell ref="C14:C15"/>
    <mergeCell ref="D14:D15"/>
    <mergeCell ref="E14:E15"/>
    <mergeCell ref="I14:I15"/>
    <mergeCell ref="J14:J15"/>
    <mergeCell ref="A32:C32"/>
    <mergeCell ref="D32:G32"/>
    <mergeCell ref="H32:K32"/>
    <mergeCell ref="F14:F15"/>
    <mergeCell ref="G14:G15"/>
    <mergeCell ref="H14:H15"/>
    <mergeCell ref="J29:L29"/>
    <mergeCell ref="A30:L30"/>
    <mergeCell ref="A16:A18"/>
    <mergeCell ref="B16:B18"/>
    <mergeCell ref="C16:C18"/>
    <mergeCell ref="D16:D18"/>
    <mergeCell ref="E16:E18"/>
    <mergeCell ref="K14:K15"/>
    <mergeCell ref="L14:L15"/>
    <mergeCell ref="H37:K37"/>
    <mergeCell ref="J16:J18"/>
    <mergeCell ref="K16:K18"/>
    <mergeCell ref="L16:L18"/>
  </mergeCells>
  <conditionalFormatting sqref="B21">
    <cfRule type="expression" dxfId="1" priority="1">
      <formula>$B21=""</formula>
    </cfRule>
  </conditionalFormatting>
  <conditionalFormatting sqref="B23">
    <cfRule type="expression" dxfId="0" priority="2">
      <formula>$B23=""</formula>
    </cfRule>
  </conditionalFormatting>
  <printOptions horizontalCentered="1"/>
  <pageMargins left="0.17" right="0.17" top="0.37" bottom="0" header="0.37" footer="0.05"/>
  <pageSetup paperSize="9" scale="44"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Cơ cấu</vt:lpstr>
      <vt:lpstr> HẠNG I </vt:lpstr>
      <vt:lpstr>HẠNG II</vt:lpstr>
      <vt:lpstr>' HẠNG I '!Print_Area</vt:lpstr>
      <vt:lpstr>'Cơ cấu'!Print_Area</vt:lpstr>
      <vt:lpstr>'HẠNG II'!Print_Area</vt:lpstr>
      <vt:lpstr>' HẠNG I '!Print_Titles</vt:lpstr>
      <vt:lpstr>'Cơ cấu'!Print_Titles</vt:lpstr>
      <vt:lpstr>'HẠNG II'!Print_Titles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2026-01-08T03:20:30Z</cp:lastPrinted>
  <dcterms:created xsi:type="dcterms:W3CDTF">2024-12-04T02:17:26Z</dcterms:created>
  <dcterms:modified xsi:type="dcterms:W3CDTF">2026-01-08T03:21:06Z</dcterms:modified>
</cp:coreProperties>
</file>