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ÀI LIỆU NĂM 2026\"/>
    </mc:Choice>
  </mc:AlternateContent>
  <xr:revisionPtr revIDLastSave="0" documentId="13_ncr:1_{E3B32ABC-F0AF-48C9-B1B8-6B58E2285A7D}" xr6:coauthVersionLast="47" xr6:coauthVersionMax="47" xr10:uidLastSave="{00000000-0000-0000-0000-000000000000}"/>
  <bookViews>
    <workbookView xWindow="-120" yWindow="-120" windowWidth="20730" windowHeight="11160" activeTab="4" xr2:uid="{6DA6C47C-8D9E-4C2E-8E66-0FEADC2E60E0}"/>
  </bookViews>
  <sheets>
    <sheet name="Biểu 108" sheetId="1" r:id="rId1"/>
    <sheet name="Biểu 109" sheetId="2" r:id="rId2"/>
    <sheet name="Biểu 110" sheetId="3" r:id="rId3"/>
    <sheet name="Biểu 111" sheetId="4" r:id="rId4"/>
    <sheet name="Biểu 112" sheetId="5" r:id="rId5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3" l="1"/>
  <c r="C13" i="3"/>
  <c r="D10" i="2"/>
  <c r="C10" i="2"/>
  <c r="D17" i="2" l="1"/>
  <c r="D9" i="2" s="1"/>
  <c r="C17" i="2"/>
  <c r="B10" i="1"/>
  <c r="B7" i="1" s="1"/>
  <c r="C24" i="3"/>
  <c r="C12" i="3"/>
  <c r="C14" i="3"/>
  <c r="C15" i="3"/>
  <c r="C16" i="3"/>
  <c r="C17" i="3"/>
  <c r="C18" i="3"/>
  <c r="C19" i="3"/>
  <c r="C20" i="3"/>
  <c r="C21" i="3"/>
  <c r="C22" i="3"/>
  <c r="C23" i="3"/>
  <c r="C9" i="3"/>
  <c r="C25" i="2"/>
  <c r="D26" i="2"/>
  <c r="D25" i="2" s="1"/>
  <c r="C9" i="2" l="1"/>
  <c r="D7" i="1"/>
</calcChain>
</file>

<file path=xl/sharedStrings.xml><?xml version="1.0" encoding="utf-8"?>
<sst xmlns="http://schemas.openxmlformats.org/spreadsheetml/2006/main" count="133" uniqueCount="108">
  <si>
    <t>Biểu số 108/CK TC-NSNN</t>
  </si>
  <si>
    <t>NỘI DUNG THU</t>
  </si>
  <si>
    <t>DỰ TOÁN</t>
  </si>
  <si>
    <t>NỘI DUNG CHI</t>
  </si>
  <si>
    <t>TỔNG SỐ THU</t>
  </si>
  <si>
    <t>I. Các khoản thu xã hưởng 100%</t>
  </si>
  <si>
    <t>I. Chi đầu tư phát triển</t>
  </si>
  <si>
    <t xml:space="preserve">III. Thu bổ sung </t>
  </si>
  <si>
    <t>III. Dự phòng</t>
  </si>
  <si>
    <t>- Bổ sung cân đối</t>
  </si>
  <si>
    <t>- Bổ sung có mục tiêu</t>
  </si>
  <si>
    <t xml:space="preserve">IV. Thu chuyển nguồn </t>
  </si>
  <si>
    <t>UỶ BAN NHÂN DÂN</t>
  </si>
  <si>
    <t>IV. Chi từ nguồn tăng thu năm 2025</t>
  </si>
  <si>
    <t>Biểu số 109/CK TC-NSNN</t>
  </si>
  <si>
    <t>STT</t>
  </si>
  <si>
    <t>NỘI DUNG</t>
  </si>
  <si>
    <t>THU NSNN</t>
  </si>
  <si>
    <t>THU NSX</t>
  </si>
  <si>
    <t>A</t>
  </si>
  <si>
    <t>B</t>
  </si>
  <si>
    <t>TỔNG THU</t>
  </si>
  <si>
    <t>I</t>
  </si>
  <si>
    <t xml:space="preserve">Các khoản thu 100% </t>
  </si>
  <si>
    <t>Phí, lệ phí</t>
  </si>
  <si>
    <t>Thu từ quỹ đất công ích, hoa lợi công sản khác</t>
  </si>
  <si>
    <t>Thu từ tài sản được xác lập quyền sở hữu của nhà nước theo quy định</t>
  </si>
  <si>
    <t>Thu khác</t>
  </si>
  <si>
    <t>II</t>
  </si>
  <si>
    <t>Các khoản thu phân chia theo tỷ lệ phần trăm (%)</t>
  </si>
  <si>
    <t>Các khoản thu phân chia khác do cấp tỉnh quy định</t>
  </si>
  <si>
    <t>III</t>
  </si>
  <si>
    <t>Thu viện trợ không hoàn lại trực tiếp cho xã (nếu có)</t>
  </si>
  <si>
    <t>IV</t>
  </si>
  <si>
    <t>Thu chuyển nguồn</t>
  </si>
  <si>
    <t>V</t>
  </si>
  <si>
    <t>Thu kết dư ngân sách năm trước</t>
  </si>
  <si>
    <t>VI</t>
  </si>
  <si>
    <t>Thu bổ sung từ ngân sách cấp trên</t>
  </si>
  <si>
    <t>- Thu bổ sung cân đối</t>
  </si>
  <si>
    <t>- Thu bổ sung có mục tiêu</t>
  </si>
  <si>
    <t>DỰ TOÁN NĂM 2025</t>
  </si>
  <si>
    <t>Thuế sử dụng đất phi NN</t>
  </si>
  <si>
    <t>Thuế ngoài quốc doanh</t>
  </si>
  <si>
    <t>TỔNG SỐ</t>
  </si>
  <si>
    <t>ĐẦU TƯ PHÁT TRIỂN</t>
  </si>
  <si>
    <t>THƯỜNG XUYÊN</t>
  </si>
  <si>
    <t>1=2+3</t>
  </si>
  <si>
    <t>TỔNG CHI</t>
  </si>
  <si>
    <t>Chi giáo dục</t>
  </si>
  <si>
    <t>Chi văn hóa, thông tin</t>
  </si>
  <si>
    <t>Chi phát thanh, truyền thanh</t>
  </si>
  <si>
    <t>Chi thể dục thể thao</t>
  </si>
  <si>
    <t>Chi bảo vệ môi trường</t>
  </si>
  <si>
    <t>Chi khác</t>
  </si>
  <si>
    <t>Dự phòng ngân sách</t>
  </si>
  <si>
    <t>Biểu số 110/CK TC-NSNN</t>
  </si>
  <si>
    <t>Chi từ nguồn tăng thu</t>
  </si>
  <si>
    <t>Biểu số 111/CK TC-NSNN</t>
  </si>
  <si>
    <t>Tên công trình</t>
  </si>
  <si>
    <t>Thời gian khởi công - hoàn thành</t>
  </si>
  <si>
    <t>Tổng dự toán được duyệt</t>
  </si>
  <si>
    <t>Tổng số</t>
  </si>
  <si>
    <t>Trong đó thanh toán khối lượng năm trước</t>
  </si>
  <si>
    <t>Chia theo nguồn vốn</t>
  </si>
  <si>
    <t>Trong đó nguồn đóng góp của dân</t>
  </si>
  <si>
    <t>Nguồn cân đối ngân sách</t>
  </si>
  <si>
    <t>Nguồn đóng góp</t>
  </si>
  <si>
    <t>1. Công trình chuyển tiếp</t>
  </si>
  <si>
    <t>Trong đó: hoàn thành trong năm</t>
  </si>
  <si>
    <t>2. Công trình khởi công mới</t>
  </si>
  <si>
    <t>Biểu số 112/CK TC-NSNN</t>
  </si>
  <si>
    <t>THU</t>
  </si>
  <si>
    <t>CHI</t>
  </si>
  <si>
    <t>CHÊNH LỆCH (+) (-)</t>
  </si>
  <si>
    <t xml:space="preserve">1. Các quỹ tài chính nhà nước ngoài ngân sách </t>
  </si>
  <si>
    <t>2. Các hoạt động sự nghiệp</t>
  </si>
  <si>
    <t>II. Các khoản thu phân chia theo tỷ lệ</t>
  </si>
  <si>
    <t>Thu tiền thuê đất</t>
  </si>
  <si>
    <t xml:space="preserve">Thu tiền sử dụng đất </t>
  </si>
  <si>
    <t>Lệ phí trước bạ nhà đất</t>
  </si>
  <si>
    <t>Đơn vị: triệu đồng</t>
  </si>
  <si>
    <r>
      <t xml:space="preserve">TỔNG SỐ CHI </t>
    </r>
    <r>
      <rPr>
        <i/>
        <sz val="13"/>
        <rFont val="Times New Roman"/>
        <family val="1"/>
      </rPr>
      <t xml:space="preserve">(chưa trừ tiết kiệm 10% chi thường xuyên) </t>
    </r>
  </si>
  <si>
    <r>
      <t xml:space="preserve">II. Chi thường xuyên </t>
    </r>
    <r>
      <rPr>
        <i/>
        <sz val="14"/>
        <rFont val="Times New Roman"/>
        <family val="1"/>
      </rPr>
      <t>(chưa trừ tiết kiệm 10% chi thường xuyên</t>
    </r>
    <r>
      <rPr>
        <sz val="14"/>
        <rFont val="Times New Roman"/>
        <family val="1"/>
      </rPr>
      <t>)</t>
    </r>
  </si>
  <si>
    <t>(Kèm theo Quyết định số:      /QĐ-UBND ngày 31 tháng 12 năm 2025 của Uỷ ban nhân dân phường)</t>
  </si>
  <si>
    <t>PHƯỜNG HƯNG ĐẠO</t>
  </si>
  <si>
    <t xml:space="preserve">CÂN ĐỐI DỰ TOÁN NGÂN SÁCH PHƯỜNG NĂM 2026 </t>
  </si>
  <si>
    <t xml:space="preserve">DỰ TOÁN THU NGÂN SÁCH PHƯỜNG NĂM 2026 </t>
  </si>
  <si>
    <t>DỰ TOÁN CHI NGÂN SÁCH PHƯỜNG NĂM 2026</t>
  </si>
  <si>
    <t>(Kèm theo Quyết định số:       /QĐ-UBND ngày 31 tháng 12 năm 2025 của Uỷ ban nhân dân phường)</t>
  </si>
  <si>
    <t>Đơn vị: Triệu đồng</t>
  </si>
  <si>
    <t>Chi khoa học và công nghệ</t>
  </si>
  <si>
    <t>Chi sự nghiệp kinh tế</t>
  </si>
  <si>
    <t>Chi quản lý hành chính, đảng, đoàn thể, HĐND</t>
  </si>
  <si>
    <t xml:space="preserve">Chi đảm bảo xã hội </t>
  </si>
  <si>
    <t xml:space="preserve">Chi y tế, dân số và gia đình </t>
  </si>
  <si>
    <t>Chi quốc phòng, an ninh và TTATXH</t>
  </si>
  <si>
    <t>DỰ TOÁN NĂM 2026</t>
  </si>
  <si>
    <t xml:space="preserve">Trong đó tiết kiệm 10% chi thường xuyên </t>
  </si>
  <si>
    <t xml:space="preserve">PHƯỜNG HƯNG ĐẠO </t>
  </si>
  <si>
    <t>DỰ TOÁN CHI ĐẦU TƯ PHÁT TRIỂN NĂM 2026</t>
  </si>
  <si>
    <t>(Kèm theo Quyết định số:        /QĐ-UBND ngày 31 tháng 12 năm 2025 của Uỷ ban nhân dân phường)</t>
  </si>
  <si>
    <t>Giá trị thực hiện đến 31/12/2025</t>
  </si>
  <si>
    <t>Giá trị đã thanh toán đến 31/12/2025</t>
  </si>
  <si>
    <t>Dự toán năm 2026</t>
  </si>
  <si>
    <t>KẾ HOẠCH THU, CHI CÁC HOẠT ĐỘNG TÀI CHÍNH KHÁC NĂM 2026</t>
  </si>
  <si>
    <t>ƯỚC THỰC HIỆN NĂM 2025</t>
  </si>
  <si>
    <t>KẾ HOẠCH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</si>
</sst>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i/>
      <sz val="13"/>
      <color rgb="FF00000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b/>
      <sz val="12"/>
      <color rgb="FF000000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i/>
      <sz val="14"/>
      <name val="Times New Roman"/>
      <family val="1"/>
    </font>
    <font>
      <i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164" fontId="5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4" fontId="11" fillId="0" borderId="1" xfId="1" applyNumberFormat="1" applyFont="1" applyBorder="1" applyAlignment="1">
      <alignment vertical="center" wrapText="1"/>
    </xf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4" fontId="6" fillId="0" borderId="1" xfId="1" applyNumberFormat="1" applyFont="1" applyBorder="1" applyAlignment="1">
      <alignment vertical="center" wrapText="1"/>
    </xf>
    <xf numFmtId="164" fontId="6" fillId="0" borderId="3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1093298</xdr:colOff>
      <xdr:row>2</xdr:row>
      <xdr:rowOff>0</xdr:rowOff>
    </xdr:from>
    <xdr:to>
      <xdr:col>0</xdr:col>
      <xdr:colOff>2021376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90B1D7C-409D-3371-9AC2-9DEA128FB8C1}"/>
            </a:ext>
          </a:extLst>
        </xdr:cNvPr>
        <xdr:cNvCxnSpPr/>
      </xdr:nvCxnSpPr>
      <xdr:spPr>
        <a:xfrm>
          <a:off x="1093298" y="514350"/>
          <a:ext cx="92807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881491</xdr:colOff>
      <xdr:row>2</xdr:row>
      <xdr:rowOff>0</xdr:rowOff>
    </xdr:from>
    <xdr:to>
      <xdr:col>1</xdr:col>
      <xdr:colOff>1699784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3BAFF7D-B2FA-2444-CD03-307EF5386A81}"/>
            </a:ext>
          </a:extLst>
        </xdr:cNvPr>
        <xdr:cNvCxnSpPr/>
      </xdr:nvCxnSpPr>
      <xdr:spPr>
        <a:xfrm>
          <a:off x="1272016" y="504825"/>
          <a:ext cx="81829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553183</xdr:colOff>
      <xdr:row>2</xdr:row>
      <xdr:rowOff>0</xdr:rowOff>
    </xdr:from>
    <xdr:to>
      <xdr:col>1</xdr:col>
      <xdr:colOff>1389917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1F1A4D8-9552-A00A-74DB-A7F356A5B0B0}"/>
            </a:ext>
          </a:extLst>
        </xdr:cNvPr>
        <xdr:cNvCxnSpPr/>
      </xdr:nvCxnSpPr>
      <xdr:spPr>
        <a:xfrm>
          <a:off x="953233" y="533400"/>
          <a:ext cx="8367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1985569</xdr:colOff>
      <xdr:row>2</xdr:row>
      <xdr:rowOff>0</xdr:rowOff>
    </xdr:from>
    <xdr:to>
      <xdr:col>1</xdr:col>
      <xdr:colOff>700481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6210779-5974-6C0B-5B0F-7782CC8532EF}"/>
            </a:ext>
          </a:extLst>
        </xdr:cNvPr>
        <xdr:cNvCxnSpPr/>
      </xdr:nvCxnSpPr>
      <xdr:spPr>
        <a:xfrm>
          <a:off x="1985569" y="619125"/>
          <a:ext cx="85803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1222387</xdr:colOff>
      <xdr:row>2</xdr:row>
      <xdr:rowOff>0</xdr:rowOff>
    </xdr:from>
    <xdr:to>
      <xdr:col>1</xdr:col>
      <xdr:colOff>225414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F4F813E-9C93-2978-1D8D-690C07558196}"/>
            </a:ext>
          </a:extLst>
        </xdr:cNvPr>
        <xdr:cNvCxnSpPr/>
      </xdr:nvCxnSpPr>
      <xdr:spPr>
        <a:xfrm>
          <a:off x="1222387" y="571500"/>
          <a:ext cx="97470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EF6E1-550F-4636-A782-9857F531EFBA}">
  <dimension ref="A1:D14"/>
  <sheetViews>
    <sheetView workbookViewId="0">
      <selection activeCell="B7" sqref="B7"/>
    </sheetView>
  </sheetViews>
  <sheetFormatPr defaultRowHeight="16.5" x14ac:dyDescent="0.25"/>
  <cols>
    <col min="1" max="1" width="45.85546875" style="2" customWidth="1"/>
    <col min="2" max="2" width="28" style="2" customWidth="1"/>
    <col min="3" max="3" width="36.28515625" style="2" customWidth="1"/>
    <col min="4" max="4" width="27" style="2" customWidth="1"/>
    <col min="5" max="16384" width="9.140625" style="2"/>
  </cols>
  <sheetData>
    <row r="1" spans="1:4" ht="20.25" customHeight="1" x14ac:dyDescent="0.25">
      <c r="A1" s="1" t="s">
        <v>12</v>
      </c>
      <c r="C1" s="25" t="s">
        <v>0</v>
      </c>
      <c r="D1" s="25"/>
    </row>
    <row r="2" spans="1:4" ht="20.25" customHeight="1" x14ac:dyDescent="0.25">
      <c r="A2" s="3" t="s">
        <v>85</v>
      </c>
    </row>
    <row r="3" spans="1:4" ht="25.5" customHeight="1" x14ac:dyDescent="0.25">
      <c r="A3" s="26" t="s">
        <v>86</v>
      </c>
      <c r="B3" s="26"/>
      <c r="C3" s="26"/>
      <c r="D3" s="26"/>
    </row>
    <row r="4" spans="1:4" ht="21.75" customHeight="1" x14ac:dyDescent="0.25">
      <c r="A4" s="27" t="s">
        <v>84</v>
      </c>
      <c r="B4" s="27"/>
      <c r="C4" s="27"/>
      <c r="D4" s="27"/>
    </row>
    <row r="5" spans="1:4" ht="22.5" customHeight="1" x14ac:dyDescent="0.25">
      <c r="A5" s="5"/>
      <c r="D5" s="10" t="s">
        <v>90</v>
      </c>
    </row>
    <row r="6" spans="1:4" ht="29.25" customHeight="1" x14ac:dyDescent="0.25">
      <c r="A6" s="7" t="s">
        <v>1</v>
      </c>
      <c r="B6" s="7" t="s">
        <v>2</v>
      </c>
      <c r="C6" s="7" t="s">
        <v>3</v>
      </c>
      <c r="D6" s="7" t="s">
        <v>2</v>
      </c>
    </row>
    <row r="7" spans="1:4" ht="38.25" customHeight="1" x14ac:dyDescent="0.25">
      <c r="A7" s="7" t="s">
        <v>4</v>
      </c>
      <c r="B7" s="11">
        <f>B8+B9+B10</f>
        <v>254732</v>
      </c>
      <c r="C7" s="7" t="s">
        <v>82</v>
      </c>
      <c r="D7" s="12">
        <f>D8+D9+D10+D11</f>
        <v>234732</v>
      </c>
    </row>
    <row r="8" spans="1:4" s="24" customFormat="1" ht="42.75" customHeight="1" x14ac:dyDescent="0.3">
      <c r="A8" s="22" t="s">
        <v>5</v>
      </c>
      <c r="B8" s="23">
        <v>14547</v>
      </c>
      <c r="C8" s="22" t="s">
        <v>6</v>
      </c>
      <c r="D8" s="23">
        <v>18503</v>
      </c>
    </row>
    <row r="9" spans="1:4" s="24" customFormat="1" ht="51" customHeight="1" x14ac:dyDescent="0.3">
      <c r="A9" s="22" t="s">
        <v>77</v>
      </c>
      <c r="B9" s="23">
        <v>118998</v>
      </c>
      <c r="C9" s="22" t="s">
        <v>83</v>
      </c>
      <c r="D9" s="23">
        <v>211626</v>
      </c>
    </row>
    <row r="10" spans="1:4" s="24" customFormat="1" ht="38.25" customHeight="1" x14ac:dyDescent="0.3">
      <c r="A10" s="22" t="s">
        <v>7</v>
      </c>
      <c r="B10" s="23">
        <f>B11</f>
        <v>121187</v>
      </c>
      <c r="C10" s="22" t="s">
        <v>8</v>
      </c>
      <c r="D10" s="23">
        <v>4603</v>
      </c>
    </row>
    <row r="11" spans="1:4" s="24" customFormat="1" ht="38.25" customHeight="1" x14ac:dyDescent="0.3">
      <c r="A11" s="22" t="s">
        <v>9</v>
      </c>
      <c r="B11" s="23">
        <v>121187</v>
      </c>
      <c r="C11" s="22" t="s">
        <v>13</v>
      </c>
      <c r="D11" s="23"/>
    </row>
    <row r="12" spans="1:4" s="24" customFormat="1" ht="38.25" customHeight="1" x14ac:dyDescent="0.3">
      <c r="A12" s="22" t="s">
        <v>10</v>
      </c>
      <c r="B12" s="23"/>
      <c r="C12" s="22"/>
      <c r="D12" s="23"/>
    </row>
    <row r="13" spans="1:4" s="24" customFormat="1" ht="38.25" customHeight="1" x14ac:dyDescent="0.3">
      <c r="A13" s="22" t="s">
        <v>11</v>
      </c>
      <c r="B13" s="23"/>
      <c r="C13" s="22"/>
      <c r="D13" s="22"/>
    </row>
    <row r="14" spans="1:4" ht="38.25" customHeight="1" x14ac:dyDescent="0.25">
      <c r="A14" s="6"/>
    </row>
  </sheetData>
  <mergeCells count="3">
    <mergeCell ref="C1:D1"/>
    <mergeCell ref="A3:D3"/>
    <mergeCell ref="A4:D4"/>
  </mergeCells>
  <pageMargins left="0.45" right="0.45" top="0.5" bottom="0.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CCEA8-BD60-4713-8769-9F669E11EB4B}">
  <dimension ref="A1:D27"/>
  <sheetViews>
    <sheetView workbookViewId="0">
      <selection activeCell="B8" sqref="B8"/>
    </sheetView>
  </sheetViews>
  <sheetFormatPr defaultRowHeight="16.5" x14ac:dyDescent="0.25"/>
  <cols>
    <col min="1" max="1" width="5.85546875" style="2" customWidth="1"/>
    <col min="2" max="2" width="44.5703125" style="2" customWidth="1"/>
    <col min="3" max="3" width="21.140625" style="2" customWidth="1"/>
    <col min="4" max="4" width="23.28515625" style="2" customWidth="1"/>
    <col min="5" max="16384" width="9.140625" style="2"/>
  </cols>
  <sheetData>
    <row r="1" spans="1:4" ht="18.75" customHeight="1" x14ac:dyDescent="0.25">
      <c r="A1" s="25" t="s">
        <v>12</v>
      </c>
      <c r="B1" s="25"/>
      <c r="C1" s="25" t="s">
        <v>14</v>
      </c>
      <c r="D1" s="25"/>
    </row>
    <row r="2" spans="1:4" ht="21" customHeight="1" x14ac:dyDescent="0.25">
      <c r="A2" s="26" t="s">
        <v>85</v>
      </c>
      <c r="B2" s="26"/>
    </row>
    <row r="3" spans="1:4" ht="27.75" customHeight="1" x14ac:dyDescent="0.25">
      <c r="A3" s="26" t="s">
        <v>87</v>
      </c>
      <c r="B3" s="26"/>
      <c r="C3" s="26"/>
      <c r="D3" s="26"/>
    </row>
    <row r="4" spans="1:4" ht="27.75" customHeight="1" x14ac:dyDescent="0.25">
      <c r="A4" s="37" t="s">
        <v>84</v>
      </c>
      <c r="B4" s="37"/>
      <c r="C4" s="37"/>
      <c r="D4" s="37"/>
    </row>
    <row r="5" spans="1:4" ht="23.25" customHeight="1" x14ac:dyDescent="0.25">
      <c r="D5" s="4" t="s">
        <v>81</v>
      </c>
    </row>
    <row r="6" spans="1:4" ht="21.75" customHeight="1" x14ac:dyDescent="0.25">
      <c r="A6" s="28" t="s">
        <v>15</v>
      </c>
      <c r="B6" s="28" t="s">
        <v>16</v>
      </c>
      <c r="C6" s="28" t="s">
        <v>41</v>
      </c>
      <c r="D6" s="28"/>
    </row>
    <row r="7" spans="1:4" ht="21.75" customHeight="1" x14ac:dyDescent="0.25">
      <c r="A7" s="28"/>
      <c r="B7" s="28"/>
      <c r="C7" s="7" t="s">
        <v>17</v>
      </c>
      <c r="D7" s="7" t="s">
        <v>18</v>
      </c>
    </row>
    <row r="8" spans="1:4" ht="21.75" customHeight="1" x14ac:dyDescent="0.25">
      <c r="A8" s="13" t="s">
        <v>19</v>
      </c>
      <c r="B8" s="13" t="s">
        <v>20</v>
      </c>
      <c r="C8" s="13">
        <v>3</v>
      </c>
      <c r="D8" s="13">
        <v>4</v>
      </c>
    </row>
    <row r="9" spans="1:4" s="17" customFormat="1" ht="32.25" customHeight="1" x14ac:dyDescent="0.25">
      <c r="A9" s="7"/>
      <c r="B9" s="7" t="s">
        <v>21</v>
      </c>
      <c r="C9" s="16">
        <f>C10+C17+C25</f>
        <v>421345</v>
      </c>
      <c r="D9" s="16">
        <f>D10+D17+D25</f>
        <v>254732</v>
      </c>
    </row>
    <row r="10" spans="1:4" ht="30.75" customHeight="1" x14ac:dyDescent="0.25">
      <c r="A10" s="7" t="s">
        <v>22</v>
      </c>
      <c r="B10" s="8" t="s">
        <v>23</v>
      </c>
      <c r="C10" s="11">
        <f>C11+C12+C13+C14+C16</f>
        <v>43635</v>
      </c>
      <c r="D10" s="11">
        <f>D11+D12+D13+D14+D16</f>
        <v>29047</v>
      </c>
    </row>
    <row r="11" spans="1:4" ht="30.75" customHeight="1" x14ac:dyDescent="0.25">
      <c r="A11" s="13">
        <v>1</v>
      </c>
      <c r="B11" s="9" t="s">
        <v>24</v>
      </c>
      <c r="C11" s="14">
        <v>1000</v>
      </c>
      <c r="D11" s="14">
        <v>1000</v>
      </c>
    </row>
    <row r="12" spans="1:4" ht="33.75" customHeight="1" x14ac:dyDescent="0.25">
      <c r="A12" s="13">
        <v>2</v>
      </c>
      <c r="B12" s="9" t="s">
        <v>25</v>
      </c>
      <c r="C12" s="14">
        <v>525</v>
      </c>
      <c r="D12" s="14">
        <v>525</v>
      </c>
    </row>
    <row r="13" spans="1:4" ht="30.75" customHeight="1" x14ac:dyDescent="0.25">
      <c r="A13" s="13">
        <v>3</v>
      </c>
      <c r="B13" s="9" t="s">
        <v>42</v>
      </c>
      <c r="C13" s="14">
        <v>6000</v>
      </c>
      <c r="D13" s="14">
        <v>6000</v>
      </c>
    </row>
    <row r="14" spans="1:4" ht="30.75" customHeight="1" x14ac:dyDescent="0.25">
      <c r="A14" s="13">
        <v>4</v>
      </c>
      <c r="B14" s="9" t="s">
        <v>80</v>
      </c>
      <c r="C14" s="14">
        <v>36000</v>
      </c>
      <c r="D14" s="14">
        <v>21500</v>
      </c>
    </row>
    <row r="15" spans="1:4" ht="34.5" customHeight="1" x14ac:dyDescent="0.25">
      <c r="A15" s="13">
        <v>5</v>
      </c>
      <c r="B15" s="9" t="s">
        <v>26</v>
      </c>
      <c r="C15" s="14"/>
      <c r="D15" s="14"/>
    </row>
    <row r="16" spans="1:4" ht="30.75" customHeight="1" x14ac:dyDescent="0.25">
      <c r="A16" s="13">
        <v>6</v>
      </c>
      <c r="B16" s="9" t="s">
        <v>27</v>
      </c>
      <c r="C16" s="14">
        <v>110</v>
      </c>
      <c r="D16" s="14">
        <v>22</v>
      </c>
    </row>
    <row r="17" spans="1:4" s="17" customFormat="1" ht="33" customHeight="1" x14ac:dyDescent="0.25">
      <c r="A17" s="7" t="s">
        <v>28</v>
      </c>
      <c r="B17" s="8" t="s">
        <v>29</v>
      </c>
      <c r="C17" s="16">
        <f>C18+C19+C20</f>
        <v>256523</v>
      </c>
      <c r="D17" s="16">
        <f>D18+D19+D20</f>
        <v>104498</v>
      </c>
    </row>
    <row r="18" spans="1:4" ht="30.75" customHeight="1" x14ac:dyDescent="0.25">
      <c r="A18" s="13">
        <v>1</v>
      </c>
      <c r="B18" s="9" t="s">
        <v>43</v>
      </c>
      <c r="C18" s="14">
        <v>102065</v>
      </c>
      <c r="D18" s="15">
        <v>55115</v>
      </c>
    </row>
    <row r="19" spans="1:4" ht="36" customHeight="1" x14ac:dyDescent="0.25">
      <c r="A19" s="13">
        <v>2</v>
      </c>
      <c r="B19" s="9" t="s">
        <v>78</v>
      </c>
      <c r="C19" s="14">
        <v>27200</v>
      </c>
      <c r="D19" s="14">
        <v>10880</v>
      </c>
    </row>
    <row r="20" spans="1:4" ht="36" customHeight="1" x14ac:dyDescent="0.25">
      <c r="A20" s="13">
        <v>3</v>
      </c>
      <c r="B20" s="9" t="s">
        <v>79</v>
      </c>
      <c r="C20" s="14">
        <v>127258</v>
      </c>
      <c r="D20" s="14">
        <v>38503</v>
      </c>
    </row>
    <row r="21" spans="1:4" ht="30.75" customHeight="1" x14ac:dyDescent="0.25">
      <c r="A21" s="13">
        <v>5</v>
      </c>
      <c r="B21" s="9" t="s">
        <v>30</v>
      </c>
      <c r="C21" s="13"/>
      <c r="D21" s="13"/>
    </row>
    <row r="22" spans="1:4" ht="32.25" customHeight="1" x14ac:dyDescent="0.25">
      <c r="A22" s="7" t="s">
        <v>31</v>
      </c>
      <c r="B22" s="8" t="s">
        <v>32</v>
      </c>
      <c r="C22" s="13"/>
      <c r="D22" s="13"/>
    </row>
    <row r="23" spans="1:4" ht="30.75" customHeight="1" x14ac:dyDescent="0.25">
      <c r="A23" s="7" t="s">
        <v>33</v>
      </c>
      <c r="B23" s="8" t="s">
        <v>34</v>
      </c>
      <c r="C23" s="13"/>
      <c r="D23" s="13"/>
    </row>
    <row r="24" spans="1:4" ht="30.75" customHeight="1" x14ac:dyDescent="0.25">
      <c r="A24" s="7" t="s">
        <v>35</v>
      </c>
      <c r="B24" s="8" t="s">
        <v>36</v>
      </c>
      <c r="C24" s="13"/>
      <c r="D24" s="13"/>
    </row>
    <row r="25" spans="1:4" s="17" customFormat="1" ht="30.75" customHeight="1" x14ac:dyDescent="0.25">
      <c r="A25" s="7" t="s">
        <v>37</v>
      </c>
      <c r="B25" s="8" t="s">
        <v>38</v>
      </c>
      <c r="C25" s="16">
        <f>C26</f>
        <v>121187</v>
      </c>
      <c r="D25" s="16">
        <f>D26</f>
        <v>121187</v>
      </c>
    </row>
    <row r="26" spans="1:4" ht="30.75" customHeight="1" x14ac:dyDescent="0.25">
      <c r="A26" s="13"/>
      <c r="B26" s="9" t="s">
        <v>39</v>
      </c>
      <c r="C26" s="14">
        <v>121187</v>
      </c>
      <c r="D26" s="15">
        <f>C26</f>
        <v>121187</v>
      </c>
    </row>
    <row r="27" spans="1:4" ht="30.75" customHeight="1" x14ac:dyDescent="0.25">
      <c r="A27" s="13"/>
      <c r="B27" s="9" t="s">
        <v>40</v>
      </c>
      <c r="C27" s="13"/>
      <c r="D27" s="13"/>
    </row>
  </sheetData>
  <mergeCells count="8">
    <mergeCell ref="A6:A7"/>
    <mergeCell ref="B6:B7"/>
    <mergeCell ref="C6:D6"/>
    <mergeCell ref="A1:B1"/>
    <mergeCell ref="A2:B2"/>
    <mergeCell ref="A3:D3"/>
    <mergeCell ref="A4:D4"/>
    <mergeCell ref="C1:D1"/>
  </mergeCells>
  <pageMargins left="0.45" right="0.45" top="0.5" bottom="0.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41E26-2259-446F-8408-2C6CC0B4DD11}">
  <dimension ref="A1:E24"/>
  <sheetViews>
    <sheetView topLeftCell="A17" workbookViewId="0">
      <selection activeCell="E10" sqref="E10"/>
    </sheetView>
  </sheetViews>
  <sheetFormatPr defaultRowHeight="16.5" x14ac:dyDescent="0.25"/>
  <cols>
    <col min="1" max="1" width="6" style="2" customWidth="1"/>
    <col min="2" max="2" width="35.85546875" style="2" customWidth="1"/>
    <col min="3" max="3" width="18.7109375" style="2" customWidth="1"/>
    <col min="4" max="4" width="16.5703125" style="2" customWidth="1"/>
    <col min="5" max="5" width="19.5703125" style="2" customWidth="1"/>
    <col min="6" max="16384" width="9.140625" style="2"/>
  </cols>
  <sheetData>
    <row r="1" spans="1:5" ht="21" customHeight="1" x14ac:dyDescent="0.25">
      <c r="A1" s="25" t="s">
        <v>12</v>
      </c>
      <c r="B1" s="25"/>
      <c r="D1" s="25" t="s">
        <v>56</v>
      </c>
      <c r="E1" s="25"/>
    </row>
    <row r="2" spans="1:5" ht="21" customHeight="1" x14ac:dyDescent="0.25">
      <c r="A2" s="26" t="s">
        <v>85</v>
      </c>
      <c r="B2" s="26"/>
    </row>
    <row r="3" spans="1:5" ht="23.25" customHeight="1" x14ac:dyDescent="0.25">
      <c r="A3" s="26" t="s">
        <v>88</v>
      </c>
      <c r="B3" s="26"/>
      <c r="C3" s="26"/>
      <c r="D3" s="26"/>
      <c r="E3" s="26"/>
    </row>
    <row r="4" spans="1:5" ht="23.25" customHeight="1" x14ac:dyDescent="0.25">
      <c r="A4" s="37" t="s">
        <v>89</v>
      </c>
      <c r="B4" s="37"/>
      <c r="C4" s="37"/>
      <c r="D4" s="37"/>
      <c r="E4" s="37"/>
    </row>
    <row r="5" spans="1:5" ht="24" customHeight="1" x14ac:dyDescent="0.25">
      <c r="D5" s="27" t="s">
        <v>90</v>
      </c>
      <c r="E5" s="27"/>
    </row>
    <row r="6" spans="1:5" ht="26.25" customHeight="1" x14ac:dyDescent="0.25">
      <c r="A6" s="28" t="s">
        <v>15</v>
      </c>
      <c r="B6" s="28" t="s">
        <v>16</v>
      </c>
      <c r="C6" s="28" t="s">
        <v>97</v>
      </c>
      <c r="D6" s="28"/>
      <c r="E6" s="28"/>
    </row>
    <row r="7" spans="1:5" ht="33" x14ac:dyDescent="0.25">
      <c r="A7" s="28"/>
      <c r="B7" s="28"/>
      <c r="C7" s="7" t="s">
        <v>44</v>
      </c>
      <c r="D7" s="7" t="s">
        <v>45</v>
      </c>
      <c r="E7" s="7" t="s">
        <v>46</v>
      </c>
    </row>
    <row r="8" spans="1:5" ht="28.5" customHeight="1" x14ac:dyDescent="0.25">
      <c r="A8" s="13" t="s">
        <v>19</v>
      </c>
      <c r="B8" s="13" t="s">
        <v>20</v>
      </c>
      <c r="C8" s="13" t="s">
        <v>47</v>
      </c>
      <c r="D8" s="13">
        <v>2</v>
      </c>
      <c r="E8" s="13">
        <v>3</v>
      </c>
    </row>
    <row r="9" spans="1:5" s="17" customFormat="1" ht="30.75" customHeight="1" x14ac:dyDescent="0.25">
      <c r="A9" s="7"/>
      <c r="B9" s="7" t="s">
        <v>48</v>
      </c>
      <c r="C9" s="11">
        <f>D9+E9</f>
        <v>234732</v>
      </c>
      <c r="D9" s="11">
        <v>18503</v>
      </c>
      <c r="E9" s="11">
        <f>E11+E12+E14+E15+E16+E17+E18+E19+E20+E21+E22+E23+E13</f>
        <v>216229</v>
      </c>
    </row>
    <row r="10" spans="1:5" s="17" customFormat="1" ht="36.75" customHeight="1" x14ac:dyDescent="0.25">
      <c r="A10" s="7"/>
      <c r="B10" s="38" t="s">
        <v>98</v>
      </c>
      <c r="C10" s="11"/>
      <c r="D10" s="11"/>
      <c r="E10" s="11">
        <v>5126</v>
      </c>
    </row>
    <row r="11" spans="1:5" ht="30.75" customHeight="1" x14ac:dyDescent="0.25">
      <c r="A11" s="13">
        <v>1</v>
      </c>
      <c r="B11" s="9" t="s">
        <v>49</v>
      </c>
      <c r="C11" s="14"/>
      <c r="D11" s="13"/>
      <c r="E11" s="14">
        <v>110497</v>
      </c>
    </row>
    <row r="12" spans="1:5" ht="34.5" customHeight="1" x14ac:dyDescent="0.25">
      <c r="A12" s="13">
        <v>2</v>
      </c>
      <c r="B12" s="9" t="s">
        <v>91</v>
      </c>
      <c r="C12" s="14">
        <f t="shared" ref="C12:C24" si="0">D12+E12</f>
        <v>390</v>
      </c>
      <c r="D12" s="13"/>
      <c r="E12" s="14">
        <v>390</v>
      </c>
    </row>
    <row r="13" spans="1:5" ht="34.5" customHeight="1" x14ac:dyDescent="0.25">
      <c r="A13" s="13">
        <v>3</v>
      </c>
      <c r="B13" s="9" t="s">
        <v>96</v>
      </c>
      <c r="C13" s="14">
        <f>E13</f>
        <v>5872</v>
      </c>
      <c r="D13" s="13"/>
      <c r="E13" s="14">
        <v>5872</v>
      </c>
    </row>
    <row r="14" spans="1:5" ht="30.75" customHeight="1" x14ac:dyDescent="0.25">
      <c r="A14" s="13">
        <v>4</v>
      </c>
      <c r="B14" s="9" t="s">
        <v>95</v>
      </c>
      <c r="C14" s="14">
        <f t="shared" si="0"/>
        <v>4365</v>
      </c>
      <c r="D14" s="13"/>
      <c r="E14" s="14">
        <v>4365</v>
      </c>
    </row>
    <row r="15" spans="1:5" ht="30.75" customHeight="1" x14ac:dyDescent="0.25">
      <c r="A15" s="13">
        <v>5</v>
      </c>
      <c r="B15" s="9" t="s">
        <v>50</v>
      </c>
      <c r="C15" s="14">
        <f t="shared" si="0"/>
        <v>4937</v>
      </c>
      <c r="D15" s="13"/>
      <c r="E15" s="14">
        <v>4937</v>
      </c>
    </row>
    <row r="16" spans="1:5" ht="30.75" customHeight="1" x14ac:dyDescent="0.25">
      <c r="A16" s="13">
        <v>6</v>
      </c>
      <c r="B16" s="9" t="s">
        <v>51</v>
      </c>
      <c r="C16" s="14">
        <f t="shared" si="0"/>
        <v>350</v>
      </c>
      <c r="D16" s="13"/>
      <c r="E16" s="14">
        <v>350</v>
      </c>
    </row>
    <row r="17" spans="1:5" ht="30.75" customHeight="1" x14ac:dyDescent="0.25">
      <c r="A17" s="13">
        <v>7</v>
      </c>
      <c r="B17" s="9" t="s">
        <v>52</v>
      </c>
      <c r="C17" s="14">
        <f t="shared" si="0"/>
        <v>405</v>
      </c>
      <c r="D17" s="13"/>
      <c r="E17" s="14">
        <v>405</v>
      </c>
    </row>
    <row r="18" spans="1:5" ht="30.75" customHeight="1" x14ac:dyDescent="0.25">
      <c r="A18" s="13">
        <v>8</v>
      </c>
      <c r="B18" s="9" t="s">
        <v>53</v>
      </c>
      <c r="C18" s="14">
        <f t="shared" si="0"/>
        <v>3419</v>
      </c>
      <c r="D18" s="13"/>
      <c r="E18" s="14">
        <v>3419</v>
      </c>
    </row>
    <row r="19" spans="1:5" ht="30.75" customHeight="1" x14ac:dyDescent="0.25">
      <c r="A19" s="13">
        <v>9</v>
      </c>
      <c r="B19" s="9" t="s">
        <v>92</v>
      </c>
      <c r="C19" s="14">
        <f t="shared" si="0"/>
        <v>13880</v>
      </c>
      <c r="D19" s="13"/>
      <c r="E19" s="14">
        <v>13880</v>
      </c>
    </row>
    <row r="20" spans="1:5" ht="39" customHeight="1" x14ac:dyDescent="0.25">
      <c r="A20" s="13">
        <v>10</v>
      </c>
      <c r="B20" s="9" t="s">
        <v>93</v>
      </c>
      <c r="C20" s="14">
        <f t="shared" si="0"/>
        <v>35095</v>
      </c>
      <c r="D20" s="13"/>
      <c r="E20" s="14">
        <v>35095</v>
      </c>
    </row>
    <row r="21" spans="1:5" ht="30.75" customHeight="1" x14ac:dyDescent="0.25">
      <c r="A21" s="13">
        <v>11</v>
      </c>
      <c r="B21" s="9" t="s">
        <v>94</v>
      </c>
      <c r="C21" s="14">
        <f t="shared" si="0"/>
        <v>31363</v>
      </c>
      <c r="D21" s="13"/>
      <c r="E21" s="14">
        <v>31363</v>
      </c>
    </row>
    <row r="22" spans="1:5" ht="30.75" customHeight="1" x14ac:dyDescent="0.25">
      <c r="A22" s="13">
        <v>12</v>
      </c>
      <c r="B22" s="9" t="s">
        <v>54</v>
      </c>
      <c r="C22" s="14">
        <f t="shared" si="0"/>
        <v>1053</v>
      </c>
      <c r="D22" s="13"/>
      <c r="E22" s="14">
        <v>1053</v>
      </c>
    </row>
    <row r="23" spans="1:5" ht="30.75" customHeight="1" x14ac:dyDescent="0.25">
      <c r="A23" s="13">
        <v>13</v>
      </c>
      <c r="B23" s="9" t="s">
        <v>55</v>
      </c>
      <c r="C23" s="14">
        <f t="shared" si="0"/>
        <v>4603</v>
      </c>
      <c r="D23" s="13"/>
      <c r="E23" s="14">
        <v>4603</v>
      </c>
    </row>
    <row r="24" spans="1:5" ht="30.75" customHeight="1" x14ac:dyDescent="0.25">
      <c r="A24" s="13">
        <v>14</v>
      </c>
      <c r="B24" s="9" t="s">
        <v>57</v>
      </c>
      <c r="C24" s="14">
        <f t="shared" si="0"/>
        <v>0</v>
      </c>
      <c r="D24" s="13"/>
      <c r="E24" s="14"/>
    </row>
  </sheetData>
  <mergeCells count="9">
    <mergeCell ref="A6:A7"/>
    <mergeCell ref="B6:B7"/>
    <mergeCell ref="C6:E6"/>
    <mergeCell ref="A1:B1"/>
    <mergeCell ref="A2:B2"/>
    <mergeCell ref="D1:E1"/>
    <mergeCell ref="A3:E3"/>
    <mergeCell ref="A4:E4"/>
    <mergeCell ref="D5:E5"/>
  </mergeCells>
  <pageMargins left="0.45" right="0.2" top="0.5" bottom="0.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C1279-FBDC-4D08-9384-441809EFF485}">
  <dimension ref="A1:J13"/>
  <sheetViews>
    <sheetView topLeftCell="A7" workbookViewId="0">
      <selection activeCell="C12" sqref="C12:I12"/>
    </sheetView>
  </sheetViews>
  <sheetFormatPr defaultRowHeight="16.5" x14ac:dyDescent="0.25"/>
  <cols>
    <col min="1" max="1" width="32.140625" style="2" customWidth="1"/>
    <col min="2" max="2" width="13.5703125" style="2" customWidth="1"/>
    <col min="3" max="5" width="14.7109375" style="2" customWidth="1"/>
    <col min="6" max="6" width="16" style="2" customWidth="1"/>
    <col min="7" max="10" width="14.7109375" style="2" customWidth="1"/>
    <col min="11" max="16384" width="9.140625" style="2"/>
  </cols>
  <sheetData>
    <row r="1" spans="1:10" ht="20.25" customHeight="1" x14ac:dyDescent="0.25">
      <c r="A1" s="25" t="s">
        <v>12</v>
      </c>
      <c r="B1" s="25"/>
      <c r="C1" s="25"/>
      <c r="D1" s="25"/>
      <c r="H1" s="25" t="s">
        <v>58</v>
      </c>
      <c r="I1" s="25"/>
      <c r="J1" s="25"/>
    </row>
    <row r="2" spans="1:10" ht="25.5" customHeight="1" x14ac:dyDescent="0.25">
      <c r="A2" s="26" t="s">
        <v>99</v>
      </c>
      <c r="B2" s="26"/>
      <c r="C2" s="26"/>
      <c r="D2" s="26"/>
    </row>
    <row r="3" spans="1:10" x14ac:dyDescent="0.25">
      <c r="A3" s="26" t="s">
        <v>100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21" customHeight="1" x14ac:dyDescent="0.25">
      <c r="A4" s="27" t="s">
        <v>101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23.25" customHeight="1" x14ac:dyDescent="0.25">
      <c r="H5" s="27" t="s">
        <v>90</v>
      </c>
      <c r="I5" s="27"/>
      <c r="J5" s="27"/>
    </row>
    <row r="6" spans="1:10" ht="24.75" customHeight="1" x14ac:dyDescent="0.25">
      <c r="A6" s="28" t="s">
        <v>59</v>
      </c>
      <c r="B6" s="28" t="s">
        <v>60</v>
      </c>
      <c r="C6" s="28" t="s">
        <v>61</v>
      </c>
      <c r="D6" s="28"/>
      <c r="E6" s="28" t="s">
        <v>102</v>
      </c>
      <c r="F6" s="28" t="s">
        <v>103</v>
      </c>
      <c r="G6" s="28" t="s">
        <v>104</v>
      </c>
      <c r="H6" s="28"/>
      <c r="I6" s="28"/>
      <c r="J6" s="28"/>
    </row>
    <row r="7" spans="1:10" ht="24.75" customHeight="1" x14ac:dyDescent="0.25">
      <c r="A7" s="28"/>
      <c r="B7" s="28"/>
      <c r="C7" s="28"/>
      <c r="D7" s="28"/>
      <c r="E7" s="28"/>
      <c r="F7" s="28"/>
      <c r="G7" s="28" t="s">
        <v>62</v>
      </c>
      <c r="H7" s="28" t="s">
        <v>63</v>
      </c>
      <c r="I7" s="28" t="s">
        <v>64</v>
      </c>
      <c r="J7" s="28"/>
    </row>
    <row r="8" spans="1:10" ht="56.25" customHeight="1" x14ac:dyDescent="0.25">
      <c r="A8" s="28"/>
      <c r="B8" s="28"/>
      <c r="C8" s="7" t="s">
        <v>62</v>
      </c>
      <c r="D8" s="7" t="s">
        <v>65</v>
      </c>
      <c r="E8" s="28"/>
      <c r="F8" s="28"/>
      <c r="G8" s="28"/>
      <c r="H8" s="28"/>
      <c r="I8" s="7" t="s">
        <v>66</v>
      </c>
      <c r="J8" s="7" t="s">
        <v>67</v>
      </c>
    </row>
    <row r="9" spans="1:10" ht="31.5" customHeight="1" x14ac:dyDescent="0.25">
      <c r="A9" s="7" t="s">
        <v>44</v>
      </c>
      <c r="B9" s="8"/>
      <c r="C9" s="8"/>
      <c r="D9" s="8"/>
      <c r="E9" s="8"/>
      <c r="F9" s="8"/>
      <c r="G9" s="8"/>
      <c r="H9" s="8"/>
      <c r="I9" s="8"/>
      <c r="J9" s="8"/>
    </row>
    <row r="10" spans="1:10" ht="31.5" customHeight="1" x14ac:dyDescent="0.25">
      <c r="A10" s="9" t="s">
        <v>68</v>
      </c>
      <c r="B10" s="9"/>
      <c r="C10" s="9"/>
      <c r="D10" s="9"/>
      <c r="E10" s="9"/>
      <c r="F10" s="9"/>
      <c r="G10" s="9"/>
      <c r="H10" s="9"/>
      <c r="I10" s="9"/>
      <c r="J10" s="9"/>
    </row>
    <row r="11" spans="1:10" ht="31.5" customHeight="1" x14ac:dyDescent="0.25">
      <c r="A11" s="9" t="s">
        <v>69</v>
      </c>
      <c r="B11" s="9"/>
      <c r="C11" s="9"/>
      <c r="D11" s="9"/>
      <c r="E11" s="9"/>
      <c r="F11" s="9"/>
      <c r="G11" s="9"/>
      <c r="H11" s="9"/>
      <c r="I11" s="9"/>
      <c r="J11" s="9"/>
    </row>
    <row r="12" spans="1:10" ht="31.5" customHeight="1" x14ac:dyDescent="0.25">
      <c r="A12" s="9" t="s">
        <v>70</v>
      </c>
      <c r="B12" s="9">
        <v>2026</v>
      </c>
      <c r="C12" s="39">
        <v>45616</v>
      </c>
      <c r="D12" s="39"/>
      <c r="E12" s="39"/>
      <c r="F12" s="39"/>
      <c r="G12" s="39">
        <v>45616</v>
      </c>
      <c r="H12" s="39"/>
      <c r="I12" s="39">
        <v>18503</v>
      </c>
      <c r="J12" s="9"/>
    </row>
    <row r="13" spans="1:10" ht="31.5" customHeight="1" x14ac:dyDescent="0.25">
      <c r="A13" s="9" t="s">
        <v>69</v>
      </c>
      <c r="B13" s="9"/>
      <c r="C13" s="9"/>
      <c r="D13" s="9"/>
      <c r="E13" s="9"/>
      <c r="F13" s="9"/>
      <c r="G13" s="9"/>
      <c r="H13" s="9"/>
      <c r="I13" s="9"/>
      <c r="J13" s="9"/>
    </row>
  </sheetData>
  <mergeCells count="15">
    <mergeCell ref="G6:J6"/>
    <mergeCell ref="G7:G8"/>
    <mergeCell ref="H7:H8"/>
    <mergeCell ref="I7:J7"/>
    <mergeCell ref="A6:A8"/>
    <mergeCell ref="B6:B8"/>
    <mergeCell ref="C6:D7"/>
    <mergeCell ref="E6:E8"/>
    <mergeCell ref="F6:F8"/>
    <mergeCell ref="H5:J5"/>
    <mergeCell ref="A1:D1"/>
    <mergeCell ref="A2:D2"/>
    <mergeCell ref="H1:J1"/>
    <mergeCell ref="A3:J3"/>
    <mergeCell ref="A4:J4"/>
  </mergeCells>
  <pageMargins left="0.45" right="0.2" top="0.5" bottom="0.5" header="0.3" footer="0.3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5F711-2C2A-4C13-95E9-6B0E0406413F}">
  <dimension ref="A1:G12"/>
  <sheetViews>
    <sheetView tabSelected="1" topLeftCell="A4" workbookViewId="0">
      <selection activeCell="L8" sqref="L8"/>
    </sheetView>
  </sheetViews>
  <sheetFormatPr defaultRowHeight="16.5" x14ac:dyDescent="0.25"/>
  <cols>
    <col min="1" max="1" width="29.5703125" style="2" customWidth="1"/>
    <col min="2" max="5" width="11.42578125" style="2" customWidth="1"/>
    <col min="6" max="6" width="13" style="2" customWidth="1"/>
    <col min="7" max="7" width="11.42578125" style="2" customWidth="1"/>
    <col min="8" max="16384" width="9.140625" style="2"/>
  </cols>
  <sheetData>
    <row r="1" spans="1:7" ht="26.25" customHeight="1" x14ac:dyDescent="0.25">
      <c r="A1" s="25" t="s">
        <v>12</v>
      </c>
      <c r="B1" s="25"/>
      <c r="C1" s="25"/>
      <c r="E1" s="29" t="s">
        <v>71</v>
      </c>
      <c r="F1" s="29"/>
      <c r="G1" s="29"/>
    </row>
    <row r="2" spans="1:7" ht="18.75" customHeight="1" x14ac:dyDescent="0.25">
      <c r="A2" s="26" t="s">
        <v>99</v>
      </c>
      <c r="B2" s="26"/>
      <c r="C2" s="26"/>
    </row>
    <row r="3" spans="1:7" ht="25.5" customHeight="1" x14ac:dyDescent="0.25">
      <c r="A3" s="26" t="s">
        <v>105</v>
      </c>
      <c r="B3" s="26"/>
      <c r="C3" s="26"/>
      <c r="D3" s="26"/>
      <c r="E3" s="26"/>
      <c r="F3" s="26"/>
      <c r="G3" s="26"/>
    </row>
    <row r="4" spans="1:7" ht="22.5" customHeight="1" x14ac:dyDescent="0.25">
      <c r="A4" s="27" t="s">
        <v>84</v>
      </c>
      <c r="B4" s="27"/>
      <c r="C4" s="27"/>
      <c r="D4" s="27"/>
      <c r="E4" s="27"/>
      <c r="F4" s="27"/>
      <c r="G4" s="27"/>
    </row>
    <row r="5" spans="1:7" ht="27" customHeight="1" x14ac:dyDescent="0.25">
      <c r="E5" s="27" t="s">
        <v>90</v>
      </c>
      <c r="F5" s="27"/>
      <c r="G5" s="27"/>
    </row>
    <row r="6" spans="1:7" ht="16.5" customHeight="1" x14ac:dyDescent="0.25">
      <c r="A6" s="36" t="s">
        <v>16</v>
      </c>
      <c r="B6" s="30" t="s">
        <v>106</v>
      </c>
      <c r="C6" s="31"/>
      <c r="D6" s="32"/>
      <c r="E6" s="36" t="s">
        <v>107</v>
      </c>
      <c r="F6" s="36"/>
      <c r="G6" s="36"/>
    </row>
    <row r="7" spans="1:7" ht="16.5" customHeight="1" x14ac:dyDescent="0.25">
      <c r="A7" s="36"/>
      <c r="B7" s="33"/>
      <c r="C7" s="34"/>
      <c r="D7" s="35"/>
      <c r="E7" s="36"/>
      <c r="F7" s="36"/>
      <c r="G7" s="36"/>
    </row>
    <row r="8" spans="1:7" ht="56.25" customHeight="1" x14ac:dyDescent="0.25">
      <c r="A8" s="36"/>
      <c r="B8" s="19" t="s">
        <v>72</v>
      </c>
      <c r="C8" s="19" t="s">
        <v>73</v>
      </c>
      <c r="D8" s="19" t="s">
        <v>74</v>
      </c>
      <c r="E8" s="19" t="s">
        <v>72</v>
      </c>
      <c r="F8" s="19" t="s">
        <v>73</v>
      </c>
      <c r="G8" s="19" t="s">
        <v>74</v>
      </c>
    </row>
    <row r="9" spans="1:7" ht="33.75" customHeight="1" x14ac:dyDescent="0.25">
      <c r="A9" s="19" t="s">
        <v>44</v>
      </c>
      <c r="B9" s="20"/>
      <c r="C9" s="20"/>
      <c r="D9" s="20"/>
      <c r="E9" s="20"/>
      <c r="F9" s="20"/>
      <c r="G9" s="20"/>
    </row>
    <row r="10" spans="1:7" ht="33" x14ac:dyDescent="0.25">
      <c r="A10" s="21" t="s">
        <v>75</v>
      </c>
      <c r="B10" s="20"/>
      <c r="C10" s="20"/>
      <c r="D10" s="20"/>
      <c r="E10" s="20"/>
      <c r="F10" s="20"/>
      <c r="G10" s="20"/>
    </row>
    <row r="11" spans="1:7" ht="39" customHeight="1" x14ac:dyDescent="0.25">
      <c r="A11" s="21" t="s">
        <v>76</v>
      </c>
      <c r="B11" s="40">
        <v>4762</v>
      </c>
      <c r="C11" s="40">
        <v>4762</v>
      </c>
      <c r="D11" s="20"/>
      <c r="E11" s="40">
        <v>4983</v>
      </c>
      <c r="F11" s="40">
        <v>4983</v>
      </c>
      <c r="G11" s="20"/>
    </row>
    <row r="12" spans="1:7" x14ac:dyDescent="0.25">
      <c r="A12" s="18"/>
    </row>
  </sheetData>
  <mergeCells count="9">
    <mergeCell ref="E1:G1"/>
    <mergeCell ref="B6:D7"/>
    <mergeCell ref="A6:A8"/>
    <mergeCell ref="E6:G7"/>
    <mergeCell ref="A1:C1"/>
    <mergeCell ref="A2:C2"/>
    <mergeCell ref="A3:G3"/>
    <mergeCell ref="A4:G4"/>
    <mergeCell ref="E5:G5"/>
  </mergeCells>
  <pageMargins left="0.2" right="0.2" top="0.5" bottom="0.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Biểu 108</vt:lpstr>
      <vt:lpstr>Biểu 109</vt:lpstr>
      <vt:lpstr>Biểu 110</vt:lpstr>
      <vt:lpstr>Biểu 111</vt:lpstr>
      <vt:lpstr>Biểu 112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2026-01-15T02:11:55Z</cp:lastPrinted>
  <dcterms:created xsi:type="dcterms:W3CDTF">2025-10-09T07:38:59Z</dcterms:created>
  <dcterms:modified xsi:type="dcterms:W3CDTF">2026-01-15T02:39:18Z</dcterms:modified>
</cp:coreProperties>
</file>