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OÀ BÌNH 2026\DỰ ÁN\Đấu giá 2 khu\"/>
    </mc:Choice>
  </mc:AlternateContent>
  <bookViews>
    <workbookView xWindow="-120" yWindow="-120" windowWidth="29040" windowHeight="15840" firstSheet="1" activeTab="2"/>
  </bookViews>
  <sheets>
    <sheet name="SGV" sheetId="2" state="veryHidden" r:id="rId1"/>
    <sheet name="HL1+2" sheetId="14" r:id="rId2"/>
    <sheet name="Lương Đường" sheetId="15" r:id="rId3"/>
  </sheets>
  <definedNames>
    <definedName name="_xlnm.Print_Titles" localSheetId="1">'HL1+2'!$3:$3</definedName>
    <definedName name="_xlnm.Print_Titles" localSheetId="2">'Lương Đường'!$5:$5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4" i="14" l="1"/>
  <c r="J104" i="14"/>
  <c r="K104" i="14"/>
  <c r="S104" i="14"/>
  <c r="T104" i="14"/>
  <c r="U104" i="14"/>
  <c r="H43" i="14"/>
  <c r="H104" i="14" s="1"/>
  <c r="G43" i="14"/>
  <c r="G104" i="14" s="1"/>
  <c r="AE21" i="15" l="1"/>
  <c r="AA21" i="15" l="1"/>
  <c r="Z21" i="15"/>
  <c r="X21" i="15"/>
  <c r="W21" i="15"/>
  <c r="V21" i="15"/>
  <c r="U21" i="15"/>
  <c r="M21" i="15"/>
  <c r="L21" i="15"/>
  <c r="K21" i="15"/>
  <c r="H21" i="15"/>
  <c r="G21" i="15"/>
  <c r="F21" i="15"/>
  <c r="E21" i="15"/>
  <c r="T19" i="15"/>
  <c r="S19" i="15"/>
  <c r="R19" i="15"/>
  <c r="Q19" i="15"/>
  <c r="P19" i="15" s="1"/>
  <c r="O19" i="15"/>
  <c r="N19" i="15" s="1"/>
  <c r="Y19" i="15" s="1"/>
  <c r="T18" i="15"/>
  <c r="S18" i="15"/>
  <c r="R18" i="15"/>
  <c r="O18" i="15" s="1"/>
  <c r="N18" i="15" s="1"/>
  <c r="Y18" i="15" s="1"/>
  <c r="Q18" i="15"/>
  <c r="P18" i="15" s="1"/>
  <c r="T16" i="15"/>
  <c r="S16" i="15"/>
  <c r="R16" i="15"/>
  <c r="O16" i="15" s="1"/>
  <c r="N16" i="15" s="1"/>
  <c r="Y16" i="15" s="1"/>
  <c r="Q16" i="15"/>
  <c r="P16" i="15" s="1"/>
  <c r="T15" i="15"/>
  <c r="R15" i="15"/>
  <c r="O15" i="15" s="1"/>
  <c r="N15" i="15" s="1"/>
  <c r="Y15" i="15" s="1"/>
  <c r="Q15" i="15"/>
  <c r="P15" i="15" s="1"/>
  <c r="T14" i="15"/>
  <c r="S14" i="15"/>
  <c r="R14" i="15"/>
  <c r="Q14" i="15"/>
  <c r="P14" i="15" s="1"/>
  <c r="O14" i="15"/>
  <c r="N14" i="15" s="1"/>
  <c r="Y14" i="15" s="1"/>
  <c r="T13" i="15"/>
  <c r="S13" i="15"/>
  <c r="R13" i="15"/>
  <c r="O13" i="15" s="1"/>
  <c r="N13" i="15" s="1"/>
  <c r="Y13" i="15" s="1"/>
  <c r="Q13" i="15"/>
  <c r="P13" i="15" s="1"/>
  <c r="T11" i="15"/>
  <c r="R11" i="15"/>
  <c r="Q11" i="15"/>
  <c r="P11" i="15" s="1"/>
  <c r="O11" i="15"/>
  <c r="N11" i="15" s="1"/>
  <c r="Y11" i="15" s="1"/>
  <c r="T10" i="15"/>
  <c r="S10" i="15"/>
  <c r="R10" i="15"/>
  <c r="O10" i="15" s="1"/>
  <c r="N10" i="15" s="1"/>
  <c r="Q10" i="15"/>
  <c r="P10" i="15" s="1"/>
  <c r="Y9" i="15"/>
  <c r="T9" i="15"/>
  <c r="S9" i="15"/>
  <c r="R9" i="15"/>
  <c r="Q9" i="15"/>
  <c r="P9" i="15" s="1"/>
  <c r="O9" i="15"/>
  <c r="A9" i="15"/>
  <c r="A10" i="15" s="1"/>
  <c r="A11" i="15" s="1"/>
  <c r="A12" i="15" s="1"/>
  <c r="A13" i="15" s="1"/>
  <c r="A14" i="15" s="1"/>
  <c r="A15" i="15" s="1"/>
  <c r="A16" i="15" s="1"/>
  <c r="A17" i="15" s="1"/>
  <c r="A18" i="15" s="1"/>
  <c r="A19" i="15" s="1"/>
  <c r="A20" i="15" s="1"/>
  <c r="Y8" i="15"/>
  <c r="Y21" i="15" s="1"/>
  <c r="T8" i="15"/>
  <c r="S8" i="15"/>
  <c r="R8" i="15"/>
  <c r="O8" i="15" s="1"/>
  <c r="Q8" i="15"/>
  <c r="O21" i="15" l="1"/>
  <c r="Q21" i="15"/>
  <c r="S21" i="15"/>
  <c r="T21" i="15"/>
  <c r="Y10" i="15"/>
  <c r="N21" i="15"/>
  <c r="R21" i="15"/>
  <c r="P8" i="15"/>
  <c r="P21" i="15" s="1"/>
  <c r="S107" i="14" l="1"/>
  <c r="R102" i="14"/>
  <c r="Q102" i="14"/>
  <c r="P102" i="14"/>
  <c r="O102" i="14"/>
  <c r="N102" i="14" s="1"/>
  <c r="M102" i="14"/>
  <c r="L102" i="14" s="1"/>
  <c r="R101" i="14"/>
  <c r="Q101" i="14"/>
  <c r="P101" i="14"/>
  <c r="M101" i="14" s="1"/>
  <c r="L101" i="14" s="1"/>
  <c r="O101" i="14"/>
  <c r="N101" i="14" s="1"/>
  <c r="R100" i="14"/>
  <c r="Q100" i="14"/>
  <c r="P100" i="14"/>
  <c r="O100" i="14"/>
  <c r="N100" i="14" s="1"/>
  <c r="M100" i="14"/>
  <c r="L100" i="14" s="1"/>
  <c r="R99" i="14"/>
  <c r="Q99" i="14"/>
  <c r="P99" i="14"/>
  <c r="M99" i="14" s="1"/>
  <c r="L99" i="14" s="1"/>
  <c r="O99" i="14"/>
  <c r="N99" i="14" s="1"/>
  <c r="R98" i="14"/>
  <c r="Q98" i="14"/>
  <c r="P98" i="14"/>
  <c r="O98" i="14"/>
  <c r="N98" i="14" s="1"/>
  <c r="M98" i="14"/>
  <c r="L98" i="14" s="1"/>
  <c r="R97" i="14"/>
  <c r="Q97" i="14"/>
  <c r="P97" i="14"/>
  <c r="M97" i="14" s="1"/>
  <c r="L97" i="14" s="1"/>
  <c r="O97" i="14"/>
  <c r="N97" i="14" s="1"/>
  <c r="R96" i="14"/>
  <c r="Q96" i="14"/>
  <c r="P96" i="14"/>
  <c r="O96" i="14"/>
  <c r="N96" i="14" s="1"/>
  <c r="M96" i="14"/>
  <c r="L96" i="14" s="1"/>
  <c r="R95" i="14"/>
  <c r="Q95" i="14"/>
  <c r="P95" i="14"/>
  <c r="M95" i="14" s="1"/>
  <c r="L95" i="14" s="1"/>
  <c r="O95" i="14"/>
  <c r="N95" i="14" s="1"/>
  <c r="R94" i="14"/>
  <c r="Q94" i="14"/>
  <c r="P94" i="14"/>
  <c r="O94" i="14"/>
  <c r="N94" i="14" s="1"/>
  <c r="M94" i="14"/>
  <c r="L94" i="14" s="1"/>
  <c r="R93" i="14"/>
  <c r="Q93" i="14"/>
  <c r="P93" i="14"/>
  <c r="M93" i="14" s="1"/>
  <c r="L93" i="14" s="1"/>
  <c r="O93" i="14"/>
  <c r="N93" i="14" s="1"/>
  <c r="R92" i="14"/>
  <c r="Q92" i="14"/>
  <c r="P92" i="14"/>
  <c r="O92" i="14"/>
  <c r="N92" i="14" s="1"/>
  <c r="M92" i="14"/>
  <c r="L92" i="14" s="1"/>
  <c r="R91" i="14"/>
  <c r="Q91" i="14"/>
  <c r="P91" i="14"/>
  <c r="M91" i="14" s="1"/>
  <c r="L91" i="14" s="1"/>
  <c r="O91" i="14"/>
  <c r="N91" i="14" s="1"/>
  <c r="R90" i="14"/>
  <c r="Q90" i="14"/>
  <c r="P90" i="14"/>
  <c r="M90" i="14" s="1"/>
  <c r="L90" i="14" s="1"/>
  <c r="O90" i="14"/>
  <c r="N90" i="14" s="1"/>
  <c r="R89" i="14"/>
  <c r="Q89" i="14"/>
  <c r="P89" i="14"/>
  <c r="M89" i="14" s="1"/>
  <c r="L89" i="14" s="1"/>
  <c r="O89" i="14"/>
  <c r="N89" i="14" s="1"/>
  <c r="R88" i="14"/>
  <c r="Q88" i="14"/>
  <c r="P88" i="14"/>
  <c r="M88" i="14" s="1"/>
  <c r="L88" i="14" s="1"/>
  <c r="O88" i="14"/>
  <c r="N88" i="14" s="1"/>
  <c r="R87" i="14"/>
  <c r="Q87" i="14"/>
  <c r="P87" i="14"/>
  <c r="M87" i="14" s="1"/>
  <c r="L87" i="14" s="1"/>
  <c r="O87" i="14"/>
  <c r="N87" i="14" s="1"/>
  <c r="R86" i="14"/>
  <c r="Q86" i="14"/>
  <c r="P86" i="14"/>
  <c r="O86" i="14"/>
  <c r="N86" i="14" s="1"/>
  <c r="M86" i="14"/>
  <c r="L86" i="14" s="1"/>
  <c r="R85" i="14"/>
  <c r="Q85" i="14"/>
  <c r="P85" i="14"/>
  <c r="M85" i="14" s="1"/>
  <c r="L85" i="14" s="1"/>
  <c r="O85" i="14"/>
  <c r="N85" i="14" s="1"/>
  <c r="R84" i="14"/>
  <c r="Q84" i="14"/>
  <c r="P84" i="14"/>
  <c r="O84" i="14"/>
  <c r="N84" i="14" s="1"/>
  <c r="M84" i="14"/>
  <c r="L84" i="14" s="1"/>
  <c r="R83" i="14"/>
  <c r="Q83" i="14"/>
  <c r="P83" i="14"/>
  <c r="M83" i="14" s="1"/>
  <c r="L83" i="14" s="1"/>
  <c r="O83" i="14"/>
  <c r="N83" i="14" s="1"/>
  <c r="R82" i="14"/>
  <c r="Q82" i="14"/>
  <c r="P82" i="14"/>
  <c r="O82" i="14"/>
  <c r="N82" i="14" s="1"/>
  <c r="M82" i="14"/>
  <c r="L82" i="14" s="1"/>
  <c r="R81" i="14"/>
  <c r="Q81" i="14"/>
  <c r="P81" i="14"/>
  <c r="M81" i="14" s="1"/>
  <c r="L81" i="14" s="1"/>
  <c r="O81" i="14"/>
  <c r="N81" i="14" s="1"/>
  <c r="R80" i="14"/>
  <c r="Q80" i="14"/>
  <c r="P80" i="14"/>
  <c r="M80" i="14" s="1"/>
  <c r="L80" i="14" s="1"/>
  <c r="O80" i="14"/>
  <c r="N80" i="14" s="1"/>
  <c r="R79" i="14"/>
  <c r="Q79" i="14"/>
  <c r="P79" i="14"/>
  <c r="M79" i="14" s="1"/>
  <c r="L79" i="14" s="1"/>
  <c r="O79" i="14"/>
  <c r="N79" i="14" s="1"/>
  <c r="R78" i="14"/>
  <c r="Q78" i="14"/>
  <c r="P78" i="14"/>
  <c r="O78" i="14"/>
  <c r="N78" i="14" s="1"/>
  <c r="M78" i="14"/>
  <c r="L78" i="14" s="1"/>
  <c r="R77" i="14"/>
  <c r="Q77" i="14"/>
  <c r="P77" i="14"/>
  <c r="M77" i="14" s="1"/>
  <c r="L77" i="14" s="1"/>
  <c r="O77" i="14"/>
  <c r="N77" i="14" s="1"/>
  <c r="R76" i="14"/>
  <c r="Q76" i="14"/>
  <c r="P76" i="14"/>
  <c r="M76" i="14" s="1"/>
  <c r="L76" i="14" s="1"/>
  <c r="O76" i="14"/>
  <c r="N76" i="14" s="1"/>
  <c r="R75" i="14"/>
  <c r="Q75" i="14"/>
  <c r="P75" i="14"/>
  <c r="M75" i="14" s="1"/>
  <c r="L75" i="14" s="1"/>
  <c r="O75" i="14"/>
  <c r="N75" i="14" s="1"/>
  <c r="R74" i="14"/>
  <c r="Q74" i="14"/>
  <c r="P74" i="14"/>
  <c r="O74" i="14"/>
  <c r="N74" i="14" s="1"/>
  <c r="M74" i="14"/>
  <c r="L74" i="14" s="1"/>
  <c r="R73" i="14"/>
  <c r="Q73" i="14"/>
  <c r="P73" i="14"/>
  <c r="M73" i="14" s="1"/>
  <c r="L73" i="14" s="1"/>
  <c r="O73" i="14"/>
  <c r="N73" i="14" s="1"/>
  <c r="R72" i="14"/>
  <c r="Q72" i="14"/>
  <c r="P72" i="14"/>
  <c r="O72" i="14"/>
  <c r="N72" i="14" s="1"/>
  <c r="M72" i="14"/>
  <c r="L72" i="14" s="1"/>
  <c r="R71" i="14"/>
  <c r="Q71" i="14"/>
  <c r="P71" i="14"/>
  <c r="M71" i="14" s="1"/>
  <c r="L71" i="14" s="1"/>
  <c r="O71" i="14"/>
  <c r="N71" i="14" s="1"/>
  <c r="R70" i="14"/>
  <c r="Q70" i="14"/>
  <c r="P70" i="14"/>
  <c r="M70" i="14" s="1"/>
  <c r="L70" i="14" s="1"/>
  <c r="O70" i="14"/>
  <c r="N70" i="14" s="1"/>
  <c r="R69" i="14"/>
  <c r="Q69" i="14"/>
  <c r="P69" i="14"/>
  <c r="M69" i="14" s="1"/>
  <c r="L69" i="14" s="1"/>
  <c r="O69" i="14"/>
  <c r="N69" i="14" s="1"/>
  <c r="R68" i="14"/>
  <c r="Q68" i="14"/>
  <c r="P68" i="14"/>
  <c r="M68" i="14" s="1"/>
  <c r="L68" i="14" s="1"/>
  <c r="O68" i="14"/>
  <c r="N68" i="14" s="1"/>
  <c r="R67" i="14"/>
  <c r="Q67" i="14"/>
  <c r="P67" i="14"/>
  <c r="O67" i="14"/>
  <c r="N67" i="14" s="1"/>
  <c r="M67" i="14"/>
  <c r="L67" i="14" s="1"/>
  <c r="R66" i="14"/>
  <c r="Q66" i="14"/>
  <c r="P66" i="14"/>
  <c r="M66" i="14" s="1"/>
  <c r="L66" i="14" s="1"/>
  <c r="O66" i="14"/>
  <c r="N66" i="14" s="1"/>
  <c r="R65" i="14"/>
  <c r="Q65" i="14"/>
  <c r="P65" i="14"/>
  <c r="O65" i="14"/>
  <c r="N65" i="14" s="1"/>
  <c r="M65" i="14"/>
  <c r="L65" i="14" s="1"/>
  <c r="R64" i="14"/>
  <c r="Q64" i="14"/>
  <c r="P64" i="14"/>
  <c r="M64" i="14" s="1"/>
  <c r="L64" i="14" s="1"/>
  <c r="O64" i="14"/>
  <c r="N64" i="14" s="1"/>
  <c r="R63" i="14"/>
  <c r="Q63" i="14"/>
  <c r="P63" i="14"/>
  <c r="O63" i="14"/>
  <c r="N63" i="14" s="1"/>
  <c r="M63" i="14"/>
  <c r="L63" i="14" s="1"/>
  <c r="R62" i="14"/>
  <c r="Q62" i="14"/>
  <c r="P62" i="14"/>
  <c r="M62" i="14" s="1"/>
  <c r="L62" i="14" s="1"/>
  <c r="O62" i="14"/>
  <c r="N62" i="14" s="1"/>
  <c r="R61" i="14"/>
  <c r="Q61" i="14"/>
  <c r="P61" i="14"/>
  <c r="M61" i="14" s="1"/>
  <c r="L61" i="14" s="1"/>
  <c r="O61" i="14"/>
  <c r="N61" i="14" s="1"/>
  <c r="R60" i="14"/>
  <c r="Q60" i="14"/>
  <c r="P60" i="14"/>
  <c r="M60" i="14" s="1"/>
  <c r="L60" i="14" s="1"/>
  <c r="O60" i="14"/>
  <c r="N60" i="14" s="1"/>
  <c r="R59" i="14"/>
  <c r="Q59" i="14"/>
  <c r="P59" i="14"/>
  <c r="O59" i="14"/>
  <c r="N59" i="14" s="1"/>
  <c r="M59" i="14"/>
  <c r="L59" i="14" s="1"/>
  <c r="R58" i="14"/>
  <c r="Q58" i="14"/>
  <c r="P58" i="14"/>
  <c r="M58" i="14" s="1"/>
  <c r="O58" i="14"/>
  <c r="N58" i="14" s="1"/>
  <c r="L58" i="14"/>
  <c r="R57" i="14"/>
  <c r="Q57" i="14"/>
  <c r="P57" i="14"/>
  <c r="M57" i="14" s="1"/>
  <c r="L57" i="14" s="1"/>
  <c r="O57" i="14"/>
  <c r="N57" i="14" s="1"/>
  <c r="R56" i="14"/>
  <c r="Q56" i="14"/>
  <c r="P56" i="14"/>
  <c r="O56" i="14"/>
  <c r="N56" i="14" s="1"/>
  <c r="M56" i="14"/>
  <c r="L56" i="14" s="1"/>
  <c r="R55" i="14"/>
  <c r="Q55" i="14"/>
  <c r="P55" i="14"/>
  <c r="M55" i="14" s="1"/>
  <c r="L55" i="14" s="1"/>
  <c r="O55" i="14"/>
  <c r="N55" i="14" s="1"/>
  <c r="R54" i="14"/>
  <c r="Q54" i="14"/>
  <c r="P54" i="14"/>
  <c r="M54" i="14" s="1"/>
  <c r="L54" i="14" s="1"/>
  <c r="O54" i="14"/>
  <c r="N54" i="14" s="1"/>
  <c r="R53" i="14"/>
  <c r="Q53" i="14"/>
  <c r="P53" i="14"/>
  <c r="O53" i="14"/>
  <c r="N53" i="14" s="1"/>
  <c r="M53" i="14"/>
  <c r="L53" i="14" s="1"/>
  <c r="R52" i="14"/>
  <c r="Q52" i="14"/>
  <c r="P52" i="14"/>
  <c r="M52" i="14" s="1"/>
  <c r="L52" i="14" s="1"/>
  <c r="O52" i="14"/>
  <c r="N52" i="14" s="1"/>
  <c r="R51" i="14"/>
  <c r="Q51" i="14"/>
  <c r="P51" i="14"/>
  <c r="M51" i="14" s="1"/>
  <c r="L51" i="14" s="1"/>
  <c r="O51" i="14"/>
  <c r="N51" i="14" s="1"/>
  <c r="R50" i="14"/>
  <c r="Q50" i="14"/>
  <c r="P50" i="14"/>
  <c r="M50" i="14" s="1"/>
  <c r="L50" i="14" s="1"/>
  <c r="O50" i="14"/>
  <c r="N50" i="14" s="1"/>
  <c r="R49" i="14"/>
  <c r="Q49" i="14"/>
  <c r="P49" i="14"/>
  <c r="M49" i="14" s="1"/>
  <c r="L49" i="14" s="1"/>
  <c r="O49" i="14"/>
  <c r="N49" i="14" s="1"/>
  <c r="R48" i="14"/>
  <c r="Q48" i="14"/>
  <c r="P48" i="14"/>
  <c r="M48" i="14" s="1"/>
  <c r="L48" i="14" s="1"/>
  <c r="O48" i="14"/>
  <c r="N48" i="14" s="1"/>
  <c r="R47" i="14"/>
  <c r="Q47" i="14"/>
  <c r="P47" i="14"/>
  <c r="O47" i="14"/>
  <c r="N47" i="14" s="1"/>
  <c r="M47" i="14"/>
  <c r="L47" i="14" s="1"/>
  <c r="R46" i="14"/>
  <c r="Q46" i="14"/>
  <c r="P46" i="14"/>
  <c r="M46" i="14" s="1"/>
  <c r="L46" i="14" s="1"/>
  <c r="O46" i="14"/>
  <c r="N46" i="14" s="1"/>
  <c r="R45" i="14"/>
  <c r="Q45" i="14"/>
  <c r="P45" i="14"/>
  <c r="O45" i="14"/>
  <c r="N45" i="14" s="1"/>
  <c r="M45" i="14"/>
  <c r="L45" i="14" s="1"/>
  <c r="R44" i="14"/>
  <c r="Q44" i="14"/>
  <c r="P44" i="14"/>
  <c r="M44" i="14" s="1"/>
  <c r="L44" i="14" s="1"/>
  <c r="O44" i="14"/>
  <c r="N44" i="14" s="1"/>
  <c r="R43" i="14"/>
  <c r="Q43" i="14"/>
  <c r="P43" i="14"/>
  <c r="O43" i="14"/>
  <c r="N43" i="14" s="1"/>
  <c r="M43" i="14"/>
  <c r="L43" i="14" s="1"/>
  <c r="R42" i="14"/>
  <c r="Q42" i="14"/>
  <c r="P42" i="14"/>
  <c r="O42" i="14"/>
  <c r="N42" i="14" s="1"/>
  <c r="M42" i="14"/>
  <c r="L42" i="14" s="1"/>
  <c r="R41" i="14"/>
  <c r="Q41" i="14"/>
  <c r="P41" i="14"/>
  <c r="M41" i="14" s="1"/>
  <c r="L41" i="14" s="1"/>
  <c r="O41" i="14"/>
  <c r="N41" i="14" s="1"/>
  <c r="R40" i="14"/>
  <c r="Q40" i="14"/>
  <c r="P40" i="14"/>
  <c r="M40" i="14" s="1"/>
  <c r="L40" i="14" s="1"/>
  <c r="O40" i="14"/>
  <c r="N40" i="14" s="1"/>
  <c r="R39" i="14"/>
  <c r="Q39" i="14"/>
  <c r="P39" i="14"/>
  <c r="M39" i="14" s="1"/>
  <c r="L39" i="14" s="1"/>
  <c r="O39" i="14"/>
  <c r="N39" i="14" s="1"/>
  <c r="R38" i="14"/>
  <c r="Q38" i="14"/>
  <c r="P38" i="14"/>
  <c r="O38" i="14"/>
  <c r="N38" i="14" s="1"/>
  <c r="M38" i="14"/>
  <c r="L38" i="14" s="1"/>
  <c r="R37" i="14"/>
  <c r="Q37" i="14"/>
  <c r="P37" i="14"/>
  <c r="M37" i="14" s="1"/>
  <c r="L37" i="14" s="1"/>
  <c r="O37" i="14"/>
  <c r="N37" i="14" s="1"/>
  <c r="R36" i="14"/>
  <c r="Q36" i="14"/>
  <c r="P36" i="14"/>
  <c r="O36" i="14"/>
  <c r="N36" i="14" s="1"/>
  <c r="M36" i="14"/>
  <c r="L36" i="14" s="1"/>
  <c r="R35" i="14"/>
  <c r="Q35" i="14"/>
  <c r="P35" i="14"/>
  <c r="M35" i="14" s="1"/>
  <c r="L35" i="14" s="1"/>
  <c r="O35" i="14"/>
  <c r="N35" i="14" s="1"/>
  <c r="R34" i="14"/>
  <c r="Q34" i="14"/>
  <c r="P34" i="14"/>
  <c r="O34" i="14"/>
  <c r="N34" i="14" s="1"/>
  <c r="M34" i="14"/>
  <c r="L34" i="14" s="1"/>
  <c r="R33" i="14"/>
  <c r="Q33" i="14"/>
  <c r="P33" i="14"/>
  <c r="M33" i="14" s="1"/>
  <c r="L33" i="14" s="1"/>
  <c r="O33" i="14"/>
  <c r="N33" i="14" s="1"/>
  <c r="R32" i="14"/>
  <c r="Q32" i="14"/>
  <c r="P32" i="14"/>
  <c r="O32" i="14"/>
  <c r="N32" i="14" s="1"/>
  <c r="M32" i="14"/>
  <c r="R31" i="14"/>
  <c r="Q31" i="14"/>
  <c r="P31" i="14"/>
  <c r="N31" i="14"/>
  <c r="M31" i="14"/>
  <c r="L31" i="14" s="1"/>
  <c r="R30" i="14"/>
  <c r="Q30" i="14"/>
  <c r="P30" i="14"/>
  <c r="M30" i="14" s="1"/>
  <c r="L30" i="14" s="1"/>
  <c r="O30" i="14"/>
  <c r="N30" i="14" s="1"/>
  <c r="R29" i="14"/>
  <c r="Q29" i="14"/>
  <c r="P29" i="14"/>
  <c r="M29" i="14" s="1"/>
  <c r="L29" i="14" s="1"/>
  <c r="O29" i="14"/>
  <c r="N29" i="14" s="1"/>
  <c r="R28" i="14"/>
  <c r="Q28" i="14"/>
  <c r="P28" i="14"/>
  <c r="O28" i="14"/>
  <c r="N28" i="14" s="1"/>
  <c r="M28" i="14"/>
  <c r="L28" i="14" s="1"/>
  <c r="R27" i="14"/>
  <c r="Q27" i="14"/>
  <c r="P27" i="14"/>
  <c r="M27" i="14" s="1"/>
  <c r="L27" i="14" s="1"/>
  <c r="O27" i="14"/>
  <c r="N27" i="14" s="1"/>
  <c r="R26" i="14"/>
  <c r="Q26" i="14"/>
  <c r="P26" i="14"/>
  <c r="M26" i="14" s="1"/>
  <c r="L26" i="14" s="1"/>
  <c r="O26" i="14"/>
  <c r="N26" i="14" s="1"/>
  <c r="R25" i="14"/>
  <c r="Q25" i="14"/>
  <c r="P25" i="14"/>
  <c r="M25" i="14" s="1"/>
  <c r="L25" i="14" s="1"/>
  <c r="O25" i="14"/>
  <c r="N25" i="14" s="1"/>
  <c r="R24" i="14"/>
  <c r="Q24" i="14"/>
  <c r="P24" i="14"/>
  <c r="M24" i="14" s="1"/>
  <c r="L24" i="14" s="1"/>
  <c r="O24" i="14"/>
  <c r="N24" i="14" s="1"/>
  <c r="R23" i="14"/>
  <c r="Q23" i="14"/>
  <c r="P23" i="14"/>
  <c r="M23" i="14" s="1"/>
  <c r="O23" i="14"/>
  <c r="N23" i="14" s="1"/>
  <c r="L23" i="14"/>
  <c r="R22" i="14"/>
  <c r="Q22" i="14"/>
  <c r="P22" i="14"/>
  <c r="O22" i="14"/>
  <c r="N22" i="14" s="1"/>
  <c r="M22" i="14"/>
  <c r="L22" i="14" s="1"/>
  <c r="R21" i="14"/>
  <c r="Q21" i="14"/>
  <c r="P21" i="14"/>
  <c r="M21" i="14" s="1"/>
  <c r="L21" i="14" s="1"/>
  <c r="O21" i="14"/>
  <c r="N21" i="14" s="1"/>
  <c r="R20" i="14"/>
  <c r="Q20" i="14"/>
  <c r="P20" i="14"/>
  <c r="O20" i="14"/>
  <c r="N20" i="14" s="1"/>
  <c r="M20" i="14"/>
  <c r="L20" i="14" s="1"/>
  <c r="R19" i="14"/>
  <c r="Q19" i="14"/>
  <c r="P19" i="14"/>
  <c r="M19" i="14" s="1"/>
  <c r="L19" i="14" s="1"/>
  <c r="O19" i="14"/>
  <c r="N19" i="14" s="1"/>
  <c r="R18" i="14"/>
  <c r="Q18" i="14"/>
  <c r="P18" i="14"/>
  <c r="M18" i="14" s="1"/>
  <c r="L18" i="14" s="1"/>
  <c r="O18" i="14"/>
  <c r="N18" i="14" s="1"/>
  <c r="R17" i="14"/>
  <c r="Q17" i="14"/>
  <c r="P17" i="14"/>
  <c r="M17" i="14" s="1"/>
  <c r="L17" i="14" s="1"/>
  <c r="O17" i="14"/>
  <c r="N17" i="14" s="1"/>
  <c r="R16" i="14"/>
  <c r="Q16" i="14"/>
  <c r="P16" i="14"/>
  <c r="M16" i="14" s="1"/>
  <c r="L16" i="14" s="1"/>
  <c r="O16" i="14"/>
  <c r="N16" i="14" s="1"/>
  <c r="R15" i="14"/>
  <c r="Q15" i="14"/>
  <c r="P15" i="14"/>
  <c r="M15" i="14" s="1"/>
  <c r="L15" i="14" s="1"/>
  <c r="O15" i="14"/>
  <c r="N15" i="14" s="1"/>
  <c r="R14" i="14"/>
  <c r="Q14" i="14"/>
  <c r="P14" i="14"/>
  <c r="M14" i="14" s="1"/>
  <c r="L14" i="14" s="1"/>
  <c r="O14" i="14"/>
  <c r="N14" i="14" s="1"/>
  <c r="R13" i="14"/>
  <c r="Q13" i="14"/>
  <c r="P13" i="14"/>
  <c r="M13" i="14" s="1"/>
  <c r="L13" i="14" s="1"/>
  <c r="O13" i="14"/>
  <c r="N13" i="14" s="1"/>
  <c r="R12" i="14"/>
  <c r="Q12" i="14"/>
  <c r="P12" i="14"/>
  <c r="M12" i="14" s="1"/>
  <c r="L12" i="14" s="1"/>
  <c r="O12" i="14"/>
  <c r="N12" i="14" s="1"/>
  <c r="R11" i="14"/>
  <c r="Q11" i="14"/>
  <c r="P11" i="14"/>
  <c r="M11" i="14" s="1"/>
  <c r="L11" i="14" s="1"/>
  <c r="O11" i="14"/>
  <c r="N11" i="14" s="1"/>
  <c r="R10" i="14"/>
  <c r="Q10" i="14"/>
  <c r="P10" i="14"/>
  <c r="M10" i="14" s="1"/>
  <c r="L10" i="14" s="1"/>
  <c r="O10" i="14"/>
  <c r="N10" i="14" s="1"/>
  <c r="R9" i="14"/>
  <c r="Q9" i="14"/>
  <c r="P9" i="14"/>
  <c r="M9" i="14" s="1"/>
  <c r="L9" i="14" s="1"/>
  <c r="O9" i="14"/>
  <c r="N9" i="14" s="1"/>
  <c r="R8" i="14"/>
  <c r="Q8" i="14"/>
  <c r="P8" i="14"/>
  <c r="M8" i="14" s="1"/>
  <c r="L8" i="14" s="1"/>
  <c r="O8" i="14"/>
  <c r="N8" i="14" s="1"/>
  <c r="R7" i="14"/>
  <c r="Q7" i="14"/>
  <c r="P7" i="14"/>
  <c r="M7" i="14" s="1"/>
  <c r="L7" i="14" s="1"/>
  <c r="O7" i="14"/>
  <c r="N7" i="14" s="1"/>
  <c r="A7" i="14"/>
  <c r="A8" i="14" s="1"/>
  <c r="A9" i="14" s="1"/>
  <c r="A10" i="14" s="1"/>
  <c r="A11" i="14" s="1"/>
  <c r="A12" i="14" s="1"/>
  <c r="A13" i="14" s="1"/>
  <c r="A14" i="14" s="1"/>
  <c r="A16" i="14" s="1"/>
  <c r="R6" i="14"/>
  <c r="R104" i="14" s="1"/>
  <c r="Q6" i="14"/>
  <c r="P6" i="14"/>
  <c r="P104" i="14" s="1"/>
  <c r="O6" i="14"/>
  <c r="N6" i="14" l="1"/>
  <c r="N104" i="14" s="1"/>
  <c r="O104" i="14"/>
  <c r="Q104" i="14"/>
  <c r="A17" i="14"/>
  <c r="A18" i="14"/>
  <c r="M6" i="14"/>
  <c r="M104" i="14" s="1"/>
  <c r="P107" i="14" l="1"/>
  <c r="L6" i="14"/>
  <c r="L104" i="14" s="1"/>
  <c r="A19" i="14"/>
  <c r="A20" i="14"/>
  <c r="A21" i="14" s="1"/>
  <c r="A22" i="14" s="1"/>
  <c r="A23" i="14" s="1"/>
  <c r="A24"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50" i="14" s="1"/>
  <c r="A51" i="14" s="1"/>
  <c r="A52" i="14" s="1"/>
  <c r="A53" i="14" s="1"/>
  <c r="A54" i="14" s="1"/>
  <c r="A55" i="14" s="1"/>
  <c r="A58" i="14" s="1"/>
  <c r="A59" i="14" s="1"/>
  <c r="A60" i="14" s="1"/>
  <c r="A61" i="14" s="1"/>
  <c r="A63" i="14" s="1"/>
  <c r="A64" i="14" s="1"/>
  <c r="A65"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2" i="14" s="1"/>
  <c r="A93" i="14" s="1"/>
  <c r="A94" i="14" s="1"/>
  <c r="A95" i="14" s="1"/>
  <c r="A96" i="14" s="1"/>
  <c r="A97" i="14" s="1"/>
  <c r="A98" i="14" s="1"/>
  <c r="A99" i="14" s="1"/>
  <c r="A100" i="14" s="1"/>
  <c r="A101" i="14" s="1"/>
  <c r="A102" i="14" s="1"/>
  <c r="A103" i="14" s="1"/>
</calcChain>
</file>

<file path=xl/sharedStrings.xml><?xml version="1.0" encoding="utf-8"?>
<sst xmlns="http://schemas.openxmlformats.org/spreadsheetml/2006/main" count="486" uniqueCount="130">
  <si>
    <t>Ghi chú</t>
  </si>
  <si>
    <t>Tổng cộng</t>
  </si>
  <si>
    <t>Đơn vị tính: m2.</t>
  </si>
  <si>
    <t>STT</t>
  </si>
  <si>
    <t>Họ và tên
 chủ sử dụng đất</t>
  </si>
  <si>
    <t>Địa chỉ thường trú
(thôn)</t>
  </si>
  <si>
    <t>Diện tích Đất QĐ 03 đã thu hồi dự án trước, chuyển nhượng
(m2)</t>
  </si>
  <si>
    <t>Tổng diện tích thu hồi theo QĐ 03
(m2)</t>
  </si>
  <si>
    <t>Diện tích thu hồi từng thửa đất theo QĐ 03
(m2)</t>
  </si>
  <si>
    <t>Tổng diện tích thu hồi bồi thường
(m2)</t>
  </si>
  <si>
    <t xml:space="preserve">Diện tích thu hồi, bồi thường từng thửa </t>
  </si>
  <si>
    <t>Phân loại đất</t>
  </si>
  <si>
    <t>Trong đó</t>
  </si>
  <si>
    <t>Số nhân khẩu bị ảnh hưởng 
(khẩu)</t>
  </si>
  <si>
    <t>Tỷ lệ mất đất 
(%)</t>
  </si>
  <si>
    <t>Hiện trạng sử dụng đất</t>
  </si>
  <si>
    <t>Nguồn gốc đất đai</t>
  </si>
  <si>
    <t>Đất QĐ03</t>
  </si>
  <si>
    <t>Số thửa</t>
  </si>
  <si>
    <t>Số TBĐ</t>
  </si>
  <si>
    <t>Diện tích</t>
  </si>
  <si>
    <t>Tổng diện tích giao theo QĐ 03 
(m2)</t>
  </si>
  <si>
    <t>LUC</t>
  </si>
  <si>
    <t>Thủy Nguyên, ngày …… tháng …… năm 2025</t>
  </si>
  <si>
    <t>Trần Thị Mía (bùi thị tá là mẹ)</t>
  </si>
  <si>
    <t>Trần Văn Teo</t>
  </si>
  <si>
    <t>Trần Văn Tường (Đỗ Thị Hồng)</t>
  </si>
  <si>
    <t>Trần Văn Hậu</t>
  </si>
  <si>
    <t>Trần Văn Tuyến (bố là trần văn bình)</t>
  </si>
  <si>
    <t>Trần Văn Trai</t>
  </si>
  <si>
    <t>Trần Văn Bê</t>
  </si>
  <si>
    <t xml:space="preserve">Trần Văn Ngọc  </t>
  </si>
  <si>
    <t>Phạm Văn Quýnh</t>
  </si>
  <si>
    <t>Trần Văn Sơn (Lương Thị Bện là mẹ)</t>
  </si>
  <si>
    <t>Trần Văn Bẩy (Hậu)</t>
  </si>
  <si>
    <t>Trần Văn Khảm (Lưu Thị Siu)</t>
  </si>
  <si>
    <t>Trần Văn Dinh</t>
  </si>
  <si>
    <t>Nguyễn Thi Quẩn (Trần Văn Hiển)</t>
  </si>
  <si>
    <t>Trần Văn Nhỏ</t>
  </si>
  <si>
    <t>Trần Văn Ngà</t>
  </si>
  <si>
    <t>Trần Quốc Khiển</t>
  </si>
  <si>
    <t>Trần Văn Huỳnh</t>
  </si>
  <si>
    <t>Trần Văn Tường (Đỗ Thị Hồn)</t>
  </si>
  <si>
    <t>Trần Văn Khoảng</t>
  </si>
  <si>
    <t>Trần Văn Phúc (Lụa)</t>
  </si>
  <si>
    <t>Phạm Văn Hà</t>
  </si>
  <si>
    <t>Trần Thị Chang</t>
  </si>
  <si>
    <t>Phạm Văn Sơn</t>
  </si>
  <si>
    <t>Ngô Văn Tiếp</t>
  </si>
  <si>
    <t xml:space="preserve">Phạm Văn Thị </t>
  </si>
  <si>
    <t>Lại Thị Vươn</t>
  </si>
  <si>
    <t>Trịnh Thị Sánh (Trần Văn Quang)</t>
  </si>
  <si>
    <t>Phạm Văn Chất</t>
  </si>
  <si>
    <t>Phạm Văn Mạnh</t>
  </si>
  <si>
    <t>Phạm Thị Dung (Ngần là con)</t>
  </si>
  <si>
    <t>Phạm Văn Nấu</t>
  </si>
  <si>
    <t>Trần Văn Nhâm</t>
  </si>
  <si>
    <t>Trần Quốc Tâm</t>
  </si>
  <si>
    <t>Phạm Văn Kiên</t>
  </si>
  <si>
    <t>Đặng Thị Dạn</t>
  </si>
  <si>
    <t>Phạm Văn Tý</t>
  </si>
  <si>
    <t>Trần Văn Phúc</t>
  </si>
  <si>
    <t>Trần Văn Tuấn</t>
  </si>
  <si>
    <t>Phạm Thi Nước (Phạm Văn Thiết)</t>
  </si>
  <si>
    <t>Phạm Thị Khoa (Trần Văn Phòng)</t>
  </si>
  <si>
    <t>Phạm Văn Tiêu</t>
  </si>
  <si>
    <t>Trần Văn Mậm</t>
  </si>
  <si>
    <t>Phạm Văn Khiết</t>
  </si>
  <si>
    <t>Trần Văn Khánh (Bầy)</t>
  </si>
  <si>
    <t>Trần Văn Me</t>
  </si>
  <si>
    <t>Đào Thị Thêm (Hiệu)</t>
  </si>
  <si>
    <t>Hoàng Văn Mỳ</t>
  </si>
  <si>
    <t>Trần Văn Nhã</t>
  </si>
  <si>
    <t>Trần Thị Phĩnh (Trần Văn Đức)</t>
  </si>
  <si>
    <t>Trần Văn Đức (rơi)</t>
  </si>
  <si>
    <t>Phạm Thị Dung</t>
  </si>
  <si>
    <t>Trần Đức Quỳ</t>
  </si>
  <si>
    <t>Trần Văn Ngữ</t>
  </si>
  <si>
    <t>Nguyễn Thị Nơi</t>
  </si>
  <si>
    <t>Trần Văn Chướng (sỹ)</t>
  </si>
  <si>
    <t>Trịnh Thị Điện</t>
  </si>
  <si>
    <t>Trần Quốc Chiến</t>
  </si>
  <si>
    <t>Trần Quốc Gắn</t>
  </si>
  <si>
    <t>Đỗ Thị Hiệp(Dựa)</t>
  </si>
  <si>
    <t>Trần Quốc Lại</t>
  </si>
  <si>
    <t>Lê Thị Nở</t>
  </si>
  <si>
    <t>Trần Quốc Hạnh</t>
  </si>
  <si>
    <t>Trần Văn Ngọc</t>
  </si>
  <si>
    <t>Trần Văn Tu (bốn)</t>
  </si>
  <si>
    <t>Phạm Văn Vĩnh</t>
  </si>
  <si>
    <t>Trần Thị Điểm (Vinh)</t>
  </si>
  <si>
    <t>Trần Văn Huynh</t>
  </si>
  <si>
    <t>Trần Văn Lực</t>
  </si>
  <si>
    <t>Nguyễn Thị Rồi</t>
  </si>
  <si>
    <t>Trần Thị Liên</t>
  </si>
  <si>
    <t>Hoàng Thị Khuâng (Mẹ ông Tý)</t>
  </si>
  <si>
    <t>Phạm Thị Toan</t>
  </si>
  <si>
    <t>Lưu Thị Toán (Thuỷ là con đẻ)</t>
  </si>
  <si>
    <t>Lưu Thị Năm</t>
  </si>
  <si>
    <t>Trần Quốc Ánh (Nhuần)</t>
  </si>
  <si>
    <t>Bùi Thị Muống (Hoàng Văn Khẩn)</t>
  </si>
  <si>
    <t>Trần Thị Bài (Bản)</t>
  </si>
  <si>
    <t>Hoàng Văn Tha</t>
  </si>
  <si>
    <t>Trần Quốc Khiện</t>
  </si>
  <si>
    <t>Đỗ Thị Thuỷ</t>
  </si>
  <si>
    <t>Trần Quốc Điệt</t>
  </si>
  <si>
    <t>Trần Quốc Thanh</t>
  </si>
  <si>
    <t xml:space="preserve">UỶ BAN NHÂN DÂN
PHƯỜNG HOÀ BÌNH  </t>
  </si>
  <si>
    <t>Nguyễn Văn Chí</t>
  </si>
  <si>
    <t>TDP Lương Đường</t>
  </si>
  <si>
    <t>Nguyễn Đình Tuấn</t>
  </si>
  <si>
    <t>Trần Bá Hạnh</t>
  </si>
  <si>
    <t>Đoàn Văn Ảnh</t>
  </si>
  <si>
    <t>Trần Bá Hoà</t>
  </si>
  <si>
    <t>Phạm Thị Đạt</t>
  </si>
  <si>
    <t>Đoàn Văn Phụng</t>
  </si>
  <si>
    <t>Trần Bá Đô</t>
  </si>
  <si>
    <t>Đào Thị Sinh</t>
  </si>
  <si>
    <t>Hà Luận 2</t>
  </si>
  <si>
    <t>UBND phường</t>
  </si>
  <si>
    <t>Tổng diện tích</t>
  </si>
  <si>
    <t>Diện tích trong ranh giới dự án</t>
  </si>
  <si>
    <t>Diện tích ngoài danh giới Dự án</t>
  </si>
  <si>
    <t>Thời gian dự kiến thực hiện kiểm đếm</t>
  </si>
  <si>
    <t xml:space="preserve">Từ 8 giờ ngày 17/7/2026 - đến hết 17 giờ ngày 20/7/2026 </t>
  </si>
  <si>
    <t>Diện tích ngoài ranh giới dự án</t>
  </si>
  <si>
    <t>Thời gian thực hiện kiểm đếm</t>
  </si>
  <si>
    <t xml:space="preserve">Tổng diện tích  </t>
  </si>
  <si>
    <r>
      <t xml:space="preserve">DANH SÁCH
 </t>
    </r>
    <r>
      <rPr>
        <b/>
        <sz val="13"/>
        <color theme="1"/>
        <rFont val="Times New Roman"/>
        <family val="1"/>
      </rPr>
      <t>CÁC HỘ GIA ĐÌNH, CÁ NHÂN CÓ ĐẤT TRONG CHỈ GIỚI THỰC HIỆN ĐIỀU TRA, KHẢO SÁT, ĐO ĐẠC, KIỂM ĐẾM, XÁC MNH NGUỒN GỐC ĐẤT, TÀI SẢN GẮN LIỀN VỚI ĐẤT ĐỂ THỰC HIỆN DỰ ÁN  XÂY DỰNG KHU ĐẤU GIÁ QUYỀN SỬ DỤNG ĐẤT VÀO MỤC ĐÍCH PHÁT TRIỂN ĐÔ THỊ TẠI  TỔ DÂN PHỐ LƯƠNG ĐƯỜNG, PHƯỜNG HOÀ BÌNH</t>
    </r>
    <r>
      <rPr>
        <b/>
        <sz val="14"/>
        <color theme="1"/>
        <rFont val="Times New Roman"/>
        <family val="1"/>
      </rPr>
      <t xml:space="preserve">
</t>
    </r>
    <r>
      <rPr>
        <i/>
        <sz val="14"/>
        <color theme="1"/>
        <rFont val="Times New Roman"/>
        <family val="1"/>
      </rPr>
      <t>(Kèm theo Thông báo số:           /TB- UBND ngày 16/7/2026 của UBND phường Hoà Bình)</t>
    </r>
  </si>
  <si>
    <r>
      <t xml:space="preserve">DANH SÁCH
</t>
    </r>
    <r>
      <rPr>
        <b/>
        <sz val="13"/>
        <color theme="1"/>
        <rFont val="Times New Roman"/>
        <family val="1"/>
      </rPr>
      <t xml:space="preserve"> CÁC HỘ GIA ĐÌNH, CÁ NHÂN CÓ ĐẤT TRONG CHỈ GIỚI THỰC HIỆN ĐIỀU TRA, KHẢO SÁT, ĐO ĐẠC, KIỂM ĐẾM, XÁC MNH NGUỒN GỐC ĐẤT, TÀI SẢN GẮN LIỀN VỚI ĐẤT ĐỂ THỰC HIỆN DỰ ÁN  XÂY DỰNG KHU ĐẤU GIÁ QUYỀN SỬ DỤNG ĐẤT VÀO MỤC ĐÍCH PHÁT TRIỂN ĐÔ THỊ TẠI  TỔ DÂN PHỐ HÀ LUẬN 1,2 NAY LÀ TDP HÀ LUẬN, PHƯỜNG HOÀ BÌNH</t>
    </r>
    <r>
      <rPr>
        <b/>
        <sz val="14"/>
        <color theme="1"/>
        <rFont val="Times New Roman"/>
        <family val="1"/>
      </rPr>
      <t xml:space="preserve">
</t>
    </r>
    <r>
      <rPr>
        <i/>
        <sz val="14"/>
        <color theme="1"/>
        <rFont val="Times New Roman"/>
        <family val="1"/>
      </rPr>
      <t>(Kèm theo Thông báo số:           /TB- UBND ngày 16/7/2026 của UBND phường Hoà Bình)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</si>
</sst>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quot;$&quot;* #,##0.00_);_(&quot;$&quot;* \(#,##0.00\);_(&quot;$&quot;* &quot;-&quot;??_);_(@_)"/>
    <numFmt numFmtId="165" formatCode="_(* #,##0.00_);_(* \(#,##0.00\);_(* &quot;-&quot;??_);_(@_)"/>
    <numFmt numFmtId="166" formatCode="0.0"/>
    <numFmt numFmtId="167" formatCode="_(* #,##0_);_(* \(#,##0\);_(* &quot;-&quot;??_);_(@_)"/>
    <numFmt numFmtId="168" formatCode="0.0%"/>
    <numFmt numFmtId="169" formatCode="_(* #,##0.0_);_(* \(#,##0.0\);_(* &quot;-&quot;??_);_(@_)"/>
    <numFmt numFmtId="170" formatCode="_-* #,##0.0\ _₫_-;\-* #,##0.0\ _₫_-;_-* &quot;-&quot;?\ _₫_-;_-@_-"/>
    <numFmt numFmtId="171" formatCode="_(* #,##0.00_);_(* \(#,##0.00\);_(* \-??_);_(@_)"/>
    <numFmt numFmtId="172" formatCode="_ * #,##0.00_ ;_ * \-#,##0.00_ ;_ * &quot;-&quot;??_ ;_ @_ "/>
    <numFmt numFmtId="173" formatCode="#,##0.0"/>
  </numFmts>
  <fonts count="27">
    <font>
      <sz val="12"/>
      <color theme="1"/>
      <name val="Times New Roman"/>
      <family val="2"/>
    </font>
    <font>
      <sz val="11"/>
      <color theme="1"/>
      <name val="Calibri"/>
      <family val="2"/>
      <scheme val="minor"/>
    </font>
    <font>
      <sz val="12"/>
      <color theme="1"/>
      <name val="Times New Roman"/>
      <family val="2"/>
    </font>
    <font>
      <sz val="10"/>
      <name val="Arial"/>
      <family val="2"/>
    </font>
    <font>
      <sz val="12"/>
      <color indexed="8"/>
      <name val="Times New Roman"/>
      <family val="2"/>
    </font>
    <font>
      <sz val="10"/>
      <color theme="1"/>
      <name val="Arial"/>
      <family val="2"/>
    </font>
    <font>
      <sz val="12"/>
      <name val=".VnTime"/>
      <family val="2"/>
    </font>
    <font>
      <sz val="14"/>
      <name val="Times New Roman"/>
      <family val="1"/>
    </font>
    <font>
      <sz val="11"/>
      <color theme="1"/>
      <name val="Calibri"/>
      <family val="2"/>
      <scheme val="minor"/>
    </font>
    <font>
      <sz val="14"/>
      <color theme="1"/>
      <name val="Times New Roman"/>
      <family val="1"/>
    </font>
    <font>
      <b/>
      <sz val="14"/>
      <color theme="1"/>
      <name val="Times New Roman"/>
      <family val="1"/>
    </font>
    <font>
      <i/>
      <sz val="10"/>
      <color theme="1"/>
      <name val="Times New Roman"/>
      <family val="1"/>
    </font>
    <font>
      <sz val="10"/>
      <color theme="1"/>
      <name val="Times New Roman"/>
      <family val="1"/>
    </font>
    <font>
      <b/>
      <sz val="13"/>
      <color theme="1"/>
      <name val="Times New Roman"/>
      <family val="1"/>
    </font>
    <font>
      <sz val="13"/>
      <color theme="1"/>
      <name val="Times New Roman"/>
      <family val="1"/>
    </font>
    <font>
      <sz val="10"/>
      <color indexed="8"/>
      <name val="Arial"/>
      <family val="2"/>
    </font>
    <font>
      <sz val="12"/>
      <name val=".VnTime"/>
      <family val="2"/>
      <charset val="1"/>
    </font>
    <font>
      <sz val="11"/>
      <color rgb="FF000000"/>
      <name val="Calibri"/>
      <family val="2"/>
      <charset val="163"/>
    </font>
    <font>
      <sz val="12"/>
      <color rgb="FF000000"/>
      <name val="Times New Roman"/>
      <family val="2"/>
      <charset val="1"/>
    </font>
    <font>
      <sz val="12"/>
      <name val="Times New Roman"/>
      <family val="1"/>
      <charset val="1"/>
    </font>
    <font>
      <sz val="11"/>
      <color theme="1"/>
      <name val="Calibri"/>
      <family val="2"/>
      <scheme val="minor"/>
    </font>
    <font>
      <b/>
      <sz val="16"/>
      <color theme="1"/>
      <name val="Times New Roman"/>
      <family val="1"/>
    </font>
    <font>
      <b/>
      <sz val="10"/>
      <color theme="1"/>
      <name val="Times New Roman"/>
      <family val="1"/>
    </font>
    <font>
      <sz val="16"/>
      <color theme="1"/>
      <name val="Times New Roman"/>
      <family val="1"/>
    </font>
    <font>
      <i/>
      <sz val="16"/>
      <color theme="1"/>
      <name val="Times New Roman"/>
      <family val="1"/>
    </font>
    <font>
      <i/>
      <sz val="14"/>
      <color theme="1"/>
      <name val="Times New Roman"/>
      <family val="1"/>
    </font>
    <font>
      <sz val="10"/>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13">
    <border>
      <left/>
      <right/>
      <top/>
      <bottom/>
      <diagonal/>
    </border>
    <border>
      <left/>
      <right style="hair">
        <color indexed="64"/>
      </right>
      <top/>
      <bottom/>
      <diagonal/>
    </border>
    <border>
      <left/>
      <right/>
      <top/>
      <bottom style="double">
        <color indexed="64"/>
      </bottom>
      <diagonal/>
    </border>
    <border>
      <left/>
      <right style="hair">
        <color indexed="64"/>
      </right>
      <top/>
      <bottom style="double">
        <color indexed="64"/>
      </bottom>
      <diagonal/>
    </border>
    <border>
      <left style="thin">
        <color indexed="64"/>
      </left>
      <right style="thin">
        <color indexed="64"/>
      </right>
      <top style="hair">
        <color indexed="64"/>
      </top>
      <bottom style="hair">
        <color indexed="64"/>
      </bottom>
      <diagonal/>
    </border>
    <border>
      <left style="double">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s>
  <cellStyleXfs count="34">
    <xf numFmtId="0" fontId="0"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3" fillId="0" borderId="0"/>
    <xf numFmtId="165"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5" fillId="0" borderId="0"/>
    <xf numFmtId="0" fontId="6" fillId="0" borderId="0"/>
    <xf numFmtId="9"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3" fillId="0" borderId="0"/>
    <xf numFmtId="0" fontId="8" fillId="0" borderId="0"/>
    <xf numFmtId="165" fontId="3"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0" fontId="3" fillId="0" borderId="0"/>
    <xf numFmtId="0" fontId="15" fillId="0" borderId="0"/>
    <xf numFmtId="0" fontId="16" fillId="0" borderId="0"/>
    <xf numFmtId="0" fontId="8" fillId="0" borderId="0"/>
    <xf numFmtId="171" fontId="17" fillId="0" borderId="0" applyBorder="0" applyProtection="0"/>
    <xf numFmtId="0" fontId="18" fillId="0" borderId="0"/>
    <xf numFmtId="0" fontId="19" fillId="0" borderId="0"/>
    <xf numFmtId="9" fontId="17" fillId="0" borderId="0" applyBorder="0" applyProtection="0"/>
    <xf numFmtId="172" fontId="8" fillId="0" borderId="0" applyFont="0" applyFill="0" applyBorder="0" applyAlignment="0" applyProtection="0">
      <alignment vertical="center"/>
    </xf>
    <xf numFmtId="0" fontId="20" fillId="0" borderId="0">
      <alignment vertical="center"/>
    </xf>
    <xf numFmtId="9" fontId="8" fillId="0" borderId="0" applyFont="0" applyFill="0" applyBorder="0" applyAlignment="0" applyProtection="0">
      <alignment vertical="center"/>
    </xf>
    <xf numFmtId="0" fontId="1" fillId="0" borderId="0">
      <alignment vertical="center"/>
    </xf>
    <xf numFmtId="172" fontId="1" fillId="0" borderId="0" applyFont="0" applyFill="0" applyBorder="0" applyAlignment="0" applyProtection="0">
      <alignment vertical="center"/>
    </xf>
    <xf numFmtId="9" fontId="1" fillId="0" borderId="0" applyFont="0" applyFill="0" applyBorder="0" applyAlignment="0" applyProtection="0">
      <alignment vertical="center"/>
    </xf>
    <xf numFmtId="0" fontId="26" fillId="0" borderId="0"/>
    <xf numFmtId="0" fontId="1" fillId="0" borderId="0"/>
  </cellStyleXfs>
  <cellXfs count="207">
    <xf numFmtId="0" fontId="0" fillId="0" borderId="0" xfId="0"/>
    <xf numFmtId="169" fontId="9" fillId="2" borderId="0" xfId="1" applyNumberFormat="1" applyFont="1" applyFill="1" applyBorder="1" applyAlignment="1">
      <alignment horizontal="center" vertical="center" wrapText="1"/>
    </xf>
    <xf numFmtId="170" fontId="9" fillId="2" borderId="0" xfId="0" applyNumberFormat="1" applyFont="1" applyFill="1" applyAlignment="1">
      <alignment horizontal="center" vertical="center"/>
    </xf>
    <xf numFmtId="0" fontId="9" fillId="2" borderId="0" xfId="0" applyFont="1" applyFill="1" applyAlignment="1">
      <alignment horizontal="center" vertical="center"/>
    </xf>
    <xf numFmtId="167" fontId="9" fillId="2" borderId="0" xfId="1" applyNumberFormat="1" applyFont="1" applyFill="1" applyBorder="1" applyAlignment="1">
      <alignment horizontal="center" vertical="center" wrapText="1"/>
    </xf>
    <xf numFmtId="0" fontId="21" fillId="2" borderId="0" xfId="0" applyFont="1" applyFill="1" applyAlignment="1">
      <alignment horizontal="center" vertical="center" wrapText="1"/>
    </xf>
    <xf numFmtId="166" fontId="21" fillId="2" borderId="0" xfId="0" applyNumberFormat="1" applyFont="1" applyFill="1" applyAlignment="1">
      <alignment horizontal="center" vertical="center"/>
    </xf>
    <xf numFmtId="0" fontId="21" fillId="2" borderId="0" xfId="0" applyFont="1" applyFill="1" applyAlignment="1">
      <alignment horizontal="center" vertical="center"/>
    </xf>
    <xf numFmtId="0" fontId="22" fillId="2" borderId="1" xfId="0" applyFont="1" applyFill="1" applyBorder="1" applyAlignment="1">
      <alignment horizontal="center" vertical="center"/>
    </xf>
    <xf numFmtId="0" fontId="22" fillId="2" borderId="0" xfId="0" applyFont="1" applyFill="1" applyAlignment="1">
      <alignment horizontal="center" vertical="center"/>
    </xf>
    <xf numFmtId="0" fontId="23" fillId="2" borderId="0" xfId="0" applyFont="1" applyFill="1" applyAlignment="1">
      <alignment horizontal="center" vertical="center"/>
    </xf>
    <xf numFmtId="169" fontId="23" fillId="2" borderId="0" xfId="1" applyNumberFormat="1" applyFont="1" applyFill="1" applyBorder="1" applyAlignment="1">
      <alignment horizontal="center" vertical="center"/>
    </xf>
    <xf numFmtId="166" fontId="23" fillId="3" borderId="0" xfId="1" applyNumberFormat="1" applyFont="1" applyFill="1" applyBorder="1" applyAlignment="1">
      <alignment horizontal="center" vertical="center"/>
    </xf>
    <xf numFmtId="166" fontId="23" fillId="2" borderId="0" xfId="1" applyNumberFormat="1" applyFont="1" applyFill="1" applyBorder="1" applyAlignment="1">
      <alignment horizontal="center" vertical="center"/>
    </xf>
    <xf numFmtId="166" fontId="23" fillId="4" borderId="0" xfId="1" applyNumberFormat="1" applyFont="1" applyFill="1" applyBorder="1" applyAlignment="1">
      <alignment horizontal="center" vertical="center"/>
    </xf>
    <xf numFmtId="166" fontId="23" fillId="5" borderId="0" xfId="1" applyNumberFormat="1" applyFont="1" applyFill="1" applyBorder="1" applyAlignment="1">
      <alignment horizontal="center" vertical="center"/>
    </xf>
    <xf numFmtId="0" fontId="21" fillId="2" borderId="0" xfId="0" applyFont="1" applyFill="1" applyAlignment="1">
      <alignment horizontal="left" vertical="center"/>
    </xf>
    <xf numFmtId="167" fontId="21" fillId="2" borderId="0" xfId="1" applyNumberFormat="1" applyFont="1" applyFill="1" applyBorder="1" applyAlignment="1">
      <alignment horizontal="center" vertical="center" wrapText="1"/>
    </xf>
    <xf numFmtId="1" fontId="21" fillId="2" borderId="0" xfId="0" applyNumberFormat="1" applyFont="1" applyFill="1" applyAlignment="1">
      <alignment horizontal="center" vertical="center"/>
    </xf>
    <xf numFmtId="166" fontId="24" fillId="2" borderId="0" xfId="0" applyNumberFormat="1" applyFont="1" applyFill="1" applyAlignment="1">
      <alignment horizontal="center" vertical="center"/>
    </xf>
    <xf numFmtId="0" fontId="24" fillId="2" borderId="0" xfId="0" applyFont="1" applyFill="1" applyAlignment="1">
      <alignment horizontal="center" vertical="center"/>
    </xf>
    <xf numFmtId="167" fontId="24" fillId="2" borderId="0" xfId="1" applyNumberFormat="1" applyFont="1" applyFill="1" applyBorder="1" applyAlignment="1">
      <alignment horizontal="center" vertical="center"/>
    </xf>
    <xf numFmtId="9" fontId="24" fillId="2" borderId="0" xfId="2" applyFont="1" applyFill="1" applyBorder="1" applyAlignment="1">
      <alignment horizontal="center" vertical="center"/>
    </xf>
    <xf numFmtId="0" fontId="24" fillId="2" borderId="0" xfId="0" applyFont="1" applyFill="1" applyAlignment="1">
      <alignment horizontal="center" vertical="center" wrapText="1"/>
    </xf>
    <xf numFmtId="0" fontId="11" fillId="2" borderId="1" xfId="0" applyFont="1" applyFill="1" applyBorder="1" applyAlignment="1">
      <alignment horizontal="center" vertical="center"/>
    </xf>
    <xf numFmtId="0" fontId="11" fillId="2" borderId="0" xfId="0" applyFont="1" applyFill="1" applyAlignment="1">
      <alignment horizontal="center" vertical="center"/>
    </xf>
    <xf numFmtId="1" fontId="9" fillId="2" borderId="2" xfId="0" applyNumberFormat="1" applyFont="1" applyFill="1" applyBorder="1" applyAlignment="1">
      <alignment horizontal="center" vertical="center"/>
    </xf>
    <xf numFmtId="0" fontId="9" fillId="2" borderId="2" xfId="0" applyFont="1" applyFill="1" applyBorder="1" applyAlignment="1">
      <alignment horizontal="left" vertical="center" wrapText="1"/>
    </xf>
    <xf numFmtId="167" fontId="9" fillId="2" borderId="2" xfId="1" applyNumberFormat="1" applyFont="1" applyFill="1" applyBorder="1" applyAlignment="1">
      <alignment horizontal="center" vertical="center" wrapText="1"/>
    </xf>
    <xf numFmtId="166" fontId="9" fillId="2" borderId="2" xfId="0" applyNumberFormat="1" applyFont="1" applyFill="1" applyBorder="1" applyAlignment="1">
      <alignment horizontal="center" vertical="center"/>
    </xf>
    <xf numFmtId="0" fontId="9" fillId="2" borderId="2" xfId="0" applyFont="1" applyFill="1" applyBorder="1" applyAlignment="1">
      <alignment horizontal="center" vertical="center" wrapText="1"/>
    </xf>
    <xf numFmtId="169" fontId="9" fillId="2" borderId="2" xfId="1" applyNumberFormat="1" applyFont="1" applyFill="1" applyBorder="1" applyAlignment="1">
      <alignment horizontal="center" vertical="center"/>
    </xf>
    <xf numFmtId="166" fontId="9" fillId="3" borderId="2" xfId="1" applyNumberFormat="1" applyFont="1" applyFill="1" applyBorder="1" applyAlignment="1">
      <alignment horizontal="center" vertical="center"/>
    </xf>
    <xf numFmtId="166" fontId="9" fillId="2" borderId="2" xfId="1" applyNumberFormat="1" applyFont="1" applyFill="1" applyBorder="1" applyAlignment="1">
      <alignment horizontal="center" vertical="center"/>
    </xf>
    <xf numFmtId="166" fontId="9" fillId="4" borderId="2" xfId="1" applyNumberFormat="1" applyFont="1" applyFill="1" applyBorder="1" applyAlignment="1">
      <alignment horizontal="center" vertical="center"/>
    </xf>
    <xf numFmtId="166" fontId="9" fillId="5" borderId="2" xfId="1" applyNumberFormat="1" applyFont="1" applyFill="1" applyBorder="1" applyAlignment="1">
      <alignment horizontal="center" vertical="center"/>
    </xf>
    <xf numFmtId="167" fontId="9" fillId="2" borderId="2" xfId="1" applyNumberFormat="1" applyFont="1" applyFill="1" applyBorder="1" applyAlignment="1">
      <alignment horizontal="center" vertical="center"/>
    </xf>
    <xf numFmtId="9" fontId="9" fillId="2" borderId="2" xfId="2" applyFont="1" applyFill="1" applyBorder="1" applyAlignment="1">
      <alignment horizontal="center" vertical="center"/>
    </xf>
    <xf numFmtId="169" fontId="9" fillId="2" borderId="2" xfId="1" applyNumberFormat="1" applyFont="1" applyFill="1" applyBorder="1" applyAlignment="1">
      <alignment horizontal="center" vertical="center" wrapText="1"/>
    </xf>
    <xf numFmtId="0" fontId="22" fillId="2" borderId="0" xfId="0" applyFont="1" applyFill="1" applyAlignment="1">
      <alignment horizontal="center" vertical="center" wrapText="1"/>
    </xf>
    <xf numFmtId="2" fontId="22" fillId="2" borderId="0" xfId="0" applyNumberFormat="1" applyFont="1" applyFill="1" applyAlignment="1">
      <alignment horizontal="center" vertical="center" wrapText="1"/>
    </xf>
    <xf numFmtId="0" fontId="14" fillId="2" borderId="0" xfId="0" applyFont="1" applyFill="1" applyAlignment="1">
      <alignment horizontal="center" vertical="center"/>
    </xf>
    <xf numFmtId="0" fontId="9" fillId="3" borderId="0" xfId="0" applyFont="1" applyFill="1" applyAlignment="1">
      <alignment horizontal="center" vertical="center"/>
    </xf>
    <xf numFmtId="2" fontId="9" fillId="2" borderId="0" xfId="0" applyNumberFormat="1" applyFont="1" applyFill="1" applyAlignment="1">
      <alignment horizontal="center" vertical="center" wrapText="1"/>
    </xf>
    <xf numFmtId="0" fontId="10" fillId="2" borderId="0" xfId="0" applyFont="1" applyFill="1" applyAlignment="1">
      <alignment horizontal="center" vertical="center"/>
    </xf>
    <xf numFmtId="1" fontId="9" fillId="2" borderId="0" xfId="0" applyNumberFormat="1" applyFont="1" applyFill="1" applyAlignment="1">
      <alignment horizontal="center" vertical="center"/>
    </xf>
    <xf numFmtId="0" fontId="9" fillId="2" borderId="0" xfId="0" applyFont="1" applyFill="1" applyAlignment="1">
      <alignment horizontal="left" vertical="center" wrapText="1"/>
    </xf>
    <xf numFmtId="166" fontId="9" fillId="2" borderId="0" xfId="0" applyNumberFormat="1" applyFont="1" applyFill="1" applyAlignment="1">
      <alignment horizontal="center" vertical="center"/>
    </xf>
    <xf numFmtId="0" fontId="9" fillId="2" borderId="0" xfId="0" applyFont="1" applyFill="1" applyAlignment="1">
      <alignment horizontal="center" vertical="center" wrapText="1"/>
    </xf>
    <xf numFmtId="169" fontId="9" fillId="2" borderId="0" xfId="1" applyNumberFormat="1" applyFont="1" applyFill="1" applyBorder="1" applyAlignment="1">
      <alignment horizontal="center" vertical="center"/>
    </xf>
    <xf numFmtId="166" fontId="9" fillId="3" borderId="0" xfId="1" applyNumberFormat="1" applyFont="1" applyFill="1" applyBorder="1" applyAlignment="1">
      <alignment horizontal="center" vertical="center"/>
    </xf>
    <xf numFmtId="166" fontId="9" fillId="2" borderId="0" xfId="1" applyNumberFormat="1" applyFont="1" applyFill="1" applyBorder="1" applyAlignment="1">
      <alignment horizontal="center" vertical="center"/>
    </xf>
    <xf numFmtId="166" fontId="9" fillId="4" borderId="0" xfId="1" applyNumberFormat="1" applyFont="1" applyFill="1" applyBorder="1" applyAlignment="1">
      <alignment horizontal="center" vertical="center"/>
    </xf>
    <xf numFmtId="166" fontId="9" fillId="5" borderId="0" xfId="1" applyNumberFormat="1" applyFont="1" applyFill="1" applyBorder="1" applyAlignment="1">
      <alignment horizontal="center" vertical="center"/>
    </xf>
    <xf numFmtId="167" fontId="9" fillId="2" borderId="0" xfId="1" applyNumberFormat="1" applyFont="1" applyFill="1" applyBorder="1" applyAlignment="1">
      <alignment horizontal="center" vertical="center"/>
    </xf>
    <xf numFmtId="9" fontId="9" fillId="2" borderId="0" xfId="2" applyFont="1" applyFill="1" applyBorder="1" applyAlignment="1">
      <alignment horizontal="center" vertical="center"/>
    </xf>
    <xf numFmtId="0" fontId="12" fillId="2" borderId="0" xfId="0" applyFont="1" applyFill="1" applyAlignment="1">
      <alignment horizontal="center" vertical="center" wrapText="1"/>
    </xf>
    <xf numFmtId="0" fontId="9" fillId="4" borderId="0" xfId="0" applyFont="1" applyFill="1" applyAlignment="1">
      <alignment horizontal="center" vertical="center"/>
    </xf>
    <xf numFmtId="0" fontId="9" fillId="5" borderId="0" xfId="0" applyFont="1" applyFill="1" applyAlignment="1">
      <alignment horizontal="center" vertical="center"/>
    </xf>
    <xf numFmtId="1" fontId="23" fillId="2" borderId="0" xfId="0" applyNumberFormat="1" applyFont="1" applyFill="1" applyAlignment="1">
      <alignment horizontal="center"/>
    </xf>
    <xf numFmtId="1" fontId="9" fillId="2" borderId="2" xfId="0" applyNumberFormat="1" applyFont="1" applyFill="1" applyBorder="1" applyAlignment="1">
      <alignment horizontal="center"/>
    </xf>
    <xf numFmtId="1" fontId="9" fillId="2" borderId="0" xfId="0" applyNumberFormat="1" applyFont="1" applyFill="1" applyAlignment="1">
      <alignment horizontal="center"/>
    </xf>
    <xf numFmtId="0" fontId="9" fillId="2" borderId="0" xfId="0" applyFont="1" applyFill="1" applyAlignment="1">
      <alignment horizontal="center"/>
    </xf>
    <xf numFmtId="167" fontId="9" fillId="2" borderId="4" xfId="1" applyNumberFormat="1" applyFont="1" applyFill="1" applyBorder="1" applyAlignment="1">
      <alignment horizontal="center" vertical="center" wrapText="1"/>
    </xf>
    <xf numFmtId="2" fontId="9" fillId="2" borderId="4" xfId="0" applyNumberFormat="1" applyFont="1" applyFill="1" applyBorder="1" applyAlignment="1">
      <alignment horizontal="center" vertical="center" wrapText="1"/>
    </xf>
    <xf numFmtId="3" fontId="10" fillId="2" borderId="4" xfId="0" applyNumberFormat="1" applyFont="1" applyFill="1" applyBorder="1" applyAlignment="1">
      <alignment horizontal="right" vertical="center"/>
    </xf>
    <xf numFmtId="1" fontId="9" fillId="2" borderId="10" xfId="0" applyNumberFormat="1" applyFont="1" applyFill="1" applyBorder="1" applyAlignment="1">
      <alignment horizontal="center"/>
    </xf>
    <xf numFmtId="2" fontId="9" fillId="2" borderId="11" xfId="0" applyNumberFormat="1" applyFont="1" applyFill="1" applyBorder="1" applyAlignment="1">
      <alignment horizontal="left" vertical="center" wrapText="1"/>
    </xf>
    <xf numFmtId="167" fontId="9" fillId="2" borderId="11" xfId="1" applyNumberFormat="1" applyFont="1" applyFill="1" applyBorder="1" applyAlignment="1">
      <alignment horizontal="center" vertical="center" wrapText="1"/>
    </xf>
    <xf numFmtId="169" fontId="9" fillId="2" borderId="11" xfId="1" applyNumberFormat="1" applyFont="1" applyFill="1" applyBorder="1" applyAlignment="1">
      <alignment horizontal="center" vertical="center"/>
    </xf>
    <xf numFmtId="2" fontId="9" fillId="2" borderId="11" xfId="0" applyNumberFormat="1" applyFont="1" applyFill="1" applyBorder="1" applyAlignment="1">
      <alignment horizontal="center" vertical="center" wrapText="1"/>
    </xf>
    <xf numFmtId="1" fontId="23" fillId="2" borderId="0" xfId="0" applyNumberFormat="1" applyFont="1" applyFill="1" applyAlignment="1">
      <alignment horizontal="center" vertical="center" wrapText="1"/>
    </xf>
    <xf numFmtId="1" fontId="9" fillId="2" borderId="2" xfId="0" applyNumberFormat="1" applyFont="1" applyFill="1" applyBorder="1" applyAlignment="1">
      <alignment horizontal="center" vertical="center" wrapText="1"/>
    </xf>
    <xf numFmtId="1" fontId="9" fillId="2" borderId="0" xfId="0" applyNumberFormat="1" applyFont="1" applyFill="1" applyAlignment="1">
      <alignment horizontal="center" vertical="center" wrapText="1"/>
    </xf>
    <xf numFmtId="1" fontId="10" fillId="2" borderId="0" xfId="0" applyNumberFormat="1" applyFont="1" applyFill="1" applyAlignment="1">
      <alignment horizontal="center" vertical="top"/>
    </xf>
    <xf numFmtId="166" fontId="10" fillId="2" borderId="0" xfId="0" applyNumberFormat="1" applyFont="1" applyFill="1" applyAlignment="1">
      <alignment horizontal="right" vertical="top"/>
    </xf>
    <xf numFmtId="166" fontId="10" fillId="2" borderId="0" xfId="0" applyNumberFormat="1" applyFont="1" applyFill="1" applyAlignment="1">
      <alignment horizontal="center" vertical="top"/>
    </xf>
    <xf numFmtId="0" fontId="10" fillId="2" borderId="0" xfId="0" applyFont="1" applyFill="1" applyAlignment="1">
      <alignment horizontal="center" vertical="top" wrapText="1"/>
    </xf>
    <xf numFmtId="169" fontId="10" fillId="2" borderId="0" xfId="1" applyNumberFormat="1" applyFont="1" applyFill="1" applyBorder="1" applyAlignment="1">
      <alignment horizontal="center" vertical="top"/>
    </xf>
    <xf numFmtId="166" fontId="10" fillId="2" borderId="0" xfId="1" applyNumberFormat="1" applyFont="1" applyFill="1" applyBorder="1" applyAlignment="1">
      <alignment horizontal="center" vertical="top"/>
    </xf>
    <xf numFmtId="0" fontId="10" fillId="2" borderId="0" xfId="0" applyFont="1" applyFill="1" applyAlignment="1">
      <alignment horizontal="center" vertical="top"/>
    </xf>
    <xf numFmtId="2" fontId="10" fillId="2" borderId="0" xfId="0" applyNumberFormat="1" applyFont="1" applyFill="1" applyAlignment="1">
      <alignment horizontal="center" vertical="center" wrapText="1"/>
    </xf>
    <xf numFmtId="1" fontId="25" fillId="2" borderId="8" xfId="0" applyNumberFormat="1" applyFont="1" applyFill="1" applyBorder="1" applyAlignment="1">
      <alignment horizontal="center"/>
    </xf>
    <xf numFmtId="1" fontId="25" fillId="2" borderId="4" xfId="0" applyNumberFormat="1" applyFont="1" applyFill="1" applyBorder="1" applyAlignment="1">
      <alignment horizontal="center" vertical="center" wrapText="1"/>
    </xf>
    <xf numFmtId="1" fontId="25" fillId="2" borderId="9" xfId="0" applyNumberFormat="1" applyFont="1" applyFill="1" applyBorder="1" applyAlignment="1">
      <alignment horizontal="center" vertical="center" wrapText="1"/>
    </xf>
    <xf numFmtId="1" fontId="25" fillId="2" borderId="0" xfId="0" applyNumberFormat="1" applyFont="1" applyFill="1" applyAlignment="1">
      <alignment horizontal="center" vertical="center" wrapText="1"/>
    </xf>
    <xf numFmtId="1" fontId="25" fillId="2" borderId="0" xfId="0" applyNumberFormat="1" applyFont="1" applyFill="1" applyAlignment="1">
      <alignment horizontal="center" vertical="center"/>
    </xf>
    <xf numFmtId="2" fontId="9" fillId="2" borderId="4" xfId="13" applyNumberFormat="1" applyFont="1" applyFill="1" applyBorder="1" applyAlignment="1">
      <alignment horizontal="center" vertical="center" wrapText="1"/>
    </xf>
    <xf numFmtId="2" fontId="9" fillId="2" borderId="4" xfId="1" applyNumberFormat="1" applyFont="1" applyFill="1" applyBorder="1" applyAlignment="1">
      <alignment horizontal="center" vertical="center" wrapText="1"/>
    </xf>
    <xf numFmtId="166" fontId="9" fillId="2" borderId="4" xfId="14" applyNumberFormat="1" applyFont="1" applyFill="1" applyBorder="1" applyAlignment="1">
      <alignment horizontal="center" vertical="center"/>
    </xf>
    <xf numFmtId="37" fontId="9" fillId="2" borderId="4" xfId="1" applyNumberFormat="1" applyFont="1" applyFill="1" applyBorder="1" applyAlignment="1">
      <alignment horizontal="center" vertical="center" wrapText="1"/>
    </xf>
    <xf numFmtId="168" fontId="9" fillId="2" borderId="4" xfId="2" applyNumberFormat="1" applyFont="1" applyFill="1" applyBorder="1" applyAlignment="1">
      <alignment horizontal="center" vertical="center" wrapText="1"/>
    </xf>
    <xf numFmtId="167" fontId="9" fillId="2" borderId="9" xfId="1" applyNumberFormat="1" applyFont="1" applyFill="1" applyBorder="1" applyAlignment="1">
      <alignment horizontal="center" vertical="center" wrapText="1"/>
    </xf>
    <xf numFmtId="0" fontId="9" fillId="2" borderId="4" xfId="32" applyFont="1" applyFill="1" applyBorder="1" applyAlignment="1">
      <alignment vertical="center"/>
    </xf>
    <xf numFmtId="0" fontId="9" fillId="2" borderId="4" xfId="32" applyFont="1" applyFill="1" applyBorder="1" applyAlignment="1">
      <alignment vertical="center" wrapText="1"/>
    </xf>
    <xf numFmtId="0" fontId="9" fillId="2" borderId="4" xfId="32" applyFont="1" applyFill="1" applyBorder="1" applyAlignment="1">
      <alignment horizontal="left" vertical="center" wrapText="1"/>
    </xf>
    <xf numFmtId="1" fontId="9" fillId="2" borderId="11" xfId="0" applyNumberFormat="1" applyFont="1" applyFill="1" applyBorder="1" applyAlignment="1">
      <alignment horizontal="center" vertical="center" wrapText="1"/>
    </xf>
    <xf numFmtId="1" fontId="9" fillId="2" borderId="11" xfId="0" applyNumberFormat="1" applyFont="1" applyFill="1" applyBorder="1" applyAlignment="1">
      <alignment horizontal="center" vertical="center"/>
    </xf>
    <xf numFmtId="166" fontId="9" fillId="2" borderId="11" xfId="0" applyNumberFormat="1" applyFont="1" applyFill="1" applyBorder="1" applyAlignment="1">
      <alignment horizontal="center" vertical="center"/>
    </xf>
    <xf numFmtId="2" fontId="9" fillId="2" borderId="11" xfId="1" applyNumberFormat="1" applyFont="1" applyFill="1" applyBorder="1" applyAlignment="1">
      <alignment horizontal="center" vertical="center"/>
    </xf>
    <xf numFmtId="166" fontId="9" fillId="2" borderId="11" xfId="1" applyNumberFormat="1" applyFont="1" applyFill="1" applyBorder="1" applyAlignment="1">
      <alignment horizontal="center" vertical="center"/>
    </xf>
    <xf numFmtId="2" fontId="9" fillId="2" borderId="11" xfId="0" applyNumberFormat="1" applyFont="1" applyFill="1" applyBorder="1" applyAlignment="1">
      <alignment horizontal="center" vertical="center"/>
    </xf>
    <xf numFmtId="2" fontId="9" fillId="2" borderId="12" xfId="0" applyNumberFormat="1" applyFont="1" applyFill="1" applyBorder="1" applyAlignment="1">
      <alignment horizontal="center" vertical="center" wrapText="1"/>
    </xf>
    <xf numFmtId="0" fontId="10" fillId="2" borderId="0" xfId="0" applyFont="1" applyFill="1" applyAlignment="1">
      <alignment vertical="top"/>
    </xf>
    <xf numFmtId="1" fontId="10" fillId="2" borderId="0" xfId="0" applyNumberFormat="1" applyFont="1" applyFill="1" applyAlignment="1">
      <alignment vertical="center" wrapText="1"/>
    </xf>
    <xf numFmtId="1" fontId="13" fillId="2" borderId="6" xfId="0" applyNumberFormat="1" applyFont="1" applyFill="1" applyBorder="1" applyAlignment="1">
      <alignment horizontal="center" vertical="center" wrapText="1"/>
    </xf>
    <xf numFmtId="166" fontId="9" fillId="3" borderId="4" xfId="13" applyNumberFormat="1" applyFont="1" applyFill="1" applyBorder="1" applyAlignment="1">
      <alignment horizontal="center" vertical="center" wrapText="1"/>
    </xf>
    <xf numFmtId="166" fontId="9" fillId="4" borderId="4" xfId="13" applyNumberFormat="1" applyFont="1" applyFill="1" applyBorder="1" applyAlignment="1">
      <alignment horizontal="center" vertical="center" wrapText="1"/>
    </xf>
    <xf numFmtId="166" fontId="9" fillId="5" borderId="4" xfId="14" applyNumberFormat="1" applyFont="1" applyFill="1" applyBorder="1" applyAlignment="1">
      <alignment horizontal="center" vertical="center"/>
    </xf>
    <xf numFmtId="166" fontId="7" fillId="0" borderId="4" xfId="0" applyNumberFormat="1" applyFont="1" applyBorder="1" applyAlignment="1">
      <alignment horizontal="right" vertical="center"/>
    </xf>
    <xf numFmtId="1" fontId="9" fillId="2" borderId="9" xfId="13" applyNumberFormat="1" applyFont="1" applyFill="1" applyBorder="1" applyAlignment="1">
      <alignment horizontal="center" vertical="center" wrapText="1"/>
    </xf>
    <xf numFmtId="0" fontId="7" fillId="0" borderId="4" xfId="32" applyFont="1" applyBorder="1" applyAlignment="1">
      <alignment vertical="center"/>
    </xf>
    <xf numFmtId="167" fontId="10" fillId="2" borderId="11" xfId="1" applyNumberFormat="1" applyFont="1" applyFill="1" applyBorder="1" applyAlignment="1">
      <alignment horizontal="center" vertical="center" wrapText="1"/>
    </xf>
    <xf numFmtId="3" fontId="10" fillId="2" borderId="11" xfId="0" applyNumberFormat="1" applyFont="1" applyFill="1" applyBorder="1" applyAlignment="1">
      <alignment horizontal="right" vertical="center"/>
    </xf>
    <xf numFmtId="2" fontId="10" fillId="2" borderId="11" xfId="0" applyNumberFormat="1" applyFont="1" applyFill="1" applyBorder="1" applyAlignment="1">
      <alignment horizontal="center" vertical="center" wrapText="1"/>
    </xf>
    <xf numFmtId="2" fontId="22" fillId="2" borderId="12" xfId="0" applyNumberFormat="1" applyFont="1" applyFill="1" applyBorder="1" applyAlignment="1">
      <alignment horizontal="center" vertical="center" wrapText="1"/>
    </xf>
    <xf numFmtId="173" fontId="9" fillId="2" borderId="4" xfId="0" applyNumberFormat="1" applyFont="1" applyFill="1" applyBorder="1" applyAlignment="1">
      <alignment horizontal="right" vertical="center"/>
    </xf>
    <xf numFmtId="173" fontId="10" fillId="2" borderId="11" xfId="0" applyNumberFormat="1" applyFont="1" applyFill="1" applyBorder="1" applyAlignment="1">
      <alignment horizontal="right" vertical="center"/>
    </xf>
    <xf numFmtId="1" fontId="10" fillId="2" borderId="0" xfId="0" applyNumberFormat="1" applyFont="1" applyFill="1"/>
    <xf numFmtId="173" fontId="10" fillId="2" borderId="4" xfId="0" applyNumberFormat="1" applyFont="1" applyFill="1" applyBorder="1" applyAlignment="1">
      <alignment horizontal="right" vertical="center"/>
    </xf>
    <xf numFmtId="2" fontId="10" fillId="2" borderId="6" xfId="0" applyNumberFormat="1" applyFont="1" applyFill="1" applyBorder="1" applyAlignment="1">
      <alignment horizontal="center" vertical="center" wrapText="1"/>
    </xf>
    <xf numFmtId="2" fontId="10" fillId="2" borderId="4" xfId="0" applyNumberFormat="1" applyFont="1" applyFill="1" applyBorder="1" applyAlignment="1">
      <alignment horizontal="center" vertical="center" wrapText="1"/>
    </xf>
    <xf numFmtId="167" fontId="10" fillId="2" borderId="4" xfId="1" applyNumberFormat="1" applyFont="1" applyFill="1" applyBorder="1" applyAlignment="1">
      <alignment horizontal="center" vertical="center" wrapText="1"/>
    </xf>
    <xf numFmtId="169" fontId="10" fillId="2" borderId="6" xfId="1" applyNumberFormat="1" applyFont="1" applyFill="1" applyBorder="1" applyAlignment="1">
      <alignment horizontal="center" vertical="center" wrapText="1"/>
    </xf>
    <xf numFmtId="169" fontId="10" fillId="2" borderId="4" xfId="1" applyNumberFormat="1" applyFont="1" applyFill="1" applyBorder="1" applyAlignment="1">
      <alignment horizontal="center" vertical="center" wrapText="1"/>
    </xf>
    <xf numFmtId="166" fontId="10" fillId="2" borderId="6" xfId="1" applyNumberFormat="1" applyFont="1" applyFill="1" applyBorder="1" applyAlignment="1">
      <alignment horizontal="center" vertical="center" wrapText="1"/>
    </xf>
    <xf numFmtId="166" fontId="10" fillId="2" borderId="4" xfId="1" applyNumberFormat="1" applyFont="1" applyFill="1" applyBorder="1" applyAlignment="1">
      <alignment horizontal="center" vertical="center" wrapText="1"/>
    </xf>
    <xf numFmtId="1" fontId="9" fillId="2" borderId="8" xfId="13" applyNumberFormat="1" applyFont="1" applyFill="1" applyBorder="1" applyAlignment="1">
      <alignment horizontal="center" vertical="center" wrapText="1"/>
    </xf>
    <xf numFmtId="1" fontId="9" fillId="2" borderId="4" xfId="13" applyNumberFormat="1" applyFont="1" applyFill="1" applyBorder="1" applyAlignment="1">
      <alignment horizontal="center" vertical="center" wrapText="1"/>
    </xf>
    <xf numFmtId="2" fontId="10" fillId="2" borderId="9" xfId="0" applyNumberFormat="1" applyFont="1" applyFill="1" applyBorder="1" applyAlignment="1">
      <alignment horizontal="center" vertical="center" wrapText="1"/>
    </xf>
    <xf numFmtId="166" fontId="10" fillId="2" borderId="6" xfId="1" applyNumberFormat="1" applyFont="1" applyFill="1" applyBorder="1" applyAlignment="1">
      <alignment horizontal="center" vertical="center"/>
    </xf>
    <xf numFmtId="166" fontId="10" fillId="2" borderId="4" xfId="1" applyNumberFormat="1" applyFont="1" applyFill="1" applyBorder="1" applyAlignment="1">
      <alignment horizontal="center" vertical="center"/>
    </xf>
    <xf numFmtId="2" fontId="10" fillId="2" borderId="6" xfId="1" applyNumberFormat="1" applyFont="1" applyFill="1" applyBorder="1" applyAlignment="1">
      <alignment horizontal="center" vertical="center" wrapText="1"/>
    </xf>
    <xf numFmtId="2" fontId="10" fillId="2" borderId="4" xfId="1" applyNumberFormat="1" applyFont="1" applyFill="1" applyBorder="1" applyAlignment="1">
      <alignment horizontal="center" vertical="center" wrapText="1"/>
    </xf>
    <xf numFmtId="2" fontId="9" fillId="2" borderId="4" xfId="13" applyNumberFormat="1" applyFont="1" applyFill="1" applyBorder="1" applyAlignment="1">
      <alignment horizontal="left" vertical="center" wrapText="1"/>
    </xf>
    <xf numFmtId="169" fontId="9" fillId="2" borderId="4" xfId="1" applyNumberFormat="1" applyFont="1" applyFill="1" applyBorder="1" applyAlignment="1">
      <alignment horizontal="center" vertical="center" wrapText="1"/>
    </xf>
    <xf numFmtId="166" fontId="9" fillId="2" borderId="4" xfId="13" applyNumberFormat="1" applyFont="1" applyFill="1" applyBorder="1" applyAlignment="1">
      <alignment horizontal="center" vertical="center" wrapText="1"/>
    </xf>
    <xf numFmtId="0" fontId="10" fillId="2" borderId="0" xfId="0" applyFont="1" applyFill="1" applyAlignment="1">
      <alignment horizontal="left" vertical="top" wrapText="1"/>
    </xf>
    <xf numFmtId="2" fontId="13" fillId="2" borderId="4" xfId="0" applyNumberFormat="1" applyFont="1" applyFill="1" applyBorder="1" applyAlignment="1">
      <alignment horizontal="center" vertical="center" wrapText="1"/>
    </xf>
    <xf numFmtId="167" fontId="13" fillId="2" borderId="4" xfId="1" applyNumberFormat="1" applyFont="1" applyFill="1" applyBorder="1" applyAlignment="1">
      <alignment horizontal="center" vertical="center" wrapText="1"/>
    </xf>
    <xf numFmtId="169" fontId="13" fillId="2" borderId="6" xfId="1" applyNumberFormat="1" applyFont="1" applyFill="1" applyBorder="1" applyAlignment="1">
      <alignment horizontal="center" vertical="center" wrapText="1"/>
    </xf>
    <xf numFmtId="169" fontId="13" fillId="2" borderId="4" xfId="1" applyNumberFormat="1" applyFont="1" applyFill="1" applyBorder="1" applyAlignment="1">
      <alignment horizontal="center" vertical="center" wrapText="1"/>
    </xf>
    <xf numFmtId="2" fontId="13" fillId="2" borderId="6" xfId="1" applyNumberFormat="1" applyFont="1" applyFill="1" applyBorder="1" applyAlignment="1">
      <alignment horizontal="center" vertical="center" wrapText="1"/>
    </xf>
    <xf numFmtId="2" fontId="13" fillId="2" borderId="4" xfId="1" applyNumberFormat="1" applyFont="1" applyFill="1" applyBorder="1" applyAlignment="1">
      <alignment horizontal="center" vertical="center" wrapText="1"/>
    </xf>
    <xf numFmtId="1" fontId="13" fillId="2" borderId="4" xfId="0" applyNumberFormat="1" applyFont="1" applyFill="1" applyBorder="1" applyAlignment="1">
      <alignment horizontal="center" vertical="center" wrapText="1"/>
    </xf>
    <xf numFmtId="166" fontId="13" fillId="2" borderId="4" xfId="1" applyNumberFormat="1" applyFont="1" applyFill="1" applyBorder="1" applyAlignment="1">
      <alignment horizontal="center" vertical="center" wrapText="1"/>
    </xf>
    <xf numFmtId="9" fontId="13" fillId="2" borderId="4" xfId="2" applyFont="1" applyFill="1" applyBorder="1" applyAlignment="1">
      <alignment horizontal="center" vertical="center" wrapText="1"/>
    </xf>
    <xf numFmtId="166" fontId="13" fillId="3" borderId="6" xfId="1" applyNumberFormat="1" applyFont="1" applyFill="1" applyBorder="1" applyAlignment="1">
      <alignment horizontal="center" vertical="center" wrapText="1"/>
    </xf>
    <xf numFmtId="166" fontId="13" fillId="3" borderId="4" xfId="1" applyNumberFormat="1" applyFont="1" applyFill="1" applyBorder="1" applyAlignment="1">
      <alignment horizontal="center" vertical="center" wrapText="1"/>
    </xf>
    <xf numFmtId="166" fontId="13" fillId="2" borderId="6" xfId="1" applyNumberFormat="1" applyFont="1" applyFill="1" applyBorder="1" applyAlignment="1">
      <alignment horizontal="center" vertical="center" wrapText="1"/>
    </xf>
    <xf numFmtId="166" fontId="13" fillId="4" borderId="6" xfId="1" applyNumberFormat="1" applyFont="1" applyFill="1" applyBorder="1" applyAlignment="1">
      <alignment horizontal="center" vertical="center" wrapText="1"/>
    </xf>
    <xf numFmtId="166" fontId="13" fillId="4" borderId="4" xfId="1" applyNumberFormat="1" applyFont="1" applyFill="1" applyBorder="1" applyAlignment="1">
      <alignment horizontal="center" vertical="center" wrapText="1"/>
    </xf>
    <xf numFmtId="166" fontId="13" fillId="5" borderId="6" xfId="1" applyNumberFormat="1" applyFont="1" applyFill="1" applyBorder="1" applyAlignment="1">
      <alignment horizontal="center" vertical="center" wrapText="1"/>
    </xf>
    <xf numFmtId="166" fontId="13" fillId="5" borderId="4" xfId="1" applyNumberFormat="1" applyFont="1" applyFill="1" applyBorder="1" applyAlignment="1">
      <alignment horizontal="center" vertical="center" wrapText="1"/>
    </xf>
    <xf numFmtId="0" fontId="10" fillId="2" borderId="0" xfId="0" applyFont="1" applyFill="1" applyAlignment="1">
      <alignment horizontal="left" vertical="top"/>
    </xf>
    <xf numFmtId="1" fontId="9" fillId="2" borderId="8" xfId="13" applyNumberFormat="1" applyFont="1" applyFill="1" applyBorder="1" applyAlignment="1">
      <alignment horizontal="center" vertical="center" wrapText="1"/>
    </xf>
    <xf numFmtId="1" fontId="9" fillId="2" borderId="4" xfId="13" applyNumberFormat="1" applyFont="1" applyFill="1" applyBorder="1" applyAlignment="1">
      <alignment horizontal="center" vertical="center" wrapText="1"/>
    </xf>
    <xf numFmtId="0" fontId="9" fillId="2" borderId="4" xfId="32" applyFont="1" applyFill="1" applyBorder="1" applyAlignment="1">
      <alignment horizontal="left" vertical="center"/>
    </xf>
    <xf numFmtId="2" fontId="10" fillId="2" borderId="8" xfId="0" applyNumberFormat="1" applyFont="1" applyFill="1" applyBorder="1" applyAlignment="1">
      <alignment horizontal="center" vertical="center"/>
    </xf>
    <xf numFmtId="2" fontId="10" fillId="2" borderId="4" xfId="0" applyNumberFormat="1" applyFont="1" applyFill="1" applyBorder="1" applyAlignment="1">
      <alignment horizontal="center" vertical="center"/>
    </xf>
    <xf numFmtId="0" fontId="10" fillId="2" borderId="0" xfId="0" applyFont="1" applyFill="1" applyAlignment="1">
      <alignment horizontal="center" vertical="center"/>
    </xf>
    <xf numFmtId="1" fontId="10" fillId="2" borderId="0" xfId="0" applyNumberFormat="1" applyFont="1" applyFill="1" applyAlignment="1">
      <alignment horizontal="center" vertical="top"/>
    </xf>
    <xf numFmtId="0" fontId="10" fillId="2" borderId="0" xfId="0" applyFont="1" applyFill="1" applyAlignment="1">
      <alignment horizontal="center" vertical="top"/>
    </xf>
    <xf numFmtId="166" fontId="9" fillId="2" borderId="4" xfId="13" applyNumberFormat="1" applyFont="1" applyFill="1" applyBorder="1" applyAlignment="1">
      <alignment horizontal="center" vertical="center" wrapText="1"/>
    </xf>
    <xf numFmtId="2" fontId="9" fillId="2" borderId="4" xfId="13" applyNumberFormat="1" applyFont="1" applyFill="1" applyBorder="1" applyAlignment="1">
      <alignment horizontal="left" vertical="center" wrapText="1"/>
    </xf>
    <xf numFmtId="169" fontId="9" fillId="2" borderId="4" xfId="1" applyNumberFormat="1" applyFont="1" applyFill="1" applyBorder="1" applyAlignment="1">
      <alignment horizontal="center" vertical="center" wrapText="1"/>
    </xf>
    <xf numFmtId="2" fontId="10" fillId="2" borderId="6" xfId="0" applyNumberFormat="1" applyFont="1" applyFill="1" applyBorder="1" applyAlignment="1">
      <alignment horizontal="center" vertical="center" wrapText="1"/>
    </xf>
    <xf numFmtId="2" fontId="10" fillId="2" borderId="4" xfId="0" applyNumberFormat="1" applyFont="1" applyFill="1" applyBorder="1" applyAlignment="1">
      <alignment horizontal="center" vertical="center" wrapText="1"/>
    </xf>
    <xf numFmtId="2" fontId="10" fillId="2" borderId="7" xfId="0" applyNumberFormat="1" applyFont="1" applyFill="1" applyBorder="1" applyAlignment="1">
      <alignment horizontal="center" vertical="center" wrapText="1"/>
    </xf>
    <xf numFmtId="2" fontId="10" fillId="2" borderId="9" xfId="0" applyNumberFormat="1" applyFont="1" applyFill="1" applyBorder="1" applyAlignment="1">
      <alignment horizontal="center" vertical="center" wrapText="1"/>
    </xf>
    <xf numFmtId="167" fontId="10" fillId="2" borderId="6" xfId="1" applyNumberFormat="1" applyFont="1" applyFill="1" applyBorder="1" applyAlignment="1">
      <alignment horizontal="center" vertical="center" wrapText="1"/>
    </xf>
    <xf numFmtId="167" fontId="10" fillId="2" borderId="4" xfId="1" applyNumberFormat="1" applyFont="1" applyFill="1" applyBorder="1" applyAlignment="1">
      <alignment horizontal="center" vertical="center" wrapText="1"/>
    </xf>
    <xf numFmtId="0" fontId="10" fillId="2" borderId="0" xfId="0" applyFont="1" applyFill="1" applyAlignment="1">
      <alignment horizontal="center" vertical="center" wrapText="1"/>
    </xf>
    <xf numFmtId="1" fontId="10" fillId="2" borderId="0" xfId="0" applyNumberFormat="1" applyFont="1" applyFill="1" applyAlignment="1">
      <alignment horizontal="center" vertical="center" wrapText="1"/>
    </xf>
    <xf numFmtId="1" fontId="10" fillId="2" borderId="1" xfId="0" applyNumberFormat="1" applyFont="1" applyFill="1" applyBorder="1" applyAlignment="1">
      <alignment horizontal="center" vertical="center" wrapText="1"/>
    </xf>
    <xf numFmtId="1" fontId="10" fillId="2" borderId="5" xfId="0" applyNumberFormat="1" applyFont="1" applyFill="1" applyBorder="1" applyAlignment="1">
      <alignment horizontal="center" vertical="center"/>
    </xf>
    <xf numFmtId="1" fontId="10" fillId="2" borderId="8" xfId="0" applyNumberFormat="1" applyFont="1" applyFill="1" applyBorder="1" applyAlignment="1">
      <alignment horizontal="center" vertical="center"/>
    </xf>
    <xf numFmtId="0" fontId="10" fillId="2" borderId="0" xfId="0" applyFont="1" applyFill="1" applyAlignment="1">
      <alignment horizontal="center"/>
    </xf>
    <xf numFmtId="0" fontId="10" fillId="2" borderId="0" xfId="0" applyFont="1" applyFill="1" applyAlignment="1">
      <alignment horizontal="center" vertical="top" wrapText="1"/>
    </xf>
    <xf numFmtId="166" fontId="13" fillId="2" borderId="6" xfId="1" applyNumberFormat="1" applyFont="1" applyFill="1" applyBorder="1" applyAlignment="1">
      <alignment horizontal="center" vertical="center" wrapText="1"/>
    </xf>
    <xf numFmtId="166" fontId="13" fillId="2" borderId="6" xfId="1" applyNumberFormat="1" applyFont="1" applyFill="1" applyBorder="1" applyAlignment="1">
      <alignment horizontal="center" vertical="center"/>
    </xf>
    <xf numFmtId="166" fontId="13" fillId="2" borderId="4" xfId="1" applyNumberFormat="1" applyFont="1" applyFill="1" applyBorder="1" applyAlignment="1">
      <alignment horizontal="center" vertical="center"/>
    </xf>
    <xf numFmtId="166" fontId="13" fillId="2" borderId="4" xfId="1" applyNumberFormat="1" applyFont="1" applyFill="1" applyBorder="1" applyAlignment="1">
      <alignment horizontal="center" vertical="center" wrapText="1"/>
    </xf>
    <xf numFmtId="2" fontId="10" fillId="2" borderId="10" xfId="0" applyNumberFormat="1" applyFont="1" applyFill="1" applyBorder="1" applyAlignment="1">
      <alignment horizontal="center" vertical="center"/>
    </xf>
    <xf numFmtId="2" fontId="10" fillId="2" borderId="11" xfId="0" applyNumberFormat="1" applyFont="1" applyFill="1" applyBorder="1" applyAlignment="1">
      <alignment horizontal="center" vertical="center"/>
    </xf>
    <xf numFmtId="167" fontId="13" fillId="2" borderId="6" xfId="1" applyNumberFormat="1" applyFont="1" applyFill="1" applyBorder="1" applyAlignment="1">
      <alignment horizontal="center" vertical="center" wrapText="1"/>
    </xf>
    <xf numFmtId="167" fontId="13" fillId="2" borderId="4" xfId="1" applyNumberFormat="1" applyFont="1" applyFill="1" applyBorder="1" applyAlignment="1">
      <alignment horizontal="center" vertical="center" wrapText="1"/>
    </xf>
    <xf numFmtId="2" fontId="13" fillId="2" borderId="6" xfId="1" applyNumberFormat="1" applyFont="1" applyFill="1" applyBorder="1" applyAlignment="1">
      <alignment horizontal="center" vertical="center" wrapText="1"/>
    </xf>
    <xf numFmtId="2" fontId="13" fillId="2" borderId="6" xfId="0" applyNumberFormat="1" applyFont="1" applyFill="1" applyBorder="1" applyAlignment="1">
      <alignment horizontal="center" vertical="center" wrapText="1"/>
    </xf>
    <xf numFmtId="2" fontId="13" fillId="2" borderId="4" xfId="0" applyNumberFormat="1" applyFont="1" applyFill="1" applyBorder="1" applyAlignment="1">
      <alignment horizontal="center" vertical="center" wrapText="1"/>
    </xf>
    <xf numFmtId="166" fontId="21" fillId="2" borderId="0" xfId="0" applyNumberFormat="1" applyFont="1" applyFill="1" applyAlignment="1">
      <alignment horizontal="center" vertical="center"/>
    </xf>
    <xf numFmtId="166" fontId="21" fillId="2" borderId="1" xfId="0" applyNumberFormat="1" applyFont="1" applyFill="1" applyBorder="1" applyAlignment="1">
      <alignment horizontal="center" vertical="center"/>
    </xf>
    <xf numFmtId="1" fontId="13" fillId="2" borderId="5" xfId="0" applyNumberFormat="1" applyFont="1" applyFill="1" applyBorder="1" applyAlignment="1">
      <alignment horizontal="center" vertical="center"/>
    </xf>
    <xf numFmtId="1" fontId="13" fillId="2" borderId="8" xfId="0" applyNumberFormat="1" applyFont="1" applyFill="1" applyBorder="1" applyAlignment="1">
      <alignment horizontal="center" vertical="center"/>
    </xf>
    <xf numFmtId="169" fontId="13" fillId="2" borderId="6" xfId="1" applyNumberFormat="1" applyFont="1" applyFill="1" applyBorder="1" applyAlignment="1">
      <alignment horizontal="center" vertical="center" wrapText="1"/>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2" fontId="21" fillId="2" borderId="4" xfId="0" applyNumberFormat="1" applyFont="1" applyFill="1" applyBorder="1" applyAlignment="1">
      <alignment vertical="center" wrapText="1"/>
    </xf>
    <xf numFmtId="1" fontId="13" fillId="2" borderId="8" xfId="0" applyNumberFormat="1" applyFont="1" applyFill="1" applyBorder="1" applyAlignment="1">
      <alignment horizontal="center"/>
    </xf>
    <xf numFmtId="1" fontId="13" fillId="2" borderId="9" xfId="0" applyNumberFormat="1" applyFont="1" applyFill="1" applyBorder="1" applyAlignment="1">
      <alignment horizontal="center" vertical="center" wrapText="1"/>
    </xf>
    <xf numFmtId="1" fontId="13" fillId="2" borderId="0" xfId="0" applyNumberFormat="1" applyFont="1" applyFill="1" applyAlignment="1">
      <alignment horizontal="center" vertical="center" wrapText="1"/>
    </xf>
    <xf numFmtId="1" fontId="13" fillId="2" borderId="0" xfId="0" applyNumberFormat="1" applyFont="1" applyFill="1" applyAlignment="1">
      <alignment horizontal="center" vertical="center"/>
    </xf>
    <xf numFmtId="1" fontId="21" fillId="2" borderId="4" xfId="0" applyNumberFormat="1" applyFont="1" applyFill="1" applyBorder="1" applyAlignment="1">
      <alignment horizontal="center" vertical="center" wrapText="1"/>
    </xf>
    <xf numFmtId="2" fontId="21" fillId="2" borderId="6" xfId="0" applyNumberFormat="1" applyFont="1" applyFill="1" applyBorder="1" applyAlignment="1">
      <alignment vertical="center" wrapText="1"/>
    </xf>
    <xf numFmtId="1" fontId="21" fillId="2" borderId="6" xfId="0" applyNumberFormat="1" applyFont="1" applyFill="1" applyBorder="1" applyAlignment="1">
      <alignment horizontal="center" vertical="center" wrapText="1"/>
    </xf>
    <xf numFmtId="2" fontId="13" fillId="2" borderId="7" xfId="0" applyNumberFormat="1" applyFont="1" applyFill="1" applyBorder="1" applyAlignment="1">
      <alignment horizontal="center" vertical="center" wrapText="1"/>
    </xf>
    <xf numFmtId="2" fontId="13" fillId="2" borderId="9" xfId="0" applyNumberFormat="1" applyFont="1" applyFill="1" applyBorder="1" applyAlignment="1">
      <alignment horizontal="center" vertical="center" wrapText="1"/>
    </xf>
  </cellXfs>
  <cellStyles count="34">
    <cellStyle name="Comma" xfId="1" builtinId="3"/>
    <cellStyle name="Comma 2" xfId="26"/>
    <cellStyle name="Comma 2 2" xfId="15"/>
    <cellStyle name="Comma 2 2 2" xfId="16"/>
    <cellStyle name="Comma 2 3" xfId="30"/>
    <cellStyle name="Comma 3" xfId="17"/>
    <cellStyle name="Comma 4" xfId="5"/>
    <cellStyle name="Comma 6" xfId="22"/>
    <cellStyle name="Currency 2 2" xfId="11"/>
    <cellStyle name="Currency 3 2" xfId="6"/>
    <cellStyle name="Normal" xfId="0" builtinId="0"/>
    <cellStyle name="Normal 10" xfId="8"/>
    <cellStyle name="Normal 13" xfId="33"/>
    <cellStyle name="Normal 2" xfId="21"/>
    <cellStyle name="Normal 2 2" xfId="23"/>
    <cellStyle name="Normal 2 2 2" xfId="9"/>
    <cellStyle name="Normal 2 3" xfId="24"/>
    <cellStyle name="Normal 2 3 2" xfId="20"/>
    <cellStyle name="Normal 3" xfId="27"/>
    <cellStyle name="Normal 3 2" xfId="29"/>
    <cellStyle name="Normal 3 3" xfId="3"/>
    <cellStyle name="Normal 4" xfId="14"/>
    <cellStyle name="Normal 4 2" xfId="4"/>
    <cellStyle name="Normal 4 2 2" xfId="18"/>
    <cellStyle name="Normal 9 2" xfId="19"/>
    <cellStyle name="Normal_Sheet1" xfId="32"/>
    <cellStyle name="Normal_Trich luc HD 30-10(10)" xfId="13"/>
    <cellStyle name="Percent" xfId="2" builtinId="5"/>
    <cellStyle name="Percent 2" xfId="25"/>
    <cellStyle name="Percent 2 2" xfId="10"/>
    <cellStyle name="Percent 3" xfId="28"/>
    <cellStyle name="Percent 3 2" xfId="31"/>
    <cellStyle name="Percent 4 2" xfId="7"/>
    <cellStyle name="Percent 5"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847725</xdr:colOff>
      <xdr:row>0</xdr:row>
      <xdr:rowOff>564242</xdr:rowOff>
    </xdr:from>
    <xdr:to>
      <xdr:col>2</xdr:col>
      <xdr:colOff>1553655</xdr:colOff>
      <xdr:row>0</xdr:row>
      <xdr:rowOff>564242</xdr:rowOff>
    </xdr:to>
    <xdr:cxnSp macro="">
      <xdr:nvCxnSpPr>
        <xdr:cNvPr id="4" name="Straight Connector 3">
          <a:extLst>
            <a:ext uri="{FF2B5EF4-FFF2-40B4-BE49-F238E27FC236}">
              <a16:creationId xmlns:a16="http://schemas.microsoft.com/office/drawing/2014/main" id="{11E42862-C49E-48A7-A247-C6600B8A1D84}"/>
            </a:ext>
          </a:extLst>
        </xdr:cNvPr>
        <xdr:cNvCxnSpPr/>
      </xdr:nvCxnSpPr>
      <xdr:spPr>
        <a:xfrm>
          <a:off x="1247775" y="564242"/>
          <a:ext cx="70593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851478</xdr:colOff>
      <xdr:row>0</xdr:row>
      <xdr:rowOff>685131</xdr:rowOff>
    </xdr:from>
    <xdr:to>
      <xdr:col>18</xdr:col>
      <xdr:colOff>1137077</xdr:colOff>
      <xdr:row>0</xdr:row>
      <xdr:rowOff>685131</xdr:rowOff>
    </xdr:to>
    <xdr:cxnSp macro="">
      <xdr:nvCxnSpPr>
        <xdr:cNvPr id="5" name="Straight Connector 4">
          <a:extLst>
            <a:ext uri="{FF2B5EF4-FFF2-40B4-BE49-F238E27FC236}">
              <a16:creationId xmlns:a16="http://schemas.microsoft.com/office/drawing/2014/main" id="{8F3A5B45-951B-4420-BD4A-B71B9E2B27B8}"/>
            </a:ext>
          </a:extLst>
        </xdr:cNvPr>
        <xdr:cNvCxnSpPr/>
      </xdr:nvCxnSpPr>
      <xdr:spPr>
        <a:xfrm>
          <a:off x="5975928" y="599406"/>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5211</xdr:colOff>
      <xdr:row>0</xdr:row>
      <xdr:rowOff>573767</xdr:rowOff>
    </xdr:from>
    <xdr:to>
      <xdr:col>2</xdr:col>
      <xdr:colOff>705930</xdr:colOff>
      <xdr:row>0</xdr:row>
      <xdr:rowOff>573767</xdr:rowOff>
    </xdr:to>
    <xdr:cxnSp macro="">
      <xdr:nvCxnSpPr>
        <xdr:cNvPr id="2" name="Straight Connector 1">
          <a:extLst>
            <a:ext uri="{FF2B5EF4-FFF2-40B4-BE49-F238E27FC236}">
              <a16:creationId xmlns:a16="http://schemas.microsoft.com/office/drawing/2014/main" id="{11E42862-C49E-48A7-A247-C6600B8A1D84}"/>
            </a:ext>
          </a:extLst>
        </xdr:cNvPr>
        <xdr:cNvCxnSpPr/>
      </xdr:nvCxnSpPr>
      <xdr:spPr>
        <a:xfrm>
          <a:off x="633861" y="573767"/>
          <a:ext cx="70071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851478</xdr:colOff>
      <xdr:row>0</xdr:row>
      <xdr:rowOff>685131</xdr:rowOff>
    </xdr:from>
    <xdr:to>
      <xdr:col>24</xdr:col>
      <xdr:colOff>1137077</xdr:colOff>
      <xdr:row>0</xdr:row>
      <xdr:rowOff>685131</xdr:rowOff>
    </xdr:to>
    <xdr:cxnSp macro="">
      <xdr:nvCxnSpPr>
        <xdr:cNvPr id="3" name="Straight Connector 2">
          <a:extLst>
            <a:ext uri="{FF2B5EF4-FFF2-40B4-BE49-F238E27FC236}">
              <a16:creationId xmlns:a16="http://schemas.microsoft.com/office/drawing/2014/main" id="{8F3A5B45-951B-4420-BD4A-B71B9E2B27B8}"/>
            </a:ext>
          </a:extLst>
        </xdr:cNvPr>
        <xdr:cNvCxnSpPr/>
      </xdr:nvCxnSpPr>
      <xdr:spPr>
        <a:xfrm>
          <a:off x="9176328" y="618456"/>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3"/>
  <sheetViews>
    <sheetView workbookViewId="0">
      <selection activeCell="D7" sqref="D7"/>
    </sheetView>
  </sheetViews>
  <sheetFormatPr defaultRowHeight="18.75"/>
  <cols>
    <col min="1" max="1" width="5.25" style="61" customWidth="1"/>
    <col min="2" max="2" width="9.125" style="73" hidden="1" customWidth="1"/>
    <col min="3" max="3" width="37.375" style="46" customWidth="1"/>
    <col min="4" max="4" width="13.5" style="4" customWidth="1"/>
    <col min="5" max="6" width="10.375" style="45" customWidth="1"/>
    <col min="7" max="7" width="10" style="45" customWidth="1"/>
    <col min="8" max="8" width="11.375" style="47" customWidth="1"/>
    <col min="9" max="9" width="14.25" style="48" customWidth="1"/>
    <col min="10" max="10" width="16.25" style="49" hidden="1" customWidth="1"/>
    <col min="11" max="11" width="12.375" style="49" hidden="1" customWidth="1"/>
    <col min="12" max="13" width="14.5" style="51" hidden="1" customWidth="1"/>
    <col min="14" max="14" width="14.875" style="51" hidden="1" customWidth="1"/>
    <col min="15" max="15" width="15.25" style="51" hidden="1" customWidth="1"/>
    <col min="16" max="18" width="15.75" style="51" hidden="1" customWidth="1"/>
    <col min="19" max="20" width="17" style="51" hidden="1" customWidth="1"/>
    <col min="21" max="21" width="12.125" style="3" hidden="1" customWidth="1"/>
    <col min="22" max="22" width="57.75" style="48" customWidth="1"/>
    <col min="23" max="23" width="18.75" style="48" customWidth="1"/>
    <col min="24" max="24" width="31.75" style="48" customWidth="1"/>
    <col min="25" max="25" width="17.75" style="3" bestFit="1" customWidth="1"/>
    <col min="26" max="246" width="9" style="3"/>
    <col min="247" max="247" width="6.25" style="3" customWidth="1"/>
    <col min="248" max="248" width="26.5" style="3" customWidth="1"/>
    <col min="249" max="249" width="10.375" style="3" customWidth="1"/>
    <col min="250" max="250" width="10.5" style="3" customWidth="1"/>
    <col min="251" max="255" width="10.375" style="3" customWidth="1"/>
    <col min="256" max="260" width="11.375" style="3" customWidth="1"/>
    <col min="261" max="261" width="13.25" style="3" customWidth="1"/>
    <col min="262" max="262" width="10.5" style="3" customWidth="1"/>
    <col min="263" max="263" width="12.375" style="3" customWidth="1"/>
    <col min="264" max="264" width="12" style="3" customWidth="1"/>
    <col min="265" max="265" width="12.875" style="3" customWidth="1"/>
    <col min="266" max="266" width="12.125" style="3" customWidth="1"/>
    <col min="267" max="267" width="11.625" style="3" customWidth="1"/>
    <col min="268" max="268" width="11.875" style="3" bestFit="1" customWidth="1"/>
    <col min="269" max="270" width="10.25" style="3" customWidth="1"/>
    <col min="271" max="271" width="12" style="3" customWidth="1"/>
    <col min="272" max="273" width="10.875" style="3" customWidth="1"/>
    <col min="274" max="274" width="7.125" style="3" customWidth="1"/>
    <col min="275" max="275" width="12.875" style="3" bestFit="1" customWidth="1"/>
    <col min="276" max="276" width="11.375" style="3" customWidth="1"/>
    <col min="277" max="277" width="12.125" style="3" customWidth="1"/>
    <col min="278" max="278" width="53.125" style="3" customWidth="1"/>
    <col min="279" max="280" width="16.375" style="3" customWidth="1"/>
    <col min="281" max="281" width="17.75" style="3" bestFit="1" customWidth="1"/>
    <col min="282" max="502" width="9" style="3"/>
    <col min="503" max="503" width="6.25" style="3" customWidth="1"/>
    <col min="504" max="504" width="26.5" style="3" customWidth="1"/>
    <col min="505" max="505" width="10.375" style="3" customWidth="1"/>
    <col min="506" max="506" width="10.5" style="3" customWidth="1"/>
    <col min="507" max="511" width="10.375" style="3" customWidth="1"/>
    <col min="512" max="516" width="11.375" style="3" customWidth="1"/>
    <col min="517" max="517" width="13.25" style="3" customWidth="1"/>
    <col min="518" max="518" width="10.5" style="3" customWidth="1"/>
    <col min="519" max="519" width="12.375" style="3" customWidth="1"/>
    <col min="520" max="520" width="12" style="3" customWidth="1"/>
    <col min="521" max="521" width="12.875" style="3" customWidth="1"/>
    <col min="522" max="522" width="12.125" style="3" customWidth="1"/>
    <col min="523" max="523" width="11.625" style="3" customWidth="1"/>
    <col min="524" max="524" width="11.875" style="3" bestFit="1" customWidth="1"/>
    <col min="525" max="526" width="10.25" style="3" customWidth="1"/>
    <col min="527" max="527" width="12" style="3" customWidth="1"/>
    <col min="528" max="529" width="10.875" style="3" customWidth="1"/>
    <col min="530" max="530" width="7.125" style="3" customWidth="1"/>
    <col min="531" max="531" width="12.875" style="3" bestFit="1" customWidth="1"/>
    <col min="532" max="532" width="11.375" style="3" customWidth="1"/>
    <col min="533" max="533" width="12.125" style="3" customWidth="1"/>
    <col min="534" max="534" width="53.125" style="3" customWidth="1"/>
    <col min="535" max="536" width="16.375" style="3" customWidth="1"/>
    <col min="537" max="537" width="17.75" style="3" bestFit="1" customWidth="1"/>
    <col min="538" max="758" width="9" style="3"/>
    <col min="759" max="759" width="6.25" style="3" customWidth="1"/>
    <col min="760" max="760" width="26.5" style="3" customWidth="1"/>
    <col min="761" max="761" width="10.375" style="3" customWidth="1"/>
    <col min="762" max="762" width="10.5" style="3" customWidth="1"/>
    <col min="763" max="767" width="10.375" style="3" customWidth="1"/>
    <col min="768" max="772" width="11.375" style="3" customWidth="1"/>
    <col min="773" max="773" width="13.25" style="3" customWidth="1"/>
    <col min="774" max="774" width="10.5" style="3" customWidth="1"/>
    <col min="775" max="775" width="12.375" style="3" customWidth="1"/>
    <col min="776" max="776" width="12" style="3" customWidth="1"/>
    <col min="777" max="777" width="12.875" style="3" customWidth="1"/>
    <col min="778" max="778" width="12.125" style="3" customWidth="1"/>
    <col min="779" max="779" width="11.625" style="3" customWidth="1"/>
    <col min="780" max="780" width="11.875" style="3" bestFit="1" customWidth="1"/>
    <col min="781" max="782" width="10.25" style="3" customWidth="1"/>
    <col min="783" max="783" width="12" style="3" customWidth="1"/>
    <col min="784" max="785" width="10.875" style="3" customWidth="1"/>
    <col min="786" max="786" width="7.125" style="3" customWidth="1"/>
    <col min="787" max="787" width="12.875" style="3" bestFit="1" customWidth="1"/>
    <col min="788" max="788" width="11.375" style="3" customWidth="1"/>
    <col min="789" max="789" width="12.125" style="3" customWidth="1"/>
    <col min="790" max="790" width="53.125" style="3" customWidth="1"/>
    <col min="791" max="792" width="16.375" style="3" customWidth="1"/>
    <col min="793" max="793" width="17.75" style="3" bestFit="1" customWidth="1"/>
    <col min="794" max="1014" width="9" style="3"/>
    <col min="1015" max="1015" width="6.25" style="3" customWidth="1"/>
    <col min="1016" max="1016" width="26.5" style="3" customWidth="1"/>
    <col min="1017" max="1017" width="10.375" style="3" customWidth="1"/>
    <col min="1018" max="1018" width="10.5" style="3" customWidth="1"/>
    <col min="1019" max="1023" width="10.375" style="3" customWidth="1"/>
    <col min="1024" max="1028" width="11.375" style="3" customWidth="1"/>
    <col min="1029" max="1029" width="13.25" style="3" customWidth="1"/>
    <col min="1030" max="1030" width="10.5" style="3" customWidth="1"/>
    <col min="1031" max="1031" width="12.375" style="3" customWidth="1"/>
    <col min="1032" max="1032" width="12" style="3" customWidth="1"/>
    <col min="1033" max="1033" width="12.875" style="3" customWidth="1"/>
    <col min="1034" max="1034" width="12.125" style="3" customWidth="1"/>
    <col min="1035" max="1035" width="11.625" style="3" customWidth="1"/>
    <col min="1036" max="1036" width="11.875" style="3" bestFit="1" customWidth="1"/>
    <col min="1037" max="1038" width="10.25" style="3" customWidth="1"/>
    <col min="1039" max="1039" width="12" style="3" customWidth="1"/>
    <col min="1040" max="1041" width="10.875" style="3" customWidth="1"/>
    <col min="1042" max="1042" width="7.125" style="3" customWidth="1"/>
    <col min="1043" max="1043" width="12.875" style="3" bestFit="1" customWidth="1"/>
    <col min="1044" max="1044" width="11.375" style="3" customWidth="1"/>
    <col min="1045" max="1045" width="12.125" style="3" customWidth="1"/>
    <col min="1046" max="1046" width="53.125" style="3" customWidth="1"/>
    <col min="1047" max="1048" width="16.375" style="3" customWidth="1"/>
    <col min="1049" max="1049" width="17.75" style="3" bestFit="1" customWidth="1"/>
    <col min="1050" max="1270" width="9" style="3"/>
    <col min="1271" max="1271" width="6.25" style="3" customWidth="1"/>
    <col min="1272" max="1272" width="26.5" style="3" customWidth="1"/>
    <col min="1273" max="1273" width="10.375" style="3" customWidth="1"/>
    <col min="1274" max="1274" width="10.5" style="3" customWidth="1"/>
    <col min="1275" max="1279" width="10.375" style="3" customWidth="1"/>
    <col min="1280" max="1284" width="11.375" style="3" customWidth="1"/>
    <col min="1285" max="1285" width="13.25" style="3" customWidth="1"/>
    <col min="1286" max="1286" width="10.5" style="3" customWidth="1"/>
    <col min="1287" max="1287" width="12.375" style="3" customWidth="1"/>
    <col min="1288" max="1288" width="12" style="3" customWidth="1"/>
    <col min="1289" max="1289" width="12.875" style="3" customWidth="1"/>
    <col min="1290" max="1290" width="12.125" style="3" customWidth="1"/>
    <col min="1291" max="1291" width="11.625" style="3" customWidth="1"/>
    <col min="1292" max="1292" width="11.875" style="3" bestFit="1" customWidth="1"/>
    <col min="1293" max="1294" width="10.25" style="3" customWidth="1"/>
    <col min="1295" max="1295" width="12" style="3" customWidth="1"/>
    <col min="1296" max="1297" width="10.875" style="3" customWidth="1"/>
    <col min="1298" max="1298" width="7.125" style="3" customWidth="1"/>
    <col min="1299" max="1299" width="12.875" style="3" bestFit="1" customWidth="1"/>
    <col min="1300" max="1300" width="11.375" style="3" customWidth="1"/>
    <col min="1301" max="1301" width="12.125" style="3" customWidth="1"/>
    <col min="1302" max="1302" width="53.125" style="3" customWidth="1"/>
    <col min="1303" max="1304" width="16.375" style="3" customWidth="1"/>
    <col min="1305" max="1305" width="17.75" style="3" bestFit="1" customWidth="1"/>
    <col min="1306" max="1526" width="9" style="3"/>
    <col min="1527" max="1527" width="6.25" style="3" customWidth="1"/>
    <col min="1528" max="1528" width="26.5" style="3" customWidth="1"/>
    <col min="1529" max="1529" width="10.375" style="3" customWidth="1"/>
    <col min="1530" max="1530" width="10.5" style="3" customWidth="1"/>
    <col min="1531" max="1535" width="10.375" style="3" customWidth="1"/>
    <col min="1536" max="1540" width="11.375" style="3" customWidth="1"/>
    <col min="1541" max="1541" width="13.25" style="3" customWidth="1"/>
    <col min="1542" max="1542" width="10.5" style="3" customWidth="1"/>
    <col min="1543" max="1543" width="12.375" style="3" customWidth="1"/>
    <col min="1544" max="1544" width="12" style="3" customWidth="1"/>
    <col min="1545" max="1545" width="12.875" style="3" customWidth="1"/>
    <col min="1546" max="1546" width="12.125" style="3" customWidth="1"/>
    <col min="1547" max="1547" width="11.625" style="3" customWidth="1"/>
    <col min="1548" max="1548" width="11.875" style="3" bestFit="1" customWidth="1"/>
    <col min="1549" max="1550" width="10.25" style="3" customWidth="1"/>
    <col min="1551" max="1551" width="12" style="3" customWidth="1"/>
    <col min="1552" max="1553" width="10.875" style="3" customWidth="1"/>
    <col min="1554" max="1554" width="7.125" style="3" customWidth="1"/>
    <col min="1555" max="1555" width="12.875" style="3" bestFit="1" customWidth="1"/>
    <col min="1556" max="1556" width="11.375" style="3" customWidth="1"/>
    <col min="1557" max="1557" width="12.125" style="3" customWidth="1"/>
    <col min="1558" max="1558" width="53.125" style="3" customWidth="1"/>
    <col min="1559" max="1560" width="16.375" style="3" customWidth="1"/>
    <col min="1561" max="1561" width="17.75" style="3" bestFit="1" customWidth="1"/>
    <col min="1562" max="1782" width="9" style="3"/>
    <col min="1783" max="1783" width="6.25" style="3" customWidth="1"/>
    <col min="1784" max="1784" width="26.5" style="3" customWidth="1"/>
    <col min="1785" max="1785" width="10.375" style="3" customWidth="1"/>
    <col min="1786" max="1786" width="10.5" style="3" customWidth="1"/>
    <col min="1787" max="1791" width="10.375" style="3" customWidth="1"/>
    <col min="1792" max="1796" width="11.375" style="3" customWidth="1"/>
    <col min="1797" max="1797" width="13.25" style="3" customWidth="1"/>
    <col min="1798" max="1798" width="10.5" style="3" customWidth="1"/>
    <col min="1799" max="1799" width="12.375" style="3" customWidth="1"/>
    <col min="1800" max="1800" width="12" style="3" customWidth="1"/>
    <col min="1801" max="1801" width="12.875" style="3" customWidth="1"/>
    <col min="1802" max="1802" width="12.125" style="3" customWidth="1"/>
    <col min="1803" max="1803" width="11.625" style="3" customWidth="1"/>
    <col min="1804" max="1804" width="11.875" style="3" bestFit="1" customWidth="1"/>
    <col min="1805" max="1806" width="10.25" style="3" customWidth="1"/>
    <col min="1807" max="1807" width="12" style="3" customWidth="1"/>
    <col min="1808" max="1809" width="10.875" style="3" customWidth="1"/>
    <col min="1810" max="1810" width="7.125" style="3" customWidth="1"/>
    <col min="1811" max="1811" width="12.875" style="3" bestFit="1" customWidth="1"/>
    <col min="1812" max="1812" width="11.375" style="3" customWidth="1"/>
    <col min="1813" max="1813" width="12.125" style="3" customWidth="1"/>
    <col min="1814" max="1814" width="53.125" style="3" customWidth="1"/>
    <col min="1815" max="1816" width="16.375" style="3" customWidth="1"/>
    <col min="1817" max="1817" width="17.75" style="3" bestFit="1" customWidth="1"/>
    <col min="1818" max="2038" width="9" style="3"/>
    <col min="2039" max="2039" width="6.25" style="3" customWidth="1"/>
    <col min="2040" max="2040" width="26.5" style="3" customWidth="1"/>
    <col min="2041" max="2041" width="10.375" style="3" customWidth="1"/>
    <col min="2042" max="2042" width="10.5" style="3" customWidth="1"/>
    <col min="2043" max="2047" width="10.375" style="3" customWidth="1"/>
    <col min="2048" max="2052" width="11.375" style="3" customWidth="1"/>
    <col min="2053" max="2053" width="13.25" style="3" customWidth="1"/>
    <col min="2054" max="2054" width="10.5" style="3" customWidth="1"/>
    <col min="2055" max="2055" width="12.375" style="3" customWidth="1"/>
    <col min="2056" max="2056" width="12" style="3" customWidth="1"/>
    <col min="2057" max="2057" width="12.875" style="3" customWidth="1"/>
    <col min="2058" max="2058" width="12.125" style="3" customWidth="1"/>
    <col min="2059" max="2059" width="11.625" style="3" customWidth="1"/>
    <col min="2060" max="2060" width="11.875" style="3" bestFit="1" customWidth="1"/>
    <col min="2061" max="2062" width="10.25" style="3" customWidth="1"/>
    <col min="2063" max="2063" width="12" style="3" customWidth="1"/>
    <col min="2064" max="2065" width="10.875" style="3" customWidth="1"/>
    <col min="2066" max="2066" width="7.125" style="3" customWidth="1"/>
    <col min="2067" max="2067" width="12.875" style="3" bestFit="1" customWidth="1"/>
    <col min="2068" max="2068" width="11.375" style="3" customWidth="1"/>
    <col min="2069" max="2069" width="12.125" style="3" customWidth="1"/>
    <col min="2070" max="2070" width="53.125" style="3" customWidth="1"/>
    <col min="2071" max="2072" width="16.375" style="3" customWidth="1"/>
    <col min="2073" max="2073" width="17.75" style="3" bestFit="1" customWidth="1"/>
    <col min="2074" max="2294" width="9" style="3"/>
    <col min="2295" max="2295" width="6.25" style="3" customWidth="1"/>
    <col min="2296" max="2296" width="26.5" style="3" customWidth="1"/>
    <col min="2297" max="2297" width="10.375" style="3" customWidth="1"/>
    <col min="2298" max="2298" width="10.5" style="3" customWidth="1"/>
    <col min="2299" max="2303" width="10.375" style="3" customWidth="1"/>
    <col min="2304" max="2308" width="11.375" style="3" customWidth="1"/>
    <col min="2309" max="2309" width="13.25" style="3" customWidth="1"/>
    <col min="2310" max="2310" width="10.5" style="3" customWidth="1"/>
    <col min="2311" max="2311" width="12.375" style="3" customWidth="1"/>
    <col min="2312" max="2312" width="12" style="3" customWidth="1"/>
    <col min="2313" max="2313" width="12.875" style="3" customWidth="1"/>
    <col min="2314" max="2314" width="12.125" style="3" customWidth="1"/>
    <col min="2315" max="2315" width="11.625" style="3" customWidth="1"/>
    <col min="2316" max="2316" width="11.875" style="3" bestFit="1" customWidth="1"/>
    <col min="2317" max="2318" width="10.25" style="3" customWidth="1"/>
    <col min="2319" max="2319" width="12" style="3" customWidth="1"/>
    <col min="2320" max="2321" width="10.875" style="3" customWidth="1"/>
    <col min="2322" max="2322" width="7.125" style="3" customWidth="1"/>
    <col min="2323" max="2323" width="12.875" style="3" bestFit="1" customWidth="1"/>
    <col min="2324" max="2324" width="11.375" style="3" customWidth="1"/>
    <col min="2325" max="2325" width="12.125" style="3" customWidth="1"/>
    <col min="2326" max="2326" width="53.125" style="3" customWidth="1"/>
    <col min="2327" max="2328" width="16.375" style="3" customWidth="1"/>
    <col min="2329" max="2329" width="17.75" style="3" bestFit="1" customWidth="1"/>
    <col min="2330" max="2550" width="9" style="3"/>
    <col min="2551" max="2551" width="6.25" style="3" customWidth="1"/>
    <col min="2552" max="2552" width="26.5" style="3" customWidth="1"/>
    <col min="2553" max="2553" width="10.375" style="3" customWidth="1"/>
    <col min="2554" max="2554" width="10.5" style="3" customWidth="1"/>
    <col min="2555" max="2559" width="10.375" style="3" customWidth="1"/>
    <col min="2560" max="2564" width="11.375" style="3" customWidth="1"/>
    <col min="2565" max="2565" width="13.25" style="3" customWidth="1"/>
    <col min="2566" max="2566" width="10.5" style="3" customWidth="1"/>
    <col min="2567" max="2567" width="12.375" style="3" customWidth="1"/>
    <col min="2568" max="2568" width="12" style="3" customWidth="1"/>
    <col min="2569" max="2569" width="12.875" style="3" customWidth="1"/>
    <col min="2570" max="2570" width="12.125" style="3" customWidth="1"/>
    <col min="2571" max="2571" width="11.625" style="3" customWidth="1"/>
    <col min="2572" max="2572" width="11.875" style="3" bestFit="1" customWidth="1"/>
    <col min="2573" max="2574" width="10.25" style="3" customWidth="1"/>
    <col min="2575" max="2575" width="12" style="3" customWidth="1"/>
    <col min="2576" max="2577" width="10.875" style="3" customWidth="1"/>
    <col min="2578" max="2578" width="7.125" style="3" customWidth="1"/>
    <col min="2579" max="2579" width="12.875" style="3" bestFit="1" customWidth="1"/>
    <col min="2580" max="2580" width="11.375" style="3" customWidth="1"/>
    <col min="2581" max="2581" width="12.125" style="3" customWidth="1"/>
    <col min="2582" max="2582" width="53.125" style="3" customWidth="1"/>
    <col min="2583" max="2584" width="16.375" style="3" customWidth="1"/>
    <col min="2585" max="2585" width="17.75" style="3" bestFit="1" customWidth="1"/>
    <col min="2586" max="2806" width="9" style="3"/>
    <col min="2807" max="2807" width="6.25" style="3" customWidth="1"/>
    <col min="2808" max="2808" width="26.5" style="3" customWidth="1"/>
    <col min="2809" max="2809" width="10.375" style="3" customWidth="1"/>
    <col min="2810" max="2810" width="10.5" style="3" customWidth="1"/>
    <col min="2811" max="2815" width="10.375" style="3" customWidth="1"/>
    <col min="2816" max="2820" width="11.375" style="3" customWidth="1"/>
    <col min="2821" max="2821" width="13.25" style="3" customWidth="1"/>
    <col min="2822" max="2822" width="10.5" style="3" customWidth="1"/>
    <col min="2823" max="2823" width="12.375" style="3" customWidth="1"/>
    <col min="2824" max="2824" width="12" style="3" customWidth="1"/>
    <col min="2825" max="2825" width="12.875" style="3" customWidth="1"/>
    <col min="2826" max="2826" width="12.125" style="3" customWidth="1"/>
    <col min="2827" max="2827" width="11.625" style="3" customWidth="1"/>
    <col min="2828" max="2828" width="11.875" style="3" bestFit="1" customWidth="1"/>
    <col min="2829" max="2830" width="10.25" style="3" customWidth="1"/>
    <col min="2831" max="2831" width="12" style="3" customWidth="1"/>
    <col min="2832" max="2833" width="10.875" style="3" customWidth="1"/>
    <col min="2834" max="2834" width="7.125" style="3" customWidth="1"/>
    <col min="2835" max="2835" width="12.875" style="3" bestFit="1" customWidth="1"/>
    <col min="2836" max="2836" width="11.375" style="3" customWidth="1"/>
    <col min="2837" max="2837" width="12.125" style="3" customWidth="1"/>
    <col min="2838" max="2838" width="53.125" style="3" customWidth="1"/>
    <col min="2839" max="2840" width="16.375" style="3" customWidth="1"/>
    <col min="2841" max="2841" width="17.75" style="3" bestFit="1" customWidth="1"/>
    <col min="2842" max="3062" width="9" style="3"/>
    <col min="3063" max="3063" width="6.25" style="3" customWidth="1"/>
    <col min="3064" max="3064" width="26.5" style="3" customWidth="1"/>
    <col min="3065" max="3065" width="10.375" style="3" customWidth="1"/>
    <col min="3066" max="3066" width="10.5" style="3" customWidth="1"/>
    <col min="3067" max="3071" width="10.375" style="3" customWidth="1"/>
    <col min="3072" max="3076" width="11.375" style="3" customWidth="1"/>
    <col min="3077" max="3077" width="13.25" style="3" customWidth="1"/>
    <col min="3078" max="3078" width="10.5" style="3" customWidth="1"/>
    <col min="3079" max="3079" width="12.375" style="3" customWidth="1"/>
    <col min="3080" max="3080" width="12" style="3" customWidth="1"/>
    <col min="3081" max="3081" width="12.875" style="3" customWidth="1"/>
    <col min="3082" max="3082" width="12.125" style="3" customWidth="1"/>
    <col min="3083" max="3083" width="11.625" style="3" customWidth="1"/>
    <col min="3084" max="3084" width="11.875" style="3" bestFit="1" customWidth="1"/>
    <col min="3085" max="3086" width="10.25" style="3" customWidth="1"/>
    <col min="3087" max="3087" width="12" style="3" customWidth="1"/>
    <col min="3088" max="3089" width="10.875" style="3" customWidth="1"/>
    <col min="3090" max="3090" width="7.125" style="3" customWidth="1"/>
    <col min="3091" max="3091" width="12.875" style="3" bestFit="1" customWidth="1"/>
    <col min="3092" max="3092" width="11.375" style="3" customWidth="1"/>
    <col min="3093" max="3093" width="12.125" style="3" customWidth="1"/>
    <col min="3094" max="3094" width="53.125" style="3" customWidth="1"/>
    <col min="3095" max="3096" width="16.375" style="3" customWidth="1"/>
    <col min="3097" max="3097" width="17.75" style="3" bestFit="1" customWidth="1"/>
    <col min="3098" max="3318" width="9" style="3"/>
    <col min="3319" max="3319" width="6.25" style="3" customWidth="1"/>
    <col min="3320" max="3320" width="26.5" style="3" customWidth="1"/>
    <col min="3321" max="3321" width="10.375" style="3" customWidth="1"/>
    <col min="3322" max="3322" width="10.5" style="3" customWidth="1"/>
    <col min="3323" max="3327" width="10.375" style="3" customWidth="1"/>
    <col min="3328" max="3332" width="11.375" style="3" customWidth="1"/>
    <col min="3333" max="3333" width="13.25" style="3" customWidth="1"/>
    <col min="3334" max="3334" width="10.5" style="3" customWidth="1"/>
    <col min="3335" max="3335" width="12.375" style="3" customWidth="1"/>
    <col min="3336" max="3336" width="12" style="3" customWidth="1"/>
    <col min="3337" max="3337" width="12.875" style="3" customWidth="1"/>
    <col min="3338" max="3338" width="12.125" style="3" customWidth="1"/>
    <col min="3339" max="3339" width="11.625" style="3" customWidth="1"/>
    <col min="3340" max="3340" width="11.875" style="3" bestFit="1" customWidth="1"/>
    <col min="3341" max="3342" width="10.25" style="3" customWidth="1"/>
    <col min="3343" max="3343" width="12" style="3" customWidth="1"/>
    <col min="3344" max="3345" width="10.875" style="3" customWidth="1"/>
    <col min="3346" max="3346" width="7.125" style="3" customWidth="1"/>
    <col min="3347" max="3347" width="12.875" style="3" bestFit="1" customWidth="1"/>
    <col min="3348" max="3348" width="11.375" style="3" customWidth="1"/>
    <col min="3349" max="3349" width="12.125" style="3" customWidth="1"/>
    <col min="3350" max="3350" width="53.125" style="3" customWidth="1"/>
    <col min="3351" max="3352" width="16.375" style="3" customWidth="1"/>
    <col min="3353" max="3353" width="17.75" style="3" bestFit="1" customWidth="1"/>
    <col min="3354" max="3574" width="9" style="3"/>
    <col min="3575" max="3575" width="6.25" style="3" customWidth="1"/>
    <col min="3576" max="3576" width="26.5" style="3" customWidth="1"/>
    <col min="3577" max="3577" width="10.375" style="3" customWidth="1"/>
    <col min="3578" max="3578" width="10.5" style="3" customWidth="1"/>
    <col min="3579" max="3583" width="10.375" style="3" customWidth="1"/>
    <col min="3584" max="3588" width="11.375" style="3" customWidth="1"/>
    <col min="3589" max="3589" width="13.25" style="3" customWidth="1"/>
    <col min="3590" max="3590" width="10.5" style="3" customWidth="1"/>
    <col min="3591" max="3591" width="12.375" style="3" customWidth="1"/>
    <col min="3592" max="3592" width="12" style="3" customWidth="1"/>
    <col min="3593" max="3593" width="12.875" style="3" customWidth="1"/>
    <col min="3594" max="3594" width="12.125" style="3" customWidth="1"/>
    <col min="3595" max="3595" width="11.625" style="3" customWidth="1"/>
    <col min="3596" max="3596" width="11.875" style="3" bestFit="1" customWidth="1"/>
    <col min="3597" max="3598" width="10.25" style="3" customWidth="1"/>
    <col min="3599" max="3599" width="12" style="3" customWidth="1"/>
    <col min="3600" max="3601" width="10.875" style="3" customWidth="1"/>
    <col min="3602" max="3602" width="7.125" style="3" customWidth="1"/>
    <col min="3603" max="3603" width="12.875" style="3" bestFit="1" customWidth="1"/>
    <col min="3604" max="3604" width="11.375" style="3" customWidth="1"/>
    <col min="3605" max="3605" width="12.125" style="3" customWidth="1"/>
    <col min="3606" max="3606" width="53.125" style="3" customWidth="1"/>
    <col min="3607" max="3608" width="16.375" style="3" customWidth="1"/>
    <col min="3609" max="3609" width="17.75" style="3" bestFit="1" customWidth="1"/>
    <col min="3610" max="3830" width="9" style="3"/>
    <col min="3831" max="3831" width="6.25" style="3" customWidth="1"/>
    <col min="3832" max="3832" width="26.5" style="3" customWidth="1"/>
    <col min="3833" max="3833" width="10.375" style="3" customWidth="1"/>
    <col min="3834" max="3834" width="10.5" style="3" customWidth="1"/>
    <col min="3835" max="3839" width="10.375" style="3" customWidth="1"/>
    <col min="3840" max="3844" width="11.375" style="3" customWidth="1"/>
    <col min="3845" max="3845" width="13.25" style="3" customWidth="1"/>
    <col min="3846" max="3846" width="10.5" style="3" customWidth="1"/>
    <col min="3847" max="3847" width="12.375" style="3" customWidth="1"/>
    <col min="3848" max="3848" width="12" style="3" customWidth="1"/>
    <col min="3849" max="3849" width="12.875" style="3" customWidth="1"/>
    <col min="3850" max="3850" width="12.125" style="3" customWidth="1"/>
    <col min="3851" max="3851" width="11.625" style="3" customWidth="1"/>
    <col min="3852" max="3852" width="11.875" style="3" bestFit="1" customWidth="1"/>
    <col min="3853" max="3854" width="10.25" style="3" customWidth="1"/>
    <col min="3855" max="3855" width="12" style="3" customWidth="1"/>
    <col min="3856" max="3857" width="10.875" style="3" customWidth="1"/>
    <col min="3858" max="3858" width="7.125" style="3" customWidth="1"/>
    <col min="3859" max="3859" width="12.875" style="3" bestFit="1" customWidth="1"/>
    <col min="3860" max="3860" width="11.375" style="3" customWidth="1"/>
    <col min="3861" max="3861" width="12.125" style="3" customWidth="1"/>
    <col min="3862" max="3862" width="53.125" style="3" customWidth="1"/>
    <col min="3863" max="3864" width="16.375" style="3" customWidth="1"/>
    <col min="3865" max="3865" width="17.75" style="3" bestFit="1" customWidth="1"/>
    <col min="3866" max="4086" width="9" style="3"/>
    <col min="4087" max="4087" width="6.25" style="3" customWidth="1"/>
    <col min="4088" max="4088" width="26.5" style="3" customWidth="1"/>
    <col min="4089" max="4089" width="10.375" style="3" customWidth="1"/>
    <col min="4090" max="4090" width="10.5" style="3" customWidth="1"/>
    <col min="4091" max="4095" width="10.375" style="3" customWidth="1"/>
    <col min="4096" max="4100" width="11.375" style="3" customWidth="1"/>
    <col min="4101" max="4101" width="13.25" style="3" customWidth="1"/>
    <col min="4102" max="4102" width="10.5" style="3" customWidth="1"/>
    <col min="4103" max="4103" width="12.375" style="3" customWidth="1"/>
    <col min="4104" max="4104" width="12" style="3" customWidth="1"/>
    <col min="4105" max="4105" width="12.875" style="3" customWidth="1"/>
    <col min="4106" max="4106" width="12.125" style="3" customWidth="1"/>
    <col min="4107" max="4107" width="11.625" style="3" customWidth="1"/>
    <col min="4108" max="4108" width="11.875" style="3" bestFit="1" customWidth="1"/>
    <col min="4109" max="4110" width="10.25" style="3" customWidth="1"/>
    <col min="4111" max="4111" width="12" style="3" customWidth="1"/>
    <col min="4112" max="4113" width="10.875" style="3" customWidth="1"/>
    <col min="4114" max="4114" width="7.125" style="3" customWidth="1"/>
    <col min="4115" max="4115" width="12.875" style="3" bestFit="1" customWidth="1"/>
    <col min="4116" max="4116" width="11.375" style="3" customWidth="1"/>
    <col min="4117" max="4117" width="12.125" style="3" customWidth="1"/>
    <col min="4118" max="4118" width="53.125" style="3" customWidth="1"/>
    <col min="4119" max="4120" width="16.375" style="3" customWidth="1"/>
    <col min="4121" max="4121" width="17.75" style="3" bestFit="1" customWidth="1"/>
    <col min="4122" max="4342" width="9" style="3"/>
    <col min="4343" max="4343" width="6.25" style="3" customWidth="1"/>
    <col min="4344" max="4344" width="26.5" style="3" customWidth="1"/>
    <col min="4345" max="4345" width="10.375" style="3" customWidth="1"/>
    <col min="4346" max="4346" width="10.5" style="3" customWidth="1"/>
    <col min="4347" max="4351" width="10.375" style="3" customWidth="1"/>
    <col min="4352" max="4356" width="11.375" style="3" customWidth="1"/>
    <col min="4357" max="4357" width="13.25" style="3" customWidth="1"/>
    <col min="4358" max="4358" width="10.5" style="3" customWidth="1"/>
    <col min="4359" max="4359" width="12.375" style="3" customWidth="1"/>
    <col min="4360" max="4360" width="12" style="3" customWidth="1"/>
    <col min="4361" max="4361" width="12.875" style="3" customWidth="1"/>
    <col min="4362" max="4362" width="12.125" style="3" customWidth="1"/>
    <col min="4363" max="4363" width="11.625" style="3" customWidth="1"/>
    <col min="4364" max="4364" width="11.875" style="3" bestFit="1" customWidth="1"/>
    <col min="4365" max="4366" width="10.25" style="3" customWidth="1"/>
    <col min="4367" max="4367" width="12" style="3" customWidth="1"/>
    <col min="4368" max="4369" width="10.875" style="3" customWidth="1"/>
    <col min="4370" max="4370" width="7.125" style="3" customWidth="1"/>
    <col min="4371" max="4371" width="12.875" style="3" bestFit="1" customWidth="1"/>
    <col min="4372" max="4372" width="11.375" style="3" customWidth="1"/>
    <col min="4373" max="4373" width="12.125" style="3" customWidth="1"/>
    <col min="4374" max="4374" width="53.125" style="3" customWidth="1"/>
    <col min="4375" max="4376" width="16.375" style="3" customWidth="1"/>
    <col min="4377" max="4377" width="17.75" style="3" bestFit="1" customWidth="1"/>
    <col min="4378" max="4598" width="9" style="3"/>
    <col min="4599" max="4599" width="6.25" style="3" customWidth="1"/>
    <col min="4600" max="4600" width="26.5" style="3" customWidth="1"/>
    <col min="4601" max="4601" width="10.375" style="3" customWidth="1"/>
    <col min="4602" max="4602" width="10.5" style="3" customWidth="1"/>
    <col min="4603" max="4607" width="10.375" style="3" customWidth="1"/>
    <col min="4608" max="4612" width="11.375" style="3" customWidth="1"/>
    <col min="4613" max="4613" width="13.25" style="3" customWidth="1"/>
    <col min="4614" max="4614" width="10.5" style="3" customWidth="1"/>
    <col min="4615" max="4615" width="12.375" style="3" customWidth="1"/>
    <col min="4616" max="4616" width="12" style="3" customWidth="1"/>
    <col min="4617" max="4617" width="12.875" style="3" customWidth="1"/>
    <col min="4618" max="4618" width="12.125" style="3" customWidth="1"/>
    <col min="4619" max="4619" width="11.625" style="3" customWidth="1"/>
    <col min="4620" max="4620" width="11.875" style="3" bestFit="1" customWidth="1"/>
    <col min="4621" max="4622" width="10.25" style="3" customWidth="1"/>
    <col min="4623" max="4623" width="12" style="3" customWidth="1"/>
    <col min="4624" max="4625" width="10.875" style="3" customWidth="1"/>
    <col min="4626" max="4626" width="7.125" style="3" customWidth="1"/>
    <col min="4627" max="4627" width="12.875" style="3" bestFit="1" customWidth="1"/>
    <col min="4628" max="4628" width="11.375" style="3" customWidth="1"/>
    <col min="4629" max="4629" width="12.125" style="3" customWidth="1"/>
    <col min="4630" max="4630" width="53.125" style="3" customWidth="1"/>
    <col min="4631" max="4632" width="16.375" style="3" customWidth="1"/>
    <col min="4633" max="4633" width="17.75" style="3" bestFit="1" customWidth="1"/>
    <col min="4634" max="4854" width="9" style="3"/>
    <col min="4855" max="4855" width="6.25" style="3" customWidth="1"/>
    <col min="4856" max="4856" width="26.5" style="3" customWidth="1"/>
    <col min="4857" max="4857" width="10.375" style="3" customWidth="1"/>
    <col min="4858" max="4858" width="10.5" style="3" customWidth="1"/>
    <col min="4859" max="4863" width="10.375" style="3" customWidth="1"/>
    <col min="4864" max="4868" width="11.375" style="3" customWidth="1"/>
    <col min="4869" max="4869" width="13.25" style="3" customWidth="1"/>
    <col min="4870" max="4870" width="10.5" style="3" customWidth="1"/>
    <col min="4871" max="4871" width="12.375" style="3" customWidth="1"/>
    <col min="4872" max="4872" width="12" style="3" customWidth="1"/>
    <col min="4873" max="4873" width="12.875" style="3" customWidth="1"/>
    <col min="4874" max="4874" width="12.125" style="3" customWidth="1"/>
    <col min="4875" max="4875" width="11.625" style="3" customWidth="1"/>
    <col min="4876" max="4876" width="11.875" style="3" bestFit="1" customWidth="1"/>
    <col min="4877" max="4878" width="10.25" style="3" customWidth="1"/>
    <col min="4879" max="4879" width="12" style="3" customWidth="1"/>
    <col min="4880" max="4881" width="10.875" style="3" customWidth="1"/>
    <col min="4882" max="4882" width="7.125" style="3" customWidth="1"/>
    <col min="4883" max="4883" width="12.875" style="3" bestFit="1" customWidth="1"/>
    <col min="4884" max="4884" width="11.375" style="3" customWidth="1"/>
    <col min="4885" max="4885" width="12.125" style="3" customWidth="1"/>
    <col min="4886" max="4886" width="53.125" style="3" customWidth="1"/>
    <col min="4887" max="4888" width="16.375" style="3" customWidth="1"/>
    <col min="4889" max="4889" width="17.75" style="3" bestFit="1" customWidth="1"/>
    <col min="4890" max="5110" width="9" style="3"/>
    <col min="5111" max="5111" width="6.25" style="3" customWidth="1"/>
    <col min="5112" max="5112" width="26.5" style="3" customWidth="1"/>
    <col min="5113" max="5113" width="10.375" style="3" customWidth="1"/>
    <col min="5114" max="5114" width="10.5" style="3" customWidth="1"/>
    <col min="5115" max="5119" width="10.375" style="3" customWidth="1"/>
    <col min="5120" max="5124" width="11.375" style="3" customWidth="1"/>
    <col min="5125" max="5125" width="13.25" style="3" customWidth="1"/>
    <col min="5126" max="5126" width="10.5" style="3" customWidth="1"/>
    <col min="5127" max="5127" width="12.375" style="3" customWidth="1"/>
    <col min="5128" max="5128" width="12" style="3" customWidth="1"/>
    <col min="5129" max="5129" width="12.875" style="3" customWidth="1"/>
    <col min="5130" max="5130" width="12.125" style="3" customWidth="1"/>
    <col min="5131" max="5131" width="11.625" style="3" customWidth="1"/>
    <col min="5132" max="5132" width="11.875" style="3" bestFit="1" customWidth="1"/>
    <col min="5133" max="5134" width="10.25" style="3" customWidth="1"/>
    <col min="5135" max="5135" width="12" style="3" customWidth="1"/>
    <col min="5136" max="5137" width="10.875" style="3" customWidth="1"/>
    <col min="5138" max="5138" width="7.125" style="3" customWidth="1"/>
    <col min="5139" max="5139" width="12.875" style="3" bestFit="1" customWidth="1"/>
    <col min="5140" max="5140" width="11.375" style="3" customWidth="1"/>
    <col min="5141" max="5141" width="12.125" style="3" customWidth="1"/>
    <col min="5142" max="5142" width="53.125" style="3" customWidth="1"/>
    <col min="5143" max="5144" width="16.375" style="3" customWidth="1"/>
    <col min="5145" max="5145" width="17.75" style="3" bestFit="1" customWidth="1"/>
    <col min="5146" max="5366" width="9" style="3"/>
    <col min="5367" max="5367" width="6.25" style="3" customWidth="1"/>
    <col min="5368" max="5368" width="26.5" style="3" customWidth="1"/>
    <col min="5369" max="5369" width="10.375" style="3" customWidth="1"/>
    <col min="5370" max="5370" width="10.5" style="3" customWidth="1"/>
    <col min="5371" max="5375" width="10.375" style="3" customWidth="1"/>
    <col min="5376" max="5380" width="11.375" style="3" customWidth="1"/>
    <col min="5381" max="5381" width="13.25" style="3" customWidth="1"/>
    <col min="5382" max="5382" width="10.5" style="3" customWidth="1"/>
    <col min="5383" max="5383" width="12.375" style="3" customWidth="1"/>
    <col min="5384" max="5384" width="12" style="3" customWidth="1"/>
    <col min="5385" max="5385" width="12.875" style="3" customWidth="1"/>
    <col min="5386" max="5386" width="12.125" style="3" customWidth="1"/>
    <col min="5387" max="5387" width="11.625" style="3" customWidth="1"/>
    <col min="5388" max="5388" width="11.875" style="3" bestFit="1" customWidth="1"/>
    <col min="5389" max="5390" width="10.25" style="3" customWidth="1"/>
    <col min="5391" max="5391" width="12" style="3" customWidth="1"/>
    <col min="5392" max="5393" width="10.875" style="3" customWidth="1"/>
    <col min="5394" max="5394" width="7.125" style="3" customWidth="1"/>
    <col min="5395" max="5395" width="12.875" style="3" bestFit="1" customWidth="1"/>
    <col min="5396" max="5396" width="11.375" style="3" customWidth="1"/>
    <col min="5397" max="5397" width="12.125" style="3" customWidth="1"/>
    <col min="5398" max="5398" width="53.125" style="3" customWidth="1"/>
    <col min="5399" max="5400" width="16.375" style="3" customWidth="1"/>
    <col min="5401" max="5401" width="17.75" style="3" bestFit="1" customWidth="1"/>
    <col min="5402" max="5622" width="9" style="3"/>
    <col min="5623" max="5623" width="6.25" style="3" customWidth="1"/>
    <col min="5624" max="5624" width="26.5" style="3" customWidth="1"/>
    <col min="5625" max="5625" width="10.375" style="3" customWidth="1"/>
    <col min="5626" max="5626" width="10.5" style="3" customWidth="1"/>
    <col min="5627" max="5631" width="10.375" style="3" customWidth="1"/>
    <col min="5632" max="5636" width="11.375" style="3" customWidth="1"/>
    <col min="5637" max="5637" width="13.25" style="3" customWidth="1"/>
    <col min="5638" max="5638" width="10.5" style="3" customWidth="1"/>
    <col min="5639" max="5639" width="12.375" style="3" customWidth="1"/>
    <col min="5640" max="5640" width="12" style="3" customWidth="1"/>
    <col min="5641" max="5641" width="12.875" style="3" customWidth="1"/>
    <col min="5642" max="5642" width="12.125" style="3" customWidth="1"/>
    <col min="5643" max="5643" width="11.625" style="3" customWidth="1"/>
    <col min="5644" max="5644" width="11.875" style="3" bestFit="1" customWidth="1"/>
    <col min="5645" max="5646" width="10.25" style="3" customWidth="1"/>
    <col min="5647" max="5647" width="12" style="3" customWidth="1"/>
    <col min="5648" max="5649" width="10.875" style="3" customWidth="1"/>
    <col min="5650" max="5650" width="7.125" style="3" customWidth="1"/>
    <col min="5651" max="5651" width="12.875" style="3" bestFit="1" customWidth="1"/>
    <col min="5652" max="5652" width="11.375" style="3" customWidth="1"/>
    <col min="5653" max="5653" width="12.125" style="3" customWidth="1"/>
    <col min="5654" max="5654" width="53.125" style="3" customWidth="1"/>
    <col min="5655" max="5656" width="16.375" style="3" customWidth="1"/>
    <col min="5657" max="5657" width="17.75" style="3" bestFit="1" customWidth="1"/>
    <col min="5658" max="5878" width="9" style="3"/>
    <col min="5879" max="5879" width="6.25" style="3" customWidth="1"/>
    <col min="5880" max="5880" width="26.5" style="3" customWidth="1"/>
    <col min="5881" max="5881" width="10.375" style="3" customWidth="1"/>
    <col min="5882" max="5882" width="10.5" style="3" customWidth="1"/>
    <col min="5883" max="5887" width="10.375" style="3" customWidth="1"/>
    <col min="5888" max="5892" width="11.375" style="3" customWidth="1"/>
    <col min="5893" max="5893" width="13.25" style="3" customWidth="1"/>
    <col min="5894" max="5894" width="10.5" style="3" customWidth="1"/>
    <col min="5895" max="5895" width="12.375" style="3" customWidth="1"/>
    <col min="5896" max="5896" width="12" style="3" customWidth="1"/>
    <col min="5897" max="5897" width="12.875" style="3" customWidth="1"/>
    <col min="5898" max="5898" width="12.125" style="3" customWidth="1"/>
    <col min="5899" max="5899" width="11.625" style="3" customWidth="1"/>
    <col min="5900" max="5900" width="11.875" style="3" bestFit="1" customWidth="1"/>
    <col min="5901" max="5902" width="10.25" style="3" customWidth="1"/>
    <col min="5903" max="5903" width="12" style="3" customWidth="1"/>
    <col min="5904" max="5905" width="10.875" style="3" customWidth="1"/>
    <col min="5906" max="5906" width="7.125" style="3" customWidth="1"/>
    <col min="5907" max="5907" width="12.875" style="3" bestFit="1" customWidth="1"/>
    <col min="5908" max="5908" width="11.375" style="3" customWidth="1"/>
    <col min="5909" max="5909" width="12.125" style="3" customWidth="1"/>
    <col min="5910" max="5910" width="53.125" style="3" customWidth="1"/>
    <col min="5911" max="5912" width="16.375" style="3" customWidth="1"/>
    <col min="5913" max="5913" width="17.75" style="3" bestFit="1" customWidth="1"/>
    <col min="5914" max="6134" width="9" style="3"/>
    <col min="6135" max="6135" width="6.25" style="3" customWidth="1"/>
    <col min="6136" max="6136" width="26.5" style="3" customWidth="1"/>
    <col min="6137" max="6137" width="10.375" style="3" customWidth="1"/>
    <col min="6138" max="6138" width="10.5" style="3" customWidth="1"/>
    <col min="6139" max="6143" width="10.375" style="3" customWidth="1"/>
    <col min="6144" max="6148" width="11.375" style="3" customWidth="1"/>
    <col min="6149" max="6149" width="13.25" style="3" customWidth="1"/>
    <col min="6150" max="6150" width="10.5" style="3" customWidth="1"/>
    <col min="6151" max="6151" width="12.375" style="3" customWidth="1"/>
    <col min="6152" max="6152" width="12" style="3" customWidth="1"/>
    <col min="6153" max="6153" width="12.875" style="3" customWidth="1"/>
    <col min="6154" max="6154" width="12.125" style="3" customWidth="1"/>
    <col min="6155" max="6155" width="11.625" style="3" customWidth="1"/>
    <col min="6156" max="6156" width="11.875" style="3" bestFit="1" customWidth="1"/>
    <col min="6157" max="6158" width="10.25" style="3" customWidth="1"/>
    <col min="6159" max="6159" width="12" style="3" customWidth="1"/>
    <col min="6160" max="6161" width="10.875" style="3" customWidth="1"/>
    <col min="6162" max="6162" width="7.125" style="3" customWidth="1"/>
    <col min="6163" max="6163" width="12.875" style="3" bestFit="1" customWidth="1"/>
    <col min="6164" max="6164" width="11.375" style="3" customWidth="1"/>
    <col min="6165" max="6165" width="12.125" style="3" customWidth="1"/>
    <col min="6166" max="6166" width="53.125" style="3" customWidth="1"/>
    <col min="6167" max="6168" width="16.375" style="3" customWidth="1"/>
    <col min="6169" max="6169" width="17.75" style="3" bestFit="1" customWidth="1"/>
    <col min="6170" max="6390" width="9" style="3"/>
    <col min="6391" max="6391" width="6.25" style="3" customWidth="1"/>
    <col min="6392" max="6392" width="26.5" style="3" customWidth="1"/>
    <col min="6393" max="6393" width="10.375" style="3" customWidth="1"/>
    <col min="6394" max="6394" width="10.5" style="3" customWidth="1"/>
    <col min="6395" max="6399" width="10.375" style="3" customWidth="1"/>
    <col min="6400" max="6404" width="11.375" style="3" customWidth="1"/>
    <col min="6405" max="6405" width="13.25" style="3" customWidth="1"/>
    <col min="6406" max="6406" width="10.5" style="3" customWidth="1"/>
    <col min="6407" max="6407" width="12.375" style="3" customWidth="1"/>
    <col min="6408" max="6408" width="12" style="3" customWidth="1"/>
    <col min="6409" max="6409" width="12.875" style="3" customWidth="1"/>
    <col min="6410" max="6410" width="12.125" style="3" customWidth="1"/>
    <col min="6411" max="6411" width="11.625" style="3" customWidth="1"/>
    <col min="6412" max="6412" width="11.875" style="3" bestFit="1" customWidth="1"/>
    <col min="6413" max="6414" width="10.25" style="3" customWidth="1"/>
    <col min="6415" max="6415" width="12" style="3" customWidth="1"/>
    <col min="6416" max="6417" width="10.875" style="3" customWidth="1"/>
    <col min="6418" max="6418" width="7.125" style="3" customWidth="1"/>
    <col min="6419" max="6419" width="12.875" style="3" bestFit="1" customWidth="1"/>
    <col min="6420" max="6420" width="11.375" style="3" customWidth="1"/>
    <col min="6421" max="6421" width="12.125" style="3" customWidth="1"/>
    <col min="6422" max="6422" width="53.125" style="3" customWidth="1"/>
    <col min="6423" max="6424" width="16.375" style="3" customWidth="1"/>
    <col min="6425" max="6425" width="17.75" style="3" bestFit="1" customWidth="1"/>
    <col min="6426" max="6646" width="9" style="3"/>
    <col min="6647" max="6647" width="6.25" style="3" customWidth="1"/>
    <col min="6648" max="6648" width="26.5" style="3" customWidth="1"/>
    <col min="6649" max="6649" width="10.375" style="3" customWidth="1"/>
    <col min="6650" max="6650" width="10.5" style="3" customWidth="1"/>
    <col min="6651" max="6655" width="10.375" style="3" customWidth="1"/>
    <col min="6656" max="6660" width="11.375" style="3" customWidth="1"/>
    <col min="6661" max="6661" width="13.25" style="3" customWidth="1"/>
    <col min="6662" max="6662" width="10.5" style="3" customWidth="1"/>
    <col min="6663" max="6663" width="12.375" style="3" customWidth="1"/>
    <col min="6664" max="6664" width="12" style="3" customWidth="1"/>
    <col min="6665" max="6665" width="12.875" style="3" customWidth="1"/>
    <col min="6666" max="6666" width="12.125" style="3" customWidth="1"/>
    <col min="6667" max="6667" width="11.625" style="3" customWidth="1"/>
    <col min="6668" max="6668" width="11.875" style="3" bestFit="1" customWidth="1"/>
    <col min="6669" max="6670" width="10.25" style="3" customWidth="1"/>
    <col min="6671" max="6671" width="12" style="3" customWidth="1"/>
    <col min="6672" max="6673" width="10.875" style="3" customWidth="1"/>
    <col min="6674" max="6674" width="7.125" style="3" customWidth="1"/>
    <col min="6675" max="6675" width="12.875" style="3" bestFit="1" customWidth="1"/>
    <col min="6676" max="6676" width="11.375" style="3" customWidth="1"/>
    <col min="6677" max="6677" width="12.125" style="3" customWidth="1"/>
    <col min="6678" max="6678" width="53.125" style="3" customWidth="1"/>
    <col min="6679" max="6680" width="16.375" style="3" customWidth="1"/>
    <col min="6681" max="6681" width="17.75" style="3" bestFit="1" customWidth="1"/>
    <col min="6682" max="6902" width="9" style="3"/>
    <col min="6903" max="6903" width="6.25" style="3" customWidth="1"/>
    <col min="6904" max="6904" width="26.5" style="3" customWidth="1"/>
    <col min="6905" max="6905" width="10.375" style="3" customWidth="1"/>
    <col min="6906" max="6906" width="10.5" style="3" customWidth="1"/>
    <col min="6907" max="6911" width="10.375" style="3" customWidth="1"/>
    <col min="6912" max="6916" width="11.375" style="3" customWidth="1"/>
    <col min="6917" max="6917" width="13.25" style="3" customWidth="1"/>
    <col min="6918" max="6918" width="10.5" style="3" customWidth="1"/>
    <col min="6919" max="6919" width="12.375" style="3" customWidth="1"/>
    <col min="6920" max="6920" width="12" style="3" customWidth="1"/>
    <col min="6921" max="6921" width="12.875" style="3" customWidth="1"/>
    <col min="6922" max="6922" width="12.125" style="3" customWidth="1"/>
    <col min="6923" max="6923" width="11.625" style="3" customWidth="1"/>
    <col min="6924" max="6924" width="11.875" style="3" bestFit="1" customWidth="1"/>
    <col min="6925" max="6926" width="10.25" style="3" customWidth="1"/>
    <col min="6927" max="6927" width="12" style="3" customWidth="1"/>
    <col min="6928" max="6929" width="10.875" style="3" customWidth="1"/>
    <col min="6930" max="6930" width="7.125" style="3" customWidth="1"/>
    <col min="6931" max="6931" width="12.875" style="3" bestFit="1" customWidth="1"/>
    <col min="6932" max="6932" width="11.375" style="3" customWidth="1"/>
    <col min="6933" max="6933" width="12.125" style="3" customWidth="1"/>
    <col min="6934" max="6934" width="53.125" style="3" customWidth="1"/>
    <col min="6935" max="6936" width="16.375" style="3" customWidth="1"/>
    <col min="6937" max="6937" width="17.75" style="3" bestFit="1" customWidth="1"/>
    <col min="6938" max="7158" width="9" style="3"/>
    <col min="7159" max="7159" width="6.25" style="3" customWidth="1"/>
    <col min="7160" max="7160" width="26.5" style="3" customWidth="1"/>
    <col min="7161" max="7161" width="10.375" style="3" customWidth="1"/>
    <col min="7162" max="7162" width="10.5" style="3" customWidth="1"/>
    <col min="7163" max="7167" width="10.375" style="3" customWidth="1"/>
    <col min="7168" max="7172" width="11.375" style="3" customWidth="1"/>
    <col min="7173" max="7173" width="13.25" style="3" customWidth="1"/>
    <col min="7174" max="7174" width="10.5" style="3" customWidth="1"/>
    <col min="7175" max="7175" width="12.375" style="3" customWidth="1"/>
    <col min="7176" max="7176" width="12" style="3" customWidth="1"/>
    <col min="7177" max="7177" width="12.875" style="3" customWidth="1"/>
    <col min="7178" max="7178" width="12.125" style="3" customWidth="1"/>
    <col min="7179" max="7179" width="11.625" style="3" customWidth="1"/>
    <col min="7180" max="7180" width="11.875" style="3" bestFit="1" customWidth="1"/>
    <col min="7181" max="7182" width="10.25" style="3" customWidth="1"/>
    <col min="7183" max="7183" width="12" style="3" customWidth="1"/>
    <col min="7184" max="7185" width="10.875" style="3" customWidth="1"/>
    <col min="7186" max="7186" width="7.125" style="3" customWidth="1"/>
    <col min="7187" max="7187" width="12.875" style="3" bestFit="1" customWidth="1"/>
    <col min="7188" max="7188" width="11.375" style="3" customWidth="1"/>
    <col min="7189" max="7189" width="12.125" style="3" customWidth="1"/>
    <col min="7190" max="7190" width="53.125" style="3" customWidth="1"/>
    <col min="7191" max="7192" width="16.375" style="3" customWidth="1"/>
    <col min="7193" max="7193" width="17.75" style="3" bestFit="1" customWidth="1"/>
    <col min="7194" max="7414" width="9" style="3"/>
    <col min="7415" max="7415" width="6.25" style="3" customWidth="1"/>
    <col min="7416" max="7416" width="26.5" style="3" customWidth="1"/>
    <col min="7417" max="7417" width="10.375" style="3" customWidth="1"/>
    <col min="7418" max="7418" width="10.5" style="3" customWidth="1"/>
    <col min="7419" max="7423" width="10.375" style="3" customWidth="1"/>
    <col min="7424" max="7428" width="11.375" style="3" customWidth="1"/>
    <col min="7429" max="7429" width="13.25" style="3" customWidth="1"/>
    <col min="7430" max="7430" width="10.5" style="3" customWidth="1"/>
    <col min="7431" max="7431" width="12.375" style="3" customWidth="1"/>
    <col min="7432" max="7432" width="12" style="3" customWidth="1"/>
    <col min="7433" max="7433" width="12.875" style="3" customWidth="1"/>
    <col min="7434" max="7434" width="12.125" style="3" customWidth="1"/>
    <col min="7435" max="7435" width="11.625" style="3" customWidth="1"/>
    <col min="7436" max="7436" width="11.875" style="3" bestFit="1" customWidth="1"/>
    <col min="7437" max="7438" width="10.25" style="3" customWidth="1"/>
    <col min="7439" max="7439" width="12" style="3" customWidth="1"/>
    <col min="7440" max="7441" width="10.875" style="3" customWidth="1"/>
    <col min="7442" max="7442" width="7.125" style="3" customWidth="1"/>
    <col min="7443" max="7443" width="12.875" style="3" bestFit="1" customWidth="1"/>
    <col min="7444" max="7444" width="11.375" style="3" customWidth="1"/>
    <col min="7445" max="7445" width="12.125" style="3" customWidth="1"/>
    <col min="7446" max="7446" width="53.125" style="3" customWidth="1"/>
    <col min="7447" max="7448" width="16.375" style="3" customWidth="1"/>
    <col min="7449" max="7449" width="17.75" style="3" bestFit="1" customWidth="1"/>
    <col min="7450" max="7670" width="9" style="3"/>
    <col min="7671" max="7671" width="6.25" style="3" customWidth="1"/>
    <col min="7672" max="7672" width="26.5" style="3" customWidth="1"/>
    <col min="7673" max="7673" width="10.375" style="3" customWidth="1"/>
    <col min="7674" max="7674" width="10.5" style="3" customWidth="1"/>
    <col min="7675" max="7679" width="10.375" style="3" customWidth="1"/>
    <col min="7680" max="7684" width="11.375" style="3" customWidth="1"/>
    <col min="7685" max="7685" width="13.25" style="3" customWidth="1"/>
    <col min="7686" max="7686" width="10.5" style="3" customWidth="1"/>
    <col min="7687" max="7687" width="12.375" style="3" customWidth="1"/>
    <col min="7688" max="7688" width="12" style="3" customWidth="1"/>
    <col min="7689" max="7689" width="12.875" style="3" customWidth="1"/>
    <col min="7690" max="7690" width="12.125" style="3" customWidth="1"/>
    <col min="7691" max="7691" width="11.625" style="3" customWidth="1"/>
    <col min="7692" max="7692" width="11.875" style="3" bestFit="1" customWidth="1"/>
    <col min="7693" max="7694" width="10.25" style="3" customWidth="1"/>
    <col min="7695" max="7695" width="12" style="3" customWidth="1"/>
    <col min="7696" max="7697" width="10.875" style="3" customWidth="1"/>
    <col min="7698" max="7698" width="7.125" style="3" customWidth="1"/>
    <col min="7699" max="7699" width="12.875" style="3" bestFit="1" customWidth="1"/>
    <col min="7700" max="7700" width="11.375" style="3" customWidth="1"/>
    <col min="7701" max="7701" width="12.125" style="3" customWidth="1"/>
    <col min="7702" max="7702" width="53.125" style="3" customWidth="1"/>
    <col min="7703" max="7704" width="16.375" style="3" customWidth="1"/>
    <col min="7705" max="7705" width="17.75" style="3" bestFit="1" customWidth="1"/>
    <col min="7706" max="7926" width="9" style="3"/>
    <col min="7927" max="7927" width="6.25" style="3" customWidth="1"/>
    <col min="7928" max="7928" width="26.5" style="3" customWidth="1"/>
    <col min="7929" max="7929" width="10.375" style="3" customWidth="1"/>
    <col min="7930" max="7930" width="10.5" style="3" customWidth="1"/>
    <col min="7931" max="7935" width="10.375" style="3" customWidth="1"/>
    <col min="7936" max="7940" width="11.375" style="3" customWidth="1"/>
    <col min="7941" max="7941" width="13.25" style="3" customWidth="1"/>
    <col min="7942" max="7942" width="10.5" style="3" customWidth="1"/>
    <col min="7943" max="7943" width="12.375" style="3" customWidth="1"/>
    <col min="7944" max="7944" width="12" style="3" customWidth="1"/>
    <col min="7945" max="7945" width="12.875" style="3" customWidth="1"/>
    <col min="7946" max="7946" width="12.125" style="3" customWidth="1"/>
    <col min="7947" max="7947" width="11.625" style="3" customWidth="1"/>
    <col min="7948" max="7948" width="11.875" style="3" bestFit="1" customWidth="1"/>
    <col min="7949" max="7950" width="10.25" style="3" customWidth="1"/>
    <col min="7951" max="7951" width="12" style="3" customWidth="1"/>
    <col min="7952" max="7953" width="10.875" style="3" customWidth="1"/>
    <col min="7954" max="7954" width="7.125" style="3" customWidth="1"/>
    <col min="7955" max="7955" width="12.875" style="3" bestFit="1" customWidth="1"/>
    <col min="7956" max="7956" width="11.375" style="3" customWidth="1"/>
    <col min="7957" max="7957" width="12.125" style="3" customWidth="1"/>
    <col min="7958" max="7958" width="53.125" style="3" customWidth="1"/>
    <col min="7959" max="7960" width="16.375" style="3" customWidth="1"/>
    <col min="7961" max="7961" width="17.75" style="3" bestFit="1" customWidth="1"/>
    <col min="7962" max="8182" width="9" style="3"/>
    <col min="8183" max="8183" width="6.25" style="3" customWidth="1"/>
    <col min="8184" max="8184" width="26.5" style="3" customWidth="1"/>
    <col min="8185" max="8185" width="10.375" style="3" customWidth="1"/>
    <col min="8186" max="8186" width="10.5" style="3" customWidth="1"/>
    <col min="8187" max="8191" width="10.375" style="3" customWidth="1"/>
    <col min="8192" max="8196" width="11.375" style="3" customWidth="1"/>
    <col min="8197" max="8197" width="13.25" style="3" customWidth="1"/>
    <col min="8198" max="8198" width="10.5" style="3" customWidth="1"/>
    <col min="8199" max="8199" width="12.375" style="3" customWidth="1"/>
    <col min="8200" max="8200" width="12" style="3" customWidth="1"/>
    <col min="8201" max="8201" width="12.875" style="3" customWidth="1"/>
    <col min="8202" max="8202" width="12.125" style="3" customWidth="1"/>
    <col min="8203" max="8203" width="11.625" style="3" customWidth="1"/>
    <col min="8204" max="8204" width="11.875" style="3" bestFit="1" customWidth="1"/>
    <col min="8205" max="8206" width="10.25" style="3" customWidth="1"/>
    <col min="8207" max="8207" width="12" style="3" customWidth="1"/>
    <col min="8208" max="8209" width="10.875" style="3" customWidth="1"/>
    <col min="8210" max="8210" width="7.125" style="3" customWidth="1"/>
    <col min="8211" max="8211" width="12.875" style="3" bestFit="1" customWidth="1"/>
    <col min="8212" max="8212" width="11.375" style="3" customWidth="1"/>
    <col min="8213" max="8213" width="12.125" style="3" customWidth="1"/>
    <col min="8214" max="8214" width="53.125" style="3" customWidth="1"/>
    <col min="8215" max="8216" width="16.375" style="3" customWidth="1"/>
    <col min="8217" max="8217" width="17.75" style="3" bestFit="1" customWidth="1"/>
    <col min="8218" max="8438" width="9" style="3"/>
    <col min="8439" max="8439" width="6.25" style="3" customWidth="1"/>
    <col min="8440" max="8440" width="26.5" style="3" customWidth="1"/>
    <col min="8441" max="8441" width="10.375" style="3" customWidth="1"/>
    <col min="8442" max="8442" width="10.5" style="3" customWidth="1"/>
    <col min="8443" max="8447" width="10.375" style="3" customWidth="1"/>
    <col min="8448" max="8452" width="11.375" style="3" customWidth="1"/>
    <col min="8453" max="8453" width="13.25" style="3" customWidth="1"/>
    <col min="8454" max="8454" width="10.5" style="3" customWidth="1"/>
    <col min="8455" max="8455" width="12.375" style="3" customWidth="1"/>
    <col min="8456" max="8456" width="12" style="3" customWidth="1"/>
    <col min="8457" max="8457" width="12.875" style="3" customWidth="1"/>
    <col min="8458" max="8458" width="12.125" style="3" customWidth="1"/>
    <col min="8459" max="8459" width="11.625" style="3" customWidth="1"/>
    <col min="8460" max="8460" width="11.875" style="3" bestFit="1" customWidth="1"/>
    <col min="8461" max="8462" width="10.25" style="3" customWidth="1"/>
    <col min="8463" max="8463" width="12" style="3" customWidth="1"/>
    <col min="8464" max="8465" width="10.875" style="3" customWidth="1"/>
    <col min="8466" max="8466" width="7.125" style="3" customWidth="1"/>
    <col min="8467" max="8467" width="12.875" style="3" bestFit="1" customWidth="1"/>
    <col min="8468" max="8468" width="11.375" style="3" customWidth="1"/>
    <col min="8469" max="8469" width="12.125" style="3" customWidth="1"/>
    <col min="8470" max="8470" width="53.125" style="3" customWidth="1"/>
    <col min="8471" max="8472" width="16.375" style="3" customWidth="1"/>
    <col min="8473" max="8473" width="17.75" style="3" bestFit="1" customWidth="1"/>
    <col min="8474" max="8694" width="9" style="3"/>
    <col min="8695" max="8695" width="6.25" style="3" customWidth="1"/>
    <col min="8696" max="8696" width="26.5" style="3" customWidth="1"/>
    <col min="8697" max="8697" width="10.375" style="3" customWidth="1"/>
    <col min="8698" max="8698" width="10.5" style="3" customWidth="1"/>
    <col min="8699" max="8703" width="10.375" style="3" customWidth="1"/>
    <col min="8704" max="8708" width="11.375" style="3" customWidth="1"/>
    <col min="8709" max="8709" width="13.25" style="3" customWidth="1"/>
    <col min="8710" max="8710" width="10.5" style="3" customWidth="1"/>
    <col min="8711" max="8711" width="12.375" style="3" customWidth="1"/>
    <col min="8712" max="8712" width="12" style="3" customWidth="1"/>
    <col min="8713" max="8713" width="12.875" style="3" customWidth="1"/>
    <col min="8714" max="8714" width="12.125" style="3" customWidth="1"/>
    <col min="8715" max="8715" width="11.625" style="3" customWidth="1"/>
    <col min="8716" max="8716" width="11.875" style="3" bestFit="1" customWidth="1"/>
    <col min="8717" max="8718" width="10.25" style="3" customWidth="1"/>
    <col min="8719" max="8719" width="12" style="3" customWidth="1"/>
    <col min="8720" max="8721" width="10.875" style="3" customWidth="1"/>
    <col min="8722" max="8722" width="7.125" style="3" customWidth="1"/>
    <col min="8723" max="8723" width="12.875" style="3" bestFit="1" customWidth="1"/>
    <col min="8724" max="8724" width="11.375" style="3" customWidth="1"/>
    <col min="8725" max="8725" width="12.125" style="3" customWidth="1"/>
    <col min="8726" max="8726" width="53.125" style="3" customWidth="1"/>
    <col min="8727" max="8728" width="16.375" style="3" customWidth="1"/>
    <col min="8729" max="8729" width="17.75" style="3" bestFit="1" customWidth="1"/>
    <col min="8730" max="8950" width="9" style="3"/>
    <col min="8951" max="8951" width="6.25" style="3" customWidth="1"/>
    <col min="8952" max="8952" width="26.5" style="3" customWidth="1"/>
    <col min="8953" max="8953" width="10.375" style="3" customWidth="1"/>
    <col min="8954" max="8954" width="10.5" style="3" customWidth="1"/>
    <col min="8955" max="8959" width="10.375" style="3" customWidth="1"/>
    <col min="8960" max="8964" width="11.375" style="3" customWidth="1"/>
    <col min="8965" max="8965" width="13.25" style="3" customWidth="1"/>
    <col min="8966" max="8966" width="10.5" style="3" customWidth="1"/>
    <col min="8967" max="8967" width="12.375" style="3" customWidth="1"/>
    <col min="8968" max="8968" width="12" style="3" customWidth="1"/>
    <col min="8969" max="8969" width="12.875" style="3" customWidth="1"/>
    <col min="8970" max="8970" width="12.125" style="3" customWidth="1"/>
    <col min="8971" max="8971" width="11.625" style="3" customWidth="1"/>
    <col min="8972" max="8972" width="11.875" style="3" bestFit="1" customWidth="1"/>
    <col min="8973" max="8974" width="10.25" style="3" customWidth="1"/>
    <col min="8975" max="8975" width="12" style="3" customWidth="1"/>
    <col min="8976" max="8977" width="10.875" style="3" customWidth="1"/>
    <col min="8978" max="8978" width="7.125" style="3" customWidth="1"/>
    <col min="8979" max="8979" width="12.875" style="3" bestFit="1" customWidth="1"/>
    <col min="8980" max="8980" width="11.375" style="3" customWidth="1"/>
    <col min="8981" max="8981" width="12.125" style="3" customWidth="1"/>
    <col min="8982" max="8982" width="53.125" style="3" customWidth="1"/>
    <col min="8983" max="8984" width="16.375" style="3" customWidth="1"/>
    <col min="8985" max="8985" width="17.75" style="3" bestFit="1" customWidth="1"/>
    <col min="8986" max="9206" width="9" style="3"/>
    <col min="9207" max="9207" width="6.25" style="3" customWidth="1"/>
    <col min="9208" max="9208" width="26.5" style="3" customWidth="1"/>
    <col min="9209" max="9209" width="10.375" style="3" customWidth="1"/>
    <col min="9210" max="9210" width="10.5" style="3" customWidth="1"/>
    <col min="9211" max="9215" width="10.375" style="3" customWidth="1"/>
    <col min="9216" max="9220" width="11.375" style="3" customWidth="1"/>
    <col min="9221" max="9221" width="13.25" style="3" customWidth="1"/>
    <col min="9222" max="9222" width="10.5" style="3" customWidth="1"/>
    <col min="9223" max="9223" width="12.375" style="3" customWidth="1"/>
    <col min="9224" max="9224" width="12" style="3" customWidth="1"/>
    <col min="9225" max="9225" width="12.875" style="3" customWidth="1"/>
    <col min="9226" max="9226" width="12.125" style="3" customWidth="1"/>
    <col min="9227" max="9227" width="11.625" style="3" customWidth="1"/>
    <col min="9228" max="9228" width="11.875" style="3" bestFit="1" customWidth="1"/>
    <col min="9229" max="9230" width="10.25" style="3" customWidth="1"/>
    <col min="9231" max="9231" width="12" style="3" customWidth="1"/>
    <col min="9232" max="9233" width="10.875" style="3" customWidth="1"/>
    <col min="9234" max="9234" width="7.125" style="3" customWidth="1"/>
    <col min="9235" max="9235" width="12.875" style="3" bestFit="1" customWidth="1"/>
    <col min="9236" max="9236" width="11.375" style="3" customWidth="1"/>
    <col min="9237" max="9237" width="12.125" style="3" customWidth="1"/>
    <col min="9238" max="9238" width="53.125" style="3" customWidth="1"/>
    <col min="9239" max="9240" width="16.375" style="3" customWidth="1"/>
    <col min="9241" max="9241" width="17.75" style="3" bestFit="1" customWidth="1"/>
    <col min="9242" max="9462" width="9" style="3"/>
    <col min="9463" max="9463" width="6.25" style="3" customWidth="1"/>
    <col min="9464" max="9464" width="26.5" style="3" customWidth="1"/>
    <col min="9465" max="9465" width="10.375" style="3" customWidth="1"/>
    <col min="9466" max="9466" width="10.5" style="3" customWidth="1"/>
    <col min="9467" max="9471" width="10.375" style="3" customWidth="1"/>
    <col min="9472" max="9476" width="11.375" style="3" customWidth="1"/>
    <col min="9477" max="9477" width="13.25" style="3" customWidth="1"/>
    <col min="9478" max="9478" width="10.5" style="3" customWidth="1"/>
    <col min="9479" max="9479" width="12.375" style="3" customWidth="1"/>
    <col min="9480" max="9480" width="12" style="3" customWidth="1"/>
    <col min="9481" max="9481" width="12.875" style="3" customWidth="1"/>
    <col min="9482" max="9482" width="12.125" style="3" customWidth="1"/>
    <col min="9483" max="9483" width="11.625" style="3" customWidth="1"/>
    <col min="9484" max="9484" width="11.875" style="3" bestFit="1" customWidth="1"/>
    <col min="9485" max="9486" width="10.25" style="3" customWidth="1"/>
    <col min="9487" max="9487" width="12" style="3" customWidth="1"/>
    <col min="9488" max="9489" width="10.875" style="3" customWidth="1"/>
    <col min="9490" max="9490" width="7.125" style="3" customWidth="1"/>
    <col min="9491" max="9491" width="12.875" style="3" bestFit="1" customWidth="1"/>
    <col min="9492" max="9492" width="11.375" style="3" customWidth="1"/>
    <col min="9493" max="9493" width="12.125" style="3" customWidth="1"/>
    <col min="9494" max="9494" width="53.125" style="3" customWidth="1"/>
    <col min="9495" max="9496" width="16.375" style="3" customWidth="1"/>
    <col min="9497" max="9497" width="17.75" style="3" bestFit="1" customWidth="1"/>
    <col min="9498" max="9718" width="9" style="3"/>
    <col min="9719" max="9719" width="6.25" style="3" customWidth="1"/>
    <col min="9720" max="9720" width="26.5" style="3" customWidth="1"/>
    <col min="9721" max="9721" width="10.375" style="3" customWidth="1"/>
    <col min="9722" max="9722" width="10.5" style="3" customWidth="1"/>
    <col min="9723" max="9727" width="10.375" style="3" customWidth="1"/>
    <col min="9728" max="9732" width="11.375" style="3" customWidth="1"/>
    <col min="9733" max="9733" width="13.25" style="3" customWidth="1"/>
    <col min="9734" max="9734" width="10.5" style="3" customWidth="1"/>
    <col min="9735" max="9735" width="12.375" style="3" customWidth="1"/>
    <col min="9736" max="9736" width="12" style="3" customWidth="1"/>
    <col min="9737" max="9737" width="12.875" style="3" customWidth="1"/>
    <col min="9738" max="9738" width="12.125" style="3" customWidth="1"/>
    <col min="9739" max="9739" width="11.625" style="3" customWidth="1"/>
    <col min="9740" max="9740" width="11.875" style="3" bestFit="1" customWidth="1"/>
    <col min="9741" max="9742" width="10.25" style="3" customWidth="1"/>
    <col min="9743" max="9743" width="12" style="3" customWidth="1"/>
    <col min="9744" max="9745" width="10.875" style="3" customWidth="1"/>
    <col min="9746" max="9746" width="7.125" style="3" customWidth="1"/>
    <col min="9747" max="9747" width="12.875" style="3" bestFit="1" customWidth="1"/>
    <col min="9748" max="9748" width="11.375" style="3" customWidth="1"/>
    <col min="9749" max="9749" width="12.125" style="3" customWidth="1"/>
    <col min="9750" max="9750" width="53.125" style="3" customWidth="1"/>
    <col min="9751" max="9752" width="16.375" style="3" customWidth="1"/>
    <col min="9753" max="9753" width="17.75" style="3" bestFit="1" customWidth="1"/>
    <col min="9754" max="9974" width="9" style="3"/>
    <col min="9975" max="9975" width="6.25" style="3" customWidth="1"/>
    <col min="9976" max="9976" width="26.5" style="3" customWidth="1"/>
    <col min="9977" max="9977" width="10.375" style="3" customWidth="1"/>
    <col min="9978" max="9978" width="10.5" style="3" customWidth="1"/>
    <col min="9979" max="9983" width="10.375" style="3" customWidth="1"/>
    <col min="9984" max="9988" width="11.375" style="3" customWidth="1"/>
    <col min="9989" max="9989" width="13.25" style="3" customWidth="1"/>
    <col min="9990" max="9990" width="10.5" style="3" customWidth="1"/>
    <col min="9991" max="9991" width="12.375" style="3" customWidth="1"/>
    <col min="9992" max="9992" width="12" style="3" customWidth="1"/>
    <col min="9993" max="9993" width="12.875" style="3" customWidth="1"/>
    <col min="9994" max="9994" width="12.125" style="3" customWidth="1"/>
    <col min="9995" max="9995" width="11.625" style="3" customWidth="1"/>
    <col min="9996" max="9996" width="11.875" style="3" bestFit="1" customWidth="1"/>
    <col min="9997" max="9998" width="10.25" style="3" customWidth="1"/>
    <col min="9999" max="9999" width="12" style="3" customWidth="1"/>
    <col min="10000" max="10001" width="10.875" style="3" customWidth="1"/>
    <col min="10002" max="10002" width="7.125" style="3" customWidth="1"/>
    <col min="10003" max="10003" width="12.875" style="3" bestFit="1" customWidth="1"/>
    <col min="10004" max="10004" width="11.375" style="3" customWidth="1"/>
    <col min="10005" max="10005" width="12.125" style="3" customWidth="1"/>
    <col min="10006" max="10006" width="53.125" style="3" customWidth="1"/>
    <col min="10007" max="10008" width="16.375" style="3" customWidth="1"/>
    <col min="10009" max="10009" width="17.75" style="3" bestFit="1" customWidth="1"/>
    <col min="10010" max="10230" width="9" style="3"/>
    <col min="10231" max="10231" width="6.25" style="3" customWidth="1"/>
    <col min="10232" max="10232" width="26.5" style="3" customWidth="1"/>
    <col min="10233" max="10233" width="10.375" style="3" customWidth="1"/>
    <col min="10234" max="10234" width="10.5" style="3" customWidth="1"/>
    <col min="10235" max="10239" width="10.375" style="3" customWidth="1"/>
    <col min="10240" max="10244" width="11.375" style="3" customWidth="1"/>
    <col min="10245" max="10245" width="13.25" style="3" customWidth="1"/>
    <col min="10246" max="10246" width="10.5" style="3" customWidth="1"/>
    <col min="10247" max="10247" width="12.375" style="3" customWidth="1"/>
    <col min="10248" max="10248" width="12" style="3" customWidth="1"/>
    <col min="10249" max="10249" width="12.875" style="3" customWidth="1"/>
    <col min="10250" max="10250" width="12.125" style="3" customWidth="1"/>
    <col min="10251" max="10251" width="11.625" style="3" customWidth="1"/>
    <col min="10252" max="10252" width="11.875" style="3" bestFit="1" customWidth="1"/>
    <col min="10253" max="10254" width="10.25" style="3" customWidth="1"/>
    <col min="10255" max="10255" width="12" style="3" customWidth="1"/>
    <col min="10256" max="10257" width="10.875" style="3" customWidth="1"/>
    <col min="10258" max="10258" width="7.125" style="3" customWidth="1"/>
    <col min="10259" max="10259" width="12.875" style="3" bestFit="1" customWidth="1"/>
    <col min="10260" max="10260" width="11.375" style="3" customWidth="1"/>
    <col min="10261" max="10261" width="12.125" style="3" customWidth="1"/>
    <col min="10262" max="10262" width="53.125" style="3" customWidth="1"/>
    <col min="10263" max="10264" width="16.375" style="3" customWidth="1"/>
    <col min="10265" max="10265" width="17.75" style="3" bestFit="1" customWidth="1"/>
    <col min="10266" max="10486" width="9" style="3"/>
    <col min="10487" max="10487" width="6.25" style="3" customWidth="1"/>
    <col min="10488" max="10488" width="26.5" style="3" customWidth="1"/>
    <col min="10489" max="10489" width="10.375" style="3" customWidth="1"/>
    <col min="10490" max="10490" width="10.5" style="3" customWidth="1"/>
    <col min="10491" max="10495" width="10.375" style="3" customWidth="1"/>
    <col min="10496" max="10500" width="11.375" style="3" customWidth="1"/>
    <col min="10501" max="10501" width="13.25" style="3" customWidth="1"/>
    <col min="10502" max="10502" width="10.5" style="3" customWidth="1"/>
    <col min="10503" max="10503" width="12.375" style="3" customWidth="1"/>
    <col min="10504" max="10504" width="12" style="3" customWidth="1"/>
    <col min="10505" max="10505" width="12.875" style="3" customWidth="1"/>
    <col min="10506" max="10506" width="12.125" style="3" customWidth="1"/>
    <col min="10507" max="10507" width="11.625" style="3" customWidth="1"/>
    <col min="10508" max="10508" width="11.875" style="3" bestFit="1" customWidth="1"/>
    <col min="10509" max="10510" width="10.25" style="3" customWidth="1"/>
    <col min="10511" max="10511" width="12" style="3" customWidth="1"/>
    <col min="10512" max="10513" width="10.875" style="3" customWidth="1"/>
    <col min="10514" max="10514" width="7.125" style="3" customWidth="1"/>
    <col min="10515" max="10515" width="12.875" style="3" bestFit="1" customWidth="1"/>
    <col min="10516" max="10516" width="11.375" style="3" customWidth="1"/>
    <col min="10517" max="10517" width="12.125" style="3" customWidth="1"/>
    <col min="10518" max="10518" width="53.125" style="3" customWidth="1"/>
    <col min="10519" max="10520" width="16.375" style="3" customWidth="1"/>
    <col min="10521" max="10521" width="17.75" style="3" bestFit="1" customWidth="1"/>
    <col min="10522" max="10742" width="9" style="3"/>
    <col min="10743" max="10743" width="6.25" style="3" customWidth="1"/>
    <col min="10744" max="10744" width="26.5" style="3" customWidth="1"/>
    <col min="10745" max="10745" width="10.375" style="3" customWidth="1"/>
    <col min="10746" max="10746" width="10.5" style="3" customWidth="1"/>
    <col min="10747" max="10751" width="10.375" style="3" customWidth="1"/>
    <col min="10752" max="10756" width="11.375" style="3" customWidth="1"/>
    <col min="10757" max="10757" width="13.25" style="3" customWidth="1"/>
    <col min="10758" max="10758" width="10.5" style="3" customWidth="1"/>
    <col min="10759" max="10759" width="12.375" style="3" customWidth="1"/>
    <col min="10760" max="10760" width="12" style="3" customWidth="1"/>
    <col min="10761" max="10761" width="12.875" style="3" customWidth="1"/>
    <col min="10762" max="10762" width="12.125" style="3" customWidth="1"/>
    <col min="10763" max="10763" width="11.625" style="3" customWidth="1"/>
    <col min="10764" max="10764" width="11.875" style="3" bestFit="1" customWidth="1"/>
    <col min="10765" max="10766" width="10.25" style="3" customWidth="1"/>
    <col min="10767" max="10767" width="12" style="3" customWidth="1"/>
    <col min="10768" max="10769" width="10.875" style="3" customWidth="1"/>
    <col min="10770" max="10770" width="7.125" style="3" customWidth="1"/>
    <col min="10771" max="10771" width="12.875" style="3" bestFit="1" customWidth="1"/>
    <col min="10772" max="10772" width="11.375" style="3" customWidth="1"/>
    <col min="10773" max="10773" width="12.125" style="3" customWidth="1"/>
    <col min="10774" max="10774" width="53.125" style="3" customWidth="1"/>
    <col min="10775" max="10776" width="16.375" style="3" customWidth="1"/>
    <col min="10777" max="10777" width="17.75" style="3" bestFit="1" customWidth="1"/>
    <col min="10778" max="10998" width="9" style="3"/>
    <col min="10999" max="10999" width="6.25" style="3" customWidth="1"/>
    <col min="11000" max="11000" width="26.5" style="3" customWidth="1"/>
    <col min="11001" max="11001" width="10.375" style="3" customWidth="1"/>
    <col min="11002" max="11002" width="10.5" style="3" customWidth="1"/>
    <col min="11003" max="11007" width="10.375" style="3" customWidth="1"/>
    <col min="11008" max="11012" width="11.375" style="3" customWidth="1"/>
    <col min="11013" max="11013" width="13.25" style="3" customWidth="1"/>
    <col min="11014" max="11014" width="10.5" style="3" customWidth="1"/>
    <col min="11015" max="11015" width="12.375" style="3" customWidth="1"/>
    <col min="11016" max="11016" width="12" style="3" customWidth="1"/>
    <col min="11017" max="11017" width="12.875" style="3" customWidth="1"/>
    <col min="11018" max="11018" width="12.125" style="3" customWidth="1"/>
    <col min="11019" max="11019" width="11.625" style="3" customWidth="1"/>
    <col min="11020" max="11020" width="11.875" style="3" bestFit="1" customWidth="1"/>
    <col min="11021" max="11022" width="10.25" style="3" customWidth="1"/>
    <col min="11023" max="11023" width="12" style="3" customWidth="1"/>
    <col min="11024" max="11025" width="10.875" style="3" customWidth="1"/>
    <col min="11026" max="11026" width="7.125" style="3" customWidth="1"/>
    <col min="11027" max="11027" width="12.875" style="3" bestFit="1" customWidth="1"/>
    <col min="11028" max="11028" width="11.375" style="3" customWidth="1"/>
    <col min="11029" max="11029" width="12.125" style="3" customWidth="1"/>
    <col min="11030" max="11030" width="53.125" style="3" customWidth="1"/>
    <col min="11031" max="11032" width="16.375" style="3" customWidth="1"/>
    <col min="11033" max="11033" width="17.75" style="3" bestFit="1" customWidth="1"/>
    <col min="11034" max="11254" width="9" style="3"/>
    <col min="11255" max="11255" width="6.25" style="3" customWidth="1"/>
    <col min="11256" max="11256" width="26.5" style="3" customWidth="1"/>
    <col min="11257" max="11257" width="10.375" style="3" customWidth="1"/>
    <col min="11258" max="11258" width="10.5" style="3" customWidth="1"/>
    <col min="11259" max="11263" width="10.375" style="3" customWidth="1"/>
    <col min="11264" max="11268" width="11.375" style="3" customWidth="1"/>
    <col min="11269" max="11269" width="13.25" style="3" customWidth="1"/>
    <col min="11270" max="11270" width="10.5" style="3" customWidth="1"/>
    <col min="11271" max="11271" width="12.375" style="3" customWidth="1"/>
    <col min="11272" max="11272" width="12" style="3" customWidth="1"/>
    <col min="11273" max="11273" width="12.875" style="3" customWidth="1"/>
    <col min="11274" max="11274" width="12.125" style="3" customWidth="1"/>
    <col min="11275" max="11275" width="11.625" style="3" customWidth="1"/>
    <col min="11276" max="11276" width="11.875" style="3" bestFit="1" customWidth="1"/>
    <col min="11277" max="11278" width="10.25" style="3" customWidth="1"/>
    <col min="11279" max="11279" width="12" style="3" customWidth="1"/>
    <col min="11280" max="11281" width="10.875" style="3" customWidth="1"/>
    <col min="11282" max="11282" width="7.125" style="3" customWidth="1"/>
    <col min="11283" max="11283" width="12.875" style="3" bestFit="1" customWidth="1"/>
    <col min="11284" max="11284" width="11.375" style="3" customWidth="1"/>
    <col min="11285" max="11285" width="12.125" style="3" customWidth="1"/>
    <col min="11286" max="11286" width="53.125" style="3" customWidth="1"/>
    <col min="11287" max="11288" width="16.375" style="3" customWidth="1"/>
    <col min="11289" max="11289" width="17.75" style="3" bestFit="1" customWidth="1"/>
    <col min="11290" max="11510" width="9" style="3"/>
    <col min="11511" max="11511" width="6.25" style="3" customWidth="1"/>
    <col min="11512" max="11512" width="26.5" style="3" customWidth="1"/>
    <col min="11513" max="11513" width="10.375" style="3" customWidth="1"/>
    <col min="11514" max="11514" width="10.5" style="3" customWidth="1"/>
    <col min="11515" max="11519" width="10.375" style="3" customWidth="1"/>
    <col min="11520" max="11524" width="11.375" style="3" customWidth="1"/>
    <col min="11525" max="11525" width="13.25" style="3" customWidth="1"/>
    <col min="11526" max="11526" width="10.5" style="3" customWidth="1"/>
    <col min="11527" max="11527" width="12.375" style="3" customWidth="1"/>
    <col min="11528" max="11528" width="12" style="3" customWidth="1"/>
    <col min="11529" max="11529" width="12.875" style="3" customWidth="1"/>
    <col min="11530" max="11530" width="12.125" style="3" customWidth="1"/>
    <col min="11531" max="11531" width="11.625" style="3" customWidth="1"/>
    <col min="11532" max="11532" width="11.875" style="3" bestFit="1" customWidth="1"/>
    <col min="11533" max="11534" width="10.25" style="3" customWidth="1"/>
    <col min="11535" max="11535" width="12" style="3" customWidth="1"/>
    <col min="11536" max="11537" width="10.875" style="3" customWidth="1"/>
    <col min="11538" max="11538" width="7.125" style="3" customWidth="1"/>
    <col min="11539" max="11539" width="12.875" style="3" bestFit="1" customWidth="1"/>
    <col min="11540" max="11540" width="11.375" style="3" customWidth="1"/>
    <col min="11541" max="11541" width="12.125" style="3" customWidth="1"/>
    <col min="11542" max="11542" width="53.125" style="3" customWidth="1"/>
    <col min="11543" max="11544" width="16.375" style="3" customWidth="1"/>
    <col min="11545" max="11545" width="17.75" style="3" bestFit="1" customWidth="1"/>
    <col min="11546" max="11766" width="9" style="3"/>
    <col min="11767" max="11767" width="6.25" style="3" customWidth="1"/>
    <col min="11768" max="11768" width="26.5" style="3" customWidth="1"/>
    <col min="11769" max="11769" width="10.375" style="3" customWidth="1"/>
    <col min="11770" max="11770" width="10.5" style="3" customWidth="1"/>
    <col min="11771" max="11775" width="10.375" style="3" customWidth="1"/>
    <col min="11776" max="11780" width="11.375" style="3" customWidth="1"/>
    <col min="11781" max="11781" width="13.25" style="3" customWidth="1"/>
    <col min="11782" max="11782" width="10.5" style="3" customWidth="1"/>
    <col min="11783" max="11783" width="12.375" style="3" customWidth="1"/>
    <col min="11784" max="11784" width="12" style="3" customWidth="1"/>
    <col min="11785" max="11785" width="12.875" style="3" customWidth="1"/>
    <col min="11786" max="11786" width="12.125" style="3" customWidth="1"/>
    <col min="11787" max="11787" width="11.625" style="3" customWidth="1"/>
    <col min="11788" max="11788" width="11.875" style="3" bestFit="1" customWidth="1"/>
    <col min="11789" max="11790" width="10.25" style="3" customWidth="1"/>
    <col min="11791" max="11791" width="12" style="3" customWidth="1"/>
    <col min="11792" max="11793" width="10.875" style="3" customWidth="1"/>
    <col min="11794" max="11794" width="7.125" style="3" customWidth="1"/>
    <col min="11795" max="11795" width="12.875" style="3" bestFit="1" customWidth="1"/>
    <col min="11796" max="11796" width="11.375" style="3" customWidth="1"/>
    <col min="11797" max="11797" width="12.125" style="3" customWidth="1"/>
    <col min="11798" max="11798" width="53.125" style="3" customWidth="1"/>
    <col min="11799" max="11800" width="16.375" style="3" customWidth="1"/>
    <col min="11801" max="11801" width="17.75" style="3" bestFit="1" customWidth="1"/>
    <col min="11802" max="12022" width="9" style="3"/>
    <col min="12023" max="12023" width="6.25" style="3" customWidth="1"/>
    <col min="12024" max="12024" width="26.5" style="3" customWidth="1"/>
    <col min="12025" max="12025" width="10.375" style="3" customWidth="1"/>
    <col min="12026" max="12026" width="10.5" style="3" customWidth="1"/>
    <col min="12027" max="12031" width="10.375" style="3" customWidth="1"/>
    <col min="12032" max="12036" width="11.375" style="3" customWidth="1"/>
    <col min="12037" max="12037" width="13.25" style="3" customWidth="1"/>
    <col min="12038" max="12038" width="10.5" style="3" customWidth="1"/>
    <col min="12039" max="12039" width="12.375" style="3" customWidth="1"/>
    <col min="12040" max="12040" width="12" style="3" customWidth="1"/>
    <col min="12041" max="12041" width="12.875" style="3" customWidth="1"/>
    <col min="12042" max="12042" width="12.125" style="3" customWidth="1"/>
    <col min="12043" max="12043" width="11.625" style="3" customWidth="1"/>
    <col min="12044" max="12044" width="11.875" style="3" bestFit="1" customWidth="1"/>
    <col min="12045" max="12046" width="10.25" style="3" customWidth="1"/>
    <col min="12047" max="12047" width="12" style="3" customWidth="1"/>
    <col min="12048" max="12049" width="10.875" style="3" customWidth="1"/>
    <col min="12050" max="12050" width="7.125" style="3" customWidth="1"/>
    <col min="12051" max="12051" width="12.875" style="3" bestFit="1" customWidth="1"/>
    <col min="12052" max="12052" width="11.375" style="3" customWidth="1"/>
    <col min="12053" max="12053" width="12.125" style="3" customWidth="1"/>
    <col min="12054" max="12054" width="53.125" style="3" customWidth="1"/>
    <col min="12055" max="12056" width="16.375" style="3" customWidth="1"/>
    <col min="12057" max="12057" width="17.75" style="3" bestFit="1" customWidth="1"/>
    <col min="12058" max="12278" width="9" style="3"/>
    <col min="12279" max="12279" width="6.25" style="3" customWidth="1"/>
    <col min="12280" max="12280" width="26.5" style="3" customWidth="1"/>
    <col min="12281" max="12281" width="10.375" style="3" customWidth="1"/>
    <col min="12282" max="12282" width="10.5" style="3" customWidth="1"/>
    <col min="12283" max="12287" width="10.375" style="3" customWidth="1"/>
    <col min="12288" max="12292" width="11.375" style="3" customWidth="1"/>
    <col min="12293" max="12293" width="13.25" style="3" customWidth="1"/>
    <col min="12294" max="12294" width="10.5" style="3" customWidth="1"/>
    <col min="12295" max="12295" width="12.375" style="3" customWidth="1"/>
    <col min="12296" max="12296" width="12" style="3" customWidth="1"/>
    <col min="12297" max="12297" width="12.875" style="3" customWidth="1"/>
    <col min="12298" max="12298" width="12.125" style="3" customWidth="1"/>
    <col min="12299" max="12299" width="11.625" style="3" customWidth="1"/>
    <col min="12300" max="12300" width="11.875" style="3" bestFit="1" customWidth="1"/>
    <col min="12301" max="12302" width="10.25" style="3" customWidth="1"/>
    <col min="12303" max="12303" width="12" style="3" customWidth="1"/>
    <col min="12304" max="12305" width="10.875" style="3" customWidth="1"/>
    <col min="12306" max="12306" width="7.125" style="3" customWidth="1"/>
    <col min="12307" max="12307" width="12.875" style="3" bestFit="1" customWidth="1"/>
    <col min="12308" max="12308" width="11.375" style="3" customWidth="1"/>
    <col min="12309" max="12309" width="12.125" style="3" customWidth="1"/>
    <col min="12310" max="12310" width="53.125" style="3" customWidth="1"/>
    <col min="12311" max="12312" width="16.375" style="3" customWidth="1"/>
    <col min="12313" max="12313" width="17.75" style="3" bestFit="1" customWidth="1"/>
    <col min="12314" max="12534" width="9" style="3"/>
    <col min="12535" max="12535" width="6.25" style="3" customWidth="1"/>
    <col min="12536" max="12536" width="26.5" style="3" customWidth="1"/>
    <col min="12537" max="12537" width="10.375" style="3" customWidth="1"/>
    <col min="12538" max="12538" width="10.5" style="3" customWidth="1"/>
    <col min="12539" max="12543" width="10.375" style="3" customWidth="1"/>
    <col min="12544" max="12548" width="11.375" style="3" customWidth="1"/>
    <col min="12549" max="12549" width="13.25" style="3" customWidth="1"/>
    <col min="12550" max="12550" width="10.5" style="3" customWidth="1"/>
    <col min="12551" max="12551" width="12.375" style="3" customWidth="1"/>
    <col min="12552" max="12552" width="12" style="3" customWidth="1"/>
    <col min="12553" max="12553" width="12.875" style="3" customWidth="1"/>
    <col min="12554" max="12554" width="12.125" style="3" customWidth="1"/>
    <col min="12555" max="12555" width="11.625" style="3" customWidth="1"/>
    <col min="12556" max="12556" width="11.875" style="3" bestFit="1" customWidth="1"/>
    <col min="12557" max="12558" width="10.25" style="3" customWidth="1"/>
    <col min="12559" max="12559" width="12" style="3" customWidth="1"/>
    <col min="12560" max="12561" width="10.875" style="3" customWidth="1"/>
    <col min="12562" max="12562" width="7.125" style="3" customWidth="1"/>
    <col min="12563" max="12563" width="12.875" style="3" bestFit="1" customWidth="1"/>
    <col min="12564" max="12564" width="11.375" style="3" customWidth="1"/>
    <col min="12565" max="12565" width="12.125" style="3" customWidth="1"/>
    <col min="12566" max="12566" width="53.125" style="3" customWidth="1"/>
    <col min="12567" max="12568" width="16.375" style="3" customWidth="1"/>
    <col min="12569" max="12569" width="17.75" style="3" bestFit="1" customWidth="1"/>
    <col min="12570" max="12790" width="9" style="3"/>
    <col min="12791" max="12791" width="6.25" style="3" customWidth="1"/>
    <col min="12792" max="12792" width="26.5" style="3" customWidth="1"/>
    <col min="12793" max="12793" width="10.375" style="3" customWidth="1"/>
    <col min="12794" max="12794" width="10.5" style="3" customWidth="1"/>
    <col min="12795" max="12799" width="10.375" style="3" customWidth="1"/>
    <col min="12800" max="12804" width="11.375" style="3" customWidth="1"/>
    <col min="12805" max="12805" width="13.25" style="3" customWidth="1"/>
    <col min="12806" max="12806" width="10.5" style="3" customWidth="1"/>
    <col min="12807" max="12807" width="12.375" style="3" customWidth="1"/>
    <col min="12808" max="12808" width="12" style="3" customWidth="1"/>
    <col min="12809" max="12809" width="12.875" style="3" customWidth="1"/>
    <col min="12810" max="12810" width="12.125" style="3" customWidth="1"/>
    <col min="12811" max="12811" width="11.625" style="3" customWidth="1"/>
    <col min="12812" max="12812" width="11.875" style="3" bestFit="1" customWidth="1"/>
    <col min="12813" max="12814" width="10.25" style="3" customWidth="1"/>
    <col min="12815" max="12815" width="12" style="3" customWidth="1"/>
    <col min="12816" max="12817" width="10.875" style="3" customWidth="1"/>
    <col min="12818" max="12818" width="7.125" style="3" customWidth="1"/>
    <col min="12819" max="12819" width="12.875" style="3" bestFit="1" customWidth="1"/>
    <col min="12820" max="12820" width="11.375" style="3" customWidth="1"/>
    <col min="12821" max="12821" width="12.125" style="3" customWidth="1"/>
    <col min="12822" max="12822" width="53.125" style="3" customWidth="1"/>
    <col min="12823" max="12824" width="16.375" style="3" customWidth="1"/>
    <col min="12825" max="12825" width="17.75" style="3" bestFit="1" customWidth="1"/>
    <col min="12826" max="13046" width="9" style="3"/>
    <col min="13047" max="13047" width="6.25" style="3" customWidth="1"/>
    <col min="13048" max="13048" width="26.5" style="3" customWidth="1"/>
    <col min="13049" max="13049" width="10.375" style="3" customWidth="1"/>
    <col min="13050" max="13050" width="10.5" style="3" customWidth="1"/>
    <col min="13051" max="13055" width="10.375" style="3" customWidth="1"/>
    <col min="13056" max="13060" width="11.375" style="3" customWidth="1"/>
    <col min="13061" max="13061" width="13.25" style="3" customWidth="1"/>
    <col min="13062" max="13062" width="10.5" style="3" customWidth="1"/>
    <col min="13063" max="13063" width="12.375" style="3" customWidth="1"/>
    <col min="13064" max="13064" width="12" style="3" customWidth="1"/>
    <col min="13065" max="13065" width="12.875" style="3" customWidth="1"/>
    <col min="13066" max="13066" width="12.125" style="3" customWidth="1"/>
    <col min="13067" max="13067" width="11.625" style="3" customWidth="1"/>
    <col min="13068" max="13068" width="11.875" style="3" bestFit="1" customWidth="1"/>
    <col min="13069" max="13070" width="10.25" style="3" customWidth="1"/>
    <col min="13071" max="13071" width="12" style="3" customWidth="1"/>
    <col min="13072" max="13073" width="10.875" style="3" customWidth="1"/>
    <col min="13074" max="13074" width="7.125" style="3" customWidth="1"/>
    <col min="13075" max="13075" width="12.875" style="3" bestFit="1" customWidth="1"/>
    <col min="13076" max="13076" width="11.375" style="3" customWidth="1"/>
    <col min="13077" max="13077" width="12.125" style="3" customWidth="1"/>
    <col min="13078" max="13078" width="53.125" style="3" customWidth="1"/>
    <col min="13079" max="13080" width="16.375" style="3" customWidth="1"/>
    <col min="13081" max="13081" width="17.75" style="3" bestFit="1" customWidth="1"/>
    <col min="13082" max="13302" width="9" style="3"/>
    <col min="13303" max="13303" width="6.25" style="3" customWidth="1"/>
    <col min="13304" max="13304" width="26.5" style="3" customWidth="1"/>
    <col min="13305" max="13305" width="10.375" style="3" customWidth="1"/>
    <col min="13306" max="13306" width="10.5" style="3" customWidth="1"/>
    <col min="13307" max="13311" width="10.375" style="3" customWidth="1"/>
    <col min="13312" max="13316" width="11.375" style="3" customWidth="1"/>
    <col min="13317" max="13317" width="13.25" style="3" customWidth="1"/>
    <col min="13318" max="13318" width="10.5" style="3" customWidth="1"/>
    <col min="13319" max="13319" width="12.375" style="3" customWidth="1"/>
    <col min="13320" max="13320" width="12" style="3" customWidth="1"/>
    <col min="13321" max="13321" width="12.875" style="3" customWidth="1"/>
    <col min="13322" max="13322" width="12.125" style="3" customWidth="1"/>
    <col min="13323" max="13323" width="11.625" style="3" customWidth="1"/>
    <col min="13324" max="13324" width="11.875" style="3" bestFit="1" customWidth="1"/>
    <col min="13325" max="13326" width="10.25" style="3" customWidth="1"/>
    <col min="13327" max="13327" width="12" style="3" customWidth="1"/>
    <col min="13328" max="13329" width="10.875" style="3" customWidth="1"/>
    <col min="13330" max="13330" width="7.125" style="3" customWidth="1"/>
    <col min="13331" max="13331" width="12.875" style="3" bestFit="1" customWidth="1"/>
    <col min="13332" max="13332" width="11.375" style="3" customWidth="1"/>
    <col min="13333" max="13333" width="12.125" style="3" customWidth="1"/>
    <col min="13334" max="13334" width="53.125" style="3" customWidth="1"/>
    <col min="13335" max="13336" width="16.375" style="3" customWidth="1"/>
    <col min="13337" max="13337" width="17.75" style="3" bestFit="1" customWidth="1"/>
    <col min="13338" max="13558" width="9" style="3"/>
    <col min="13559" max="13559" width="6.25" style="3" customWidth="1"/>
    <col min="13560" max="13560" width="26.5" style="3" customWidth="1"/>
    <col min="13561" max="13561" width="10.375" style="3" customWidth="1"/>
    <col min="13562" max="13562" width="10.5" style="3" customWidth="1"/>
    <col min="13563" max="13567" width="10.375" style="3" customWidth="1"/>
    <col min="13568" max="13572" width="11.375" style="3" customWidth="1"/>
    <col min="13573" max="13573" width="13.25" style="3" customWidth="1"/>
    <col min="13574" max="13574" width="10.5" style="3" customWidth="1"/>
    <col min="13575" max="13575" width="12.375" style="3" customWidth="1"/>
    <col min="13576" max="13576" width="12" style="3" customWidth="1"/>
    <col min="13577" max="13577" width="12.875" style="3" customWidth="1"/>
    <col min="13578" max="13578" width="12.125" style="3" customWidth="1"/>
    <col min="13579" max="13579" width="11.625" style="3" customWidth="1"/>
    <col min="13580" max="13580" width="11.875" style="3" bestFit="1" customWidth="1"/>
    <col min="13581" max="13582" width="10.25" style="3" customWidth="1"/>
    <col min="13583" max="13583" width="12" style="3" customWidth="1"/>
    <col min="13584" max="13585" width="10.875" style="3" customWidth="1"/>
    <col min="13586" max="13586" width="7.125" style="3" customWidth="1"/>
    <col min="13587" max="13587" width="12.875" style="3" bestFit="1" customWidth="1"/>
    <col min="13588" max="13588" width="11.375" style="3" customWidth="1"/>
    <col min="13589" max="13589" width="12.125" style="3" customWidth="1"/>
    <col min="13590" max="13590" width="53.125" style="3" customWidth="1"/>
    <col min="13591" max="13592" width="16.375" style="3" customWidth="1"/>
    <col min="13593" max="13593" width="17.75" style="3" bestFit="1" customWidth="1"/>
    <col min="13594" max="13814" width="9" style="3"/>
    <col min="13815" max="13815" width="6.25" style="3" customWidth="1"/>
    <col min="13816" max="13816" width="26.5" style="3" customWidth="1"/>
    <col min="13817" max="13817" width="10.375" style="3" customWidth="1"/>
    <col min="13818" max="13818" width="10.5" style="3" customWidth="1"/>
    <col min="13819" max="13823" width="10.375" style="3" customWidth="1"/>
    <col min="13824" max="13828" width="11.375" style="3" customWidth="1"/>
    <col min="13829" max="13829" width="13.25" style="3" customWidth="1"/>
    <col min="13830" max="13830" width="10.5" style="3" customWidth="1"/>
    <col min="13831" max="13831" width="12.375" style="3" customWidth="1"/>
    <col min="13832" max="13832" width="12" style="3" customWidth="1"/>
    <col min="13833" max="13833" width="12.875" style="3" customWidth="1"/>
    <col min="13834" max="13834" width="12.125" style="3" customWidth="1"/>
    <col min="13835" max="13835" width="11.625" style="3" customWidth="1"/>
    <col min="13836" max="13836" width="11.875" style="3" bestFit="1" customWidth="1"/>
    <col min="13837" max="13838" width="10.25" style="3" customWidth="1"/>
    <col min="13839" max="13839" width="12" style="3" customWidth="1"/>
    <col min="13840" max="13841" width="10.875" style="3" customWidth="1"/>
    <col min="13842" max="13842" width="7.125" style="3" customWidth="1"/>
    <col min="13843" max="13843" width="12.875" style="3" bestFit="1" customWidth="1"/>
    <col min="13844" max="13844" width="11.375" style="3" customWidth="1"/>
    <col min="13845" max="13845" width="12.125" style="3" customWidth="1"/>
    <col min="13846" max="13846" width="53.125" style="3" customWidth="1"/>
    <col min="13847" max="13848" width="16.375" style="3" customWidth="1"/>
    <col min="13849" max="13849" width="17.75" style="3" bestFit="1" customWidth="1"/>
    <col min="13850" max="14070" width="9" style="3"/>
    <col min="14071" max="14071" width="6.25" style="3" customWidth="1"/>
    <col min="14072" max="14072" width="26.5" style="3" customWidth="1"/>
    <col min="14073" max="14073" width="10.375" style="3" customWidth="1"/>
    <col min="14074" max="14074" width="10.5" style="3" customWidth="1"/>
    <col min="14075" max="14079" width="10.375" style="3" customWidth="1"/>
    <col min="14080" max="14084" width="11.375" style="3" customWidth="1"/>
    <col min="14085" max="14085" width="13.25" style="3" customWidth="1"/>
    <col min="14086" max="14086" width="10.5" style="3" customWidth="1"/>
    <col min="14087" max="14087" width="12.375" style="3" customWidth="1"/>
    <col min="14088" max="14088" width="12" style="3" customWidth="1"/>
    <col min="14089" max="14089" width="12.875" style="3" customWidth="1"/>
    <col min="14090" max="14090" width="12.125" style="3" customWidth="1"/>
    <col min="14091" max="14091" width="11.625" style="3" customWidth="1"/>
    <col min="14092" max="14092" width="11.875" style="3" bestFit="1" customWidth="1"/>
    <col min="14093" max="14094" width="10.25" style="3" customWidth="1"/>
    <col min="14095" max="14095" width="12" style="3" customWidth="1"/>
    <col min="14096" max="14097" width="10.875" style="3" customWidth="1"/>
    <col min="14098" max="14098" width="7.125" style="3" customWidth="1"/>
    <col min="14099" max="14099" width="12.875" style="3" bestFit="1" customWidth="1"/>
    <col min="14100" max="14100" width="11.375" style="3" customWidth="1"/>
    <col min="14101" max="14101" width="12.125" style="3" customWidth="1"/>
    <col min="14102" max="14102" width="53.125" style="3" customWidth="1"/>
    <col min="14103" max="14104" width="16.375" style="3" customWidth="1"/>
    <col min="14105" max="14105" width="17.75" style="3" bestFit="1" customWidth="1"/>
    <col min="14106" max="14326" width="9" style="3"/>
    <col min="14327" max="14327" width="6.25" style="3" customWidth="1"/>
    <col min="14328" max="14328" width="26.5" style="3" customWidth="1"/>
    <col min="14329" max="14329" width="10.375" style="3" customWidth="1"/>
    <col min="14330" max="14330" width="10.5" style="3" customWidth="1"/>
    <col min="14331" max="14335" width="10.375" style="3" customWidth="1"/>
    <col min="14336" max="14340" width="11.375" style="3" customWidth="1"/>
    <col min="14341" max="14341" width="13.25" style="3" customWidth="1"/>
    <col min="14342" max="14342" width="10.5" style="3" customWidth="1"/>
    <col min="14343" max="14343" width="12.375" style="3" customWidth="1"/>
    <col min="14344" max="14344" width="12" style="3" customWidth="1"/>
    <col min="14345" max="14345" width="12.875" style="3" customWidth="1"/>
    <col min="14346" max="14346" width="12.125" style="3" customWidth="1"/>
    <col min="14347" max="14347" width="11.625" style="3" customWidth="1"/>
    <col min="14348" max="14348" width="11.875" style="3" bestFit="1" customWidth="1"/>
    <col min="14349" max="14350" width="10.25" style="3" customWidth="1"/>
    <col min="14351" max="14351" width="12" style="3" customWidth="1"/>
    <col min="14352" max="14353" width="10.875" style="3" customWidth="1"/>
    <col min="14354" max="14354" width="7.125" style="3" customWidth="1"/>
    <col min="14355" max="14355" width="12.875" style="3" bestFit="1" customWidth="1"/>
    <col min="14356" max="14356" width="11.375" style="3" customWidth="1"/>
    <col min="14357" max="14357" width="12.125" style="3" customWidth="1"/>
    <col min="14358" max="14358" width="53.125" style="3" customWidth="1"/>
    <col min="14359" max="14360" width="16.375" style="3" customWidth="1"/>
    <col min="14361" max="14361" width="17.75" style="3" bestFit="1" customWidth="1"/>
    <col min="14362" max="14582" width="9" style="3"/>
    <col min="14583" max="14583" width="6.25" style="3" customWidth="1"/>
    <col min="14584" max="14584" width="26.5" style="3" customWidth="1"/>
    <col min="14585" max="14585" width="10.375" style="3" customWidth="1"/>
    <col min="14586" max="14586" width="10.5" style="3" customWidth="1"/>
    <col min="14587" max="14591" width="10.375" style="3" customWidth="1"/>
    <col min="14592" max="14596" width="11.375" style="3" customWidth="1"/>
    <col min="14597" max="14597" width="13.25" style="3" customWidth="1"/>
    <col min="14598" max="14598" width="10.5" style="3" customWidth="1"/>
    <col min="14599" max="14599" width="12.375" style="3" customWidth="1"/>
    <col min="14600" max="14600" width="12" style="3" customWidth="1"/>
    <col min="14601" max="14601" width="12.875" style="3" customWidth="1"/>
    <col min="14602" max="14602" width="12.125" style="3" customWidth="1"/>
    <col min="14603" max="14603" width="11.625" style="3" customWidth="1"/>
    <col min="14604" max="14604" width="11.875" style="3" bestFit="1" customWidth="1"/>
    <col min="14605" max="14606" width="10.25" style="3" customWidth="1"/>
    <col min="14607" max="14607" width="12" style="3" customWidth="1"/>
    <col min="14608" max="14609" width="10.875" style="3" customWidth="1"/>
    <col min="14610" max="14610" width="7.125" style="3" customWidth="1"/>
    <col min="14611" max="14611" width="12.875" style="3" bestFit="1" customWidth="1"/>
    <col min="14612" max="14612" width="11.375" style="3" customWidth="1"/>
    <col min="14613" max="14613" width="12.125" style="3" customWidth="1"/>
    <col min="14614" max="14614" width="53.125" style="3" customWidth="1"/>
    <col min="14615" max="14616" width="16.375" style="3" customWidth="1"/>
    <col min="14617" max="14617" width="17.75" style="3" bestFit="1" customWidth="1"/>
    <col min="14618" max="14838" width="9" style="3"/>
    <col min="14839" max="14839" width="6.25" style="3" customWidth="1"/>
    <col min="14840" max="14840" width="26.5" style="3" customWidth="1"/>
    <col min="14841" max="14841" width="10.375" style="3" customWidth="1"/>
    <col min="14842" max="14842" width="10.5" style="3" customWidth="1"/>
    <col min="14843" max="14847" width="10.375" style="3" customWidth="1"/>
    <col min="14848" max="14852" width="11.375" style="3" customWidth="1"/>
    <col min="14853" max="14853" width="13.25" style="3" customWidth="1"/>
    <col min="14854" max="14854" width="10.5" style="3" customWidth="1"/>
    <col min="14855" max="14855" width="12.375" style="3" customWidth="1"/>
    <col min="14856" max="14856" width="12" style="3" customWidth="1"/>
    <col min="14857" max="14857" width="12.875" style="3" customWidth="1"/>
    <col min="14858" max="14858" width="12.125" style="3" customWidth="1"/>
    <col min="14859" max="14859" width="11.625" style="3" customWidth="1"/>
    <col min="14860" max="14860" width="11.875" style="3" bestFit="1" customWidth="1"/>
    <col min="14861" max="14862" width="10.25" style="3" customWidth="1"/>
    <col min="14863" max="14863" width="12" style="3" customWidth="1"/>
    <col min="14864" max="14865" width="10.875" style="3" customWidth="1"/>
    <col min="14866" max="14866" width="7.125" style="3" customWidth="1"/>
    <col min="14867" max="14867" width="12.875" style="3" bestFit="1" customWidth="1"/>
    <col min="14868" max="14868" width="11.375" style="3" customWidth="1"/>
    <col min="14869" max="14869" width="12.125" style="3" customWidth="1"/>
    <col min="14870" max="14870" width="53.125" style="3" customWidth="1"/>
    <col min="14871" max="14872" width="16.375" style="3" customWidth="1"/>
    <col min="14873" max="14873" width="17.75" style="3" bestFit="1" customWidth="1"/>
    <col min="14874" max="15094" width="9" style="3"/>
    <col min="15095" max="15095" width="6.25" style="3" customWidth="1"/>
    <col min="15096" max="15096" width="26.5" style="3" customWidth="1"/>
    <col min="15097" max="15097" width="10.375" style="3" customWidth="1"/>
    <col min="15098" max="15098" width="10.5" style="3" customWidth="1"/>
    <col min="15099" max="15103" width="10.375" style="3" customWidth="1"/>
    <col min="15104" max="15108" width="11.375" style="3" customWidth="1"/>
    <col min="15109" max="15109" width="13.25" style="3" customWidth="1"/>
    <col min="15110" max="15110" width="10.5" style="3" customWidth="1"/>
    <col min="15111" max="15111" width="12.375" style="3" customWidth="1"/>
    <col min="15112" max="15112" width="12" style="3" customWidth="1"/>
    <col min="15113" max="15113" width="12.875" style="3" customWidth="1"/>
    <col min="15114" max="15114" width="12.125" style="3" customWidth="1"/>
    <col min="15115" max="15115" width="11.625" style="3" customWidth="1"/>
    <col min="15116" max="15116" width="11.875" style="3" bestFit="1" customWidth="1"/>
    <col min="15117" max="15118" width="10.25" style="3" customWidth="1"/>
    <col min="15119" max="15119" width="12" style="3" customWidth="1"/>
    <col min="15120" max="15121" width="10.875" style="3" customWidth="1"/>
    <col min="15122" max="15122" width="7.125" style="3" customWidth="1"/>
    <col min="15123" max="15123" width="12.875" style="3" bestFit="1" customWidth="1"/>
    <col min="15124" max="15124" width="11.375" style="3" customWidth="1"/>
    <col min="15125" max="15125" width="12.125" style="3" customWidth="1"/>
    <col min="15126" max="15126" width="53.125" style="3" customWidth="1"/>
    <col min="15127" max="15128" width="16.375" style="3" customWidth="1"/>
    <col min="15129" max="15129" width="17.75" style="3" bestFit="1" customWidth="1"/>
    <col min="15130" max="15350" width="9" style="3"/>
    <col min="15351" max="15351" width="6.25" style="3" customWidth="1"/>
    <col min="15352" max="15352" width="26.5" style="3" customWidth="1"/>
    <col min="15353" max="15353" width="10.375" style="3" customWidth="1"/>
    <col min="15354" max="15354" width="10.5" style="3" customWidth="1"/>
    <col min="15355" max="15359" width="10.375" style="3" customWidth="1"/>
    <col min="15360" max="15364" width="11.375" style="3" customWidth="1"/>
    <col min="15365" max="15365" width="13.25" style="3" customWidth="1"/>
    <col min="15366" max="15366" width="10.5" style="3" customWidth="1"/>
    <col min="15367" max="15367" width="12.375" style="3" customWidth="1"/>
    <col min="15368" max="15368" width="12" style="3" customWidth="1"/>
    <col min="15369" max="15369" width="12.875" style="3" customWidth="1"/>
    <col min="15370" max="15370" width="12.125" style="3" customWidth="1"/>
    <col min="15371" max="15371" width="11.625" style="3" customWidth="1"/>
    <col min="15372" max="15372" width="11.875" style="3" bestFit="1" customWidth="1"/>
    <col min="15373" max="15374" width="10.25" style="3" customWidth="1"/>
    <col min="15375" max="15375" width="12" style="3" customWidth="1"/>
    <col min="15376" max="15377" width="10.875" style="3" customWidth="1"/>
    <col min="15378" max="15378" width="7.125" style="3" customWidth="1"/>
    <col min="15379" max="15379" width="12.875" style="3" bestFit="1" customWidth="1"/>
    <col min="15380" max="15380" width="11.375" style="3" customWidth="1"/>
    <col min="15381" max="15381" width="12.125" style="3" customWidth="1"/>
    <col min="15382" max="15382" width="53.125" style="3" customWidth="1"/>
    <col min="15383" max="15384" width="16.375" style="3" customWidth="1"/>
    <col min="15385" max="15385" width="17.75" style="3" bestFit="1" customWidth="1"/>
    <col min="15386" max="15606" width="9" style="3"/>
    <col min="15607" max="15607" width="6.25" style="3" customWidth="1"/>
    <col min="15608" max="15608" width="26.5" style="3" customWidth="1"/>
    <col min="15609" max="15609" width="10.375" style="3" customWidth="1"/>
    <col min="15610" max="15610" width="10.5" style="3" customWidth="1"/>
    <col min="15611" max="15615" width="10.375" style="3" customWidth="1"/>
    <col min="15616" max="15620" width="11.375" style="3" customWidth="1"/>
    <col min="15621" max="15621" width="13.25" style="3" customWidth="1"/>
    <col min="15622" max="15622" width="10.5" style="3" customWidth="1"/>
    <col min="15623" max="15623" width="12.375" style="3" customWidth="1"/>
    <col min="15624" max="15624" width="12" style="3" customWidth="1"/>
    <col min="15625" max="15625" width="12.875" style="3" customWidth="1"/>
    <col min="15626" max="15626" width="12.125" style="3" customWidth="1"/>
    <col min="15627" max="15627" width="11.625" style="3" customWidth="1"/>
    <col min="15628" max="15628" width="11.875" style="3" bestFit="1" customWidth="1"/>
    <col min="15629" max="15630" width="10.25" style="3" customWidth="1"/>
    <col min="15631" max="15631" width="12" style="3" customWidth="1"/>
    <col min="15632" max="15633" width="10.875" style="3" customWidth="1"/>
    <col min="15634" max="15634" width="7.125" style="3" customWidth="1"/>
    <col min="15635" max="15635" width="12.875" style="3" bestFit="1" customWidth="1"/>
    <col min="15636" max="15636" width="11.375" style="3" customWidth="1"/>
    <col min="15637" max="15637" width="12.125" style="3" customWidth="1"/>
    <col min="15638" max="15638" width="53.125" style="3" customWidth="1"/>
    <col min="15639" max="15640" width="16.375" style="3" customWidth="1"/>
    <col min="15641" max="15641" width="17.75" style="3" bestFit="1" customWidth="1"/>
    <col min="15642" max="15862" width="9" style="3"/>
    <col min="15863" max="15863" width="6.25" style="3" customWidth="1"/>
    <col min="15864" max="15864" width="26.5" style="3" customWidth="1"/>
    <col min="15865" max="15865" width="10.375" style="3" customWidth="1"/>
    <col min="15866" max="15866" width="10.5" style="3" customWidth="1"/>
    <col min="15867" max="15871" width="10.375" style="3" customWidth="1"/>
    <col min="15872" max="15876" width="11.375" style="3" customWidth="1"/>
    <col min="15877" max="15877" width="13.25" style="3" customWidth="1"/>
    <col min="15878" max="15878" width="10.5" style="3" customWidth="1"/>
    <col min="15879" max="15879" width="12.375" style="3" customWidth="1"/>
    <col min="15880" max="15880" width="12" style="3" customWidth="1"/>
    <col min="15881" max="15881" width="12.875" style="3" customWidth="1"/>
    <col min="15882" max="15882" width="12.125" style="3" customWidth="1"/>
    <col min="15883" max="15883" width="11.625" style="3" customWidth="1"/>
    <col min="15884" max="15884" width="11.875" style="3" bestFit="1" customWidth="1"/>
    <col min="15885" max="15886" width="10.25" style="3" customWidth="1"/>
    <col min="15887" max="15887" width="12" style="3" customWidth="1"/>
    <col min="15888" max="15889" width="10.875" style="3" customWidth="1"/>
    <col min="15890" max="15890" width="7.125" style="3" customWidth="1"/>
    <col min="15891" max="15891" width="12.875" style="3" bestFit="1" customWidth="1"/>
    <col min="15892" max="15892" width="11.375" style="3" customWidth="1"/>
    <col min="15893" max="15893" width="12.125" style="3" customWidth="1"/>
    <col min="15894" max="15894" width="53.125" style="3" customWidth="1"/>
    <col min="15895" max="15896" width="16.375" style="3" customWidth="1"/>
    <col min="15897" max="15897" width="17.75" style="3" bestFit="1" customWidth="1"/>
    <col min="15898" max="16118" width="9" style="3"/>
    <col min="16119" max="16119" width="6.25" style="3" customWidth="1"/>
    <col min="16120" max="16120" width="26.5" style="3" customWidth="1"/>
    <col min="16121" max="16121" width="10.375" style="3" customWidth="1"/>
    <col min="16122" max="16122" width="10.5" style="3" customWidth="1"/>
    <col min="16123" max="16127" width="10.375" style="3" customWidth="1"/>
    <col min="16128" max="16132" width="11.375" style="3" customWidth="1"/>
    <col min="16133" max="16133" width="13.25" style="3" customWidth="1"/>
    <col min="16134" max="16134" width="10.5" style="3" customWidth="1"/>
    <col min="16135" max="16135" width="12.375" style="3" customWidth="1"/>
    <col min="16136" max="16136" width="12" style="3" customWidth="1"/>
    <col min="16137" max="16137" width="12.875" style="3" customWidth="1"/>
    <col min="16138" max="16138" width="12.125" style="3" customWidth="1"/>
    <col min="16139" max="16139" width="11.625" style="3" customWidth="1"/>
    <col min="16140" max="16140" width="11.875" style="3" bestFit="1" customWidth="1"/>
    <col min="16141" max="16142" width="10.25" style="3" customWidth="1"/>
    <col min="16143" max="16143" width="12" style="3" customWidth="1"/>
    <col min="16144" max="16145" width="10.875" style="3" customWidth="1"/>
    <col min="16146" max="16146" width="7.125" style="3" customWidth="1"/>
    <col min="16147" max="16147" width="12.875" style="3" bestFit="1" customWidth="1"/>
    <col min="16148" max="16148" width="11.375" style="3" customWidth="1"/>
    <col min="16149" max="16149" width="12.125" style="3" customWidth="1"/>
    <col min="16150" max="16150" width="53.125" style="3" customWidth="1"/>
    <col min="16151" max="16152" width="16.375" style="3" customWidth="1"/>
    <col min="16153" max="16153" width="17.75" style="3" bestFit="1" customWidth="1"/>
    <col min="16154" max="16384" width="9" style="3"/>
  </cols>
  <sheetData>
    <row r="1" spans="1:25" s="10" customFormat="1" ht="47.25" customHeight="1">
      <c r="A1" s="173" t="s">
        <v>107</v>
      </c>
      <c r="B1" s="173"/>
      <c r="C1" s="173"/>
      <c r="D1" s="104"/>
      <c r="E1" s="190"/>
      <c r="F1" s="190"/>
      <c r="G1" s="190"/>
      <c r="H1" s="190"/>
      <c r="I1" s="190"/>
      <c r="J1" s="190"/>
      <c r="K1" s="190"/>
      <c r="L1" s="190"/>
      <c r="M1" s="190"/>
      <c r="N1" s="190"/>
      <c r="O1" s="190"/>
      <c r="P1" s="190"/>
      <c r="Q1" s="190"/>
      <c r="R1" s="190"/>
      <c r="S1" s="190"/>
      <c r="T1" s="191"/>
      <c r="U1" s="9"/>
    </row>
    <row r="2" spans="1:25" ht="96.75" customHeight="1" thickBot="1">
      <c r="A2" s="173" t="s">
        <v>129</v>
      </c>
      <c r="B2" s="173"/>
      <c r="C2" s="173"/>
      <c r="D2" s="173"/>
      <c r="E2" s="173"/>
      <c r="F2" s="173"/>
      <c r="G2" s="173"/>
      <c r="H2" s="173"/>
      <c r="I2" s="173"/>
      <c r="J2" s="173"/>
      <c r="K2" s="173"/>
      <c r="L2" s="173"/>
      <c r="M2" s="173"/>
      <c r="N2" s="173"/>
      <c r="O2" s="173"/>
      <c r="P2" s="173"/>
      <c r="Q2" s="173"/>
      <c r="R2" s="173"/>
      <c r="S2" s="173"/>
      <c r="T2" s="173"/>
      <c r="U2" s="173"/>
      <c r="V2" s="173"/>
      <c r="W2" s="173"/>
      <c r="X2" s="3"/>
    </row>
    <row r="3" spans="1:25" s="41" customFormat="1" ht="43.5" customHeight="1" thickTop="1">
      <c r="A3" s="175" t="s">
        <v>3</v>
      </c>
      <c r="B3" s="105"/>
      <c r="C3" s="166" t="s">
        <v>4</v>
      </c>
      <c r="D3" s="170" t="s">
        <v>5</v>
      </c>
      <c r="E3" s="204" t="s">
        <v>18</v>
      </c>
      <c r="F3" s="204" t="s">
        <v>19</v>
      </c>
      <c r="G3" s="194" t="s">
        <v>20</v>
      </c>
      <c r="H3" s="194"/>
      <c r="I3" s="194"/>
      <c r="J3" s="123"/>
      <c r="K3" s="132"/>
      <c r="L3" s="125"/>
      <c r="M3" s="125"/>
      <c r="N3" s="125"/>
      <c r="O3" s="125"/>
      <c r="P3" s="125"/>
      <c r="Q3" s="125"/>
      <c r="R3" s="125"/>
      <c r="S3" s="130"/>
      <c r="T3" s="130"/>
      <c r="U3" s="120"/>
      <c r="V3" s="166" t="s">
        <v>126</v>
      </c>
      <c r="W3" s="168" t="s">
        <v>0</v>
      </c>
    </row>
    <row r="4" spans="1:25" s="41" customFormat="1" ht="65.25" customHeight="1">
      <c r="A4" s="176"/>
      <c r="B4" s="144"/>
      <c r="C4" s="167"/>
      <c r="D4" s="171"/>
      <c r="E4" s="202"/>
      <c r="F4" s="202"/>
      <c r="G4" s="141" t="s">
        <v>127</v>
      </c>
      <c r="H4" s="145" t="s">
        <v>121</v>
      </c>
      <c r="I4" s="145" t="s">
        <v>125</v>
      </c>
      <c r="J4" s="124" t="s">
        <v>21</v>
      </c>
      <c r="K4" s="133" t="s">
        <v>6</v>
      </c>
      <c r="L4" s="126" t="s">
        <v>7</v>
      </c>
      <c r="M4" s="126" t="s">
        <v>8</v>
      </c>
      <c r="N4" s="126" t="s">
        <v>9</v>
      </c>
      <c r="O4" s="126" t="s">
        <v>10</v>
      </c>
      <c r="P4" s="126" t="s">
        <v>11</v>
      </c>
      <c r="Q4" s="126"/>
      <c r="R4" s="126"/>
      <c r="S4" s="131" t="s">
        <v>12</v>
      </c>
      <c r="T4" s="131"/>
      <c r="U4" s="121" t="s">
        <v>16</v>
      </c>
      <c r="V4" s="167"/>
      <c r="W4" s="169"/>
    </row>
    <row r="5" spans="1:25" s="86" customFormat="1" ht="21" customHeight="1">
      <c r="A5" s="82">
        <v>1</v>
      </c>
      <c r="B5" s="83"/>
      <c r="C5" s="83">
        <v>2</v>
      </c>
      <c r="D5" s="83">
        <v>3</v>
      </c>
      <c r="E5" s="83">
        <v>4</v>
      </c>
      <c r="F5" s="83">
        <v>5</v>
      </c>
      <c r="G5" s="83">
        <v>6</v>
      </c>
      <c r="H5" s="83">
        <v>7</v>
      </c>
      <c r="I5" s="83">
        <v>8</v>
      </c>
      <c r="J5" s="83">
        <v>15</v>
      </c>
      <c r="K5" s="83">
        <v>16</v>
      </c>
      <c r="L5" s="83">
        <v>17</v>
      </c>
      <c r="M5" s="83">
        <v>18</v>
      </c>
      <c r="N5" s="83">
        <v>19</v>
      </c>
      <c r="O5" s="83">
        <v>20</v>
      </c>
      <c r="P5" s="83">
        <v>21</v>
      </c>
      <c r="Q5" s="83">
        <v>22</v>
      </c>
      <c r="R5" s="83">
        <v>23</v>
      </c>
      <c r="S5" s="83">
        <v>24</v>
      </c>
      <c r="T5" s="83">
        <v>25</v>
      </c>
      <c r="U5" s="83">
        <v>30</v>
      </c>
      <c r="V5" s="83">
        <v>9</v>
      </c>
      <c r="W5" s="84">
        <v>10</v>
      </c>
      <c r="X5" s="85"/>
    </row>
    <row r="6" spans="1:25" ht="55.5" customHeight="1">
      <c r="A6" s="127">
        <v>1</v>
      </c>
      <c r="B6" s="128">
        <v>11</v>
      </c>
      <c r="C6" s="134" t="s">
        <v>24</v>
      </c>
      <c r="D6" s="63" t="s">
        <v>118</v>
      </c>
      <c r="E6" s="128">
        <v>760</v>
      </c>
      <c r="F6" s="128">
        <v>3</v>
      </c>
      <c r="G6" s="116">
        <v>263</v>
      </c>
      <c r="H6" s="116">
        <v>263</v>
      </c>
      <c r="I6" s="87"/>
      <c r="J6" s="135">
        <v>1152</v>
      </c>
      <c r="K6" s="88"/>
      <c r="L6" s="136">
        <f>M6</f>
        <v>263</v>
      </c>
      <c r="M6" s="136">
        <f>P6</f>
        <v>263</v>
      </c>
      <c r="N6" s="136">
        <f>O6</f>
        <v>263</v>
      </c>
      <c r="O6" s="89">
        <f>S6</f>
        <v>263</v>
      </c>
      <c r="P6" s="89">
        <f>IF(OR(U6="Đất QĐ03",U6="Đất đủ điều kiện giao theo QĐ03"),S6,0)</f>
        <v>263</v>
      </c>
      <c r="Q6" s="89">
        <f>IF(U6="Đất 5%",S6,0)</f>
        <v>0</v>
      </c>
      <c r="R6" s="89">
        <f>IF(AND(U6&lt;&gt;"QĐ03",U6&lt;&gt;"Đất 5%",U6&lt;&gt;"Đất QĐ03"),S6,0)</f>
        <v>0</v>
      </c>
      <c r="S6" s="136">
        <v>263</v>
      </c>
      <c r="T6" s="136"/>
      <c r="U6" s="64" t="s">
        <v>17</v>
      </c>
      <c r="V6" s="64" t="s">
        <v>124</v>
      </c>
      <c r="W6" s="92">
        <v>11</v>
      </c>
      <c r="X6" s="43"/>
      <c r="Y6" s="2"/>
    </row>
    <row r="7" spans="1:25" ht="55.5" customHeight="1">
      <c r="A7" s="127">
        <f>A6+1</f>
        <v>2</v>
      </c>
      <c r="B7" s="128">
        <v>86</v>
      </c>
      <c r="C7" s="134" t="s">
        <v>25</v>
      </c>
      <c r="D7" s="63" t="s">
        <v>118</v>
      </c>
      <c r="E7" s="128">
        <v>760</v>
      </c>
      <c r="F7" s="128">
        <v>3</v>
      </c>
      <c r="G7" s="116">
        <v>361</v>
      </c>
      <c r="H7" s="116">
        <v>361</v>
      </c>
      <c r="I7" s="87"/>
      <c r="J7" s="135"/>
      <c r="K7" s="88"/>
      <c r="L7" s="136">
        <f t="shared" ref="L7:L70" si="0">M7</f>
        <v>0</v>
      </c>
      <c r="M7" s="136">
        <f t="shared" ref="M7:M70" si="1">P7</f>
        <v>0</v>
      </c>
      <c r="N7" s="136">
        <f t="shared" ref="N7:N70" si="2">O7</f>
        <v>0</v>
      </c>
      <c r="O7" s="89">
        <f t="shared" ref="O7:O70" si="3">S7</f>
        <v>0</v>
      </c>
      <c r="P7" s="89">
        <f>IF(OR(U7="Đất QĐ03",U7="Đất đủ điều kiện giao theo QĐ03"),S7,0)</f>
        <v>0</v>
      </c>
      <c r="Q7" s="89">
        <f>IF(U7="Đất 5%",S7,0)</f>
        <v>0</v>
      </c>
      <c r="R7" s="89">
        <f>IF(AND(U7&lt;&gt;"QĐ03",U7&lt;&gt;"Đất 5%",U7&lt;&gt;"Đất QĐ03"),S7,0)</f>
        <v>0</v>
      </c>
      <c r="S7" s="136"/>
      <c r="T7" s="136"/>
      <c r="U7" s="64" t="s">
        <v>17</v>
      </c>
      <c r="V7" s="64" t="s">
        <v>124</v>
      </c>
      <c r="W7" s="92">
        <v>11</v>
      </c>
      <c r="X7" s="43"/>
      <c r="Y7" s="2"/>
    </row>
    <row r="8" spans="1:25" ht="55.5" customHeight="1">
      <c r="A8" s="127">
        <f>A7+1</f>
        <v>3</v>
      </c>
      <c r="B8" s="128">
        <v>43</v>
      </c>
      <c r="C8" s="134" t="s">
        <v>26</v>
      </c>
      <c r="D8" s="63" t="s">
        <v>118</v>
      </c>
      <c r="E8" s="128">
        <v>761</v>
      </c>
      <c r="F8" s="128">
        <v>3</v>
      </c>
      <c r="G8" s="116">
        <v>208</v>
      </c>
      <c r="H8" s="116">
        <v>208</v>
      </c>
      <c r="I8" s="87"/>
      <c r="J8" s="135">
        <v>1224</v>
      </c>
      <c r="K8" s="88"/>
      <c r="L8" s="136">
        <f t="shared" si="0"/>
        <v>480</v>
      </c>
      <c r="M8" s="136">
        <f t="shared" si="1"/>
        <v>480</v>
      </c>
      <c r="N8" s="136">
        <f t="shared" si="2"/>
        <v>480</v>
      </c>
      <c r="O8" s="89">
        <f t="shared" si="3"/>
        <v>480</v>
      </c>
      <c r="P8" s="89">
        <f>IF(OR(U8="Đất QĐ03",U8="Đất đủ điều kiện giao theo QĐ03"),S8,0)</f>
        <v>480</v>
      </c>
      <c r="Q8" s="89">
        <f>IF(U8="Đất 5%",S8,0)</f>
        <v>0</v>
      </c>
      <c r="R8" s="89">
        <f>IF(AND(U8&lt;&gt;"QĐ03",U8&lt;&gt;"Đất 5%",U8&lt;&gt;"Đất QĐ03"),S8,0)</f>
        <v>0</v>
      </c>
      <c r="S8" s="136">
        <v>480</v>
      </c>
      <c r="T8" s="136"/>
      <c r="U8" s="64" t="s">
        <v>17</v>
      </c>
      <c r="V8" s="64" t="s">
        <v>124</v>
      </c>
      <c r="W8" s="92">
        <v>11</v>
      </c>
      <c r="X8" s="43"/>
      <c r="Y8" s="2"/>
    </row>
    <row r="9" spans="1:25" ht="55.5" customHeight="1">
      <c r="A9" s="127">
        <f t="shared" ref="A9:A72" si="4">A8+1</f>
        <v>4</v>
      </c>
      <c r="B9" s="128">
        <v>10</v>
      </c>
      <c r="C9" s="134" t="s">
        <v>27</v>
      </c>
      <c r="D9" s="63" t="s">
        <v>118</v>
      </c>
      <c r="E9" s="128">
        <v>738</v>
      </c>
      <c r="F9" s="128">
        <v>3</v>
      </c>
      <c r="G9" s="116">
        <v>138</v>
      </c>
      <c r="H9" s="116">
        <v>138</v>
      </c>
      <c r="I9" s="87"/>
      <c r="J9" s="135">
        <v>1464</v>
      </c>
      <c r="K9" s="88"/>
      <c r="L9" s="136">
        <f t="shared" si="0"/>
        <v>120</v>
      </c>
      <c r="M9" s="136">
        <f t="shared" si="1"/>
        <v>120</v>
      </c>
      <c r="N9" s="136">
        <f t="shared" si="2"/>
        <v>120</v>
      </c>
      <c r="O9" s="89">
        <f t="shared" si="3"/>
        <v>120</v>
      </c>
      <c r="P9" s="89">
        <f>IF(OR(U9="Đất QĐ03",U9="Đất đủ điều kiện giao theo QĐ03"),S9,0)</f>
        <v>120</v>
      </c>
      <c r="Q9" s="89">
        <f>IF(U9="Đất 5%",S9,0)</f>
        <v>0</v>
      </c>
      <c r="R9" s="89">
        <f>IF(AND(U9&lt;&gt;"QĐ03",U9&lt;&gt;"Đất 5%",U9&lt;&gt;"Đất QĐ03"),S9,0)</f>
        <v>0</v>
      </c>
      <c r="S9" s="136">
        <v>120</v>
      </c>
      <c r="T9" s="136"/>
      <c r="U9" s="64" t="s">
        <v>17</v>
      </c>
      <c r="V9" s="64" t="s">
        <v>124</v>
      </c>
      <c r="W9" s="92">
        <v>11</v>
      </c>
      <c r="X9" s="43"/>
      <c r="Y9" s="2"/>
    </row>
    <row r="10" spans="1:25" ht="55.5" customHeight="1">
      <c r="A10" s="127">
        <f t="shared" si="4"/>
        <v>5</v>
      </c>
      <c r="B10" s="128">
        <v>8</v>
      </c>
      <c r="C10" s="134" t="s">
        <v>28</v>
      </c>
      <c r="D10" s="63" t="s">
        <v>118</v>
      </c>
      <c r="E10" s="128">
        <v>738</v>
      </c>
      <c r="F10" s="128">
        <v>3</v>
      </c>
      <c r="G10" s="116">
        <v>124</v>
      </c>
      <c r="H10" s="116">
        <v>124</v>
      </c>
      <c r="I10" s="87"/>
      <c r="J10" s="135"/>
      <c r="K10" s="88"/>
      <c r="L10" s="136">
        <f t="shared" si="0"/>
        <v>0</v>
      </c>
      <c r="M10" s="136">
        <f t="shared" si="1"/>
        <v>0</v>
      </c>
      <c r="N10" s="136">
        <f t="shared" si="2"/>
        <v>0</v>
      </c>
      <c r="O10" s="89">
        <f t="shared" si="3"/>
        <v>0</v>
      </c>
      <c r="P10" s="89">
        <f>IF(OR(U10="Đất QĐ03",U10="Đất đủ điều kiện giao theo QĐ03"),S10,0)</f>
        <v>0</v>
      </c>
      <c r="Q10" s="89">
        <f>IF(U10="Đất 5%",S10,0)</f>
        <v>0</v>
      </c>
      <c r="R10" s="89">
        <f>IF(AND(U10&lt;&gt;"QĐ03",U10&lt;&gt;"Đất 5%",U10&lt;&gt;"Đất QĐ03"),S10,0)</f>
        <v>0</v>
      </c>
      <c r="S10" s="136"/>
      <c r="T10" s="136"/>
      <c r="U10" s="64" t="s">
        <v>17</v>
      </c>
      <c r="V10" s="64" t="s">
        <v>124</v>
      </c>
      <c r="W10" s="92">
        <v>11</v>
      </c>
      <c r="X10" s="43"/>
      <c r="Y10" s="2"/>
    </row>
    <row r="11" spans="1:25" ht="55.5" customHeight="1">
      <c r="A11" s="127">
        <f t="shared" si="4"/>
        <v>6</v>
      </c>
      <c r="B11" s="128">
        <v>59</v>
      </c>
      <c r="C11" s="134" t="s">
        <v>29</v>
      </c>
      <c r="D11" s="63" t="s">
        <v>118</v>
      </c>
      <c r="E11" s="128">
        <v>738</v>
      </c>
      <c r="F11" s="128">
        <v>3</v>
      </c>
      <c r="G11" s="116">
        <v>141</v>
      </c>
      <c r="H11" s="116">
        <v>141</v>
      </c>
      <c r="I11" s="87"/>
      <c r="J11" s="135">
        <v>1764</v>
      </c>
      <c r="K11" s="88"/>
      <c r="L11" s="136">
        <f t="shared" si="0"/>
        <v>120</v>
      </c>
      <c r="M11" s="136">
        <f t="shared" si="1"/>
        <v>120</v>
      </c>
      <c r="N11" s="136">
        <f t="shared" si="2"/>
        <v>120</v>
      </c>
      <c r="O11" s="89">
        <f t="shared" si="3"/>
        <v>120</v>
      </c>
      <c r="P11" s="89">
        <f>IF(OR(U11="Đất QĐ03",U11="Đất đủ điều kiện giao theo QĐ03"),S11,0)</f>
        <v>120</v>
      </c>
      <c r="Q11" s="89">
        <f>IF(U11="Đất 5%",S11,0)</f>
        <v>0</v>
      </c>
      <c r="R11" s="89">
        <f>IF(AND(U11&lt;&gt;"QĐ03",U11&lt;&gt;"Đất 5%",U11&lt;&gt;"Đất QĐ03"),S11,0)</f>
        <v>0</v>
      </c>
      <c r="S11" s="136">
        <v>120</v>
      </c>
      <c r="T11" s="136"/>
      <c r="U11" s="64" t="s">
        <v>17</v>
      </c>
      <c r="V11" s="64" t="s">
        <v>124</v>
      </c>
      <c r="W11" s="92">
        <v>11</v>
      </c>
      <c r="X11" s="43"/>
      <c r="Y11" s="2"/>
    </row>
    <row r="12" spans="1:25" ht="55.5" customHeight="1">
      <c r="A12" s="127">
        <f t="shared" si="4"/>
        <v>7</v>
      </c>
      <c r="B12" s="128">
        <v>58</v>
      </c>
      <c r="C12" s="134" t="s">
        <v>30</v>
      </c>
      <c r="D12" s="63" t="s">
        <v>118</v>
      </c>
      <c r="E12" s="128">
        <v>738</v>
      </c>
      <c r="F12" s="128">
        <v>3</v>
      </c>
      <c r="G12" s="116">
        <v>244</v>
      </c>
      <c r="H12" s="116">
        <v>244</v>
      </c>
      <c r="I12" s="87"/>
      <c r="J12" s="135">
        <v>1704</v>
      </c>
      <c r="K12" s="88"/>
      <c r="L12" s="136">
        <f t="shared" si="0"/>
        <v>120</v>
      </c>
      <c r="M12" s="136">
        <f t="shared" si="1"/>
        <v>120</v>
      </c>
      <c r="N12" s="136">
        <f t="shared" si="2"/>
        <v>120</v>
      </c>
      <c r="O12" s="89">
        <f t="shared" si="3"/>
        <v>120</v>
      </c>
      <c r="P12" s="89">
        <f>IF(OR(U12="Đất QĐ03",U12="Đất đủ điều kiện giao theo QĐ03"),S12,0)</f>
        <v>120</v>
      </c>
      <c r="Q12" s="89">
        <f>IF(U12="Đất 5%",S12,0)</f>
        <v>0</v>
      </c>
      <c r="R12" s="89">
        <f>IF(AND(U12&lt;&gt;"QĐ03",U12&lt;&gt;"Đất 5%",U12&lt;&gt;"Đất QĐ03"),S12,0)</f>
        <v>0</v>
      </c>
      <c r="S12" s="136">
        <v>120</v>
      </c>
      <c r="T12" s="136"/>
      <c r="U12" s="64" t="s">
        <v>17</v>
      </c>
      <c r="V12" s="64" t="s">
        <v>124</v>
      </c>
      <c r="W12" s="92">
        <v>11</v>
      </c>
      <c r="X12" s="43"/>
      <c r="Y12" s="2"/>
    </row>
    <row r="13" spans="1:25" ht="55.5" customHeight="1">
      <c r="A13" s="127">
        <f t="shared" si="4"/>
        <v>8</v>
      </c>
      <c r="B13" s="128">
        <v>84</v>
      </c>
      <c r="C13" s="93" t="s">
        <v>31</v>
      </c>
      <c r="D13" s="63" t="s">
        <v>118</v>
      </c>
      <c r="E13" s="128">
        <v>738</v>
      </c>
      <c r="F13" s="128">
        <v>3</v>
      </c>
      <c r="G13" s="116">
        <v>251</v>
      </c>
      <c r="H13" s="116">
        <v>251</v>
      </c>
      <c r="I13" s="87"/>
      <c r="J13" s="135">
        <v>1680</v>
      </c>
      <c r="K13" s="88"/>
      <c r="L13" s="136">
        <f t="shared" si="0"/>
        <v>240</v>
      </c>
      <c r="M13" s="136">
        <f t="shared" si="1"/>
        <v>240</v>
      </c>
      <c r="N13" s="136">
        <f t="shared" si="2"/>
        <v>240</v>
      </c>
      <c r="O13" s="89">
        <f t="shared" si="3"/>
        <v>240</v>
      </c>
      <c r="P13" s="89">
        <f>IF(OR(U13="Đất QĐ03",U13="Đất đủ điều kiện giao theo QĐ03"),S13,0)</f>
        <v>240</v>
      </c>
      <c r="Q13" s="89">
        <f>IF(U13="Đất 5%",S13,0)</f>
        <v>0</v>
      </c>
      <c r="R13" s="89">
        <f>IF(AND(U13&lt;&gt;"QĐ03",U13&lt;&gt;"Đất 5%",U13&lt;&gt;"Đất QĐ03"),S13,0)</f>
        <v>0</v>
      </c>
      <c r="S13" s="136">
        <v>240</v>
      </c>
      <c r="T13" s="136"/>
      <c r="U13" s="64" t="s">
        <v>17</v>
      </c>
      <c r="V13" s="64" t="s">
        <v>124</v>
      </c>
      <c r="W13" s="92">
        <v>10</v>
      </c>
      <c r="X13" s="43"/>
      <c r="Y13" s="2"/>
    </row>
    <row r="14" spans="1:25" ht="55.5" customHeight="1">
      <c r="A14" s="155">
        <f t="shared" si="4"/>
        <v>9</v>
      </c>
      <c r="B14" s="156">
        <v>71</v>
      </c>
      <c r="C14" s="164" t="s">
        <v>32</v>
      </c>
      <c r="D14" s="63" t="s">
        <v>118</v>
      </c>
      <c r="E14" s="128">
        <v>738</v>
      </c>
      <c r="F14" s="128">
        <v>3</v>
      </c>
      <c r="G14" s="116">
        <v>251</v>
      </c>
      <c r="H14" s="116">
        <v>251</v>
      </c>
      <c r="I14" s="87"/>
      <c r="J14" s="165">
        <v>1536</v>
      </c>
      <c r="K14" s="88"/>
      <c r="L14" s="136">
        <f t="shared" si="0"/>
        <v>1536</v>
      </c>
      <c r="M14" s="136">
        <f t="shared" si="1"/>
        <v>1536</v>
      </c>
      <c r="N14" s="136">
        <f t="shared" si="2"/>
        <v>1536</v>
      </c>
      <c r="O14" s="89">
        <f t="shared" si="3"/>
        <v>1536</v>
      </c>
      <c r="P14" s="89">
        <f>IF(OR(U14="Đất QĐ03",U14="Đất đủ điều kiện giao theo QĐ03"),S14,0)</f>
        <v>1536</v>
      </c>
      <c r="Q14" s="89">
        <f>IF(U14="Đất 5%",S14,0)</f>
        <v>0</v>
      </c>
      <c r="R14" s="89">
        <f>IF(AND(U14&lt;&gt;"QĐ03",U14&lt;&gt;"Đất 5%",U14&lt;&gt;"Đất QĐ03"),S14,0)</f>
        <v>0</v>
      </c>
      <c r="S14" s="163">
        <v>1536</v>
      </c>
      <c r="T14" s="136"/>
      <c r="U14" s="64" t="s">
        <v>17</v>
      </c>
      <c r="V14" s="64" t="s">
        <v>124</v>
      </c>
      <c r="W14" s="92">
        <v>11</v>
      </c>
      <c r="X14" s="43"/>
      <c r="Y14" s="2"/>
    </row>
    <row r="15" spans="1:25" ht="55.5" customHeight="1">
      <c r="A15" s="155"/>
      <c r="B15" s="156"/>
      <c r="C15" s="164"/>
      <c r="D15" s="63" t="s">
        <v>118</v>
      </c>
      <c r="E15" s="128">
        <v>751</v>
      </c>
      <c r="F15" s="128">
        <v>3</v>
      </c>
      <c r="G15" s="116">
        <v>123</v>
      </c>
      <c r="H15" s="116">
        <v>123</v>
      </c>
      <c r="I15" s="87"/>
      <c r="J15" s="165"/>
      <c r="K15" s="88"/>
      <c r="L15" s="136">
        <f t="shared" si="0"/>
        <v>0</v>
      </c>
      <c r="M15" s="136">
        <f t="shared" si="1"/>
        <v>0</v>
      </c>
      <c r="N15" s="136">
        <f t="shared" si="2"/>
        <v>0</v>
      </c>
      <c r="O15" s="89">
        <f t="shared" si="3"/>
        <v>0</v>
      </c>
      <c r="P15" s="89">
        <f>IF(OR(U15="Đất QĐ03",U15="Đất đủ điều kiện giao theo QĐ03"),S15,0)</f>
        <v>0</v>
      </c>
      <c r="Q15" s="89">
        <f>IF(U15="Đất 5%",S15,0)</f>
        <v>0</v>
      </c>
      <c r="R15" s="89">
        <f>IF(AND(U15&lt;&gt;"QĐ03",U15&lt;&gt;"Đất 5%",U15&lt;&gt;"Đất QĐ03"),S15,0)</f>
        <v>0</v>
      </c>
      <c r="S15" s="163"/>
      <c r="T15" s="136"/>
      <c r="U15" s="64" t="s">
        <v>17</v>
      </c>
      <c r="V15" s="64" t="s">
        <v>124</v>
      </c>
      <c r="W15" s="92">
        <v>11</v>
      </c>
      <c r="X15" s="43"/>
      <c r="Y15" s="2"/>
    </row>
    <row r="16" spans="1:25" ht="55.5" customHeight="1">
      <c r="A16" s="127">
        <f>A14+1</f>
        <v>10</v>
      </c>
      <c r="B16" s="128">
        <v>62</v>
      </c>
      <c r="C16" s="134" t="s">
        <v>33</v>
      </c>
      <c r="D16" s="63" t="s">
        <v>118</v>
      </c>
      <c r="E16" s="128"/>
      <c r="F16" s="128">
        <v>3</v>
      </c>
      <c r="G16" s="116">
        <v>114</v>
      </c>
      <c r="H16" s="116">
        <v>114</v>
      </c>
      <c r="I16" s="87"/>
      <c r="J16" s="135"/>
      <c r="K16" s="88"/>
      <c r="L16" s="136">
        <f t="shared" si="0"/>
        <v>0</v>
      </c>
      <c r="M16" s="136">
        <f t="shared" si="1"/>
        <v>0</v>
      </c>
      <c r="N16" s="136">
        <f t="shared" si="2"/>
        <v>0</v>
      </c>
      <c r="O16" s="89">
        <f t="shared" si="3"/>
        <v>0</v>
      </c>
      <c r="P16" s="89">
        <f>IF(OR(U16="Đất QĐ03",U16="Đất đủ điều kiện giao theo QĐ03"),S16,0)</f>
        <v>0</v>
      </c>
      <c r="Q16" s="89">
        <f>IF(U16="Đất 5%",S16,0)</f>
        <v>0</v>
      </c>
      <c r="R16" s="89">
        <f>IF(AND(U16&lt;&gt;"QĐ03",U16&lt;&gt;"Đất 5%",U16&lt;&gt;"Đất QĐ03"),S16,0)</f>
        <v>0</v>
      </c>
      <c r="S16" s="136"/>
      <c r="T16" s="136"/>
      <c r="U16" s="64" t="s">
        <v>17</v>
      </c>
      <c r="V16" s="64" t="s">
        <v>124</v>
      </c>
      <c r="W16" s="92">
        <v>10</v>
      </c>
      <c r="X16" s="43"/>
      <c r="Y16" s="2"/>
    </row>
    <row r="17" spans="1:25" ht="55.5" customHeight="1">
      <c r="A17" s="127">
        <f t="shared" si="4"/>
        <v>11</v>
      </c>
      <c r="B17" s="128">
        <v>49</v>
      </c>
      <c r="C17" s="134" t="s">
        <v>34</v>
      </c>
      <c r="D17" s="63" t="s">
        <v>118</v>
      </c>
      <c r="E17" s="128">
        <v>739</v>
      </c>
      <c r="F17" s="128">
        <v>3</v>
      </c>
      <c r="G17" s="116">
        <v>232</v>
      </c>
      <c r="H17" s="116">
        <v>232</v>
      </c>
      <c r="I17" s="87"/>
      <c r="J17" s="135">
        <v>1464</v>
      </c>
      <c r="K17" s="88"/>
      <c r="L17" s="136">
        <f t="shared" si="0"/>
        <v>240</v>
      </c>
      <c r="M17" s="136">
        <f t="shared" si="1"/>
        <v>240</v>
      </c>
      <c r="N17" s="136">
        <f t="shared" si="2"/>
        <v>240</v>
      </c>
      <c r="O17" s="89">
        <f t="shared" si="3"/>
        <v>240</v>
      </c>
      <c r="P17" s="89">
        <f>IF(OR(U17="Đất QĐ03",U17="Đất đủ điều kiện giao theo QĐ03"),S17,0)</f>
        <v>240</v>
      </c>
      <c r="Q17" s="89">
        <f>IF(U17="Đất 5%",S17,0)</f>
        <v>0</v>
      </c>
      <c r="R17" s="89">
        <f>IF(AND(U17&lt;&gt;"QĐ03",U17&lt;&gt;"Đất 5%",U17&lt;&gt;"Đất QĐ03"),S17,0)</f>
        <v>0</v>
      </c>
      <c r="S17" s="136">
        <v>240</v>
      </c>
      <c r="T17" s="136"/>
      <c r="U17" s="64" t="s">
        <v>17</v>
      </c>
      <c r="V17" s="64" t="s">
        <v>124</v>
      </c>
      <c r="W17" s="92">
        <v>11</v>
      </c>
      <c r="X17" s="43"/>
      <c r="Y17" s="2"/>
    </row>
    <row r="18" spans="1:25" ht="55.5" customHeight="1">
      <c r="A18" s="127">
        <f t="shared" ref="A18" si="5">A16+1</f>
        <v>11</v>
      </c>
      <c r="B18" s="128">
        <v>90</v>
      </c>
      <c r="C18" s="134" t="s">
        <v>35</v>
      </c>
      <c r="D18" s="63" t="s">
        <v>118</v>
      </c>
      <c r="E18" s="128">
        <v>739</v>
      </c>
      <c r="F18" s="128">
        <v>3</v>
      </c>
      <c r="G18" s="116">
        <v>120</v>
      </c>
      <c r="H18" s="116">
        <v>120</v>
      </c>
      <c r="I18" s="87"/>
      <c r="J18" s="135">
        <v>1056</v>
      </c>
      <c r="K18" s="88"/>
      <c r="L18" s="136">
        <f t="shared" si="0"/>
        <v>120</v>
      </c>
      <c r="M18" s="136">
        <f t="shared" si="1"/>
        <v>120</v>
      </c>
      <c r="N18" s="136">
        <f t="shared" si="2"/>
        <v>120</v>
      </c>
      <c r="O18" s="89">
        <f t="shared" si="3"/>
        <v>120</v>
      </c>
      <c r="P18" s="89">
        <f>IF(OR(U18="Đất QĐ03",U18="Đất đủ điều kiện giao theo QĐ03"),S18,0)</f>
        <v>120</v>
      </c>
      <c r="Q18" s="89">
        <f>IF(U18="Đất 5%",S18,0)</f>
        <v>0</v>
      </c>
      <c r="R18" s="89">
        <f>IF(AND(U18&lt;&gt;"QĐ03",U18&lt;&gt;"Đất 5%",U18&lt;&gt;"Đất QĐ03"),S18,0)</f>
        <v>0</v>
      </c>
      <c r="S18" s="136">
        <v>120</v>
      </c>
      <c r="T18" s="136"/>
      <c r="U18" s="64" t="s">
        <v>17</v>
      </c>
      <c r="V18" s="64" t="s">
        <v>124</v>
      </c>
      <c r="W18" s="92">
        <v>11</v>
      </c>
      <c r="X18" s="43"/>
      <c r="Y18" s="2"/>
    </row>
    <row r="19" spans="1:25" ht="55.5" customHeight="1">
      <c r="A19" s="127">
        <f t="shared" si="4"/>
        <v>12</v>
      </c>
      <c r="B19" s="128">
        <v>73</v>
      </c>
      <c r="C19" s="134" t="s">
        <v>36</v>
      </c>
      <c r="D19" s="63" t="s">
        <v>118</v>
      </c>
      <c r="E19" s="128"/>
      <c r="F19" s="128">
        <v>3</v>
      </c>
      <c r="G19" s="116">
        <v>223</v>
      </c>
      <c r="H19" s="116">
        <v>223</v>
      </c>
      <c r="I19" s="87"/>
      <c r="J19" s="135"/>
      <c r="K19" s="88"/>
      <c r="L19" s="136">
        <f t="shared" si="0"/>
        <v>0</v>
      </c>
      <c r="M19" s="136">
        <f t="shared" si="1"/>
        <v>0</v>
      </c>
      <c r="N19" s="136">
        <f t="shared" si="2"/>
        <v>0</v>
      </c>
      <c r="O19" s="89">
        <f t="shared" si="3"/>
        <v>0</v>
      </c>
      <c r="P19" s="89">
        <f>IF(OR(U19="Đất QĐ03",U19="Đất đủ điều kiện giao theo QĐ03"),S19,0)</f>
        <v>0</v>
      </c>
      <c r="Q19" s="89">
        <f>IF(U19="Đất 5%",S19,0)</f>
        <v>0</v>
      </c>
      <c r="R19" s="89">
        <f>IF(AND(U19&lt;&gt;"QĐ03",U19&lt;&gt;"Đất 5%",U19&lt;&gt;"Đất QĐ03"),S19,0)</f>
        <v>0</v>
      </c>
      <c r="S19" s="136"/>
      <c r="T19" s="136"/>
      <c r="U19" s="64" t="s">
        <v>17</v>
      </c>
      <c r="V19" s="64" t="s">
        <v>124</v>
      </c>
      <c r="W19" s="92">
        <v>11</v>
      </c>
      <c r="X19" s="43"/>
      <c r="Y19" s="2"/>
    </row>
    <row r="20" spans="1:25" ht="55.5" customHeight="1">
      <c r="A20" s="127">
        <f t="shared" ref="A20" si="6">A18+1</f>
        <v>12</v>
      </c>
      <c r="B20" s="128">
        <v>74</v>
      </c>
      <c r="C20" s="93" t="s">
        <v>37</v>
      </c>
      <c r="D20" s="63" t="s">
        <v>118</v>
      </c>
      <c r="E20" s="128">
        <v>739</v>
      </c>
      <c r="F20" s="128">
        <v>3</v>
      </c>
      <c r="G20" s="116">
        <v>161</v>
      </c>
      <c r="H20" s="116">
        <v>161</v>
      </c>
      <c r="I20" s="87"/>
      <c r="J20" s="135">
        <v>2280</v>
      </c>
      <c r="K20" s="88"/>
      <c r="L20" s="136">
        <f t="shared" si="0"/>
        <v>168</v>
      </c>
      <c r="M20" s="136">
        <f t="shared" si="1"/>
        <v>168</v>
      </c>
      <c r="N20" s="136">
        <f t="shared" si="2"/>
        <v>168</v>
      </c>
      <c r="O20" s="89">
        <f t="shared" si="3"/>
        <v>168</v>
      </c>
      <c r="P20" s="89">
        <f>IF(OR(U20="Đất QĐ03",U20="Đất đủ điều kiện giao theo QĐ03"),S20,0)</f>
        <v>168</v>
      </c>
      <c r="Q20" s="89">
        <f>IF(U20="Đất 5%",S20,0)</f>
        <v>0</v>
      </c>
      <c r="R20" s="89">
        <f>IF(AND(U20&lt;&gt;"QĐ03",U20&lt;&gt;"Đất 5%",U20&lt;&gt;"Đất QĐ03"),S20,0)</f>
        <v>0</v>
      </c>
      <c r="S20" s="136">
        <v>168</v>
      </c>
      <c r="T20" s="136"/>
      <c r="U20" s="64" t="s">
        <v>17</v>
      </c>
      <c r="V20" s="64" t="s">
        <v>124</v>
      </c>
      <c r="W20" s="92">
        <v>11</v>
      </c>
      <c r="X20" s="43"/>
      <c r="Y20" s="2"/>
    </row>
    <row r="21" spans="1:25" ht="55.5" customHeight="1">
      <c r="A21" s="127">
        <f t="shared" si="4"/>
        <v>13</v>
      </c>
      <c r="B21" s="128">
        <v>41</v>
      </c>
      <c r="C21" s="93" t="s">
        <v>38</v>
      </c>
      <c r="D21" s="63" t="s">
        <v>118</v>
      </c>
      <c r="E21" s="128"/>
      <c r="F21" s="128">
        <v>3</v>
      </c>
      <c r="G21" s="116">
        <v>192</v>
      </c>
      <c r="H21" s="116">
        <v>192</v>
      </c>
      <c r="I21" s="87"/>
      <c r="J21" s="135"/>
      <c r="K21" s="88"/>
      <c r="L21" s="136">
        <f t="shared" si="0"/>
        <v>0</v>
      </c>
      <c r="M21" s="136">
        <f t="shared" si="1"/>
        <v>0</v>
      </c>
      <c r="N21" s="136">
        <f t="shared" si="2"/>
        <v>0</v>
      </c>
      <c r="O21" s="89">
        <f t="shared" si="3"/>
        <v>0</v>
      </c>
      <c r="P21" s="89">
        <f>IF(OR(U21="Đất QĐ03",U21="Đất đủ điều kiện giao theo QĐ03"),S21,0)</f>
        <v>0</v>
      </c>
      <c r="Q21" s="89">
        <f>IF(U21="Đất 5%",S21,0)</f>
        <v>0</v>
      </c>
      <c r="R21" s="89">
        <f>IF(AND(U21&lt;&gt;"QĐ03",U21&lt;&gt;"Đất 5%",U21&lt;&gt;"Đất QĐ03"),S21,0)</f>
        <v>0</v>
      </c>
      <c r="S21" s="136"/>
      <c r="T21" s="136"/>
      <c r="U21" s="64" t="s">
        <v>17</v>
      </c>
      <c r="V21" s="64" t="s">
        <v>124</v>
      </c>
      <c r="W21" s="92">
        <v>9</v>
      </c>
      <c r="X21" s="43"/>
      <c r="Y21" s="2"/>
    </row>
    <row r="22" spans="1:25" ht="55.5" customHeight="1">
      <c r="A22" s="127">
        <f t="shared" si="4"/>
        <v>14</v>
      </c>
      <c r="B22" s="128">
        <v>96</v>
      </c>
      <c r="C22" s="93" t="s">
        <v>39</v>
      </c>
      <c r="D22" s="63" t="s">
        <v>118</v>
      </c>
      <c r="E22" s="128"/>
      <c r="F22" s="128">
        <v>3</v>
      </c>
      <c r="G22" s="116">
        <v>342</v>
      </c>
      <c r="H22" s="116">
        <v>342</v>
      </c>
      <c r="I22" s="87"/>
      <c r="J22" s="135"/>
      <c r="K22" s="88"/>
      <c r="L22" s="136">
        <f t="shared" si="0"/>
        <v>0</v>
      </c>
      <c r="M22" s="136">
        <f t="shared" si="1"/>
        <v>0</v>
      </c>
      <c r="N22" s="136">
        <f t="shared" si="2"/>
        <v>0</v>
      </c>
      <c r="O22" s="89">
        <f t="shared" si="3"/>
        <v>0</v>
      </c>
      <c r="P22" s="89">
        <f>IF(OR(U22="Đất QĐ03",U22="Đất đủ điều kiện giao theo QĐ03"),S22,0)</f>
        <v>0</v>
      </c>
      <c r="Q22" s="89">
        <f>IF(U22="Đất 5%",S22,0)</f>
        <v>0</v>
      </c>
      <c r="R22" s="89">
        <f>IF(AND(U22&lt;&gt;"QĐ03",U22&lt;&gt;"Đất 5%",U22&lt;&gt;"Đất QĐ03"),S22,0)</f>
        <v>0</v>
      </c>
      <c r="S22" s="136"/>
      <c r="T22" s="136"/>
      <c r="U22" s="64" t="s">
        <v>17</v>
      </c>
      <c r="V22" s="64" t="s">
        <v>124</v>
      </c>
      <c r="W22" s="92">
        <v>11</v>
      </c>
      <c r="X22" s="43"/>
      <c r="Y22" s="2"/>
    </row>
    <row r="23" spans="1:25" ht="55.5" customHeight="1">
      <c r="A23" s="127">
        <f t="shared" si="4"/>
        <v>15</v>
      </c>
      <c r="B23" s="128">
        <v>34</v>
      </c>
      <c r="C23" s="93" t="s">
        <v>40</v>
      </c>
      <c r="D23" s="63" t="s">
        <v>118</v>
      </c>
      <c r="E23" s="128">
        <v>837</v>
      </c>
      <c r="F23" s="128">
        <v>3</v>
      </c>
      <c r="G23" s="116">
        <v>200</v>
      </c>
      <c r="H23" s="116">
        <v>200</v>
      </c>
      <c r="I23" s="87"/>
      <c r="J23" s="135">
        <v>1404</v>
      </c>
      <c r="K23" s="88"/>
      <c r="L23" s="136">
        <f t="shared" si="0"/>
        <v>168</v>
      </c>
      <c r="M23" s="136">
        <f t="shared" si="1"/>
        <v>168</v>
      </c>
      <c r="N23" s="136">
        <f t="shared" si="2"/>
        <v>168</v>
      </c>
      <c r="O23" s="89">
        <f t="shared" si="3"/>
        <v>168</v>
      </c>
      <c r="P23" s="89">
        <f>IF(OR(U23="Đất QĐ03",U23="Đất đủ điều kiện giao theo QĐ03"),S23,0)</f>
        <v>168</v>
      </c>
      <c r="Q23" s="89">
        <f>IF(U23="Đất 5%",S23,0)</f>
        <v>0</v>
      </c>
      <c r="R23" s="89">
        <f>IF(AND(U23&lt;&gt;"QĐ03",U23&lt;&gt;"Đất 5%",U23&lt;&gt;"Đất QĐ03"),S23,0)</f>
        <v>0</v>
      </c>
      <c r="S23" s="136">
        <v>168</v>
      </c>
      <c r="T23" s="136"/>
      <c r="U23" s="64" t="s">
        <v>17</v>
      </c>
      <c r="V23" s="64" t="s">
        <v>124</v>
      </c>
      <c r="W23" s="92">
        <v>10</v>
      </c>
      <c r="X23" s="43"/>
      <c r="Y23" s="2"/>
    </row>
    <row r="24" spans="1:25" ht="55.5" customHeight="1">
      <c r="A24" s="155">
        <f t="shared" si="4"/>
        <v>16</v>
      </c>
      <c r="B24" s="156">
        <v>38</v>
      </c>
      <c r="C24" s="157" t="s">
        <v>41</v>
      </c>
      <c r="D24" s="63" t="s">
        <v>118</v>
      </c>
      <c r="E24" s="128"/>
      <c r="F24" s="128">
        <v>3</v>
      </c>
      <c r="G24" s="116">
        <v>383</v>
      </c>
      <c r="H24" s="116">
        <v>383</v>
      </c>
      <c r="I24" s="87"/>
      <c r="J24" s="135"/>
      <c r="K24" s="88"/>
      <c r="L24" s="136">
        <f t="shared" si="0"/>
        <v>0</v>
      </c>
      <c r="M24" s="136">
        <f t="shared" si="1"/>
        <v>0</v>
      </c>
      <c r="N24" s="136">
        <f t="shared" si="2"/>
        <v>0</v>
      </c>
      <c r="O24" s="89">
        <f t="shared" si="3"/>
        <v>0</v>
      </c>
      <c r="P24" s="89">
        <f>IF(OR(U24="Đất QĐ03",U24="Đất đủ điều kiện giao theo QĐ03"),S24,0)</f>
        <v>0</v>
      </c>
      <c r="Q24" s="89">
        <f>IF(U24="Đất 5%",S24,0)</f>
        <v>0</v>
      </c>
      <c r="R24" s="89">
        <f>IF(AND(U24&lt;&gt;"QĐ03",U24&lt;&gt;"Đất 5%",U24&lt;&gt;"Đất QĐ03"),S24,0)</f>
        <v>0</v>
      </c>
      <c r="S24" s="136"/>
      <c r="T24" s="136"/>
      <c r="U24" s="64" t="s">
        <v>17</v>
      </c>
      <c r="V24" s="64" t="s">
        <v>124</v>
      </c>
      <c r="W24" s="92">
        <v>11</v>
      </c>
      <c r="X24" s="43"/>
      <c r="Y24" s="2"/>
    </row>
    <row r="25" spans="1:25" ht="55.5" customHeight="1">
      <c r="A25" s="155"/>
      <c r="B25" s="156"/>
      <c r="C25" s="157"/>
      <c r="D25" s="63" t="s">
        <v>118</v>
      </c>
      <c r="E25" s="128"/>
      <c r="F25" s="128">
        <v>3</v>
      </c>
      <c r="G25" s="116">
        <v>115</v>
      </c>
      <c r="H25" s="116">
        <v>115</v>
      </c>
      <c r="I25" s="87"/>
      <c r="J25" s="135"/>
      <c r="K25" s="88"/>
      <c r="L25" s="136">
        <f t="shared" si="0"/>
        <v>0</v>
      </c>
      <c r="M25" s="136">
        <f t="shared" si="1"/>
        <v>0</v>
      </c>
      <c r="N25" s="136">
        <f t="shared" si="2"/>
        <v>0</v>
      </c>
      <c r="O25" s="89">
        <f t="shared" si="3"/>
        <v>0</v>
      </c>
      <c r="P25" s="89">
        <f>IF(OR(U25="Đất QĐ03",U25="Đất đủ điều kiện giao theo QĐ03"),S25,0)</f>
        <v>0</v>
      </c>
      <c r="Q25" s="89">
        <f>IF(U25="Đất 5%",S25,0)</f>
        <v>0</v>
      </c>
      <c r="R25" s="89">
        <f>IF(AND(U25&lt;&gt;"QĐ03",U25&lt;&gt;"Đất 5%",U25&lt;&gt;"Đất QĐ03"),S25,0)</f>
        <v>0</v>
      </c>
      <c r="S25" s="136"/>
      <c r="T25" s="136"/>
      <c r="U25" s="64" t="s">
        <v>17</v>
      </c>
      <c r="V25" s="64" t="s">
        <v>124</v>
      </c>
      <c r="W25" s="92">
        <v>11</v>
      </c>
      <c r="X25" s="43"/>
      <c r="Y25" s="2"/>
    </row>
    <row r="26" spans="1:25" ht="55.5" customHeight="1">
      <c r="A26" s="127">
        <f>A24+1</f>
        <v>17</v>
      </c>
      <c r="B26" s="128">
        <v>43</v>
      </c>
      <c r="C26" s="94" t="s">
        <v>42</v>
      </c>
      <c r="D26" s="63" t="s">
        <v>118</v>
      </c>
      <c r="E26" s="128">
        <v>761</v>
      </c>
      <c r="F26" s="128">
        <v>3</v>
      </c>
      <c r="G26" s="116">
        <v>365</v>
      </c>
      <c r="H26" s="116">
        <v>365</v>
      </c>
      <c r="I26" s="87"/>
      <c r="J26" s="135">
        <v>1224</v>
      </c>
      <c r="K26" s="88"/>
      <c r="L26" s="136">
        <f t="shared" si="0"/>
        <v>480</v>
      </c>
      <c r="M26" s="136">
        <f t="shared" si="1"/>
        <v>480</v>
      </c>
      <c r="N26" s="136">
        <f t="shared" si="2"/>
        <v>480</v>
      </c>
      <c r="O26" s="89">
        <f t="shared" si="3"/>
        <v>480</v>
      </c>
      <c r="P26" s="89">
        <f>IF(OR(U26="Đất QĐ03",U26="Đất đủ điều kiện giao theo QĐ03"),S26,0)</f>
        <v>480</v>
      </c>
      <c r="Q26" s="89">
        <f>IF(U26="Đất 5%",S26,0)</f>
        <v>0</v>
      </c>
      <c r="R26" s="89">
        <f>IF(AND(U26&lt;&gt;"QĐ03",U26&lt;&gt;"Đất 5%",U26&lt;&gt;"Đất QĐ03"),S26,0)</f>
        <v>0</v>
      </c>
      <c r="S26" s="136">
        <v>480</v>
      </c>
      <c r="T26" s="136"/>
      <c r="U26" s="64" t="s">
        <v>17</v>
      </c>
      <c r="V26" s="64" t="s">
        <v>124</v>
      </c>
      <c r="W26" s="92">
        <v>11</v>
      </c>
      <c r="X26" s="43"/>
      <c r="Y26" s="2"/>
    </row>
    <row r="27" spans="1:25" ht="55.5" customHeight="1">
      <c r="A27" s="127">
        <f t="shared" si="4"/>
        <v>18</v>
      </c>
      <c r="B27" s="128"/>
      <c r="C27" s="93" t="s">
        <v>43</v>
      </c>
      <c r="D27" s="63" t="s">
        <v>118</v>
      </c>
      <c r="E27" s="128"/>
      <c r="F27" s="128">
        <v>3</v>
      </c>
      <c r="G27" s="116">
        <v>317</v>
      </c>
      <c r="H27" s="116">
        <v>317</v>
      </c>
      <c r="I27" s="87"/>
      <c r="J27" s="135"/>
      <c r="K27" s="88"/>
      <c r="L27" s="136">
        <f t="shared" si="0"/>
        <v>0</v>
      </c>
      <c r="M27" s="136">
        <f t="shared" si="1"/>
        <v>0</v>
      </c>
      <c r="N27" s="136">
        <f t="shared" si="2"/>
        <v>0</v>
      </c>
      <c r="O27" s="89">
        <f t="shared" si="3"/>
        <v>0</v>
      </c>
      <c r="P27" s="89">
        <f>IF(OR(U27="Đất QĐ03",U27="Đất đủ điều kiện giao theo QĐ03"),S27,0)</f>
        <v>0</v>
      </c>
      <c r="Q27" s="89">
        <f>IF(U27="Đất 5%",S27,0)</f>
        <v>0</v>
      </c>
      <c r="R27" s="89">
        <f>IF(AND(U27&lt;&gt;"QĐ03",U27&lt;&gt;"Đất 5%",U27&lt;&gt;"Đất QĐ03"),S27,0)</f>
        <v>0</v>
      </c>
      <c r="S27" s="136"/>
      <c r="T27" s="136"/>
      <c r="U27" s="64" t="s">
        <v>17</v>
      </c>
      <c r="V27" s="64" t="s">
        <v>124</v>
      </c>
      <c r="W27" s="92">
        <v>9</v>
      </c>
      <c r="X27" s="43"/>
      <c r="Y27" s="2"/>
    </row>
    <row r="28" spans="1:25" ht="55.5" customHeight="1">
      <c r="A28" s="127">
        <f t="shared" si="4"/>
        <v>19</v>
      </c>
      <c r="B28" s="128">
        <v>93</v>
      </c>
      <c r="C28" s="93" t="s">
        <v>44</v>
      </c>
      <c r="D28" s="63" t="s">
        <v>118</v>
      </c>
      <c r="E28" s="128">
        <v>760</v>
      </c>
      <c r="F28" s="128">
        <v>3</v>
      </c>
      <c r="G28" s="116">
        <v>301</v>
      </c>
      <c r="H28" s="116">
        <v>301</v>
      </c>
      <c r="I28" s="87"/>
      <c r="J28" s="135">
        <v>1440</v>
      </c>
      <c r="K28" s="88"/>
      <c r="L28" s="136">
        <f t="shared" si="0"/>
        <v>84</v>
      </c>
      <c r="M28" s="136">
        <f t="shared" si="1"/>
        <v>84</v>
      </c>
      <c r="N28" s="136">
        <f t="shared" si="2"/>
        <v>84</v>
      </c>
      <c r="O28" s="89">
        <f t="shared" si="3"/>
        <v>84</v>
      </c>
      <c r="P28" s="89">
        <f>IF(OR(U28="Đất QĐ03",U28="Đất đủ điều kiện giao theo QĐ03"),S28,0)</f>
        <v>84</v>
      </c>
      <c r="Q28" s="89">
        <f>IF(U28="Đất 5%",S28,0)</f>
        <v>0</v>
      </c>
      <c r="R28" s="89">
        <f>IF(AND(U28&lt;&gt;"QĐ03",U28&lt;&gt;"Đất 5%",U28&lt;&gt;"Đất QĐ03"),S28,0)</f>
        <v>0</v>
      </c>
      <c r="S28" s="136">
        <v>84</v>
      </c>
      <c r="T28" s="136"/>
      <c r="U28" s="64" t="s">
        <v>17</v>
      </c>
      <c r="V28" s="64" t="s">
        <v>124</v>
      </c>
      <c r="W28" s="92">
        <v>11</v>
      </c>
      <c r="X28" s="43"/>
      <c r="Y28" s="2"/>
    </row>
    <row r="29" spans="1:25" ht="55.5" customHeight="1">
      <c r="A29" s="127">
        <f t="shared" si="4"/>
        <v>20</v>
      </c>
      <c r="B29" s="128"/>
      <c r="C29" s="93" t="s">
        <v>45</v>
      </c>
      <c r="D29" s="63" t="s">
        <v>118</v>
      </c>
      <c r="E29" s="128"/>
      <c r="F29" s="128">
        <v>3</v>
      </c>
      <c r="G29" s="116">
        <v>344</v>
      </c>
      <c r="H29" s="116">
        <v>344</v>
      </c>
      <c r="I29" s="87"/>
      <c r="J29" s="135"/>
      <c r="K29" s="88"/>
      <c r="L29" s="136">
        <f t="shared" si="0"/>
        <v>0</v>
      </c>
      <c r="M29" s="136">
        <f t="shared" si="1"/>
        <v>0</v>
      </c>
      <c r="N29" s="136">
        <f t="shared" si="2"/>
        <v>0</v>
      </c>
      <c r="O29" s="89">
        <f t="shared" si="3"/>
        <v>0</v>
      </c>
      <c r="P29" s="89">
        <f>IF(OR(U29="Đất QĐ03",U29="Đất đủ điều kiện giao theo QĐ03"),S29,0)</f>
        <v>0</v>
      </c>
      <c r="Q29" s="89">
        <f>IF(U29="Đất 5%",S29,0)</f>
        <v>0</v>
      </c>
      <c r="R29" s="89">
        <f>IF(AND(U29&lt;&gt;"QĐ03",U29&lt;&gt;"Đất 5%",U29&lt;&gt;"Đất QĐ03"),S29,0)</f>
        <v>0</v>
      </c>
      <c r="S29" s="136"/>
      <c r="T29" s="136"/>
      <c r="U29" s="64" t="s">
        <v>17</v>
      </c>
      <c r="V29" s="64" t="s">
        <v>124</v>
      </c>
      <c r="W29" s="92">
        <v>11</v>
      </c>
      <c r="X29" s="43"/>
      <c r="Y29" s="2"/>
    </row>
    <row r="30" spans="1:25" ht="55.5" customHeight="1">
      <c r="A30" s="127">
        <f t="shared" si="4"/>
        <v>21</v>
      </c>
      <c r="B30" s="128">
        <v>9</v>
      </c>
      <c r="C30" s="93" t="s">
        <v>46</v>
      </c>
      <c r="D30" s="63" t="s">
        <v>118</v>
      </c>
      <c r="E30" s="128"/>
      <c r="F30" s="128">
        <v>3</v>
      </c>
      <c r="G30" s="116">
        <v>340</v>
      </c>
      <c r="H30" s="116">
        <v>340</v>
      </c>
      <c r="I30" s="87"/>
      <c r="J30" s="135"/>
      <c r="K30" s="88"/>
      <c r="L30" s="136">
        <f t="shared" si="0"/>
        <v>0</v>
      </c>
      <c r="M30" s="136">
        <f t="shared" si="1"/>
        <v>0</v>
      </c>
      <c r="N30" s="136">
        <f t="shared" si="2"/>
        <v>0</v>
      </c>
      <c r="O30" s="89">
        <f t="shared" si="3"/>
        <v>0</v>
      </c>
      <c r="P30" s="89">
        <f>IF(OR(U30="Đất QĐ03",U30="Đất đủ điều kiện giao theo QĐ03"),S30,0)</f>
        <v>0</v>
      </c>
      <c r="Q30" s="89">
        <f>IF(U30="Đất 5%",S30,0)</f>
        <v>0</v>
      </c>
      <c r="R30" s="89">
        <f>IF(AND(U30&lt;&gt;"QĐ03",U30&lt;&gt;"Đất 5%",U30&lt;&gt;"Đất QĐ03"),S30,0)</f>
        <v>0</v>
      </c>
      <c r="S30" s="136"/>
      <c r="T30" s="136"/>
      <c r="U30" s="64" t="s">
        <v>17</v>
      </c>
      <c r="V30" s="64" t="s">
        <v>124</v>
      </c>
      <c r="W30" s="92">
        <v>11</v>
      </c>
      <c r="X30" s="43"/>
      <c r="Y30" s="2"/>
    </row>
    <row r="31" spans="1:25" ht="55.5" customHeight="1">
      <c r="A31" s="127">
        <f t="shared" si="4"/>
        <v>22</v>
      </c>
      <c r="B31" s="128">
        <v>55</v>
      </c>
      <c r="C31" s="93" t="s">
        <v>47</v>
      </c>
      <c r="D31" s="63" t="s">
        <v>118</v>
      </c>
      <c r="E31" s="128"/>
      <c r="F31" s="128">
        <v>3</v>
      </c>
      <c r="G31" s="116">
        <v>197</v>
      </c>
      <c r="H31" s="116">
        <v>197</v>
      </c>
      <c r="I31" s="87"/>
      <c r="J31" s="135"/>
      <c r="K31" s="88"/>
      <c r="L31" s="136">
        <f t="shared" si="0"/>
        <v>0</v>
      </c>
      <c r="M31" s="136">
        <f t="shared" si="1"/>
        <v>0</v>
      </c>
      <c r="N31" s="136">
        <f t="shared" si="2"/>
        <v>0</v>
      </c>
      <c r="O31" s="89"/>
      <c r="P31" s="89">
        <f>IF(OR(U31="Đất QĐ03",U31="Đất đủ điều kiện giao theo QĐ03"),S31,0)</f>
        <v>0</v>
      </c>
      <c r="Q31" s="89">
        <f>IF(U31="Đất 5%",S31,0)</f>
        <v>0</v>
      </c>
      <c r="R31" s="89">
        <f>IF(AND(U31&lt;&gt;"QĐ03",U31&lt;&gt;"Đất 5%",U31&lt;&gt;"Đất QĐ03"),S31,0)</f>
        <v>0</v>
      </c>
      <c r="S31" s="136"/>
      <c r="T31" s="136"/>
      <c r="U31" s="64" t="s">
        <v>17</v>
      </c>
      <c r="V31" s="64" t="s">
        <v>124</v>
      </c>
      <c r="W31" s="92">
        <v>11</v>
      </c>
      <c r="X31" s="43"/>
      <c r="Y31" s="2"/>
    </row>
    <row r="32" spans="1:25" ht="55.5" customHeight="1">
      <c r="A32" s="127">
        <f t="shared" si="4"/>
        <v>23</v>
      </c>
      <c r="B32" s="128">
        <v>55</v>
      </c>
      <c r="C32" s="93" t="s">
        <v>48</v>
      </c>
      <c r="D32" s="63" t="s">
        <v>118</v>
      </c>
      <c r="E32" s="128">
        <v>672</v>
      </c>
      <c r="F32" s="128">
        <v>3</v>
      </c>
      <c r="G32" s="116">
        <v>79</v>
      </c>
      <c r="H32" s="116">
        <v>79</v>
      </c>
      <c r="I32" s="87"/>
      <c r="J32" s="135">
        <v>1440</v>
      </c>
      <c r="K32" s="88"/>
      <c r="L32" s="136">
        <v>72</v>
      </c>
      <c r="M32" s="136">
        <f t="shared" si="1"/>
        <v>72</v>
      </c>
      <c r="N32" s="136">
        <f t="shared" si="2"/>
        <v>72</v>
      </c>
      <c r="O32" s="89">
        <f t="shared" si="3"/>
        <v>72</v>
      </c>
      <c r="P32" s="89">
        <f>IF(OR(U32="Đất QĐ03",U32="Đất đủ điều kiện giao theo QĐ03"),S32,0)</f>
        <v>72</v>
      </c>
      <c r="Q32" s="89">
        <f>IF(U32="Đất 5%",S32,0)</f>
        <v>0</v>
      </c>
      <c r="R32" s="89">
        <f>IF(AND(U32&lt;&gt;"QĐ03",U32&lt;&gt;"Đất 5%",U32&lt;&gt;"Đất QĐ03"),S32,0)</f>
        <v>0</v>
      </c>
      <c r="S32" s="136">
        <v>72</v>
      </c>
      <c r="T32" s="136"/>
      <c r="U32" s="64" t="s">
        <v>17</v>
      </c>
      <c r="V32" s="64" t="s">
        <v>124</v>
      </c>
      <c r="W32" s="92">
        <v>11</v>
      </c>
      <c r="X32" s="43"/>
      <c r="Y32" s="2"/>
    </row>
    <row r="33" spans="1:25" ht="55.5" customHeight="1">
      <c r="A33" s="127">
        <f t="shared" si="4"/>
        <v>24</v>
      </c>
      <c r="B33" s="128">
        <v>78</v>
      </c>
      <c r="C33" s="93" t="s">
        <v>49</v>
      </c>
      <c r="D33" s="63" t="s">
        <v>118</v>
      </c>
      <c r="E33" s="128"/>
      <c r="F33" s="128">
        <v>3</v>
      </c>
      <c r="G33" s="116">
        <v>152</v>
      </c>
      <c r="H33" s="116">
        <v>152</v>
      </c>
      <c r="I33" s="87"/>
      <c r="J33" s="135"/>
      <c r="K33" s="88"/>
      <c r="L33" s="136">
        <f t="shared" si="0"/>
        <v>0</v>
      </c>
      <c r="M33" s="136">
        <f t="shared" si="1"/>
        <v>0</v>
      </c>
      <c r="N33" s="136">
        <f t="shared" si="2"/>
        <v>0</v>
      </c>
      <c r="O33" s="89">
        <f t="shared" si="3"/>
        <v>0</v>
      </c>
      <c r="P33" s="89">
        <f>IF(OR(U33="Đất QĐ03",U33="Đất đủ điều kiện giao theo QĐ03"),S33,0)</f>
        <v>0</v>
      </c>
      <c r="Q33" s="89">
        <f>IF(U33="Đất 5%",S33,0)</f>
        <v>0</v>
      </c>
      <c r="R33" s="89">
        <f>IF(AND(U33&lt;&gt;"QĐ03",U33&lt;&gt;"Đất 5%",U33&lt;&gt;"Đất QĐ03"),S33,0)</f>
        <v>0</v>
      </c>
      <c r="S33" s="136"/>
      <c r="T33" s="136"/>
      <c r="U33" s="64" t="s">
        <v>17</v>
      </c>
      <c r="V33" s="64" t="s">
        <v>124</v>
      </c>
      <c r="W33" s="92">
        <v>11</v>
      </c>
      <c r="X33" s="43"/>
      <c r="Y33" s="2"/>
    </row>
    <row r="34" spans="1:25" ht="55.5" customHeight="1">
      <c r="A34" s="127">
        <f t="shared" si="4"/>
        <v>25</v>
      </c>
      <c r="B34" s="128">
        <v>72</v>
      </c>
      <c r="C34" s="93" t="s">
        <v>50</v>
      </c>
      <c r="D34" s="63" t="s">
        <v>118</v>
      </c>
      <c r="E34" s="128">
        <v>762</v>
      </c>
      <c r="F34" s="128">
        <v>3</v>
      </c>
      <c r="G34" s="116">
        <v>165</v>
      </c>
      <c r="H34" s="116">
        <v>165</v>
      </c>
      <c r="I34" s="87"/>
      <c r="J34" s="135">
        <v>1464</v>
      </c>
      <c r="K34" s="88"/>
      <c r="L34" s="136">
        <f t="shared" si="0"/>
        <v>168</v>
      </c>
      <c r="M34" s="136">
        <f t="shared" si="1"/>
        <v>168</v>
      </c>
      <c r="N34" s="136">
        <f t="shared" si="2"/>
        <v>168</v>
      </c>
      <c r="O34" s="89">
        <f t="shared" si="3"/>
        <v>168</v>
      </c>
      <c r="P34" s="89">
        <f>IF(OR(U34="Đất QĐ03",U34="Đất đủ điều kiện giao theo QĐ03"),S34,0)</f>
        <v>168</v>
      </c>
      <c r="Q34" s="89">
        <f>IF(U34="Đất 5%",S34,0)</f>
        <v>0</v>
      </c>
      <c r="R34" s="89">
        <f>IF(AND(U34&lt;&gt;"QĐ03",U34&lt;&gt;"Đất 5%",U34&lt;&gt;"Đất QĐ03"),S34,0)</f>
        <v>0</v>
      </c>
      <c r="S34" s="136">
        <v>168</v>
      </c>
      <c r="T34" s="136"/>
      <c r="U34" s="64" t="s">
        <v>17</v>
      </c>
      <c r="V34" s="64" t="s">
        <v>124</v>
      </c>
      <c r="W34" s="92">
        <v>11</v>
      </c>
      <c r="X34" s="43"/>
      <c r="Y34" s="2"/>
    </row>
    <row r="35" spans="1:25" ht="55.5" customHeight="1">
      <c r="A35" s="127">
        <f t="shared" si="4"/>
        <v>26</v>
      </c>
      <c r="B35" s="128">
        <v>89</v>
      </c>
      <c r="C35" s="95" t="s">
        <v>51</v>
      </c>
      <c r="D35" s="63" t="s">
        <v>118</v>
      </c>
      <c r="E35" s="128"/>
      <c r="F35" s="128">
        <v>3</v>
      </c>
      <c r="G35" s="116">
        <v>130</v>
      </c>
      <c r="H35" s="116">
        <v>130</v>
      </c>
      <c r="I35" s="87"/>
      <c r="J35" s="135"/>
      <c r="K35" s="88"/>
      <c r="L35" s="136">
        <f t="shared" si="0"/>
        <v>0</v>
      </c>
      <c r="M35" s="136">
        <f t="shared" si="1"/>
        <v>0</v>
      </c>
      <c r="N35" s="136">
        <f t="shared" si="2"/>
        <v>0</v>
      </c>
      <c r="O35" s="89">
        <f t="shared" si="3"/>
        <v>0</v>
      </c>
      <c r="P35" s="89">
        <f>IF(OR(U35="Đất QĐ03",U35="Đất đủ điều kiện giao theo QĐ03"),S35,0)</f>
        <v>0</v>
      </c>
      <c r="Q35" s="89">
        <f>IF(U35="Đất 5%",S35,0)</f>
        <v>0</v>
      </c>
      <c r="R35" s="89">
        <f>IF(AND(U35&lt;&gt;"QĐ03",U35&lt;&gt;"Đất 5%",U35&lt;&gt;"Đất QĐ03"),S35,0)</f>
        <v>0</v>
      </c>
      <c r="S35" s="136"/>
      <c r="T35" s="136"/>
      <c r="U35" s="64" t="s">
        <v>17</v>
      </c>
      <c r="V35" s="64" t="s">
        <v>124</v>
      </c>
      <c r="W35" s="92">
        <v>11</v>
      </c>
      <c r="X35" s="43"/>
      <c r="Y35" s="2"/>
    </row>
    <row r="36" spans="1:25" ht="55.5" customHeight="1">
      <c r="A36" s="127">
        <f t="shared" si="4"/>
        <v>27</v>
      </c>
      <c r="B36" s="128">
        <v>2</v>
      </c>
      <c r="C36" s="93" t="s">
        <v>52</v>
      </c>
      <c r="D36" s="63" t="s">
        <v>118</v>
      </c>
      <c r="E36" s="128">
        <v>261</v>
      </c>
      <c r="F36" s="128">
        <v>3</v>
      </c>
      <c r="G36" s="116">
        <v>130</v>
      </c>
      <c r="H36" s="116">
        <v>130</v>
      </c>
      <c r="I36" s="87"/>
      <c r="J36" s="135">
        <v>1464</v>
      </c>
      <c r="K36" s="88"/>
      <c r="L36" s="136">
        <f t="shared" si="0"/>
        <v>120</v>
      </c>
      <c r="M36" s="136">
        <f t="shared" si="1"/>
        <v>120</v>
      </c>
      <c r="N36" s="136">
        <f t="shared" si="2"/>
        <v>120</v>
      </c>
      <c r="O36" s="89">
        <f t="shared" si="3"/>
        <v>120</v>
      </c>
      <c r="P36" s="89">
        <f>IF(OR(U36="Đất QĐ03",U36="Đất đủ điều kiện giao theo QĐ03"),S36,0)</f>
        <v>120</v>
      </c>
      <c r="Q36" s="89">
        <f>IF(U36="Đất 5%",S36,0)</f>
        <v>0</v>
      </c>
      <c r="R36" s="89">
        <f>IF(AND(U36&lt;&gt;"QĐ03",U36&lt;&gt;"Đất 5%",U36&lt;&gt;"Đất QĐ03"),S36,0)</f>
        <v>0</v>
      </c>
      <c r="S36" s="136">
        <v>120</v>
      </c>
      <c r="T36" s="136"/>
      <c r="U36" s="64" t="s">
        <v>17</v>
      </c>
      <c r="V36" s="64" t="s">
        <v>124</v>
      </c>
      <c r="W36" s="92">
        <v>11</v>
      </c>
      <c r="X36" s="43"/>
      <c r="Y36" s="2"/>
    </row>
    <row r="37" spans="1:25" ht="55.5" customHeight="1">
      <c r="A37" s="127">
        <f t="shared" si="4"/>
        <v>28</v>
      </c>
      <c r="B37" s="128">
        <v>3</v>
      </c>
      <c r="C37" s="93" t="s">
        <v>53</v>
      </c>
      <c r="D37" s="63" t="s">
        <v>118</v>
      </c>
      <c r="E37" s="128">
        <v>761</v>
      </c>
      <c r="F37" s="128">
        <v>3</v>
      </c>
      <c r="G37" s="116">
        <v>141</v>
      </c>
      <c r="H37" s="116">
        <v>141</v>
      </c>
      <c r="I37" s="87"/>
      <c r="J37" s="135">
        <v>1554</v>
      </c>
      <c r="K37" s="88"/>
      <c r="L37" s="136">
        <f t="shared" si="0"/>
        <v>144</v>
      </c>
      <c r="M37" s="136">
        <f t="shared" si="1"/>
        <v>144</v>
      </c>
      <c r="N37" s="136">
        <f t="shared" si="2"/>
        <v>144</v>
      </c>
      <c r="O37" s="89">
        <f t="shared" si="3"/>
        <v>144</v>
      </c>
      <c r="P37" s="89">
        <f>IF(OR(U37="Đất QĐ03",U37="Đất đủ điều kiện giao theo QĐ03"),S37,0)</f>
        <v>144</v>
      </c>
      <c r="Q37" s="89">
        <f>IF(U37="Đất 5%",S37,0)</f>
        <v>0</v>
      </c>
      <c r="R37" s="89">
        <f>IF(AND(U37&lt;&gt;"QĐ03",U37&lt;&gt;"Đất 5%",U37&lt;&gt;"Đất QĐ03"),S37,0)</f>
        <v>0</v>
      </c>
      <c r="S37" s="136">
        <v>144</v>
      </c>
      <c r="T37" s="136"/>
      <c r="U37" s="64" t="s">
        <v>17</v>
      </c>
      <c r="V37" s="64" t="s">
        <v>124</v>
      </c>
      <c r="W37" s="92">
        <v>11</v>
      </c>
      <c r="X37" s="43"/>
      <c r="Y37" s="2"/>
    </row>
    <row r="38" spans="1:25" ht="55.5" customHeight="1">
      <c r="A38" s="127">
        <f t="shared" si="4"/>
        <v>29</v>
      </c>
      <c r="B38" s="128">
        <v>87</v>
      </c>
      <c r="C38" s="93" t="s">
        <v>54</v>
      </c>
      <c r="D38" s="63" t="s">
        <v>118</v>
      </c>
      <c r="E38" s="128"/>
      <c r="F38" s="128">
        <v>3</v>
      </c>
      <c r="G38" s="116">
        <v>209</v>
      </c>
      <c r="H38" s="116">
        <v>209</v>
      </c>
      <c r="I38" s="87"/>
      <c r="J38" s="135"/>
      <c r="K38" s="88"/>
      <c r="L38" s="136">
        <f t="shared" si="0"/>
        <v>0</v>
      </c>
      <c r="M38" s="136">
        <f t="shared" si="1"/>
        <v>0</v>
      </c>
      <c r="N38" s="136">
        <f t="shared" si="2"/>
        <v>0</v>
      </c>
      <c r="O38" s="89">
        <f t="shared" si="3"/>
        <v>0</v>
      </c>
      <c r="P38" s="89">
        <f>IF(OR(U38="Đất QĐ03",U38="Đất đủ điều kiện giao theo QĐ03"),S38,0)</f>
        <v>0</v>
      </c>
      <c r="Q38" s="89">
        <f>IF(U38="Đất 5%",S38,0)</f>
        <v>0</v>
      </c>
      <c r="R38" s="89">
        <f>IF(AND(U38&lt;&gt;"QĐ03",U38&lt;&gt;"Đất 5%",U38&lt;&gt;"Đất QĐ03"),S38,0)</f>
        <v>0</v>
      </c>
      <c r="S38" s="136"/>
      <c r="T38" s="136"/>
      <c r="U38" s="64" t="s">
        <v>17</v>
      </c>
      <c r="V38" s="64" t="s">
        <v>124</v>
      </c>
      <c r="W38" s="92">
        <v>10</v>
      </c>
      <c r="X38" s="43"/>
      <c r="Y38" s="2"/>
    </row>
    <row r="39" spans="1:25" ht="55.5" customHeight="1">
      <c r="A39" s="127">
        <f t="shared" si="4"/>
        <v>30</v>
      </c>
      <c r="B39" s="128">
        <v>68</v>
      </c>
      <c r="C39" s="93" t="s">
        <v>55</v>
      </c>
      <c r="D39" s="63" t="s">
        <v>118</v>
      </c>
      <c r="E39" s="128">
        <v>760</v>
      </c>
      <c r="F39" s="128">
        <v>3</v>
      </c>
      <c r="G39" s="116">
        <v>106</v>
      </c>
      <c r="H39" s="116">
        <v>106</v>
      </c>
      <c r="I39" s="87"/>
      <c r="J39" s="135">
        <v>1497</v>
      </c>
      <c r="K39" s="88"/>
      <c r="L39" s="136">
        <f t="shared" si="0"/>
        <v>168</v>
      </c>
      <c r="M39" s="136">
        <f t="shared" si="1"/>
        <v>168</v>
      </c>
      <c r="N39" s="136">
        <f t="shared" si="2"/>
        <v>168</v>
      </c>
      <c r="O39" s="89">
        <f t="shared" si="3"/>
        <v>168</v>
      </c>
      <c r="P39" s="89">
        <f>IF(OR(U39="Đất QĐ03",U39="Đất đủ điều kiện giao theo QĐ03"),S39,0)</f>
        <v>168</v>
      </c>
      <c r="Q39" s="89">
        <f>IF(U39="Đất 5%",S39,0)</f>
        <v>0</v>
      </c>
      <c r="R39" s="89">
        <f>IF(AND(U39&lt;&gt;"QĐ03",U39&lt;&gt;"Đất 5%",U39&lt;&gt;"Đất QĐ03"),S39,0)</f>
        <v>0</v>
      </c>
      <c r="S39" s="136">
        <v>168</v>
      </c>
      <c r="T39" s="136"/>
      <c r="U39" s="64" t="s">
        <v>17</v>
      </c>
      <c r="V39" s="64" t="s">
        <v>124</v>
      </c>
      <c r="W39" s="92">
        <v>11</v>
      </c>
      <c r="X39" s="43"/>
      <c r="Y39" s="2"/>
    </row>
    <row r="40" spans="1:25" ht="55.5" customHeight="1">
      <c r="A40" s="127">
        <f t="shared" si="4"/>
        <v>31</v>
      </c>
      <c r="B40" s="128">
        <v>28</v>
      </c>
      <c r="C40" s="93" t="s">
        <v>56</v>
      </c>
      <c r="D40" s="63" t="s">
        <v>118</v>
      </c>
      <c r="E40" s="128"/>
      <c r="F40" s="128">
        <v>3</v>
      </c>
      <c r="G40" s="116">
        <v>193</v>
      </c>
      <c r="H40" s="116">
        <v>193</v>
      </c>
      <c r="I40" s="87"/>
      <c r="J40" s="135"/>
      <c r="K40" s="88"/>
      <c r="L40" s="136">
        <f t="shared" si="0"/>
        <v>0</v>
      </c>
      <c r="M40" s="136">
        <f t="shared" si="1"/>
        <v>0</v>
      </c>
      <c r="N40" s="136">
        <f t="shared" si="2"/>
        <v>0</v>
      </c>
      <c r="O40" s="89">
        <f t="shared" si="3"/>
        <v>0</v>
      </c>
      <c r="P40" s="89">
        <f>IF(OR(U40="Đất QĐ03",U40="Đất đủ điều kiện giao theo QĐ03"),S40,0)</f>
        <v>0</v>
      </c>
      <c r="Q40" s="89">
        <f>IF(U40="Đất 5%",S40,0)</f>
        <v>0</v>
      </c>
      <c r="R40" s="89">
        <f>IF(AND(U40&lt;&gt;"QĐ03",U40&lt;&gt;"Đất 5%",U40&lt;&gt;"Đất QĐ03"),S40,0)</f>
        <v>0</v>
      </c>
      <c r="S40" s="136"/>
      <c r="T40" s="136"/>
      <c r="U40" s="64" t="s">
        <v>17</v>
      </c>
      <c r="V40" s="64" t="s">
        <v>124</v>
      </c>
      <c r="W40" s="92">
        <v>11</v>
      </c>
      <c r="X40" s="43"/>
      <c r="Y40" s="2"/>
    </row>
    <row r="41" spans="1:25" ht="55.5" customHeight="1">
      <c r="A41" s="127">
        <f t="shared" si="4"/>
        <v>32</v>
      </c>
      <c r="B41" s="128">
        <v>69</v>
      </c>
      <c r="C41" s="93" t="s">
        <v>57</v>
      </c>
      <c r="D41" s="63" t="s">
        <v>118</v>
      </c>
      <c r="E41" s="128">
        <v>761</v>
      </c>
      <c r="F41" s="128">
        <v>3</v>
      </c>
      <c r="G41" s="116">
        <v>159</v>
      </c>
      <c r="H41" s="116">
        <v>159</v>
      </c>
      <c r="I41" s="87"/>
      <c r="J41" s="135">
        <v>1212</v>
      </c>
      <c r="K41" s="88"/>
      <c r="L41" s="136">
        <f t="shared" si="0"/>
        <v>216</v>
      </c>
      <c r="M41" s="136">
        <f t="shared" si="1"/>
        <v>216</v>
      </c>
      <c r="N41" s="136">
        <f t="shared" si="2"/>
        <v>216</v>
      </c>
      <c r="O41" s="89">
        <f t="shared" si="3"/>
        <v>216</v>
      </c>
      <c r="P41" s="89">
        <f>IF(OR(U41="Đất QĐ03",U41="Đất đủ điều kiện giao theo QĐ03"),S41,0)</f>
        <v>216</v>
      </c>
      <c r="Q41" s="89">
        <f>IF(U41="Đất 5%",S41,0)</f>
        <v>0</v>
      </c>
      <c r="R41" s="89">
        <f>IF(AND(U41&lt;&gt;"QĐ03",U41&lt;&gt;"Đất 5%",U41&lt;&gt;"Đất QĐ03"),S41,0)</f>
        <v>0</v>
      </c>
      <c r="S41" s="136">
        <v>216</v>
      </c>
      <c r="T41" s="136"/>
      <c r="U41" s="64" t="s">
        <v>17</v>
      </c>
      <c r="V41" s="64" t="s">
        <v>124</v>
      </c>
      <c r="W41" s="92">
        <v>10</v>
      </c>
      <c r="X41" s="43"/>
      <c r="Y41" s="2"/>
    </row>
    <row r="42" spans="1:25" ht="55.5" customHeight="1">
      <c r="A42" s="127">
        <f t="shared" si="4"/>
        <v>33</v>
      </c>
      <c r="B42" s="128">
        <v>5</v>
      </c>
      <c r="C42" s="93" t="s">
        <v>58</v>
      </c>
      <c r="D42" s="63" t="s">
        <v>118</v>
      </c>
      <c r="E42" s="128">
        <v>740</v>
      </c>
      <c r="F42" s="128">
        <v>3</v>
      </c>
      <c r="G42" s="116">
        <v>68</v>
      </c>
      <c r="H42" s="116">
        <v>68</v>
      </c>
      <c r="I42" s="87"/>
      <c r="J42" s="135">
        <v>984</v>
      </c>
      <c r="K42" s="88"/>
      <c r="L42" s="136">
        <f t="shared" si="0"/>
        <v>240</v>
      </c>
      <c r="M42" s="136">
        <f t="shared" si="1"/>
        <v>240</v>
      </c>
      <c r="N42" s="136">
        <f t="shared" si="2"/>
        <v>240</v>
      </c>
      <c r="O42" s="89">
        <f t="shared" si="3"/>
        <v>240</v>
      </c>
      <c r="P42" s="89">
        <f>IF(OR(U42="Đất QĐ03",U42="Đất đủ điều kiện giao theo QĐ03"),S42,0)</f>
        <v>240</v>
      </c>
      <c r="Q42" s="89">
        <f>IF(U42="Đất 5%",S42,0)</f>
        <v>0</v>
      </c>
      <c r="R42" s="89">
        <f>IF(AND(U42&lt;&gt;"QĐ03",U42&lt;&gt;"Đất 5%",U42&lt;&gt;"Đất QĐ03"),S42,0)</f>
        <v>0</v>
      </c>
      <c r="S42" s="136">
        <v>240</v>
      </c>
      <c r="T42" s="136"/>
      <c r="U42" s="64" t="s">
        <v>17</v>
      </c>
      <c r="V42" s="64" t="s">
        <v>124</v>
      </c>
      <c r="W42" s="92">
        <v>11</v>
      </c>
      <c r="X42" s="43"/>
      <c r="Y42" s="2"/>
    </row>
    <row r="43" spans="1:25" ht="55.5" customHeight="1">
      <c r="A43" s="127">
        <f t="shared" si="4"/>
        <v>34</v>
      </c>
      <c r="B43" s="128">
        <v>95</v>
      </c>
      <c r="C43" s="93" t="s">
        <v>59</v>
      </c>
      <c r="D43" s="63" t="s">
        <v>118</v>
      </c>
      <c r="E43" s="128">
        <v>460</v>
      </c>
      <c r="F43" s="128">
        <v>3</v>
      </c>
      <c r="G43" s="116">
        <f>246/2</f>
        <v>123</v>
      </c>
      <c r="H43" s="116">
        <f>246/2</f>
        <v>123</v>
      </c>
      <c r="I43" s="87"/>
      <c r="J43" s="135">
        <v>1152</v>
      </c>
      <c r="K43" s="88"/>
      <c r="L43" s="136">
        <f t="shared" si="0"/>
        <v>72</v>
      </c>
      <c r="M43" s="136">
        <f t="shared" si="1"/>
        <v>72</v>
      </c>
      <c r="N43" s="136">
        <f t="shared" si="2"/>
        <v>72</v>
      </c>
      <c r="O43" s="89">
        <f t="shared" si="3"/>
        <v>72</v>
      </c>
      <c r="P43" s="89">
        <f>IF(OR(U43="Đất QĐ03",U43="Đất đủ điều kiện giao theo QĐ03"),S43,0)</f>
        <v>72</v>
      </c>
      <c r="Q43" s="89">
        <f>IF(U43="Đất 5%",S43,0)</f>
        <v>0</v>
      </c>
      <c r="R43" s="89">
        <f>IF(AND(U43&lt;&gt;"QĐ03",U43&lt;&gt;"Đất 5%",U43&lt;&gt;"Đất QĐ03"),S43,0)</f>
        <v>0</v>
      </c>
      <c r="S43" s="136">
        <v>72</v>
      </c>
      <c r="T43" s="136"/>
      <c r="U43" s="64" t="s">
        <v>17</v>
      </c>
      <c r="V43" s="64" t="s">
        <v>124</v>
      </c>
      <c r="W43" s="92">
        <v>11</v>
      </c>
      <c r="X43" s="43"/>
      <c r="Y43" s="2"/>
    </row>
    <row r="44" spans="1:25" ht="55.5" customHeight="1">
      <c r="A44" s="127">
        <f t="shared" si="4"/>
        <v>35</v>
      </c>
      <c r="B44" s="128">
        <v>68</v>
      </c>
      <c r="C44" s="93" t="s">
        <v>60</v>
      </c>
      <c r="D44" s="63" t="s">
        <v>118</v>
      </c>
      <c r="E44" s="128">
        <v>760</v>
      </c>
      <c r="F44" s="128">
        <v>3</v>
      </c>
      <c r="G44" s="116">
        <v>253</v>
      </c>
      <c r="H44" s="116">
        <v>253</v>
      </c>
      <c r="I44" s="87"/>
      <c r="J44" s="135">
        <v>1497</v>
      </c>
      <c r="K44" s="88"/>
      <c r="L44" s="136">
        <f t="shared" si="0"/>
        <v>168</v>
      </c>
      <c r="M44" s="136">
        <f t="shared" si="1"/>
        <v>168</v>
      </c>
      <c r="N44" s="136">
        <f t="shared" si="2"/>
        <v>168</v>
      </c>
      <c r="O44" s="89">
        <f t="shared" si="3"/>
        <v>168</v>
      </c>
      <c r="P44" s="89">
        <f>IF(OR(U44="Đất QĐ03",U44="Đất đủ điều kiện giao theo QĐ03"),S44,0)</f>
        <v>168</v>
      </c>
      <c r="Q44" s="89">
        <f>IF(U44="Đất 5%",S44,0)</f>
        <v>0</v>
      </c>
      <c r="R44" s="89">
        <f>IF(AND(U44&lt;&gt;"QĐ03",U44&lt;&gt;"Đất 5%",U44&lt;&gt;"Đất QĐ03"),S44,0)</f>
        <v>0</v>
      </c>
      <c r="S44" s="136">
        <v>168</v>
      </c>
      <c r="T44" s="136"/>
      <c r="U44" s="64" t="s">
        <v>17</v>
      </c>
      <c r="V44" s="64" t="s">
        <v>124</v>
      </c>
      <c r="W44" s="92">
        <v>11</v>
      </c>
      <c r="X44" s="43"/>
      <c r="Y44" s="2"/>
    </row>
    <row r="45" spans="1:25" ht="55.5" customHeight="1">
      <c r="A45" s="127">
        <f t="shared" si="4"/>
        <v>36</v>
      </c>
      <c r="B45" s="128">
        <v>54</v>
      </c>
      <c r="C45" s="93" t="s">
        <v>61</v>
      </c>
      <c r="D45" s="63" t="s">
        <v>118</v>
      </c>
      <c r="E45" s="128">
        <v>740</v>
      </c>
      <c r="F45" s="128">
        <v>3</v>
      </c>
      <c r="G45" s="116">
        <v>93</v>
      </c>
      <c r="H45" s="116">
        <v>93</v>
      </c>
      <c r="I45" s="87"/>
      <c r="J45" s="135">
        <v>1464</v>
      </c>
      <c r="K45" s="88"/>
      <c r="L45" s="136">
        <f t="shared" si="0"/>
        <v>216</v>
      </c>
      <c r="M45" s="136">
        <f t="shared" si="1"/>
        <v>216</v>
      </c>
      <c r="N45" s="136">
        <f t="shared" si="2"/>
        <v>216</v>
      </c>
      <c r="O45" s="89">
        <f t="shared" si="3"/>
        <v>216</v>
      </c>
      <c r="P45" s="89">
        <f>IF(OR(U45="Đất QĐ03",U45="Đất đủ điều kiện giao theo QĐ03"),S45,0)</f>
        <v>216</v>
      </c>
      <c r="Q45" s="89">
        <f>IF(U45="Đất 5%",S45,0)</f>
        <v>0</v>
      </c>
      <c r="R45" s="89">
        <f>IF(AND(U45&lt;&gt;"QĐ03",U45&lt;&gt;"Đất 5%",U45&lt;&gt;"Đất QĐ03"),S45,0)</f>
        <v>0</v>
      </c>
      <c r="S45" s="136">
        <v>216</v>
      </c>
      <c r="T45" s="136"/>
      <c r="U45" s="64" t="s">
        <v>17</v>
      </c>
      <c r="V45" s="64" t="s">
        <v>124</v>
      </c>
      <c r="W45" s="92">
        <v>11</v>
      </c>
      <c r="X45" s="43"/>
      <c r="Y45" s="2"/>
    </row>
    <row r="46" spans="1:25" ht="55.5" customHeight="1">
      <c r="A46" s="127">
        <f t="shared" si="4"/>
        <v>37</v>
      </c>
      <c r="B46" s="128">
        <v>66</v>
      </c>
      <c r="C46" s="93" t="s">
        <v>62</v>
      </c>
      <c r="D46" s="63" t="s">
        <v>118</v>
      </c>
      <c r="E46" s="128"/>
      <c r="F46" s="128">
        <v>3</v>
      </c>
      <c r="G46" s="116">
        <v>119</v>
      </c>
      <c r="H46" s="116">
        <v>119</v>
      </c>
      <c r="I46" s="87"/>
      <c r="J46" s="135"/>
      <c r="K46" s="88"/>
      <c r="L46" s="136">
        <f t="shared" si="0"/>
        <v>0</v>
      </c>
      <c r="M46" s="136">
        <f t="shared" si="1"/>
        <v>0</v>
      </c>
      <c r="N46" s="136">
        <f t="shared" si="2"/>
        <v>0</v>
      </c>
      <c r="O46" s="89">
        <f t="shared" si="3"/>
        <v>0</v>
      </c>
      <c r="P46" s="89">
        <f>IF(OR(U46="Đất QĐ03",U46="Đất đủ điều kiện giao theo QĐ03"),S46,0)</f>
        <v>0</v>
      </c>
      <c r="Q46" s="89">
        <f>IF(U46="Đất 5%",S46,0)</f>
        <v>0</v>
      </c>
      <c r="R46" s="89">
        <f>IF(AND(U46&lt;&gt;"QĐ03",U46&lt;&gt;"Đất 5%",U46&lt;&gt;"Đất QĐ03"),S46,0)</f>
        <v>0</v>
      </c>
      <c r="S46" s="136"/>
      <c r="T46" s="136"/>
      <c r="U46" s="64" t="s">
        <v>17</v>
      </c>
      <c r="V46" s="64" t="s">
        <v>124</v>
      </c>
      <c r="W46" s="92">
        <v>11</v>
      </c>
      <c r="X46" s="43"/>
      <c r="Y46" s="2"/>
    </row>
    <row r="47" spans="1:25" ht="55.5" customHeight="1">
      <c r="A47" s="127">
        <f t="shared" si="4"/>
        <v>38</v>
      </c>
      <c r="B47" s="128">
        <v>70</v>
      </c>
      <c r="C47" s="93" t="s">
        <v>63</v>
      </c>
      <c r="D47" s="63" t="s">
        <v>118</v>
      </c>
      <c r="E47" s="128">
        <v>760</v>
      </c>
      <c r="F47" s="128">
        <v>3</v>
      </c>
      <c r="G47" s="116">
        <v>61</v>
      </c>
      <c r="H47" s="116">
        <v>61</v>
      </c>
      <c r="I47" s="87"/>
      <c r="J47" s="135">
        <v>1440</v>
      </c>
      <c r="K47" s="88"/>
      <c r="L47" s="136">
        <f t="shared" si="0"/>
        <v>60</v>
      </c>
      <c r="M47" s="136">
        <f t="shared" si="1"/>
        <v>60</v>
      </c>
      <c r="N47" s="136">
        <f t="shared" si="2"/>
        <v>60</v>
      </c>
      <c r="O47" s="89">
        <f t="shared" si="3"/>
        <v>60</v>
      </c>
      <c r="P47" s="89">
        <f>IF(OR(U47="Đất QĐ03",U47="Đất đủ điều kiện giao theo QĐ03"),S47,0)</f>
        <v>60</v>
      </c>
      <c r="Q47" s="89">
        <f>IF(U47="Đất 5%",S47,0)</f>
        <v>0</v>
      </c>
      <c r="R47" s="89">
        <f>IF(AND(U47&lt;&gt;"QĐ03",U47&lt;&gt;"Đất 5%",U47&lt;&gt;"Đất QĐ03"),S47,0)</f>
        <v>0</v>
      </c>
      <c r="S47" s="136">
        <v>60</v>
      </c>
      <c r="T47" s="136"/>
      <c r="U47" s="64" t="s">
        <v>17</v>
      </c>
      <c r="V47" s="64" t="s">
        <v>124</v>
      </c>
      <c r="W47" s="92">
        <v>11</v>
      </c>
      <c r="X47" s="43"/>
      <c r="Y47" s="2"/>
    </row>
    <row r="48" spans="1:25" ht="55.5" customHeight="1">
      <c r="A48" s="155">
        <f t="shared" si="4"/>
        <v>39</v>
      </c>
      <c r="B48" s="156">
        <v>12</v>
      </c>
      <c r="C48" s="157" t="s">
        <v>64</v>
      </c>
      <c r="D48" s="63" t="s">
        <v>118</v>
      </c>
      <c r="E48" s="128"/>
      <c r="F48" s="128">
        <v>3</v>
      </c>
      <c r="G48" s="116">
        <v>162</v>
      </c>
      <c r="H48" s="116">
        <v>162</v>
      </c>
      <c r="I48" s="87"/>
      <c r="J48" s="135"/>
      <c r="K48" s="88"/>
      <c r="L48" s="136">
        <f t="shared" si="0"/>
        <v>0</v>
      </c>
      <c r="M48" s="136">
        <f t="shared" si="1"/>
        <v>0</v>
      </c>
      <c r="N48" s="136">
        <f t="shared" si="2"/>
        <v>0</v>
      </c>
      <c r="O48" s="89">
        <f t="shared" si="3"/>
        <v>0</v>
      </c>
      <c r="P48" s="89">
        <f>IF(OR(U48="Đất QĐ03",U48="Đất đủ điều kiện giao theo QĐ03"),S48,0)</f>
        <v>0</v>
      </c>
      <c r="Q48" s="89">
        <f>IF(U48="Đất 5%",S48,0)</f>
        <v>0</v>
      </c>
      <c r="R48" s="89">
        <f>IF(AND(U48&lt;&gt;"QĐ03",U48&lt;&gt;"Đất 5%",U48&lt;&gt;"Đất QĐ03"),S48,0)</f>
        <v>0</v>
      </c>
      <c r="S48" s="136"/>
      <c r="T48" s="136"/>
      <c r="U48" s="64" t="s">
        <v>17</v>
      </c>
      <c r="V48" s="64" t="s">
        <v>124</v>
      </c>
      <c r="W48" s="92">
        <v>11</v>
      </c>
      <c r="X48" s="43"/>
      <c r="Y48" s="2"/>
    </row>
    <row r="49" spans="1:25" ht="55.5" customHeight="1">
      <c r="A49" s="155"/>
      <c r="B49" s="156"/>
      <c r="C49" s="157"/>
      <c r="D49" s="63" t="s">
        <v>118</v>
      </c>
      <c r="E49" s="128"/>
      <c r="F49" s="128">
        <v>3</v>
      </c>
      <c r="G49" s="116">
        <v>69</v>
      </c>
      <c r="H49" s="116">
        <v>69</v>
      </c>
      <c r="I49" s="87"/>
      <c r="J49" s="135"/>
      <c r="K49" s="88"/>
      <c r="L49" s="136">
        <f t="shared" si="0"/>
        <v>0</v>
      </c>
      <c r="M49" s="136">
        <f t="shared" si="1"/>
        <v>0</v>
      </c>
      <c r="N49" s="136">
        <f t="shared" si="2"/>
        <v>0</v>
      </c>
      <c r="O49" s="89">
        <f t="shared" si="3"/>
        <v>0</v>
      </c>
      <c r="P49" s="89">
        <f>IF(OR(U49="Đất QĐ03",U49="Đất đủ điều kiện giao theo QĐ03"),S49,0)</f>
        <v>0</v>
      </c>
      <c r="Q49" s="89">
        <f>IF(U49="Đất 5%",S49,0)</f>
        <v>0</v>
      </c>
      <c r="R49" s="89">
        <f>IF(AND(U49&lt;&gt;"QĐ03",U49&lt;&gt;"Đất 5%",U49&lt;&gt;"Đất QĐ03"),S49,0)</f>
        <v>0</v>
      </c>
      <c r="S49" s="136"/>
      <c r="T49" s="136"/>
      <c r="U49" s="64" t="s">
        <v>17</v>
      </c>
      <c r="V49" s="64" t="s">
        <v>124</v>
      </c>
      <c r="W49" s="92">
        <v>11</v>
      </c>
      <c r="X49" s="43"/>
      <c r="Y49" s="2"/>
    </row>
    <row r="50" spans="1:25" ht="55.5" customHeight="1">
      <c r="A50" s="127">
        <f>A48+1</f>
        <v>40</v>
      </c>
      <c r="B50" s="128">
        <v>48</v>
      </c>
      <c r="C50" s="93" t="s">
        <v>65</v>
      </c>
      <c r="D50" s="63" t="s">
        <v>118</v>
      </c>
      <c r="E50" s="128"/>
      <c r="F50" s="128">
        <v>3</v>
      </c>
      <c r="G50" s="116">
        <v>172</v>
      </c>
      <c r="H50" s="116">
        <v>172</v>
      </c>
      <c r="I50" s="87"/>
      <c r="J50" s="135"/>
      <c r="K50" s="88"/>
      <c r="L50" s="136">
        <f t="shared" si="0"/>
        <v>0</v>
      </c>
      <c r="M50" s="136">
        <f t="shared" si="1"/>
        <v>0</v>
      </c>
      <c r="N50" s="136">
        <f t="shared" si="2"/>
        <v>0</v>
      </c>
      <c r="O50" s="89">
        <f t="shared" si="3"/>
        <v>0</v>
      </c>
      <c r="P50" s="89">
        <f>IF(OR(U50="Đất QĐ03",U50="Đất đủ điều kiện giao theo QĐ03"),S50,0)</f>
        <v>0</v>
      </c>
      <c r="Q50" s="89">
        <f>IF(U50="Đất 5%",S50,0)</f>
        <v>0</v>
      </c>
      <c r="R50" s="89">
        <f>IF(AND(U50&lt;&gt;"QĐ03",U50&lt;&gt;"Đất 5%",U50&lt;&gt;"Đất QĐ03"),S50,0)</f>
        <v>0</v>
      </c>
      <c r="S50" s="136"/>
      <c r="T50" s="136"/>
      <c r="U50" s="64" t="s">
        <v>17</v>
      </c>
      <c r="V50" s="64" t="s">
        <v>124</v>
      </c>
      <c r="W50" s="92">
        <v>11</v>
      </c>
      <c r="X50" s="43"/>
      <c r="Y50" s="2"/>
    </row>
    <row r="51" spans="1:25" ht="55.5" customHeight="1">
      <c r="A51" s="127">
        <f t="shared" si="4"/>
        <v>41</v>
      </c>
      <c r="B51" s="128">
        <v>46</v>
      </c>
      <c r="C51" s="93" t="s">
        <v>66</v>
      </c>
      <c r="D51" s="63" t="s">
        <v>118</v>
      </c>
      <c r="E51" s="128"/>
      <c r="F51" s="128">
        <v>3</v>
      </c>
      <c r="G51" s="116">
        <v>99</v>
      </c>
      <c r="H51" s="116">
        <v>99</v>
      </c>
      <c r="I51" s="87"/>
      <c r="J51" s="135"/>
      <c r="K51" s="88"/>
      <c r="L51" s="136">
        <f t="shared" si="0"/>
        <v>0</v>
      </c>
      <c r="M51" s="136">
        <f t="shared" si="1"/>
        <v>0</v>
      </c>
      <c r="N51" s="136">
        <f t="shared" si="2"/>
        <v>0</v>
      </c>
      <c r="O51" s="89">
        <f t="shared" si="3"/>
        <v>0</v>
      </c>
      <c r="P51" s="89">
        <f>IF(OR(U51="Đất QĐ03",U51="Đất đủ điều kiện giao theo QĐ03"),S51,0)</f>
        <v>0</v>
      </c>
      <c r="Q51" s="89">
        <f>IF(U51="Đất 5%",S51,0)</f>
        <v>0</v>
      </c>
      <c r="R51" s="89">
        <f>IF(AND(U51&lt;&gt;"QĐ03",U51&lt;&gt;"Đất 5%",U51&lt;&gt;"Đất QĐ03"),S51,0)</f>
        <v>0</v>
      </c>
      <c r="S51" s="136"/>
      <c r="T51" s="136"/>
      <c r="U51" s="64" t="s">
        <v>17</v>
      </c>
      <c r="V51" s="64" t="s">
        <v>124</v>
      </c>
      <c r="W51" s="92">
        <v>11</v>
      </c>
      <c r="X51" s="43"/>
      <c r="Y51" s="2"/>
    </row>
    <row r="52" spans="1:25" ht="55.5" customHeight="1">
      <c r="A52" s="127">
        <f t="shared" si="4"/>
        <v>42</v>
      </c>
      <c r="B52" s="128">
        <v>47</v>
      </c>
      <c r="C52" s="93" t="s">
        <v>67</v>
      </c>
      <c r="D52" s="63" t="s">
        <v>118</v>
      </c>
      <c r="E52" s="128">
        <v>760</v>
      </c>
      <c r="F52" s="128">
        <v>3</v>
      </c>
      <c r="G52" s="116">
        <v>168</v>
      </c>
      <c r="H52" s="116">
        <v>168</v>
      </c>
      <c r="I52" s="87"/>
      <c r="J52" s="135">
        <v>1788</v>
      </c>
      <c r="K52" s="88"/>
      <c r="L52" s="136">
        <f t="shared" si="0"/>
        <v>144</v>
      </c>
      <c r="M52" s="136">
        <f t="shared" si="1"/>
        <v>144</v>
      </c>
      <c r="N52" s="136">
        <f t="shared" si="2"/>
        <v>144</v>
      </c>
      <c r="O52" s="89">
        <f t="shared" si="3"/>
        <v>144</v>
      </c>
      <c r="P52" s="89">
        <f>IF(OR(U52="Đất QĐ03",U52="Đất đủ điều kiện giao theo QĐ03"),S52,0)</f>
        <v>144</v>
      </c>
      <c r="Q52" s="89">
        <f>IF(U52="Đất 5%",S52,0)</f>
        <v>0</v>
      </c>
      <c r="R52" s="89">
        <f>IF(AND(U52&lt;&gt;"QĐ03",U52&lt;&gt;"Đất 5%",U52&lt;&gt;"Đất QĐ03"),S52,0)</f>
        <v>0</v>
      </c>
      <c r="S52" s="136">
        <v>144</v>
      </c>
      <c r="T52" s="136"/>
      <c r="U52" s="64" t="s">
        <v>17</v>
      </c>
      <c r="V52" s="64" t="s">
        <v>124</v>
      </c>
      <c r="W52" s="92">
        <v>11</v>
      </c>
      <c r="X52" s="43"/>
      <c r="Y52" s="2"/>
    </row>
    <row r="53" spans="1:25" ht="55.5" customHeight="1">
      <c r="A53" s="127">
        <f t="shared" si="4"/>
        <v>43</v>
      </c>
      <c r="B53" s="128">
        <v>80</v>
      </c>
      <c r="C53" s="93" t="s">
        <v>68</v>
      </c>
      <c r="D53" s="63" t="s">
        <v>118</v>
      </c>
      <c r="E53" s="128">
        <v>760</v>
      </c>
      <c r="F53" s="128">
        <v>3</v>
      </c>
      <c r="G53" s="116">
        <v>226</v>
      </c>
      <c r="H53" s="116">
        <v>226</v>
      </c>
      <c r="I53" s="87"/>
      <c r="J53" s="135">
        <v>1776</v>
      </c>
      <c r="K53" s="88"/>
      <c r="L53" s="136">
        <f t="shared" si="0"/>
        <v>144</v>
      </c>
      <c r="M53" s="136">
        <f t="shared" si="1"/>
        <v>144</v>
      </c>
      <c r="N53" s="136">
        <f t="shared" si="2"/>
        <v>144</v>
      </c>
      <c r="O53" s="89">
        <f t="shared" si="3"/>
        <v>144</v>
      </c>
      <c r="P53" s="89">
        <f>IF(OR(U53="Đất QĐ03",U53="Đất đủ điều kiện giao theo QĐ03"),S53,0)</f>
        <v>144</v>
      </c>
      <c r="Q53" s="89">
        <f>IF(U53="Đất 5%",S53,0)</f>
        <v>0</v>
      </c>
      <c r="R53" s="89">
        <f>IF(AND(U53&lt;&gt;"QĐ03",U53&lt;&gt;"Đất 5%",U53&lt;&gt;"Đất QĐ03"),S53,0)</f>
        <v>0</v>
      </c>
      <c r="S53" s="136">
        <v>144</v>
      </c>
      <c r="T53" s="136"/>
      <c r="U53" s="64" t="s">
        <v>17</v>
      </c>
      <c r="V53" s="64" t="s">
        <v>124</v>
      </c>
      <c r="W53" s="92">
        <v>11</v>
      </c>
      <c r="X53" s="43"/>
      <c r="Y53" s="2"/>
    </row>
    <row r="54" spans="1:25" ht="55.5" customHeight="1">
      <c r="A54" s="127">
        <f t="shared" si="4"/>
        <v>44</v>
      </c>
      <c r="B54" s="128">
        <v>99</v>
      </c>
      <c r="C54" s="93" t="s">
        <v>69</v>
      </c>
      <c r="D54" s="63" t="s">
        <v>118</v>
      </c>
      <c r="E54" s="128">
        <v>835</v>
      </c>
      <c r="F54" s="128">
        <v>3</v>
      </c>
      <c r="G54" s="116">
        <v>84</v>
      </c>
      <c r="H54" s="116">
        <v>84</v>
      </c>
      <c r="I54" s="87"/>
      <c r="J54" s="135">
        <v>1656</v>
      </c>
      <c r="K54" s="88"/>
      <c r="L54" s="136">
        <f t="shared" si="0"/>
        <v>108</v>
      </c>
      <c r="M54" s="136">
        <f t="shared" si="1"/>
        <v>108</v>
      </c>
      <c r="N54" s="136">
        <f t="shared" si="2"/>
        <v>108</v>
      </c>
      <c r="O54" s="89">
        <f t="shared" si="3"/>
        <v>108</v>
      </c>
      <c r="P54" s="89">
        <f>IF(OR(U54="Đất QĐ03",U54="Đất đủ điều kiện giao theo QĐ03"),S54,0)</f>
        <v>108</v>
      </c>
      <c r="Q54" s="89">
        <f>IF(U54="Đất 5%",S54,0)</f>
        <v>0</v>
      </c>
      <c r="R54" s="89">
        <f>IF(AND(U54&lt;&gt;"QĐ03",U54&lt;&gt;"Đất 5%",U54&lt;&gt;"Đất QĐ03"),S54,0)</f>
        <v>0</v>
      </c>
      <c r="S54" s="136">
        <v>108</v>
      </c>
      <c r="T54" s="136"/>
      <c r="U54" s="64" t="s">
        <v>17</v>
      </c>
      <c r="V54" s="64" t="s">
        <v>124</v>
      </c>
      <c r="W54" s="92">
        <v>10</v>
      </c>
      <c r="X54" s="43"/>
      <c r="Y54" s="2"/>
    </row>
    <row r="55" spans="1:25" ht="55.5" customHeight="1">
      <c r="A55" s="155">
        <f t="shared" si="4"/>
        <v>45</v>
      </c>
      <c r="B55" s="156">
        <v>24</v>
      </c>
      <c r="C55" s="157" t="s">
        <v>70</v>
      </c>
      <c r="D55" s="63" t="s">
        <v>118</v>
      </c>
      <c r="E55" s="128"/>
      <c r="F55" s="128">
        <v>3</v>
      </c>
      <c r="G55" s="116">
        <v>161</v>
      </c>
      <c r="H55" s="116">
        <v>161</v>
      </c>
      <c r="I55" s="87"/>
      <c r="J55" s="135"/>
      <c r="K55" s="88"/>
      <c r="L55" s="136">
        <f t="shared" si="0"/>
        <v>0</v>
      </c>
      <c r="M55" s="136">
        <f t="shared" si="1"/>
        <v>0</v>
      </c>
      <c r="N55" s="136">
        <f t="shared" si="2"/>
        <v>0</v>
      </c>
      <c r="O55" s="89">
        <f t="shared" si="3"/>
        <v>0</v>
      </c>
      <c r="P55" s="89">
        <f>IF(OR(U55="Đất QĐ03",U55="Đất đủ điều kiện giao theo QĐ03"),S55,0)</f>
        <v>0</v>
      </c>
      <c r="Q55" s="89">
        <f>IF(U55="Đất 5%",S55,0)</f>
        <v>0</v>
      </c>
      <c r="R55" s="89">
        <f>IF(AND(U55&lt;&gt;"QĐ03",U55&lt;&gt;"Đất 5%",U55&lt;&gt;"Đất QĐ03"),S55,0)</f>
        <v>0</v>
      </c>
      <c r="S55" s="136"/>
      <c r="T55" s="136"/>
      <c r="U55" s="64" t="s">
        <v>17</v>
      </c>
      <c r="V55" s="64" t="s">
        <v>124</v>
      </c>
      <c r="W55" s="92">
        <v>10</v>
      </c>
      <c r="X55" s="43"/>
      <c r="Y55" s="2"/>
    </row>
    <row r="56" spans="1:25" ht="55.5" customHeight="1">
      <c r="A56" s="155"/>
      <c r="B56" s="156"/>
      <c r="C56" s="157"/>
      <c r="D56" s="63" t="s">
        <v>118</v>
      </c>
      <c r="E56" s="128"/>
      <c r="F56" s="128">
        <v>3</v>
      </c>
      <c r="G56" s="116">
        <v>243</v>
      </c>
      <c r="H56" s="116">
        <v>243</v>
      </c>
      <c r="I56" s="87"/>
      <c r="J56" s="135"/>
      <c r="K56" s="88"/>
      <c r="L56" s="136">
        <f t="shared" si="0"/>
        <v>0</v>
      </c>
      <c r="M56" s="136">
        <f t="shared" si="1"/>
        <v>0</v>
      </c>
      <c r="N56" s="136">
        <f t="shared" si="2"/>
        <v>0</v>
      </c>
      <c r="O56" s="89">
        <f t="shared" si="3"/>
        <v>0</v>
      </c>
      <c r="P56" s="89">
        <f>IF(OR(U56="Đất QĐ03",U56="Đất đủ điều kiện giao theo QĐ03"),S56,0)</f>
        <v>0</v>
      </c>
      <c r="Q56" s="89">
        <f>IF(U56="Đất 5%",S56,0)</f>
        <v>0</v>
      </c>
      <c r="R56" s="89">
        <f>IF(AND(U56&lt;&gt;"QĐ03",U56&lt;&gt;"Đất 5%",U56&lt;&gt;"Đất QĐ03"),S56,0)</f>
        <v>0</v>
      </c>
      <c r="S56" s="136"/>
      <c r="T56" s="136"/>
      <c r="U56" s="64" t="s">
        <v>17</v>
      </c>
      <c r="V56" s="64" t="s">
        <v>124</v>
      </c>
      <c r="W56" s="92">
        <v>10</v>
      </c>
      <c r="X56" s="43"/>
      <c r="Y56" s="2"/>
    </row>
    <row r="57" spans="1:25" ht="55.5" customHeight="1">
      <c r="A57" s="155"/>
      <c r="B57" s="156"/>
      <c r="C57" s="157"/>
      <c r="D57" s="63" t="s">
        <v>118</v>
      </c>
      <c r="E57" s="128"/>
      <c r="F57" s="128">
        <v>3</v>
      </c>
      <c r="G57" s="116">
        <v>117</v>
      </c>
      <c r="H57" s="116">
        <v>117</v>
      </c>
      <c r="I57" s="87"/>
      <c r="J57" s="135"/>
      <c r="K57" s="88"/>
      <c r="L57" s="136">
        <f t="shared" si="0"/>
        <v>0</v>
      </c>
      <c r="M57" s="136">
        <f t="shared" si="1"/>
        <v>0</v>
      </c>
      <c r="N57" s="136">
        <f t="shared" si="2"/>
        <v>0</v>
      </c>
      <c r="O57" s="89">
        <f t="shared" si="3"/>
        <v>0</v>
      </c>
      <c r="P57" s="89">
        <f>IF(OR(U57="Đất QĐ03",U57="Đất đủ điều kiện giao theo QĐ03"),S57,0)</f>
        <v>0</v>
      </c>
      <c r="Q57" s="89">
        <f>IF(U57="Đất 5%",S57,0)</f>
        <v>0</v>
      </c>
      <c r="R57" s="89">
        <f>IF(AND(U57&lt;&gt;"QĐ03",U57&lt;&gt;"Đất 5%",U57&lt;&gt;"Đất QĐ03"),S57,0)</f>
        <v>0</v>
      </c>
      <c r="S57" s="136"/>
      <c r="T57" s="136"/>
      <c r="U57" s="64" t="s">
        <v>17</v>
      </c>
      <c r="V57" s="64" t="s">
        <v>124</v>
      </c>
      <c r="W57" s="92"/>
      <c r="X57" s="43"/>
      <c r="Y57" s="2"/>
    </row>
    <row r="58" spans="1:25" ht="55.5" customHeight="1">
      <c r="A58" s="127">
        <f>A55+1</f>
        <v>46</v>
      </c>
      <c r="B58" s="128">
        <v>28</v>
      </c>
      <c r="C58" s="93" t="s">
        <v>71</v>
      </c>
      <c r="D58" s="63" t="s">
        <v>118</v>
      </c>
      <c r="E58" s="128">
        <v>744</v>
      </c>
      <c r="F58" s="128">
        <v>3</v>
      </c>
      <c r="G58" s="116">
        <v>145</v>
      </c>
      <c r="H58" s="116">
        <v>145</v>
      </c>
      <c r="I58" s="87"/>
      <c r="J58" s="135">
        <v>1128</v>
      </c>
      <c r="K58" s="88"/>
      <c r="L58" s="136">
        <f t="shared" si="0"/>
        <v>120</v>
      </c>
      <c r="M58" s="136">
        <f t="shared" si="1"/>
        <v>120</v>
      </c>
      <c r="N58" s="136">
        <f t="shared" si="2"/>
        <v>120</v>
      </c>
      <c r="O58" s="89">
        <f t="shared" si="3"/>
        <v>120</v>
      </c>
      <c r="P58" s="89">
        <f>IF(OR(U58="Đất QĐ03",U58="Đất đủ điều kiện giao theo QĐ03"),S58,0)</f>
        <v>120</v>
      </c>
      <c r="Q58" s="89">
        <f>IF(U58="Đất 5%",S58,0)</f>
        <v>0</v>
      </c>
      <c r="R58" s="89">
        <f>IF(AND(U58&lt;&gt;"QĐ03",U58&lt;&gt;"Đất 5%",U58&lt;&gt;"Đất QĐ03"),S58,0)</f>
        <v>0</v>
      </c>
      <c r="S58" s="136">
        <v>120</v>
      </c>
      <c r="T58" s="136"/>
      <c r="U58" s="64" t="s">
        <v>17</v>
      </c>
      <c r="V58" s="64" t="s">
        <v>124</v>
      </c>
      <c r="W58" s="92">
        <v>10</v>
      </c>
      <c r="X58" s="43"/>
      <c r="Y58" s="2"/>
    </row>
    <row r="59" spans="1:25" ht="55.5" customHeight="1">
      <c r="A59" s="127">
        <f t="shared" si="4"/>
        <v>47</v>
      </c>
      <c r="B59" s="128">
        <v>68</v>
      </c>
      <c r="C59" s="93" t="s">
        <v>72</v>
      </c>
      <c r="D59" s="63" t="s">
        <v>118</v>
      </c>
      <c r="E59" s="128">
        <v>701</v>
      </c>
      <c r="F59" s="128">
        <v>3</v>
      </c>
      <c r="G59" s="116">
        <v>273</v>
      </c>
      <c r="H59" s="116">
        <v>273</v>
      </c>
      <c r="I59" s="87"/>
      <c r="J59" s="135">
        <v>1680</v>
      </c>
      <c r="K59" s="88"/>
      <c r="L59" s="136">
        <f t="shared" si="0"/>
        <v>192</v>
      </c>
      <c r="M59" s="136">
        <f t="shared" si="1"/>
        <v>192</v>
      </c>
      <c r="N59" s="136">
        <f t="shared" si="2"/>
        <v>192</v>
      </c>
      <c r="O59" s="89">
        <f t="shared" si="3"/>
        <v>192</v>
      </c>
      <c r="P59" s="89">
        <f>IF(OR(U59="Đất QĐ03",U59="Đất đủ điều kiện giao theo QĐ03"),S59,0)</f>
        <v>192</v>
      </c>
      <c r="Q59" s="89">
        <f>IF(U59="Đất 5%",S59,0)</f>
        <v>0</v>
      </c>
      <c r="R59" s="89">
        <f>IF(AND(U59&lt;&gt;"QĐ03",U59&lt;&gt;"Đất 5%",U59&lt;&gt;"Đất QĐ03"),S59,0)</f>
        <v>0</v>
      </c>
      <c r="S59" s="136">
        <v>192</v>
      </c>
      <c r="T59" s="136"/>
      <c r="U59" s="64" t="s">
        <v>17</v>
      </c>
      <c r="V59" s="64" t="s">
        <v>124</v>
      </c>
      <c r="W59" s="92">
        <v>10</v>
      </c>
      <c r="X59" s="43"/>
      <c r="Y59" s="2"/>
    </row>
    <row r="60" spans="1:25" ht="55.5" customHeight="1">
      <c r="A60" s="127">
        <f>A59+1</f>
        <v>48</v>
      </c>
      <c r="B60" s="128">
        <v>86</v>
      </c>
      <c r="C60" s="93" t="s">
        <v>73</v>
      </c>
      <c r="D60" s="63" t="s">
        <v>118</v>
      </c>
      <c r="E60" s="128"/>
      <c r="F60" s="128">
        <v>3</v>
      </c>
      <c r="G60" s="116">
        <v>583</v>
      </c>
      <c r="H60" s="116">
        <v>583</v>
      </c>
      <c r="I60" s="87"/>
      <c r="J60" s="135"/>
      <c r="K60" s="88"/>
      <c r="L60" s="136">
        <f t="shared" si="0"/>
        <v>0</v>
      </c>
      <c r="M60" s="136">
        <f t="shared" si="1"/>
        <v>0</v>
      </c>
      <c r="N60" s="136">
        <f t="shared" si="2"/>
        <v>0</v>
      </c>
      <c r="O60" s="89">
        <f t="shared" si="3"/>
        <v>0</v>
      </c>
      <c r="P60" s="89">
        <f>IF(OR(U60="Đất QĐ03",U60="Đất đủ điều kiện giao theo QĐ03"),S60,0)</f>
        <v>0</v>
      </c>
      <c r="Q60" s="89">
        <f>IF(U60="Đất 5%",S60,0)</f>
        <v>0</v>
      </c>
      <c r="R60" s="89">
        <f>IF(AND(U60&lt;&gt;"QĐ03",U60&lt;&gt;"Đất 5%",U60&lt;&gt;"Đất QĐ03"),S60,0)</f>
        <v>0</v>
      </c>
      <c r="S60" s="136"/>
      <c r="T60" s="136"/>
      <c r="U60" s="64" t="s">
        <v>17</v>
      </c>
      <c r="V60" s="64" t="s">
        <v>124</v>
      </c>
      <c r="W60" s="92">
        <v>10</v>
      </c>
      <c r="X60" s="43"/>
      <c r="Y60" s="2"/>
    </row>
    <row r="61" spans="1:25" ht="41.25" customHeight="1">
      <c r="A61" s="155">
        <f t="shared" si="4"/>
        <v>49</v>
      </c>
      <c r="B61" s="156">
        <v>86</v>
      </c>
      <c r="C61" s="157" t="s">
        <v>74</v>
      </c>
      <c r="D61" s="63" t="s">
        <v>118</v>
      </c>
      <c r="E61" s="128">
        <v>741</v>
      </c>
      <c r="F61" s="128">
        <v>3</v>
      </c>
      <c r="G61" s="116">
        <v>153</v>
      </c>
      <c r="H61" s="116">
        <v>153</v>
      </c>
      <c r="I61" s="87"/>
      <c r="J61" s="135"/>
      <c r="K61" s="88"/>
      <c r="L61" s="136">
        <f t="shared" si="0"/>
        <v>1728</v>
      </c>
      <c r="M61" s="136">
        <f t="shared" si="1"/>
        <v>1728</v>
      </c>
      <c r="N61" s="136">
        <f t="shared" si="2"/>
        <v>1728</v>
      </c>
      <c r="O61" s="89">
        <f t="shared" si="3"/>
        <v>1728</v>
      </c>
      <c r="P61" s="89">
        <f>IF(OR(U61="Đất QĐ03",U61="Đất đủ điều kiện giao theo QĐ03"),S61,0)</f>
        <v>1728</v>
      </c>
      <c r="Q61" s="89">
        <f>IF(U61="Đất 5%",S61,0)</f>
        <v>0</v>
      </c>
      <c r="R61" s="89">
        <f>IF(AND(U61&lt;&gt;"QĐ03",U61&lt;&gt;"Đất 5%",U61&lt;&gt;"Đất QĐ03"),S61,0)</f>
        <v>0</v>
      </c>
      <c r="S61" s="163">
        <v>1728</v>
      </c>
      <c r="T61" s="136"/>
      <c r="U61" s="64" t="s">
        <v>17</v>
      </c>
      <c r="V61" s="64" t="s">
        <v>124</v>
      </c>
      <c r="W61" s="92">
        <v>10</v>
      </c>
      <c r="X61" s="43"/>
      <c r="Y61" s="2"/>
    </row>
    <row r="62" spans="1:25" ht="38.25" customHeight="1">
      <c r="A62" s="155"/>
      <c r="B62" s="156"/>
      <c r="C62" s="157"/>
      <c r="D62" s="63" t="s">
        <v>118</v>
      </c>
      <c r="E62" s="128">
        <v>701</v>
      </c>
      <c r="F62" s="128">
        <v>3</v>
      </c>
      <c r="G62" s="116">
        <v>183</v>
      </c>
      <c r="H62" s="116">
        <v>183</v>
      </c>
      <c r="I62" s="87"/>
      <c r="J62" s="135"/>
      <c r="K62" s="88"/>
      <c r="L62" s="136">
        <f t="shared" si="0"/>
        <v>0</v>
      </c>
      <c r="M62" s="136">
        <f t="shared" si="1"/>
        <v>0</v>
      </c>
      <c r="N62" s="136">
        <f t="shared" si="2"/>
        <v>0</v>
      </c>
      <c r="O62" s="89">
        <f t="shared" si="3"/>
        <v>0</v>
      </c>
      <c r="P62" s="89">
        <f>IF(OR(U62="Đất QĐ03",U62="Đất đủ điều kiện giao theo QĐ03"),S62,0)</f>
        <v>0</v>
      </c>
      <c r="Q62" s="89">
        <f>IF(U62="Đất 5%",S62,0)</f>
        <v>0</v>
      </c>
      <c r="R62" s="89">
        <f>IF(AND(U62&lt;&gt;"QĐ03",U62&lt;&gt;"Đất 5%",U62&lt;&gt;"Đất QĐ03"),S62,0)</f>
        <v>0</v>
      </c>
      <c r="S62" s="163"/>
      <c r="T62" s="136"/>
      <c r="U62" s="64" t="s">
        <v>17</v>
      </c>
      <c r="V62" s="64" t="s">
        <v>124</v>
      </c>
      <c r="W62" s="92">
        <v>10</v>
      </c>
      <c r="X62" s="43"/>
      <c r="Y62" s="2"/>
    </row>
    <row r="63" spans="1:25" ht="55.5" customHeight="1">
      <c r="A63" s="127">
        <f>A61+1</f>
        <v>50</v>
      </c>
      <c r="B63" s="128">
        <v>46</v>
      </c>
      <c r="C63" s="93" t="s">
        <v>66</v>
      </c>
      <c r="D63" s="63" t="s">
        <v>118</v>
      </c>
      <c r="E63" s="128">
        <v>841</v>
      </c>
      <c r="F63" s="128">
        <v>3</v>
      </c>
      <c r="G63" s="116">
        <v>85</v>
      </c>
      <c r="H63" s="116">
        <v>85</v>
      </c>
      <c r="I63" s="87"/>
      <c r="J63" s="135">
        <v>2256</v>
      </c>
      <c r="K63" s="88"/>
      <c r="L63" s="136">
        <f t="shared" si="0"/>
        <v>240</v>
      </c>
      <c r="M63" s="136">
        <f t="shared" si="1"/>
        <v>240</v>
      </c>
      <c r="N63" s="136">
        <f t="shared" si="2"/>
        <v>240</v>
      </c>
      <c r="O63" s="89">
        <f t="shared" si="3"/>
        <v>240</v>
      </c>
      <c r="P63" s="89">
        <f>IF(OR(U63="Đất QĐ03",U63="Đất đủ điều kiện giao theo QĐ03"),S63,0)</f>
        <v>240</v>
      </c>
      <c r="Q63" s="89">
        <f>IF(U63="Đất 5%",S63,0)</f>
        <v>0</v>
      </c>
      <c r="R63" s="89">
        <f>IF(AND(U63&lt;&gt;"QĐ03",U63&lt;&gt;"Đất 5%",U63&lt;&gt;"Đất QĐ03"),S63,0)</f>
        <v>0</v>
      </c>
      <c r="S63" s="136">
        <v>240</v>
      </c>
      <c r="T63" s="136"/>
      <c r="U63" s="64" t="s">
        <v>17</v>
      </c>
      <c r="V63" s="64" t="s">
        <v>124</v>
      </c>
      <c r="W63" s="92">
        <v>10</v>
      </c>
      <c r="X63" s="43"/>
      <c r="Y63" s="2"/>
    </row>
    <row r="64" spans="1:25" ht="55.5" customHeight="1">
      <c r="A64" s="127">
        <f t="shared" si="4"/>
        <v>51</v>
      </c>
      <c r="B64" s="128">
        <v>87</v>
      </c>
      <c r="C64" s="93" t="s">
        <v>75</v>
      </c>
      <c r="D64" s="63" t="s">
        <v>118</v>
      </c>
      <c r="E64" s="128">
        <v>705</v>
      </c>
      <c r="F64" s="128">
        <v>3</v>
      </c>
      <c r="G64" s="116">
        <v>64</v>
      </c>
      <c r="H64" s="116">
        <v>64</v>
      </c>
      <c r="I64" s="87"/>
      <c r="J64" s="135">
        <v>2756</v>
      </c>
      <c r="K64" s="88"/>
      <c r="L64" s="136">
        <f t="shared" si="0"/>
        <v>192</v>
      </c>
      <c r="M64" s="136">
        <f t="shared" si="1"/>
        <v>192</v>
      </c>
      <c r="N64" s="136">
        <f t="shared" si="2"/>
        <v>192</v>
      </c>
      <c r="O64" s="89">
        <f t="shared" si="3"/>
        <v>192</v>
      </c>
      <c r="P64" s="89">
        <f>IF(OR(U64="Đất QĐ03",U64="Đất đủ điều kiện giao theo QĐ03"),S64,0)</f>
        <v>192</v>
      </c>
      <c r="Q64" s="89">
        <f>IF(U64="Đất 5%",S64,0)</f>
        <v>0</v>
      </c>
      <c r="R64" s="89">
        <f>IF(AND(U64&lt;&gt;"QĐ03",U64&lt;&gt;"Đất 5%",U64&lt;&gt;"Đất QĐ03"),S64,0)</f>
        <v>0</v>
      </c>
      <c r="S64" s="136">
        <v>192</v>
      </c>
      <c r="T64" s="136"/>
      <c r="U64" s="64" t="s">
        <v>17</v>
      </c>
      <c r="V64" s="64" t="s">
        <v>124</v>
      </c>
      <c r="W64" s="92">
        <v>10</v>
      </c>
      <c r="X64" s="43"/>
      <c r="Y64" s="2"/>
    </row>
    <row r="65" spans="1:25" ht="55.5" customHeight="1">
      <c r="A65" s="155">
        <f t="shared" si="4"/>
        <v>52</v>
      </c>
      <c r="B65" s="156"/>
      <c r="C65" s="157" t="s">
        <v>76</v>
      </c>
      <c r="D65" s="63" t="s">
        <v>118</v>
      </c>
      <c r="E65" s="128"/>
      <c r="F65" s="128">
        <v>3</v>
      </c>
      <c r="G65" s="116">
        <v>434</v>
      </c>
      <c r="H65" s="116">
        <v>434</v>
      </c>
      <c r="I65" s="87"/>
      <c r="J65" s="135"/>
      <c r="K65" s="88"/>
      <c r="L65" s="136">
        <f t="shared" si="0"/>
        <v>0</v>
      </c>
      <c r="M65" s="136">
        <f t="shared" si="1"/>
        <v>0</v>
      </c>
      <c r="N65" s="136">
        <f t="shared" si="2"/>
        <v>0</v>
      </c>
      <c r="O65" s="89">
        <f t="shared" si="3"/>
        <v>0</v>
      </c>
      <c r="P65" s="89">
        <f>IF(OR(U65="Đất QĐ03",U65="Đất đủ điều kiện giao theo QĐ03"),S65,0)</f>
        <v>0</v>
      </c>
      <c r="Q65" s="89">
        <f>IF(U65="Đất 5%",S65,0)</f>
        <v>0</v>
      </c>
      <c r="R65" s="89">
        <f>IF(AND(U65&lt;&gt;"QĐ03",U65&lt;&gt;"Đất 5%",U65&lt;&gt;"Đất QĐ03"),S65,0)</f>
        <v>0</v>
      </c>
      <c r="S65" s="136"/>
      <c r="T65" s="136"/>
      <c r="U65" s="64" t="s">
        <v>17</v>
      </c>
      <c r="V65" s="64" t="s">
        <v>124</v>
      </c>
      <c r="W65" s="92">
        <v>10</v>
      </c>
      <c r="X65" s="43"/>
      <c r="Y65" s="2"/>
    </row>
    <row r="66" spans="1:25" ht="55.5" customHeight="1">
      <c r="A66" s="155"/>
      <c r="B66" s="156"/>
      <c r="C66" s="157"/>
      <c r="D66" s="63" t="s">
        <v>118</v>
      </c>
      <c r="E66" s="128"/>
      <c r="F66" s="128">
        <v>3</v>
      </c>
      <c r="G66" s="116">
        <v>99</v>
      </c>
      <c r="H66" s="116">
        <v>99</v>
      </c>
      <c r="I66" s="87"/>
      <c r="J66" s="135"/>
      <c r="K66" s="88"/>
      <c r="L66" s="136">
        <f t="shared" si="0"/>
        <v>0</v>
      </c>
      <c r="M66" s="136">
        <f t="shared" si="1"/>
        <v>0</v>
      </c>
      <c r="N66" s="136">
        <f t="shared" si="2"/>
        <v>0</v>
      </c>
      <c r="O66" s="89">
        <f t="shared" si="3"/>
        <v>0</v>
      </c>
      <c r="P66" s="89">
        <f>IF(OR(U66="Đất QĐ03",U66="Đất đủ điều kiện giao theo QĐ03"),S66,0)</f>
        <v>0</v>
      </c>
      <c r="Q66" s="89">
        <f>IF(U66="Đất 5%",S66,0)</f>
        <v>0</v>
      </c>
      <c r="R66" s="89">
        <f>IF(AND(U66&lt;&gt;"QĐ03",U66&lt;&gt;"Đất 5%",U66&lt;&gt;"Đất QĐ03"),S66,0)</f>
        <v>0</v>
      </c>
      <c r="S66" s="136"/>
      <c r="T66" s="136"/>
      <c r="U66" s="64" t="s">
        <v>17</v>
      </c>
      <c r="V66" s="64" t="s">
        <v>124</v>
      </c>
      <c r="W66" s="92">
        <v>10</v>
      </c>
      <c r="X66" s="43"/>
      <c r="Y66" s="2"/>
    </row>
    <row r="67" spans="1:25" ht="55.5" customHeight="1">
      <c r="A67" s="127">
        <f>A65+1</f>
        <v>53</v>
      </c>
      <c r="B67" s="128">
        <v>15</v>
      </c>
      <c r="C67" s="93" t="s">
        <v>77</v>
      </c>
      <c r="D67" s="63" t="s">
        <v>118</v>
      </c>
      <c r="E67" s="128">
        <v>147</v>
      </c>
      <c r="F67" s="128">
        <v>3</v>
      </c>
      <c r="G67" s="116">
        <v>177</v>
      </c>
      <c r="H67" s="116">
        <v>177</v>
      </c>
      <c r="I67" s="87"/>
      <c r="J67" s="135">
        <v>1104</v>
      </c>
      <c r="K67" s="88"/>
      <c r="L67" s="136">
        <f t="shared" si="0"/>
        <v>168</v>
      </c>
      <c r="M67" s="136">
        <f t="shared" si="1"/>
        <v>168</v>
      </c>
      <c r="N67" s="136">
        <f t="shared" si="2"/>
        <v>168</v>
      </c>
      <c r="O67" s="89">
        <f t="shared" si="3"/>
        <v>168</v>
      </c>
      <c r="P67" s="89">
        <f>IF(OR(U67="Đất QĐ03",U67="Đất đủ điều kiện giao theo QĐ03"),S67,0)</f>
        <v>168</v>
      </c>
      <c r="Q67" s="89">
        <f>IF(U67="Đất 5%",S67,0)</f>
        <v>0</v>
      </c>
      <c r="R67" s="89">
        <f>IF(AND(U67&lt;&gt;"QĐ03",U67&lt;&gt;"Đất 5%",U67&lt;&gt;"Đất QĐ03"),S67,0)</f>
        <v>0</v>
      </c>
      <c r="S67" s="136">
        <v>168</v>
      </c>
      <c r="T67" s="136"/>
      <c r="U67" s="64" t="s">
        <v>17</v>
      </c>
      <c r="V67" s="64" t="s">
        <v>124</v>
      </c>
      <c r="W67" s="92">
        <v>10</v>
      </c>
      <c r="X67" s="43"/>
      <c r="Y67" s="2"/>
    </row>
    <row r="68" spans="1:25" ht="55.5" customHeight="1">
      <c r="A68" s="127">
        <f t="shared" si="4"/>
        <v>54</v>
      </c>
      <c r="B68" s="128">
        <v>21</v>
      </c>
      <c r="C68" s="93" t="s">
        <v>78</v>
      </c>
      <c r="D68" s="63" t="s">
        <v>118</v>
      </c>
      <c r="E68" s="128">
        <v>743</v>
      </c>
      <c r="F68" s="128">
        <v>3</v>
      </c>
      <c r="G68" s="116">
        <v>245</v>
      </c>
      <c r="H68" s="116">
        <v>245</v>
      </c>
      <c r="I68" s="87"/>
      <c r="J68" s="135">
        <v>648</v>
      </c>
      <c r="K68" s="88"/>
      <c r="L68" s="136">
        <f t="shared" si="0"/>
        <v>120</v>
      </c>
      <c r="M68" s="136">
        <f t="shared" si="1"/>
        <v>120</v>
      </c>
      <c r="N68" s="136">
        <f t="shared" si="2"/>
        <v>120</v>
      </c>
      <c r="O68" s="89">
        <f t="shared" si="3"/>
        <v>120</v>
      </c>
      <c r="P68" s="89">
        <f>IF(OR(U68="Đất QĐ03",U68="Đất đủ điều kiện giao theo QĐ03"),S68,0)</f>
        <v>120</v>
      </c>
      <c r="Q68" s="89">
        <f>IF(U68="Đất 5%",S68,0)</f>
        <v>0</v>
      </c>
      <c r="R68" s="89">
        <f>IF(AND(U68&lt;&gt;"QĐ03",U68&lt;&gt;"Đất 5%",U68&lt;&gt;"Đất QĐ03"),S68,0)</f>
        <v>0</v>
      </c>
      <c r="S68" s="136">
        <v>120</v>
      </c>
      <c r="T68" s="136"/>
      <c r="U68" s="64" t="s">
        <v>17</v>
      </c>
      <c r="V68" s="64" t="s">
        <v>124</v>
      </c>
      <c r="W68" s="92">
        <v>10</v>
      </c>
      <c r="X68" s="43"/>
      <c r="Y68" s="2"/>
    </row>
    <row r="69" spans="1:25" ht="55.5" customHeight="1">
      <c r="A69" s="127">
        <f t="shared" si="4"/>
        <v>55</v>
      </c>
      <c r="B69" s="128">
        <v>19</v>
      </c>
      <c r="C69" s="93" t="s">
        <v>79</v>
      </c>
      <c r="D69" s="63" t="s">
        <v>118</v>
      </c>
      <c r="E69" s="128"/>
      <c r="F69" s="128">
        <v>3</v>
      </c>
      <c r="G69" s="116">
        <v>184</v>
      </c>
      <c r="H69" s="116">
        <v>184</v>
      </c>
      <c r="I69" s="87"/>
      <c r="J69" s="135"/>
      <c r="K69" s="88"/>
      <c r="L69" s="136">
        <f t="shared" si="0"/>
        <v>0</v>
      </c>
      <c r="M69" s="136">
        <f t="shared" si="1"/>
        <v>0</v>
      </c>
      <c r="N69" s="136">
        <f t="shared" si="2"/>
        <v>0</v>
      </c>
      <c r="O69" s="89">
        <f t="shared" si="3"/>
        <v>0</v>
      </c>
      <c r="P69" s="89">
        <f>IF(OR(U69="Đất QĐ03",U69="Đất đủ điều kiện giao theo QĐ03"),S69,0)</f>
        <v>0</v>
      </c>
      <c r="Q69" s="89">
        <f>IF(U69="Đất 5%",S69,0)</f>
        <v>0</v>
      </c>
      <c r="R69" s="89">
        <f>IF(AND(U69&lt;&gt;"QĐ03",U69&lt;&gt;"Đất 5%",U69&lt;&gt;"Đất QĐ03"),S69,0)</f>
        <v>0</v>
      </c>
      <c r="S69" s="136"/>
      <c r="T69" s="136"/>
      <c r="U69" s="64" t="s">
        <v>17</v>
      </c>
      <c r="V69" s="64" t="s">
        <v>124</v>
      </c>
      <c r="W69" s="92">
        <v>10</v>
      </c>
      <c r="X69" s="43"/>
      <c r="Y69" s="2"/>
    </row>
    <row r="70" spans="1:25" ht="55.5" customHeight="1">
      <c r="A70" s="127">
        <f t="shared" si="4"/>
        <v>56</v>
      </c>
      <c r="B70" s="128">
        <v>57</v>
      </c>
      <c r="C70" s="93" t="s">
        <v>80</v>
      </c>
      <c r="D70" s="63" t="s">
        <v>118</v>
      </c>
      <c r="E70" s="128">
        <v>744</v>
      </c>
      <c r="F70" s="128">
        <v>3</v>
      </c>
      <c r="G70" s="116">
        <v>132</v>
      </c>
      <c r="H70" s="116">
        <v>132</v>
      </c>
      <c r="I70" s="87"/>
      <c r="J70" s="135">
        <v>672</v>
      </c>
      <c r="K70" s="88"/>
      <c r="L70" s="136">
        <f t="shared" si="0"/>
        <v>216</v>
      </c>
      <c r="M70" s="136">
        <f t="shared" si="1"/>
        <v>216</v>
      </c>
      <c r="N70" s="136">
        <f t="shared" si="2"/>
        <v>216</v>
      </c>
      <c r="O70" s="89">
        <f t="shared" si="3"/>
        <v>216</v>
      </c>
      <c r="P70" s="89">
        <f>IF(OR(U70="Đất QĐ03",U70="Đất đủ điều kiện giao theo QĐ03"),S70,0)</f>
        <v>216</v>
      </c>
      <c r="Q70" s="89">
        <f>IF(U70="Đất 5%",S70,0)</f>
        <v>0</v>
      </c>
      <c r="R70" s="89">
        <f>IF(AND(U70&lt;&gt;"QĐ03",U70&lt;&gt;"Đất 5%",U70&lt;&gt;"Đất QĐ03"),S70,0)</f>
        <v>0</v>
      </c>
      <c r="S70" s="136">
        <v>216</v>
      </c>
      <c r="T70" s="136"/>
      <c r="U70" s="64" t="s">
        <v>17</v>
      </c>
      <c r="V70" s="64" t="s">
        <v>124</v>
      </c>
      <c r="W70" s="92">
        <v>10</v>
      </c>
      <c r="X70" s="43"/>
      <c r="Y70" s="2"/>
    </row>
    <row r="71" spans="1:25" ht="55.5" customHeight="1">
      <c r="A71" s="127">
        <f t="shared" si="4"/>
        <v>57</v>
      </c>
      <c r="B71" s="128">
        <v>83</v>
      </c>
      <c r="C71" s="93" t="s">
        <v>81</v>
      </c>
      <c r="D71" s="63" t="s">
        <v>118</v>
      </c>
      <c r="E71" s="128"/>
      <c r="F71" s="128">
        <v>3</v>
      </c>
      <c r="G71" s="116">
        <v>183</v>
      </c>
      <c r="H71" s="116">
        <v>183</v>
      </c>
      <c r="I71" s="87"/>
      <c r="J71" s="135"/>
      <c r="K71" s="88"/>
      <c r="L71" s="136">
        <f t="shared" ref="L71:L102" si="7">M71</f>
        <v>0</v>
      </c>
      <c r="M71" s="136">
        <f t="shared" ref="M71:M102" si="8">P71</f>
        <v>0</v>
      </c>
      <c r="N71" s="136">
        <f t="shared" ref="N71:N102" si="9">O71</f>
        <v>0</v>
      </c>
      <c r="O71" s="89">
        <f t="shared" ref="O71:O102" si="10">S71</f>
        <v>0</v>
      </c>
      <c r="P71" s="89">
        <f>IF(OR(U71="Đất QĐ03",U71="Đất đủ điều kiện giao theo QĐ03"),S71,0)</f>
        <v>0</v>
      </c>
      <c r="Q71" s="89">
        <f>IF(U71="Đất 5%",S71,0)</f>
        <v>0</v>
      </c>
      <c r="R71" s="89">
        <f>IF(AND(U71&lt;&gt;"QĐ03",U71&lt;&gt;"Đất 5%",U71&lt;&gt;"Đất QĐ03"),S71,0)</f>
        <v>0</v>
      </c>
      <c r="S71" s="136"/>
      <c r="T71" s="136"/>
      <c r="U71" s="64" t="s">
        <v>17</v>
      </c>
      <c r="V71" s="64" t="s">
        <v>124</v>
      </c>
      <c r="W71" s="92">
        <v>10</v>
      </c>
      <c r="X71" s="43"/>
      <c r="Y71" s="2"/>
    </row>
    <row r="72" spans="1:25" ht="55.5" customHeight="1">
      <c r="A72" s="127">
        <f t="shared" si="4"/>
        <v>58</v>
      </c>
      <c r="B72" s="128">
        <v>47</v>
      </c>
      <c r="C72" s="93" t="s">
        <v>82</v>
      </c>
      <c r="D72" s="63" t="s">
        <v>118</v>
      </c>
      <c r="E72" s="128">
        <v>700</v>
      </c>
      <c r="F72" s="128">
        <v>3</v>
      </c>
      <c r="G72" s="116">
        <v>136</v>
      </c>
      <c r="H72" s="116">
        <v>136</v>
      </c>
      <c r="I72" s="87"/>
      <c r="J72" s="135">
        <v>1296</v>
      </c>
      <c r="K72" s="88"/>
      <c r="L72" s="136">
        <f t="shared" si="7"/>
        <v>96</v>
      </c>
      <c r="M72" s="136">
        <f t="shared" si="8"/>
        <v>96</v>
      </c>
      <c r="N72" s="136">
        <f t="shared" si="9"/>
        <v>96</v>
      </c>
      <c r="O72" s="89">
        <f t="shared" si="10"/>
        <v>96</v>
      </c>
      <c r="P72" s="89">
        <f>IF(OR(U72="Đất QĐ03",U72="Đất đủ điều kiện giao theo QĐ03"),S72,0)</f>
        <v>96</v>
      </c>
      <c r="Q72" s="89">
        <f>IF(U72="Đất 5%",S72,0)</f>
        <v>0</v>
      </c>
      <c r="R72" s="89">
        <f>IF(AND(U72&lt;&gt;"QĐ03",U72&lt;&gt;"Đất 5%",U72&lt;&gt;"Đất QĐ03"),S72,0)</f>
        <v>0</v>
      </c>
      <c r="S72" s="136">
        <v>96</v>
      </c>
      <c r="T72" s="136"/>
      <c r="U72" s="64" t="s">
        <v>17</v>
      </c>
      <c r="V72" s="64" t="s">
        <v>124</v>
      </c>
      <c r="W72" s="92">
        <v>10</v>
      </c>
      <c r="X72" s="43"/>
      <c r="Y72" s="2"/>
    </row>
    <row r="73" spans="1:25" ht="55.5" customHeight="1">
      <c r="A73" s="127">
        <f t="shared" ref="A73:A103" si="11">A72+1</f>
        <v>59</v>
      </c>
      <c r="B73" s="128">
        <v>87</v>
      </c>
      <c r="C73" s="93" t="s">
        <v>75</v>
      </c>
      <c r="D73" s="63" t="s">
        <v>118</v>
      </c>
      <c r="E73" s="128">
        <v>700</v>
      </c>
      <c r="F73" s="128">
        <v>3</v>
      </c>
      <c r="G73" s="116">
        <v>259</v>
      </c>
      <c r="H73" s="116">
        <v>259</v>
      </c>
      <c r="I73" s="87"/>
      <c r="J73" s="135">
        <v>2736</v>
      </c>
      <c r="K73" s="88"/>
      <c r="L73" s="136">
        <f t="shared" si="7"/>
        <v>288</v>
      </c>
      <c r="M73" s="136">
        <f t="shared" si="8"/>
        <v>288</v>
      </c>
      <c r="N73" s="136">
        <f t="shared" si="9"/>
        <v>288</v>
      </c>
      <c r="O73" s="89">
        <f t="shared" si="10"/>
        <v>288</v>
      </c>
      <c r="P73" s="89">
        <f>IF(OR(U73="Đất QĐ03",U73="Đất đủ điều kiện giao theo QĐ03"),S73,0)</f>
        <v>288</v>
      </c>
      <c r="Q73" s="89">
        <f>IF(U73="Đất 5%",S73,0)</f>
        <v>0</v>
      </c>
      <c r="R73" s="89">
        <f>IF(AND(U73&lt;&gt;"QĐ03",U73&lt;&gt;"Đất 5%",U73&lt;&gt;"Đất QĐ03"),S73,0)</f>
        <v>0</v>
      </c>
      <c r="S73" s="136">
        <v>288</v>
      </c>
      <c r="T73" s="136"/>
      <c r="U73" s="64" t="s">
        <v>17</v>
      </c>
      <c r="V73" s="64" t="s">
        <v>124</v>
      </c>
      <c r="W73" s="92">
        <v>10</v>
      </c>
      <c r="X73" s="43"/>
      <c r="Y73" s="2"/>
    </row>
    <row r="74" spans="1:25" ht="55.5" customHeight="1">
      <c r="A74" s="127">
        <f t="shared" si="11"/>
        <v>60</v>
      </c>
      <c r="B74" s="128">
        <v>91</v>
      </c>
      <c r="C74" s="93" t="s">
        <v>83</v>
      </c>
      <c r="D74" s="63" t="s">
        <v>118</v>
      </c>
      <c r="E74" s="128">
        <v>700</v>
      </c>
      <c r="F74" s="128">
        <v>3</v>
      </c>
      <c r="G74" s="116">
        <v>137</v>
      </c>
      <c r="H74" s="116">
        <v>137</v>
      </c>
      <c r="I74" s="87"/>
      <c r="J74" s="135">
        <v>1176</v>
      </c>
      <c r="K74" s="88"/>
      <c r="L74" s="136">
        <f t="shared" si="7"/>
        <v>192</v>
      </c>
      <c r="M74" s="136">
        <f t="shared" si="8"/>
        <v>192</v>
      </c>
      <c r="N74" s="136">
        <f t="shared" si="9"/>
        <v>192</v>
      </c>
      <c r="O74" s="89">
        <f t="shared" si="10"/>
        <v>192</v>
      </c>
      <c r="P74" s="89">
        <f>IF(OR(U74="Đất QĐ03",U74="Đất đủ điều kiện giao theo QĐ03"),S74,0)</f>
        <v>192</v>
      </c>
      <c r="Q74" s="89">
        <f>IF(U74="Đất 5%",S74,0)</f>
        <v>0</v>
      </c>
      <c r="R74" s="89">
        <f>IF(AND(U74&lt;&gt;"QĐ03",U74&lt;&gt;"Đất 5%",U74&lt;&gt;"Đất QĐ03"),S74,0)</f>
        <v>0</v>
      </c>
      <c r="S74" s="136">
        <v>192</v>
      </c>
      <c r="T74" s="136"/>
      <c r="U74" s="64" t="s">
        <v>17</v>
      </c>
      <c r="V74" s="64" t="s">
        <v>124</v>
      </c>
      <c r="W74" s="92">
        <v>10</v>
      </c>
      <c r="X74" s="43"/>
      <c r="Y74" s="2"/>
    </row>
    <row r="75" spans="1:25" ht="55.5" customHeight="1">
      <c r="A75" s="127">
        <f t="shared" si="11"/>
        <v>61</v>
      </c>
      <c r="B75" s="128">
        <v>13</v>
      </c>
      <c r="C75" s="93" t="s">
        <v>84</v>
      </c>
      <c r="D75" s="63" t="s">
        <v>118</v>
      </c>
      <c r="E75" s="128">
        <v>700</v>
      </c>
      <c r="F75" s="128">
        <v>3</v>
      </c>
      <c r="G75" s="116">
        <v>239</v>
      </c>
      <c r="H75" s="116">
        <v>239</v>
      </c>
      <c r="I75" s="87"/>
      <c r="J75" s="135">
        <v>1560</v>
      </c>
      <c r="K75" s="88"/>
      <c r="L75" s="136">
        <f t="shared" si="7"/>
        <v>192</v>
      </c>
      <c r="M75" s="136">
        <f t="shared" si="8"/>
        <v>192</v>
      </c>
      <c r="N75" s="136">
        <f t="shared" si="9"/>
        <v>192</v>
      </c>
      <c r="O75" s="89">
        <f t="shared" si="10"/>
        <v>192</v>
      </c>
      <c r="P75" s="89">
        <f>IF(OR(U75="Đất QĐ03",U75="Đất đủ điều kiện giao theo QĐ03"),S75,0)</f>
        <v>192</v>
      </c>
      <c r="Q75" s="89">
        <f>IF(U75="Đất 5%",S75,0)</f>
        <v>0</v>
      </c>
      <c r="R75" s="89">
        <f>IF(AND(U75&lt;&gt;"QĐ03",U75&lt;&gt;"Đất 5%",U75&lt;&gt;"Đất QĐ03"),S75,0)</f>
        <v>0</v>
      </c>
      <c r="S75" s="136">
        <v>192</v>
      </c>
      <c r="T75" s="136"/>
      <c r="U75" s="64" t="s">
        <v>17</v>
      </c>
      <c r="V75" s="64" t="s">
        <v>124</v>
      </c>
      <c r="W75" s="92">
        <v>10</v>
      </c>
      <c r="X75" s="43"/>
      <c r="Y75" s="2"/>
    </row>
    <row r="76" spans="1:25" ht="55.5" customHeight="1">
      <c r="A76" s="127">
        <f t="shared" si="11"/>
        <v>62</v>
      </c>
      <c r="B76" s="128">
        <v>26</v>
      </c>
      <c r="C76" s="93" t="s">
        <v>85</v>
      </c>
      <c r="D76" s="63" t="s">
        <v>118</v>
      </c>
      <c r="E76" s="128">
        <v>700</v>
      </c>
      <c r="F76" s="128">
        <v>3</v>
      </c>
      <c r="G76" s="116">
        <v>194</v>
      </c>
      <c r="H76" s="116">
        <v>194</v>
      </c>
      <c r="I76" s="87"/>
      <c r="J76" s="135">
        <v>1392</v>
      </c>
      <c r="K76" s="88"/>
      <c r="L76" s="136">
        <f t="shared" si="7"/>
        <v>192</v>
      </c>
      <c r="M76" s="136">
        <f t="shared" si="8"/>
        <v>192</v>
      </c>
      <c r="N76" s="136">
        <f t="shared" si="9"/>
        <v>192</v>
      </c>
      <c r="O76" s="89">
        <f t="shared" si="10"/>
        <v>192</v>
      </c>
      <c r="P76" s="89">
        <f>IF(OR(U76="Đất QĐ03",U76="Đất đủ điều kiện giao theo QĐ03"),S76,0)</f>
        <v>192</v>
      </c>
      <c r="Q76" s="89">
        <f>IF(U76="Đất 5%",S76,0)</f>
        <v>0</v>
      </c>
      <c r="R76" s="89">
        <f>IF(AND(U76&lt;&gt;"QĐ03",U76&lt;&gt;"Đất 5%",U76&lt;&gt;"Đất QĐ03"),S76,0)</f>
        <v>0</v>
      </c>
      <c r="S76" s="136">
        <v>192</v>
      </c>
      <c r="T76" s="136"/>
      <c r="U76" s="64" t="s">
        <v>17</v>
      </c>
      <c r="V76" s="64" t="s">
        <v>124</v>
      </c>
      <c r="W76" s="92">
        <v>10</v>
      </c>
      <c r="X76" s="43"/>
      <c r="Y76" s="2"/>
    </row>
    <row r="77" spans="1:25" ht="55.5" customHeight="1">
      <c r="A77" s="127">
        <f t="shared" si="11"/>
        <v>63</v>
      </c>
      <c r="B77" s="128">
        <v>77</v>
      </c>
      <c r="C77" s="93" t="s">
        <v>86</v>
      </c>
      <c r="D77" s="63" t="s">
        <v>118</v>
      </c>
      <c r="E77" s="128">
        <v>700</v>
      </c>
      <c r="F77" s="128">
        <v>3</v>
      </c>
      <c r="G77" s="116">
        <v>229</v>
      </c>
      <c r="H77" s="116">
        <v>229</v>
      </c>
      <c r="I77" s="87"/>
      <c r="J77" s="135">
        <v>1224</v>
      </c>
      <c r="K77" s="88"/>
      <c r="L77" s="136">
        <f t="shared" si="7"/>
        <v>192</v>
      </c>
      <c r="M77" s="136">
        <f t="shared" si="8"/>
        <v>192</v>
      </c>
      <c r="N77" s="136">
        <f t="shared" si="9"/>
        <v>192</v>
      </c>
      <c r="O77" s="89">
        <f t="shared" si="10"/>
        <v>192</v>
      </c>
      <c r="P77" s="89">
        <f>IF(OR(U77="Đất QĐ03",U77="Đất đủ điều kiện giao theo QĐ03"),S77,0)</f>
        <v>192</v>
      </c>
      <c r="Q77" s="89">
        <f>IF(U77="Đất 5%",S77,0)</f>
        <v>0</v>
      </c>
      <c r="R77" s="89">
        <f>IF(AND(U77&lt;&gt;"QĐ03",U77&lt;&gt;"Đất 5%",U77&lt;&gt;"Đất QĐ03"),S77,0)</f>
        <v>0</v>
      </c>
      <c r="S77" s="136">
        <v>192</v>
      </c>
      <c r="T77" s="136"/>
      <c r="U77" s="64" t="s">
        <v>17</v>
      </c>
      <c r="V77" s="64" t="s">
        <v>124</v>
      </c>
      <c r="W77" s="92">
        <v>10</v>
      </c>
      <c r="X77" s="43"/>
      <c r="Y77" s="2"/>
    </row>
    <row r="78" spans="1:25" ht="55.5" customHeight="1">
      <c r="A78" s="127">
        <f t="shared" si="11"/>
        <v>64</v>
      </c>
      <c r="B78" s="128">
        <v>84</v>
      </c>
      <c r="C78" s="93" t="s">
        <v>87</v>
      </c>
      <c r="D78" s="63" t="s">
        <v>118</v>
      </c>
      <c r="E78" s="128"/>
      <c r="F78" s="128">
        <v>3</v>
      </c>
      <c r="G78" s="116">
        <v>152</v>
      </c>
      <c r="H78" s="116">
        <v>152</v>
      </c>
      <c r="I78" s="87"/>
      <c r="J78" s="135"/>
      <c r="K78" s="88"/>
      <c r="L78" s="136">
        <f t="shared" si="7"/>
        <v>0</v>
      </c>
      <c r="M78" s="136">
        <f t="shared" si="8"/>
        <v>0</v>
      </c>
      <c r="N78" s="136">
        <f t="shared" si="9"/>
        <v>0</v>
      </c>
      <c r="O78" s="89">
        <f t="shared" si="10"/>
        <v>0</v>
      </c>
      <c r="P78" s="89">
        <f>IF(OR(U78="Đất QĐ03",U78="Đất đủ điều kiện giao theo QĐ03"),S78,0)</f>
        <v>0</v>
      </c>
      <c r="Q78" s="89">
        <f>IF(U78="Đất 5%",S78,0)</f>
        <v>0</v>
      </c>
      <c r="R78" s="89">
        <f>IF(AND(U78&lt;&gt;"QĐ03",U78&lt;&gt;"Đất 5%",U78&lt;&gt;"Đất QĐ03"),S78,0)</f>
        <v>0</v>
      </c>
      <c r="S78" s="136"/>
      <c r="T78" s="136"/>
      <c r="U78" s="64" t="s">
        <v>17</v>
      </c>
      <c r="V78" s="64" t="s">
        <v>124</v>
      </c>
      <c r="W78" s="92">
        <v>11</v>
      </c>
      <c r="X78" s="43"/>
      <c r="Y78" s="2"/>
    </row>
    <row r="79" spans="1:25" ht="55.5" customHeight="1">
      <c r="A79" s="127">
        <f t="shared" si="11"/>
        <v>65</v>
      </c>
      <c r="B79" s="128">
        <v>38</v>
      </c>
      <c r="C79" s="93" t="s">
        <v>88</v>
      </c>
      <c r="D79" s="63" t="s">
        <v>118</v>
      </c>
      <c r="E79" s="128">
        <v>745</v>
      </c>
      <c r="F79" s="128">
        <v>3</v>
      </c>
      <c r="G79" s="116">
        <v>117</v>
      </c>
      <c r="H79" s="116">
        <v>117</v>
      </c>
      <c r="I79" s="87"/>
      <c r="J79" s="135">
        <v>1248</v>
      </c>
      <c r="K79" s="88"/>
      <c r="L79" s="136">
        <f t="shared" si="7"/>
        <v>144</v>
      </c>
      <c r="M79" s="136">
        <f t="shared" si="8"/>
        <v>144</v>
      </c>
      <c r="N79" s="136">
        <f t="shared" si="9"/>
        <v>144</v>
      </c>
      <c r="O79" s="89">
        <f t="shared" si="10"/>
        <v>144</v>
      </c>
      <c r="P79" s="89">
        <f>IF(OR(U79="Đất QĐ03",U79="Đất đủ điều kiện giao theo QĐ03"),S79,0)</f>
        <v>144</v>
      </c>
      <c r="Q79" s="89">
        <f>IF(U79="Đất 5%",S79,0)</f>
        <v>0</v>
      </c>
      <c r="R79" s="89">
        <f>IF(AND(U79&lt;&gt;"QĐ03",U79&lt;&gt;"Đất 5%",U79&lt;&gt;"Đất QĐ03"),S79,0)</f>
        <v>0</v>
      </c>
      <c r="S79" s="136">
        <v>144</v>
      </c>
      <c r="T79" s="136"/>
      <c r="U79" s="64" t="s">
        <v>17</v>
      </c>
      <c r="V79" s="64" t="s">
        <v>124</v>
      </c>
      <c r="W79" s="92">
        <v>10</v>
      </c>
      <c r="X79" s="43"/>
      <c r="Y79" s="2"/>
    </row>
    <row r="80" spans="1:25" ht="55.5" customHeight="1">
      <c r="A80" s="127">
        <f t="shared" si="11"/>
        <v>66</v>
      </c>
      <c r="B80" s="128">
        <v>43</v>
      </c>
      <c r="C80" s="93" t="s">
        <v>89</v>
      </c>
      <c r="D80" s="63" t="s">
        <v>118</v>
      </c>
      <c r="E80" s="128">
        <v>745</v>
      </c>
      <c r="F80" s="128">
        <v>3</v>
      </c>
      <c r="G80" s="116">
        <v>164</v>
      </c>
      <c r="H80" s="116">
        <v>164</v>
      </c>
      <c r="I80" s="87"/>
      <c r="J80" s="135">
        <v>1080</v>
      </c>
      <c r="K80" s="88"/>
      <c r="L80" s="136">
        <f t="shared" si="7"/>
        <v>144</v>
      </c>
      <c r="M80" s="136">
        <f t="shared" si="8"/>
        <v>144</v>
      </c>
      <c r="N80" s="136">
        <f t="shared" si="9"/>
        <v>144</v>
      </c>
      <c r="O80" s="89">
        <f t="shared" si="10"/>
        <v>144</v>
      </c>
      <c r="P80" s="89">
        <f>IF(OR(U80="Đất QĐ03",U80="Đất đủ điều kiện giao theo QĐ03"),S80,0)</f>
        <v>144</v>
      </c>
      <c r="Q80" s="89">
        <f>IF(U80="Đất 5%",S80,0)</f>
        <v>0</v>
      </c>
      <c r="R80" s="89">
        <f>IF(AND(U80&lt;&gt;"QĐ03",U80&lt;&gt;"Đất 5%",U80&lt;&gt;"Đất QĐ03"),S80,0)</f>
        <v>0</v>
      </c>
      <c r="S80" s="136">
        <v>144</v>
      </c>
      <c r="T80" s="136"/>
      <c r="U80" s="64" t="s">
        <v>17</v>
      </c>
      <c r="V80" s="64" t="s">
        <v>124</v>
      </c>
      <c r="W80" s="92">
        <v>10</v>
      </c>
      <c r="X80" s="43"/>
      <c r="Y80" s="2"/>
    </row>
    <row r="81" spans="1:25" ht="55.5" customHeight="1">
      <c r="A81" s="127">
        <f t="shared" si="11"/>
        <v>67</v>
      </c>
      <c r="B81" s="128">
        <v>66</v>
      </c>
      <c r="C81" s="93" t="s">
        <v>90</v>
      </c>
      <c r="D81" s="63" t="s">
        <v>118</v>
      </c>
      <c r="E81" s="128">
        <v>746</v>
      </c>
      <c r="F81" s="128">
        <v>3</v>
      </c>
      <c r="G81" s="116">
        <v>105</v>
      </c>
      <c r="H81" s="116">
        <v>105</v>
      </c>
      <c r="I81" s="87"/>
      <c r="J81" s="135">
        <v>1200</v>
      </c>
      <c r="K81" s="88"/>
      <c r="L81" s="136">
        <f t="shared" si="7"/>
        <v>120</v>
      </c>
      <c r="M81" s="136">
        <f t="shared" si="8"/>
        <v>120</v>
      </c>
      <c r="N81" s="136">
        <f t="shared" si="9"/>
        <v>120</v>
      </c>
      <c r="O81" s="89">
        <f t="shared" si="10"/>
        <v>120</v>
      </c>
      <c r="P81" s="89">
        <f>IF(OR(U81="Đất QĐ03",U81="Đất đủ điều kiện giao theo QĐ03"),S81,0)</f>
        <v>120</v>
      </c>
      <c r="Q81" s="89">
        <f>IF(U81="Đất 5%",S81,0)</f>
        <v>0</v>
      </c>
      <c r="R81" s="89">
        <f>IF(AND(U81&lt;&gt;"QĐ03",U81&lt;&gt;"Đất 5%",U81&lt;&gt;"Đất QĐ03"),S81,0)</f>
        <v>0</v>
      </c>
      <c r="S81" s="136">
        <v>120</v>
      </c>
      <c r="T81" s="136"/>
      <c r="U81" s="64" t="s">
        <v>17</v>
      </c>
      <c r="V81" s="64" t="s">
        <v>124</v>
      </c>
      <c r="W81" s="92">
        <v>10</v>
      </c>
      <c r="X81" s="43"/>
      <c r="Y81" s="2"/>
    </row>
    <row r="82" spans="1:25" ht="55.5" customHeight="1">
      <c r="A82" s="127">
        <f t="shared" si="11"/>
        <v>68</v>
      </c>
      <c r="B82" s="128">
        <v>54</v>
      </c>
      <c r="C82" s="93" t="s">
        <v>91</v>
      </c>
      <c r="D82" s="63" t="s">
        <v>118</v>
      </c>
      <c r="E82" s="128">
        <v>746</v>
      </c>
      <c r="F82" s="128">
        <v>3</v>
      </c>
      <c r="G82" s="116">
        <v>157</v>
      </c>
      <c r="H82" s="116">
        <v>157</v>
      </c>
      <c r="I82" s="87"/>
      <c r="J82" s="135">
        <v>1968</v>
      </c>
      <c r="K82" s="88"/>
      <c r="L82" s="136">
        <f t="shared" si="7"/>
        <v>216</v>
      </c>
      <c r="M82" s="136">
        <f t="shared" si="8"/>
        <v>216</v>
      </c>
      <c r="N82" s="136">
        <f t="shared" si="9"/>
        <v>216</v>
      </c>
      <c r="O82" s="89">
        <f t="shared" si="10"/>
        <v>216</v>
      </c>
      <c r="P82" s="89">
        <f>IF(OR(U82="Đất QĐ03",U82="Đất đủ điều kiện giao theo QĐ03"),S82,0)</f>
        <v>216</v>
      </c>
      <c r="Q82" s="89">
        <f>IF(U82="Đất 5%",S82,0)</f>
        <v>0</v>
      </c>
      <c r="R82" s="89">
        <f>IF(AND(U82&lt;&gt;"QĐ03",U82&lt;&gt;"Đất 5%",U82&lt;&gt;"Đất QĐ03"),S82,0)</f>
        <v>0</v>
      </c>
      <c r="S82" s="136">
        <v>216</v>
      </c>
      <c r="T82" s="136"/>
      <c r="U82" s="64" t="s">
        <v>17</v>
      </c>
      <c r="V82" s="64" t="s">
        <v>124</v>
      </c>
      <c r="W82" s="92">
        <v>10</v>
      </c>
      <c r="X82" s="43"/>
      <c r="Y82" s="2"/>
    </row>
    <row r="83" spans="1:25" ht="55.5" customHeight="1">
      <c r="A83" s="127">
        <f t="shared" si="11"/>
        <v>69</v>
      </c>
      <c r="B83" s="128">
        <v>98</v>
      </c>
      <c r="C83" s="93" t="s">
        <v>92</v>
      </c>
      <c r="D83" s="63" t="s">
        <v>118</v>
      </c>
      <c r="E83" s="128"/>
      <c r="F83" s="128">
        <v>3</v>
      </c>
      <c r="G83" s="116">
        <v>171</v>
      </c>
      <c r="H83" s="116">
        <v>171</v>
      </c>
      <c r="I83" s="87"/>
      <c r="J83" s="135"/>
      <c r="K83" s="88"/>
      <c r="L83" s="136">
        <f t="shared" si="7"/>
        <v>0</v>
      </c>
      <c r="M83" s="136">
        <f t="shared" si="8"/>
        <v>0</v>
      </c>
      <c r="N83" s="136">
        <f t="shared" si="9"/>
        <v>0</v>
      </c>
      <c r="O83" s="89">
        <f t="shared" si="10"/>
        <v>0</v>
      </c>
      <c r="P83" s="89">
        <f>IF(OR(U83="Đất QĐ03",U83="Đất đủ điều kiện giao theo QĐ03"),S83,0)</f>
        <v>0</v>
      </c>
      <c r="Q83" s="89">
        <f>IF(U83="Đất 5%",S83,0)</f>
        <v>0</v>
      </c>
      <c r="R83" s="89">
        <f>IF(AND(U83&lt;&gt;"QĐ03",U83&lt;&gt;"Đất 5%",U83&lt;&gt;"Đất QĐ03"),S83,0)</f>
        <v>0</v>
      </c>
      <c r="S83" s="136"/>
      <c r="T83" s="136"/>
      <c r="U83" s="64" t="s">
        <v>17</v>
      </c>
      <c r="V83" s="64" t="s">
        <v>124</v>
      </c>
      <c r="W83" s="92">
        <v>10</v>
      </c>
      <c r="X83" s="43"/>
      <c r="Y83" s="2"/>
    </row>
    <row r="84" spans="1:25" ht="55.5" customHeight="1">
      <c r="A84" s="127">
        <f t="shared" si="11"/>
        <v>70</v>
      </c>
      <c r="B84" s="128">
        <v>41</v>
      </c>
      <c r="C84" s="93" t="s">
        <v>93</v>
      </c>
      <c r="D84" s="63" t="s">
        <v>118</v>
      </c>
      <c r="E84" s="128"/>
      <c r="F84" s="128">
        <v>3</v>
      </c>
      <c r="G84" s="116">
        <v>184</v>
      </c>
      <c r="H84" s="116">
        <v>184</v>
      </c>
      <c r="I84" s="87"/>
      <c r="J84" s="135"/>
      <c r="K84" s="88"/>
      <c r="L84" s="136">
        <f t="shared" si="7"/>
        <v>0</v>
      </c>
      <c r="M84" s="136">
        <f t="shared" si="8"/>
        <v>0</v>
      </c>
      <c r="N84" s="136">
        <f t="shared" si="9"/>
        <v>0</v>
      </c>
      <c r="O84" s="89">
        <f t="shared" si="10"/>
        <v>0</v>
      </c>
      <c r="P84" s="89">
        <f>IF(OR(U84="Đất QĐ03",U84="Đất đủ điều kiện giao theo QĐ03"),S84,0)</f>
        <v>0</v>
      </c>
      <c r="Q84" s="89">
        <f>IF(U84="Đất 5%",S84,0)</f>
        <v>0</v>
      </c>
      <c r="R84" s="89">
        <f>IF(AND(U84&lt;&gt;"QĐ03",U84&lt;&gt;"Đất 5%",U84&lt;&gt;"Đất QĐ03"),S84,0)</f>
        <v>0</v>
      </c>
      <c r="S84" s="136"/>
      <c r="T84" s="136"/>
      <c r="U84" s="64" t="s">
        <v>17</v>
      </c>
      <c r="V84" s="64" t="s">
        <v>124</v>
      </c>
      <c r="W84" s="92">
        <v>10</v>
      </c>
      <c r="X84" s="43"/>
      <c r="Y84" s="2"/>
    </row>
    <row r="85" spans="1:25" ht="55.5" customHeight="1">
      <c r="A85" s="127">
        <f t="shared" si="11"/>
        <v>71</v>
      </c>
      <c r="B85" s="128">
        <v>99</v>
      </c>
      <c r="C85" s="93" t="s">
        <v>69</v>
      </c>
      <c r="D85" s="63" t="s">
        <v>118</v>
      </c>
      <c r="E85" s="128"/>
      <c r="F85" s="128">
        <v>3</v>
      </c>
      <c r="G85" s="116">
        <v>55</v>
      </c>
      <c r="H85" s="116">
        <v>55</v>
      </c>
      <c r="I85" s="87"/>
      <c r="J85" s="135"/>
      <c r="K85" s="88"/>
      <c r="L85" s="136">
        <f t="shared" si="7"/>
        <v>0</v>
      </c>
      <c r="M85" s="136">
        <f t="shared" si="8"/>
        <v>0</v>
      </c>
      <c r="N85" s="136">
        <f t="shared" si="9"/>
        <v>0</v>
      </c>
      <c r="O85" s="89">
        <f t="shared" si="10"/>
        <v>0</v>
      </c>
      <c r="P85" s="89">
        <f>IF(OR(U85="Đất QĐ03",U85="Đất đủ điều kiện giao theo QĐ03"),S85,0)</f>
        <v>0</v>
      </c>
      <c r="Q85" s="89">
        <f>IF(U85="Đất 5%",S85,0)</f>
        <v>0</v>
      </c>
      <c r="R85" s="89">
        <f>IF(AND(U85&lt;&gt;"QĐ03",U85&lt;&gt;"Đất 5%",U85&lt;&gt;"Đất QĐ03"),S85,0)</f>
        <v>0</v>
      </c>
      <c r="S85" s="136"/>
      <c r="T85" s="136"/>
      <c r="U85" s="64" t="s">
        <v>17</v>
      </c>
      <c r="V85" s="64" t="s">
        <v>124</v>
      </c>
      <c r="W85" s="92">
        <v>10</v>
      </c>
      <c r="X85" s="43"/>
      <c r="Y85" s="2"/>
    </row>
    <row r="86" spans="1:25" ht="55.5" customHeight="1">
      <c r="A86" s="127">
        <f t="shared" si="11"/>
        <v>72</v>
      </c>
      <c r="B86" s="128"/>
      <c r="C86" s="93" t="s">
        <v>94</v>
      </c>
      <c r="D86" s="63" t="s">
        <v>118</v>
      </c>
      <c r="E86" s="128"/>
      <c r="F86" s="128">
        <v>3</v>
      </c>
      <c r="G86" s="116">
        <v>90</v>
      </c>
      <c r="H86" s="116">
        <v>90</v>
      </c>
      <c r="I86" s="87"/>
      <c r="J86" s="135"/>
      <c r="K86" s="88"/>
      <c r="L86" s="136">
        <f t="shared" si="7"/>
        <v>0</v>
      </c>
      <c r="M86" s="136">
        <f t="shared" si="8"/>
        <v>0</v>
      </c>
      <c r="N86" s="136">
        <f t="shared" si="9"/>
        <v>0</v>
      </c>
      <c r="O86" s="89">
        <f t="shared" si="10"/>
        <v>0</v>
      </c>
      <c r="P86" s="89">
        <f>IF(OR(U86="Đất QĐ03",U86="Đất đủ điều kiện giao theo QĐ03"),S86,0)</f>
        <v>0</v>
      </c>
      <c r="Q86" s="89">
        <f>IF(U86="Đất 5%",S86,0)</f>
        <v>0</v>
      </c>
      <c r="R86" s="89">
        <f>IF(AND(U86&lt;&gt;"QĐ03",U86&lt;&gt;"Đất 5%",U86&lt;&gt;"Đất QĐ03"),S86,0)</f>
        <v>0</v>
      </c>
      <c r="S86" s="136"/>
      <c r="T86" s="136"/>
      <c r="U86" s="64" t="s">
        <v>17</v>
      </c>
      <c r="V86" s="64" t="s">
        <v>124</v>
      </c>
      <c r="W86" s="92">
        <v>10</v>
      </c>
      <c r="X86" s="43"/>
      <c r="Y86" s="2"/>
    </row>
    <row r="87" spans="1:25" ht="55.5" customHeight="1">
      <c r="A87" s="127">
        <f t="shared" si="11"/>
        <v>73</v>
      </c>
      <c r="B87" s="128">
        <v>46</v>
      </c>
      <c r="C87" s="93" t="s">
        <v>66</v>
      </c>
      <c r="D87" s="63" t="s">
        <v>118</v>
      </c>
      <c r="E87" s="128">
        <v>759</v>
      </c>
      <c r="F87" s="128">
        <v>3</v>
      </c>
      <c r="G87" s="116">
        <v>403</v>
      </c>
      <c r="H87" s="116">
        <v>403</v>
      </c>
      <c r="I87" s="87"/>
      <c r="J87" s="135">
        <v>2256</v>
      </c>
      <c r="K87" s="88"/>
      <c r="L87" s="136">
        <f t="shared" si="7"/>
        <v>384</v>
      </c>
      <c r="M87" s="136">
        <f t="shared" si="8"/>
        <v>384</v>
      </c>
      <c r="N87" s="136">
        <f t="shared" si="9"/>
        <v>384</v>
      </c>
      <c r="O87" s="89">
        <f t="shared" si="10"/>
        <v>384</v>
      </c>
      <c r="P87" s="89">
        <f>IF(OR(U87="Đất QĐ03",U87="Đất đủ điều kiện giao theo QĐ03"),S87,0)</f>
        <v>384</v>
      </c>
      <c r="Q87" s="89">
        <f>IF(U87="Đất 5%",S87,0)</f>
        <v>0</v>
      </c>
      <c r="R87" s="89">
        <f>IF(AND(U87&lt;&gt;"QĐ03",U87&lt;&gt;"Đất 5%",U87&lt;&gt;"Đất QĐ03"),S87,0)</f>
        <v>0</v>
      </c>
      <c r="S87" s="136">
        <v>384</v>
      </c>
      <c r="T87" s="136"/>
      <c r="U87" s="64" t="s">
        <v>17</v>
      </c>
      <c r="V87" s="64" t="s">
        <v>124</v>
      </c>
      <c r="W87" s="92">
        <v>10</v>
      </c>
      <c r="X87" s="43"/>
      <c r="Y87" s="2"/>
    </row>
    <row r="88" spans="1:25" ht="55.5" customHeight="1">
      <c r="A88" s="127">
        <f t="shared" si="11"/>
        <v>74</v>
      </c>
      <c r="B88" s="128">
        <v>93</v>
      </c>
      <c r="C88" s="93" t="s">
        <v>95</v>
      </c>
      <c r="D88" s="63" t="s">
        <v>118</v>
      </c>
      <c r="E88" s="128">
        <v>758</v>
      </c>
      <c r="F88" s="128">
        <v>3</v>
      </c>
      <c r="G88" s="116">
        <v>157</v>
      </c>
      <c r="H88" s="116">
        <v>157</v>
      </c>
      <c r="I88" s="87"/>
      <c r="J88" s="135">
        <v>1104</v>
      </c>
      <c r="K88" s="88"/>
      <c r="L88" s="136">
        <f t="shared" si="7"/>
        <v>168</v>
      </c>
      <c r="M88" s="136">
        <f t="shared" si="8"/>
        <v>168</v>
      </c>
      <c r="N88" s="136">
        <f t="shared" si="9"/>
        <v>168</v>
      </c>
      <c r="O88" s="89">
        <f t="shared" si="10"/>
        <v>168</v>
      </c>
      <c r="P88" s="89">
        <f>IF(OR(U88="Đất QĐ03",U88="Đất đủ điều kiện giao theo QĐ03"),S88,0)</f>
        <v>168</v>
      </c>
      <c r="Q88" s="89">
        <f>IF(U88="Đất 5%",S88,0)</f>
        <v>0</v>
      </c>
      <c r="R88" s="89">
        <f>IF(AND(U88&lt;&gt;"QĐ03",U88&lt;&gt;"Đất 5%",U88&lt;&gt;"Đất QĐ03"),S88,0)</f>
        <v>0</v>
      </c>
      <c r="S88" s="136">
        <v>168</v>
      </c>
      <c r="T88" s="136"/>
      <c r="U88" s="64" t="s">
        <v>17</v>
      </c>
      <c r="V88" s="64" t="s">
        <v>124</v>
      </c>
      <c r="W88" s="92">
        <v>10</v>
      </c>
      <c r="X88" s="43"/>
      <c r="Y88" s="2"/>
    </row>
    <row r="89" spans="1:25" ht="55.5" customHeight="1">
      <c r="A89" s="155">
        <f t="shared" si="11"/>
        <v>75</v>
      </c>
      <c r="B89" s="156">
        <v>90</v>
      </c>
      <c r="C89" s="157" t="s">
        <v>96</v>
      </c>
      <c r="D89" s="63" t="s">
        <v>118</v>
      </c>
      <c r="E89" s="128"/>
      <c r="F89" s="128">
        <v>3</v>
      </c>
      <c r="G89" s="116">
        <v>117</v>
      </c>
      <c r="H89" s="116">
        <v>117</v>
      </c>
      <c r="I89" s="87"/>
      <c r="J89" s="135"/>
      <c r="K89" s="88"/>
      <c r="L89" s="136">
        <f t="shared" si="7"/>
        <v>0</v>
      </c>
      <c r="M89" s="136">
        <f t="shared" si="8"/>
        <v>0</v>
      </c>
      <c r="N89" s="136">
        <f t="shared" si="9"/>
        <v>0</v>
      </c>
      <c r="O89" s="89">
        <f t="shared" si="10"/>
        <v>0</v>
      </c>
      <c r="P89" s="89">
        <f>IF(OR(U89="Đất QĐ03",U89="Đất đủ điều kiện giao theo QĐ03"),S89,0)</f>
        <v>0</v>
      </c>
      <c r="Q89" s="89">
        <f>IF(U89="Đất 5%",S89,0)</f>
        <v>0</v>
      </c>
      <c r="R89" s="89">
        <f>IF(AND(U89&lt;&gt;"QĐ03",U89&lt;&gt;"Đất 5%",U89&lt;&gt;"Đất QĐ03"),S89,0)</f>
        <v>0</v>
      </c>
      <c r="S89" s="136"/>
      <c r="T89" s="136"/>
      <c r="U89" s="64" t="s">
        <v>17</v>
      </c>
      <c r="V89" s="64" t="s">
        <v>124</v>
      </c>
      <c r="W89" s="92">
        <v>10</v>
      </c>
      <c r="X89" s="43"/>
      <c r="Y89" s="2"/>
    </row>
    <row r="90" spans="1:25" ht="55.5" customHeight="1">
      <c r="A90" s="155"/>
      <c r="B90" s="156"/>
      <c r="C90" s="157"/>
      <c r="D90" s="63" t="s">
        <v>118</v>
      </c>
      <c r="E90" s="128"/>
      <c r="F90" s="128">
        <v>3</v>
      </c>
      <c r="G90" s="116">
        <v>111</v>
      </c>
      <c r="H90" s="116">
        <v>111</v>
      </c>
      <c r="I90" s="87"/>
      <c r="J90" s="135"/>
      <c r="K90" s="88"/>
      <c r="L90" s="136">
        <f t="shared" si="7"/>
        <v>0</v>
      </c>
      <c r="M90" s="136">
        <f t="shared" si="8"/>
        <v>0</v>
      </c>
      <c r="N90" s="136">
        <f t="shared" si="9"/>
        <v>0</v>
      </c>
      <c r="O90" s="89">
        <f t="shared" si="10"/>
        <v>0</v>
      </c>
      <c r="P90" s="89">
        <f>IF(OR(U90="Đất QĐ03",U90="Đất đủ điều kiện giao theo QĐ03"),S90,0)</f>
        <v>0</v>
      </c>
      <c r="Q90" s="89">
        <f>IF(U90="Đất 5%",S90,0)</f>
        <v>0</v>
      </c>
      <c r="R90" s="89">
        <f>IF(AND(U90&lt;&gt;"QĐ03",U90&lt;&gt;"Đất 5%",U90&lt;&gt;"Đất QĐ03"),S90,0)</f>
        <v>0</v>
      </c>
      <c r="S90" s="136"/>
      <c r="T90" s="136"/>
      <c r="U90" s="64" t="s">
        <v>17</v>
      </c>
      <c r="V90" s="64" t="s">
        <v>124</v>
      </c>
      <c r="W90" s="92">
        <v>10</v>
      </c>
      <c r="X90" s="43"/>
      <c r="Y90" s="2"/>
    </row>
    <row r="91" spans="1:25" ht="55.5" customHeight="1">
      <c r="A91" s="155"/>
      <c r="B91" s="156"/>
      <c r="C91" s="157"/>
      <c r="D91" s="63" t="s">
        <v>118</v>
      </c>
      <c r="E91" s="128">
        <v>836</v>
      </c>
      <c r="F91" s="128">
        <v>3</v>
      </c>
      <c r="G91" s="116">
        <v>157</v>
      </c>
      <c r="H91" s="116">
        <v>157</v>
      </c>
      <c r="I91" s="87"/>
      <c r="J91" s="135">
        <v>648</v>
      </c>
      <c r="K91" s="88"/>
      <c r="L91" s="136">
        <f t="shared" si="7"/>
        <v>264</v>
      </c>
      <c r="M91" s="136">
        <f t="shared" si="8"/>
        <v>264</v>
      </c>
      <c r="N91" s="136">
        <f t="shared" si="9"/>
        <v>264</v>
      </c>
      <c r="O91" s="89">
        <f t="shared" si="10"/>
        <v>264</v>
      </c>
      <c r="P91" s="89">
        <f>IF(OR(U91="Đất QĐ03",U91="Đất đủ điều kiện giao theo QĐ03"),S91,0)</f>
        <v>264</v>
      </c>
      <c r="Q91" s="89">
        <f>IF(U91="Đất 5%",S91,0)</f>
        <v>0</v>
      </c>
      <c r="R91" s="89">
        <f>IF(AND(U91&lt;&gt;"QĐ03",U91&lt;&gt;"Đất 5%",U91&lt;&gt;"Đất QĐ03"),S91,0)</f>
        <v>0</v>
      </c>
      <c r="S91" s="136">
        <v>264</v>
      </c>
      <c r="T91" s="136"/>
      <c r="U91" s="64" t="s">
        <v>17</v>
      </c>
      <c r="V91" s="64" t="s">
        <v>124</v>
      </c>
      <c r="W91" s="92">
        <v>10</v>
      </c>
      <c r="X91" s="43"/>
      <c r="Y91" s="2"/>
    </row>
    <row r="92" spans="1:25" ht="55.5" customHeight="1">
      <c r="A92" s="127">
        <f>A89+1</f>
        <v>76</v>
      </c>
      <c r="B92" s="128">
        <v>94</v>
      </c>
      <c r="C92" s="93" t="s">
        <v>97</v>
      </c>
      <c r="D92" s="63" t="s">
        <v>118</v>
      </c>
      <c r="E92" s="128">
        <v>767</v>
      </c>
      <c r="F92" s="128">
        <v>3</v>
      </c>
      <c r="G92" s="116">
        <v>212</v>
      </c>
      <c r="H92" s="116">
        <v>212</v>
      </c>
      <c r="I92" s="87"/>
      <c r="J92" s="135">
        <v>1620</v>
      </c>
      <c r="K92" s="88"/>
      <c r="L92" s="136">
        <f t="shared" si="7"/>
        <v>108</v>
      </c>
      <c r="M92" s="136">
        <f t="shared" si="8"/>
        <v>108</v>
      </c>
      <c r="N92" s="136">
        <f t="shared" si="9"/>
        <v>108</v>
      </c>
      <c r="O92" s="89">
        <f t="shared" si="10"/>
        <v>108</v>
      </c>
      <c r="P92" s="89">
        <f>IF(OR(U92="Đất QĐ03",U92="Đất đủ điều kiện giao theo QĐ03"),S92,0)</f>
        <v>108</v>
      </c>
      <c r="Q92" s="89">
        <f>IF(U92="Đất 5%",S92,0)</f>
        <v>0</v>
      </c>
      <c r="R92" s="89">
        <f>IF(AND(U92&lt;&gt;"QĐ03",U92&lt;&gt;"Đất 5%",U92&lt;&gt;"Đất QĐ03"),S92,0)</f>
        <v>0</v>
      </c>
      <c r="S92" s="136">
        <v>108</v>
      </c>
      <c r="T92" s="136"/>
      <c r="U92" s="64" t="s">
        <v>17</v>
      </c>
      <c r="V92" s="64" t="s">
        <v>124</v>
      </c>
      <c r="W92" s="92">
        <v>10</v>
      </c>
      <c r="X92" s="43"/>
      <c r="Y92" s="2"/>
    </row>
    <row r="93" spans="1:25" ht="55.5" customHeight="1">
      <c r="A93" s="127">
        <f t="shared" si="11"/>
        <v>77</v>
      </c>
      <c r="B93" s="128">
        <v>4</v>
      </c>
      <c r="C93" s="93" t="s">
        <v>98</v>
      </c>
      <c r="D93" s="63" t="s">
        <v>118</v>
      </c>
      <c r="E93" s="128">
        <v>757</v>
      </c>
      <c r="F93" s="128">
        <v>3</v>
      </c>
      <c r="G93" s="116">
        <v>195</v>
      </c>
      <c r="H93" s="116">
        <v>195</v>
      </c>
      <c r="I93" s="87"/>
      <c r="J93" s="135">
        <v>1620</v>
      </c>
      <c r="K93" s="88"/>
      <c r="L93" s="136">
        <f t="shared" si="7"/>
        <v>216</v>
      </c>
      <c r="M93" s="136">
        <f t="shared" si="8"/>
        <v>216</v>
      </c>
      <c r="N93" s="136">
        <f t="shared" si="9"/>
        <v>216</v>
      </c>
      <c r="O93" s="89">
        <f t="shared" si="10"/>
        <v>216</v>
      </c>
      <c r="P93" s="89">
        <f>IF(OR(U93="Đất QĐ03",U93="Đất đủ điều kiện giao theo QĐ03"),S93,0)</f>
        <v>216</v>
      </c>
      <c r="Q93" s="89">
        <f>IF(U93="Đất 5%",S93,0)</f>
        <v>0</v>
      </c>
      <c r="R93" s="89">
        <f>IF(AND(U93&lt;&gt;"QĐ03",U93&lt;&gt;"Đất 5%",U93&lt;&gt;"Đất QĐ03"),S93,0)</f>
        <v>0</v>
      </c>
      <c r="S93" s="136">
        <v>216</v>
      </c>
      <c r="T93" s="136"/>
      <c r="U93" s="64" t="s">
        <v>17</v>
      </c>
      <c r="V93" s="64" t="s">
        <v>124</v>
      </c>
      <c r="W93" s="92">
        <v>10</v>
      </c>
      <c r="X93" s="43"/>
      <c r="Y93" s="2"/>
    </row>
    <row r="94" spans="1:25" ht="55.5" customHeight="1">
      <c r="A94" s="127">
        <f t="shared" si="11"/>
        <v>78</v>
      </c>
      <c r="B94" s="128">
        <v>40</v>
      </c>
      <c r="C94" s="93" t="s">
        <v>99</v>
      </c>
      <c r="D94" s="63" t="s">
        <v>118</v>
      </c>
      <c r="E94" s="128">
        <v>899</v>
      </c>
      <c r="F94" s="128">
        <v>3</v>
      </c>
      <c r="G94" s="116">
        <v>180</v>
      </c>
      <c r="H94" s="116">
        <v>180</v>
      </c>
      <c r="I94" s="87"/>
      <c r="J94" s="135">
        <v>1540</v>
      </c>
      <c r="K94" s="88"/>
      <c r="L94" s="136">
        <f t="shared" si="7"/>
        <v>120</v>
      </c>
      <c r="M94" s="136">
        <f t="shared" si="8"/>
        <v>120</v>
      </c>
      <c r="N94" s="136">
        <f t="shared" si="9"/>
        <v>120</v>
      </c>
      <c r="O94" s="89">
        <f t="shared" si="10"/>
        <v>120</v>
      </c>
      <c r="P94" s="89">
        <f>IF(OR(U94="Đất QĐ03",U94="Đất đủ điều kiện giao theo QĐ03"),S94,0)</f>
        <v>120</v>
      </c>
      <c r="Q94" s="89">
        <f>IF(U94="Đất 5%",S94,0)</f>
        <v>0</v>
      </c>
      <c r="R94" s="89">
        <f>IF(AND(U94&lt;&gt;"QĐ03",U94&lt;&gt;"Đất 5%",U94&lt;&gt;"Đất QĐ03"),S94,0)</f>
        <v>0</v>
      </c>
      <c r="S94" s="136">
        <v>120</v>
      </c>
      <c r="T94" s="136"/>
      <c r="U94" s="64" t="s">
        <v>17</v>
      </c>
      <c r="V94" s="64" t="s">
        <v>124</v>
      </c>
      <c r="W94" s="92">
        <v>10</v>
      </c>
      <c r="X94" s="43"/>
      <c r="Y94" s="2"/>
    </row>
    <row r="95" spans="1:25" ht="55.5" customHeight="1">
      <c r="A95" s="127">
        <f t="shared" si="11"/>
        <v>79</v>
      </c>
      <c r="B95" s="128">
        <v>96</v>
      </c>
      <c r="C95" s="93" t="s">
        <v>100</v>
      </c>
      <c r="D95" s="63" t="s">
        <v>118</v>
      </c>
      <c r="E95" s="128"/>
      <c r="F95" s="128">
        <v>3</v>
      </c>
      <c r="G95" s="116">
        <v>68</v>
      </c>
      <c r="H95" s="116">
        <v>68</v>
      </c>
      <c r="I95" s="87"/>
      <c r="J95" s="135"/>
      <c r="K95" s="88"/>
      <c r="L95" s="136">
        <f t="shared" si="7"/>
        <v>0</v>
      </c>
      <c r="M95" s="136">
        <f t="shared" si="8"/>
        <v>0</v>
      </c>
      <c r="N95" s="136">
        <f t="shared" si="9"/>
        <v>0</v>
      </c>
      <c r="O95" s="89">
        <f t="shared" si="10"/>
        <v>0</v>
      </c>
      <c r="P95" s="89">
        <f>IF(OR(U95="Đất QĐ03",U95="Đất đủ điều kiện giao theo QĐ03"),S95,0)</f>
        <v>0</v>
      </c>
      <c r="Q95" s="89">
        <f>IF(U95="Đất 5%",S95,0)</f>
        <v>0</v>
      </c>
      <c r="R95" s="89">
        <f>IF(AND(U95&lt;&gt;"QĐ03",U95&lt;&gt;"Đất 5%",U95&lt;&gt;"Đất QĐ03"),S95,0)</f>
        <v>0</v>
      </c>
      <c r="S95" s="136"/>
      <c r="T95" s="136"/>
      <c r="U95" s="64" t="s">
        <v>17</v>
      </c>
      <c r="V95" s="64" t="s">
        <v>124</v>
      </c>
      <c r="W95" s="92">
        <v>10</v>
      </c>
      <c r="X95" s="43"/>
      <c r="Y95" s="2"/>
    </row>
    <row r="96" spans="1:25" ht="55.5" customHeight="1">
      <c r="A96" s="127">
        <f t="shared" si="11"/>
        <v>80</v>
      </c>
      <c r="B96" s="128">
        <v>80</v>
      </c>
      <c r="C96" s="93" t="s">
        <v>101</v>
      </c>
      <c r="D96" s="63" t="s">
        <v>118</v>
      </c>
      <c r="E96" s="128">
        <v>899</v>
      </c>
      <c r="F96" s="128">
        <v>3</v>
      </c>
      <c r="G96" s="116">
        <v>161</v>
      </c>
      <c r="H96" s="116">
        <v>161</v>
      </c>
      <c r="I96" s="87"/>
      <c r="J96" s="135">
        <v>1920</v>
      </c>
      <c r="K96" s="88"/>
      <c r="L96" s="136">
        <f t="shared" si="7"/>
        <v>120</v>
      </c>
      <c r="M96" s="136">
        <f t="shared" si="8"/>
        <v>120</v>
      </c>
      <c r="N96" s="136">
        <f t="shared" si="9"/>
        <v>120</v>
      </c>
      <c r="O96" s="89">
        <f t="shared" si="10"/>
        <v>120</v>
      </c>
      <c r="P96" s="89">
        <f>IF(OR(U96="Đất QĐ03",U96="Đất đủ điều kiện giao theo QĐ03"),S96,0)</f>
        <v>120</v>
      </c>
      <c r="Q96" s="89">
        <f>IF(U96="Đất 5%",S96,0)</f>
        <v>0</v>
      </c>
      <c r="R96" s="89">
        <f>IF(AND(U96&lt;&gt;"QĐ03",U96&lt;&gt;"Đất 5%",U96&lt;&gt;"Đất QĐ03"),S96,0)</f>
        <v>0</v>
      </c>
      <c r="S96" s="136">
        <v>120</v>
      </c>
      <c r="T96" s="136"/>
      <c r="U96" s="64" t="s">
        <v>17</v>
      </c>
      <c r="V96" s="64" t="s">
        <v>124</v>
      </c>
      <c r="W96" s="92">
        <v>10</v>
      </c>
      <c r="X96" s="43"/>
      <c r="Y96" s="2"/>
    </row>
    <row r="97" spans="1:25" ht="55.5" customHeight="1">
      <c r="A97" s="127">
        <f t="shared" si="11"/>
        <v>81</v>
      </c>
      <c r="B97" s="128">
        <v>90</v>
      </c>
      <c r="C97" s="93" t="s">
        <v>96</v>
      </c>
      <c r="D97" s="63" t="s">
        <v>118</v>
      </c>
      <c r="E97" s="128">
        <v>836</v>
      </c>
      <c r="F97" s="128">
        <v>3</v>
      </c>
      <c r="G97" s="116">
        <v>157</v>
      </c>
      <c r="H97" s="116">
        <v>157</v>
      </c>
      <c r="I97" s="87"/>
      <c r="J97" s="135">
        <v>648</v>
      </c>
      <c r="K97" s="88"/>
      <c r="L97" s="136">
        <f t="shared" si="7"/>
        <v>264</v>
      </c>
      <c r="M97" s="136">
        <f t="shared" si="8"/>
        <v>264</v>
      </c>
      <c r="N97" s="136">
        <f t="shared" si="9"/>
        <v>264</v>
      </c>
      <c r="O97" s="89">
        <f t="shared" si="10"/>
        <v>264</v>
      </c>
      <c r="P97" s="89">
        <f>IF(OR(U97="Đất QĐ03",U97="Đất đủ điều kiện giao theo QĐ03"),S97,0)</f>
        <v>264</v>
      </c>
      <c r="Q97" s="89">
        <f>IF(U97="Đất 5%",S97,0)</f>
        <v>0</v>
      </c>
      <c r="R97" s="89">
        <f>IF(AND(U97&lt;&gt;"QĐ03",U97&lt;&gt;"Đất 5%",U97&lt;&gt;"Đất QĐ03"),S97,0)</f>
        <v>0</v>
      </c>
      <c r="S97" s="136">
        <v>264</v>
      </c>
      <c r="T97" s="136"/>
      <c r="U97" s="64" t="s">
        <v>17</v>
      </c>
      <c r="V97" s="64" t="s">
        <v>124</v>
      </c>
      <c r="W97" s="92">
        <v>10</v>
      </c>
      <c r="X97" s="43"/>
      <c r="Y97" s="2"/>
    </row>
    <row r="98" spans="1:25" ht="55.5" customHeight="1">
      <c r="A98" s="127">
        <f t="shared" si="11"/>
        <v>82</v>
      </c>
      <c r="B98" s="128">
        <v>49</v>
      </c>
      <c r="C98" s="93" t="s">
        <v>102</v>
      </c>
      <c r="D98" s="63" t="s">
        <v>118</v>
      </c>
      <c r="E98" s="128"/>
      <c r="F98" s="128">
        <v>3</v>
      </c>
      <c r="G98" s="116">
        <v>64</v>
      </c>
      <c r="H98" s="116">
        <v>64</v>
      </c>
      <c r="I98" s="87"/>
      <c r="J98" s="135"/>
      <c r="K98" s="88"/>
      <c r="L98" s="136">
        <f t="shared" si="7"/>
        <v>0</v>
      </c>
      <c r="M98" s="136">
        <f t="shared" si="8"/>
        <v>0</v>
      </c>
      <c r="N98" s="136">
        <f t="shared" si="9"/>
        <v>0</v>
      </c>
      <c r="O98" s="89">
        <f t="shared" si="10"/>
        <v>0</v>
      </c>
      <c r="P98" s="89">
        <f>IF(OR(U98="Đất QĐ03",U98="Đất đủ điều kiện giao theo QĐ03"),S98,0)</f>
        <v>0</v>
      </c>
      <c r="Q98" s="89">
        <f>IF(U98="Đất 5%",S98,0)</f>
        <v>0</v>
      </c>
      <c r="R98" s="89">
        <f>IF(AND(U98&lt;&gt;"QĐ03",U98&lt;&gt;"Đất 5%",U98&lt;&gt;"Đất QĐ03"),S98,0)</f>
        <v>0</v>
      </c>
      <c r="S98" s="136"/>
      <c r="T98" s="136"/>
      <c r="U98" s="64" t="s">
        <v>17</v>
      </c>
      <c r="V98" s="64" t="s">
        <v>124</v>
      </c>
      <c r="W98" s="92">
        <v>10</v>
      </c>
      <c r="X98" s="43"/>
      <c r="Y98" s="2"/>
    </row>
    <row r="99" spans="1:25" ht="55.5" customHeight="1">
      <c r="A99" s="127">
        <f t="shared" si="11"/>
        <v>83</v>
      </c>
      <c r="B99" s="128">
        <v>89</v>
      </c>
      <c r="C99" s="93" t="s">
        <v>103</v>
      </c>
      <c r="D99" s="63" t="s">
        <v>118</v>
      </c>
      <c r="E99" s="128">
        <v>837</v>
      </c>
      <c r="F99" s="128">
        <v>3</v>
      </c>
      <c r="G99" s="116">
        <v>148</v>
      </c>
      <c r="H99" s="116">
        <v>148</v>
      </c>
      <c r="I99" s="87"/>
      <c r="J99" s="135">
        <v>792</v>
      </c>
      <c r="K99" s="88"/>
      <c r="L99" s="136">
        <f t="shared" si="7"/>
        <v>144</v>
      </c>
      <c r="M99" s="136">
        <f t="shared" si="8"/>
        <v>144</v>
      </c>
      <c r="N99" s="136">
        <f t="shared" si="9"/>
        <v>144</v>
      </c>
      <c r="O99" s="89">
        <f t="shared" si="10"/>
        <v>144</v>
      </c>
      <c r="P99" s="89">
        <f>IF(OR(U99="Đất QĐ03",U99="Đất đủ điều kiện giao theo QĐ03"),S99,0)</f>
        <v>144</v>
      </c>
      <c r="Q99" s="89">
        <f>IF(U99="Đất 5%",S99,0)</f>
        <v>0</v>
      </c>
      <c r="R99" s="89">
        <f>IF(AND(U99&lt;&gt;"QĐ03",U99&lt;&gt;"Đất 5%",U99&lt;&gt;"Đất QĐ03"),S99,0)</f>
        <v>0</v>
      </c>
      <c r="S99" s="136">
        <v>144</v>
      </c>
      <c r="T99" s="136"/>
      <c r="U99" s="64" t="s">
        <v>17</v>
      </c>
      <c r="V99" s="64" t="s">
        <v>124</v>
      </c>
      <c r="W99" s="92">
        <v>10</v>
      </c>
      <c r="X99" s="43"/>
      <c r="Y99" s="2"/>
    </row>
    <row r="100" spans="1:25" ht="55.5" customHeight="1">
      <c r="A100" s="127">
        <f t="shared" si="11"/>
        <v>84</v>
      </c>
      <c r="B100" s="128">
        <v>34</v>
      </c>
      <c r="C100" s="93" t="s">
        <v>104</v>
      </c>
      <c r="D100" s="63" t="s">
        <v>118</v>
      </c>
      <c r="E100" s="128">
        <v>837</v>
      </c>
      <c r="F100" s="128">
        <v>3</v>
      </c>
      <c r="G100" s="116">
        <v>123</v>
      </c>
      <c r="H100" s="116">
        <v>123</v>
      </c>
      <c r="I100" s="87"/>
      <c r="J100" s="135">
        <v>1404</v>
      </c>
      <c r="K100" s="88"/>
      <c r="L100" s="136">
        <f t="shared" si="7"/>
        <v>168</v>
      </c>
      <c r="M100" s="136">
        <f t="shared" si="8"/>
        <v>168</v>
      </c>
      <c r="N100" s="136">
        <f t="shared" si="9"/>
        <v>168</v>
      </c>
      <c r="O100" s="89">
        <f t="shared" si="10"/>
        <v>168</v>
      </c>
      <c r="P100" s="89">
        <f>IF(OR(U100="Đất QĐ03",U100="Đất đủ điều kiện giao theo QĐ03"),S100,0)</f>
        <v>168</v>
      </c>
      <c r="Q100" s="89">
        <f>IF(U100="Đất 5%",S100,0)</f>
        <v>0</v>
      </c>
      <c r="R100" s="89">
        <f>IF(AND(U100&lt;&gt;"QĐ03",U100&lt;&gt;"Đất 5%",U100&lt;&gt;"Đất QĐ03"),S100,0)</f>
        <v>0</v>
      </c>
      <c r="S100" s="136">
        <v>168</v>
      </c>
      <c r="T100" s="136"/>
      <c r="U100" s="64" t="s">
        <v>17</v>
      </c>
      <c r="V100" s="64" t="s">
        <v>124</v>
      </c>
      <c r="W100" s="92">
        <v>10</v>
      </c>
      <c r="X100" s="43"/>
      <c r="Y100" s="2"/>
    </row>
    <row r="101" spans="1:25" ht="55.5" customHeight="1">
      <c r="A101" s="127">
        <f t="shared" si="11"/>
        <v>85</v>
      </c>
      <c r="B101" s="128">
        <v>70</v>
      </c>
      <c r="C101" s="93" t="s">
        <v>105</v>
      </c>
      <c r="D101" s="63" t="s">
        <v>118</v>
      </c>
      <c r="E101" s="128">
        <v>837</v>
      </c>
      <c r="F101" s="128">
        <v>3</v>
      </c>
      <c r="G101" s="116">
        <v>201</v>
      </c>
      <c r="H101" s="116">
        <v>201</v>
      </c>
      <c r="I101" s="87"/>
      <c r="J101" s="135">
        <v>1716</v>
      </c>
      <c r="K101" s="88"/>
      <c r="L101" s="136">
        <f t="shared" si="7"/>
        <v>168</v>
      </c>
      <c r="M101" s="136">
        <f t="shared" si="8"/>
        <v>168</v>
      </c>
      <c r="N101" s="136">
        <f t="shared" si="9"/>
        <v>168</v>
      </c>
      <c r="O101" s="89">
        <f t="shared" si="10"/>
        <v>168</v>
      </c>
      <c r="P101" s="89">
        <f>IF(OR(U101="Đất QĐ03",U101="Đất đủ điều kiện giao theo QĐ03"),S101,0)</f>
        <v>168</v>
      </c>
      <c r="Q101" s="89">
        <f>IF(U101="Đất 5%",S101,0)</f>
        <v>0</v>
      </c>
      <c r="R101" s="89">
        <f>IF(AND(U101&lt;&gt;"QĐ03",U101&lt;&gt;"Đất 5%",U101&lt;&gt;"Đất QĐ03"),S101,0)</f>
        <v>0</v>
      </c>
      <c r="S101" s="136">
        <v>168</v>
      </c>
      <c r="T101" s="136"/>
      <c r="U101" s="64" t="s">
        <v>17</v>
      </c>
      <c r="V101" s="64" t="s">
        <v>124</v>
      </c>
      <c r="W101" s="92">
        <v>10</v>
      </c>
      <c r="X101" s="43"/>
      <c r="Y101" s="2"/>
    </row>
    <row r="102" spans="1:25" ht="55.5" customHeight="1">
      <c r="A102" s="127">
        <f t="shared" si="11"/>
        <v>86</v>
      </c>
      <c r="B102" s="128">
        <v>102</v>
      </c>
      <c r="C102" s="93" t="s">
        <v>106</v>
      </c>
      <c r="D102" s="63" t="s">
        <v>118</v>
      </c>
      <c r="E102" s="128">
        <v>837</v>
      </c>
      <c r="F102" s="128">
        <v>3</v>
      </c>
      <c r="G102" s="116">
        <v>164</v>
      </c>
      <c r="H102" s="116">
        <v>164</v>
      </c>
      <c r="I102" s="87"/>
      <c r="J102" s="135">
        <v>840</v>
      </c>
      <c r="K102" s="88"/>
      <c r="L102" s="136">
        <f t="shared" si="7"/>
        <v>168</v>
      </c>
      <c r="M102" s="136">
        <f t="shared" si="8"/>
        <v>168</v>
      </c>
      <c r="N102" s="136">
        <f t="shared" si="9"/>
        <v>168</v>
      </c>
      <c r="O102" s="89">
        <f t="shared" si="10"/>
        <v>168</v>
      </c>
      <c r="P102" s="89">
        <f>IF(OR(U102="Đất QĐ03",U102="Đất đủ điều kiện giao theo QĐ03"),S102,0)</f>
        <v>168</v>
      </c>
      <c r="Q102" s="89">
        <f>IF(U102="Đất 5%",S102,0)</f>
        <v>0</v>
      </c>
      <c r="R102" s="89">
        <f>IF(AND(U102&lt;&gt;"QĐ03",U102&lt;&gt;"Đất 5%",U102&lt;&gt;"Đất QĐ03"),S102,0)</f>
        <v>0</v>
      </c>
      <c r="S102" s="136">
        <v>168</v>
      </c>
      <c r="T102" s="136"/>
      <c r="U102" s="64" t="s">
        <v>17</v>
      </c>
      <c r="V102" s="64" t="s">
        <v>124</v>
      </c>
      <c r="W102" s="92">
        <v>10</v>
      </c>
      <c r="X102" s="43"/>
      <c r="Y102" s="2"/>
    </row>
    <row r="103" spans="1:25" ht="55.5" customHeight="1">
      <c r="A103" s="127">
        <f t="shared" si="11"/>
        <v>87</v>
      </c>
      <c r="B103" s="128"/>
      <c r="C103" s="93" t="s">
        <v>119</v>
      </c>
      <c r="D103" s="63"/>
      <c r="E103" s="128"/>
      <c r="F103" s="128"/>
      <c r="G103" s="116">
        <v>4487.6000000000004</v>
      </c>
      <c r="H103" s="116">
        <v>4487.6000000000004</v>
      </c>
      <c r="I103" s="87"/>
      <c r="J103" s="135"/>
      <c r="K103" s="88"/>
      <c r="L103" s="136"/>
      <c r="M103" s="136"/>
      <c r="N103" s="136"/>
      <c r="O103" s="89"/>
      <c r="P103" s="89"/>
      <c r="Q103" s="89"/>
      <c r="R103" s="89"/>
      <c r="S103" s="136"/>
      <c r="T103" s="136"/>
      <c r="U103" s="64"/>
      <c r="V103" s="64" t="s">
        <v>124</v>
      </c>
      <c r="W103" s="92"/>
      <c r="X103" s="43"/>
      <c r="Y103" s="2"/>
    </row>
    <row r="104" spans="1:25" s="44" customFormat="1" ht="55.5" customHeight="1">
      <c r="A104" s="158" t="s">
        <v>1</v>
      </c>
      <c r="B104" s="159"/>
      <c r="C104" s="159"/>
      <c r="D104" s="122"/>
      <c r="E104" s="65"/>
      <c r="F104" s="65"/>
      <c r="G104" s="119">
        <f t="shared" ref="G104:U104" si="12">SUM(G6:G103)</f>
        <v>22166.6</v>
      </c>
      <c r="H104" s="119">
        <f t="shared" si="12"/>
        <v>22166.6</v>
      </c>
      <c r="I104" s="65">
        <f t="shared" si="12"/>
        <v>0</v>
      </c>
      <c r="J104" s="65">
        <f t="shared" si="12"/>
        <v>81012</v>
      </c>
      <c r="K104" s="65">
        <f t="shared" si="12"/>
        <v>0</v>
      </c>
      <c r="L104" s="65">
        <f t="shared" si="12"/>
        <v>13223</v>
      </c>
      <c r="M104" s="65">
        <f t="shared" si="12"/>
        <v>13223</v>
      </c>
      <c r="N104" s="65">
        <f t="shared" si="12"/>
        <v>13223</v>
      </c>
      <c r="O104" s="65">
        <f t="shared" si="12"/>
        <v>13223</v>
      </c>
      <c r="P104" s="65">
        <f t="shared" si="12"/>
        <v>13223</v>
      </c>
      <c r="Q104" s="65">
        <f t="shared" si="12"/>
        <v>0</v>
      </c>
      <c r="R104" s="65">
        <f t="shared" si="12"/>
        <v>0</v>
      </c>
      <c r="S104" s="65">
        <f t="shared" si="12"/>
        <v>13223</v>
      </c>
      <c r="T104" s="65">
        <f t="shared" si="12"/>
        <v>0</v>
      </c>
      <c r="U104" s="65">
        <f t="shared" si="12"/>
        <v>0</v>
      </c>
      <c r="V104" s="121"/>
      <c r="W104" s="129"/>
      <c r="X104" s="81"/>
      <c r="Y104" s="2"/>
    </row>
    <row r="105" spans="1:25" ht="37.15" customHeight="1" thickBot="1">
      <c r="A105" s="66"/>
      <c r="B105" s="96"/>
      <c r="C105" s="67"/>
      <c r="D105" s="68"/>
      <c r="E105" s="97"/>
      <c r="F105" s="97"/>
      <c r="G105" s="97"/>
      <c r="H105" s="98"/>
      <c r="I105" s="70"/>
      <c r="J105" s="69"/>
      <c r="K105" s="99"/>
      <c r="L105" s="100"/>
      <c r="M105" s="100"/>
      <c r="N105" s="100"/>
      <c r="O105" s="100"/>
      <c r="P105" s="100"/>
      <c r="Q105" s="100"/>
      <c r="R105" s="100"/>
      <c r="S105" s="100"/>
      <c r="T105" s="100"/>
      <c r="U105" s="101"/>
      <c r="V105" s="70"/>
      <c r="W105" s="102"/>
      <c r="X105" s="43"/>
    </row>
    <row r="106" spans="1:25" ht="19.5" thickTop="1"/>
    <row r="107" spans="1:25">
      <c r="P107" s="49">
        <f>P104+Q104+R104</f>
        <v>13223</v>
      </c>
      <c r="S107" s="49">
        <f>S104</f>
        <v>13223</v>
      </c>
      <c r="U107" s="160"/>
      <c r="V107" s="160"/>
      <c r="W107" s="160"/>
      <c r="X107" s="103"/>
    </row>
    <row r="108" spans="1:25" ht="23.25" customHeight="1">
      <c r="A108" s="161"/>
      <c r="B108" s="161"/>
      <c r="C108" s="161"/>
      <c r="D108" s="161"/>
      <c r="E108" s="74"/>
      <c r="F108" s="74"/>
      <c r="G108" s="74"/>
      <c r="H108" s="76"/>
      <c r="I108" s="77"/>
      <c r="J108" s="78"/>
      <c r="K108" s="78"/>
      <c r="L108" s="79"/>
      <c r="M108" s="79"/>
      <c r="N108" s="79"/>
      <c r="O108" s="79"/>
      <c r="P108" s="79"/>
      <c r="Q108" s="79"/>
      <c r="R108" s="79"/>
      <c r="S108" s="79"/>
      <c r="T108" s="79"/>
      <c r="U108" s="162"/>
      <c r="V108" s="162"/>
      <c r="W108" s="162"/>
    </row>
    <row r="109" spans="1:25" ht="61.5" customHeight="1">
      <c r="A109" s="154"/>
      <c r="B109" s="154"/>
      <c r="C109" s="154"/>
      <c r="D109" s="137"/>
      <c r="E109" s="80"/>
      <c r="F109" s="80"/>
      <c r="G109" s="80"/>
      <c r="H109" s="80"/>
      <c r="I109" s="80"/>
      <c r="J109" s="80"/>
      <c r="K109" s="80"/>
      <c r="L109" s="80"/>
      <c r="M109" s="80"/>
      <c r="N109" s="80"/>
      <c r="O109" s="80"/>
      <c r="P109" s="80"/>
      <c r="Q109" s="80"/>
      <c r="R109" s="80"/>
      <c r="S109" s="80"/>
      <c r="T109" s="80"/>
      <c r="U109" s="80"/>
      <c r="V109" s="80"/>
      <c r="W109" s="80"/>
      <c r="X109" s="3"/>
    </row>
    <row r="113" spans="22:23">
      <c r="V113" s="172"/>
      <c r="W113" s="172"/>
    </row>
  </sheetData>
  <mergeCells count="41">
    <mergeCell ref="D3:D4"/>
    <mergeCell ref="C3:C4"/>
    <mergeCell ref="A3:A4"/>
    <mergeCell ref="G3:I3"/>
    <mergeCell ref="A2:W2"/>
    <mergeCell ref="F3:F4"/>
    <mergeCell ref="E3:E4"/>
    <mergeCell ref="W3:W4"/>
    <mergeCell ref="V3:V4"/>
    <mergeCell ref="A1:C1"/>
    <mergeCell ref="E1:T1"/>
    <mergeCell ref="V113:W113"/>
    <mergeCell ref="A24:A25"/>
    <mergeCell ref="B24:B25"/>
    <mergeCell ref="C24:C25"/>
    <mergeCell ref="A14:A15"/>
    <mergeCell ref="B14:B15"/>
    <mergeCell ref="C14:C15"/>
    <mergeCell ref="J14:J15"/>
    <mergeCell ref="S14:S15"/>
    <mergeCell ref="A48:A49"/>
    <mergeCell ref="B48:B49"/>
    <mergeCell ref="C48:C49"/>
    <mergeCell ref="A55:A57"/>
    <mergeCell ref="B55:B57"/>
    <mergeCell ref="C55:C57"/>
    <mergeCell ref="U107:W107"/>
    <mergeCell ref="A108:D108"/>
    <mergeCell ref="U108:W108"/>
    <mergeCell ref="A61:A62"/>
    <mergeCell ref="B61:B62"/>
    <mergeCell ref="C61:C62"/>
    <mergeCell ref="S61:S62"/>
    <mergeCell ref="A65:A66"/>
    <mergeCell ref="B65:B66"/>
    <mergeCell ref="C65:C66"/>
    <mergeCell ref="A109:C109"/>
    <mergeCell ref="A89:A91"/>
    <mergeCell ref="B89:B91"/>
    <mergeCell ref="C89:C91"/>
    <mergeCell ref="A104:C104"/>
  </mergeCells>
  <pageMargins left="0.27559055118110237" right="0.23622047244094491" top="0.27559055118110237" bottom="0.35433070866141736" header="0.31496062992125984" footer="0.31496062992125984"/>
  <pageSetup paperSize="9" scale="7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5"/>
  <sheetViews>
    <sheetView tabSelected="1" workbookViewId="0">
      <selection activeCell="W8" sqref="W8"/>
    </sheetView>
  </sheetViews>
  <sheetFormatPr defaultRowHeight="47.25" customHeight="1"/>
  <cols>
    <col min="1" max="1" width="6.875" style="61" customWidth="1"/>
    <col min="2" max="2" width="8.25" style="73" hidden="1" customWidth="1"/>
    <col min="3" max="3" width="28.625" style="46" customWidth="1"/>
    <col min="4" max="4" width="23.25" style="4" customWidth="1"/>
    <col min="5" max="6" width="10.375" style="45" hidden="1" customWidth="1"/>
    <col min="7" max="7" width="10.375" style="47" hidden="1" customWidth="1"/>
    <col min="8" max="8" width="11.375" style="48" hidden="1" customWidth="1"/>
    <col min="9" max="9" width="13.25" style="45" customWidth="1"/>
    <col min="10" max="10" width="11.875" style="45" customWidth="1"/>
    <col min="11" max="11" width="11.375" style="47" hidden="1" customWidth="1"/>
    <col min="12" max="12" width="16.25" style="49" hidden="1" customWidth="1"/>
    <col min="13" max="13" width="12.375" style="49" hidden="1" customWidth="1"/>
    <col min="14" max="14" width="14.5" style="50" hidden="1" customWidth="1"/>
    <col min="15" max="15" width="14.5" style="51" hidden="1" customWidth="1"/>
    <col min="16" max="16" width="14.875" style="52" hidden="1" customWidth="1"/>
    <col min="17" max="17" width="15.25" style="53" hidden="1" customWidth="1"/>
    <col min="18" max="20" width="15.75" style="51" hidden="1" customWidth="1"/>
    <col min="21" max="22" width="17" style="51" hidden="1" customWidth="1"/>
    <col min="23" max="23" width="10.875" style="49" customWidth="1"/>
    <col min="24" max="24" width="18.5" style="54" hidden="1" customWidth="1"/>
    <col min="25" max="25" width="12.875" style="55" hidden="1" customWidth="1"/>
    <col min="26" max="26" width="11.375" style="1" hidden="1" customWidth="1"/>
    <col min="27" max="28" width="12.875" style="3" customWidth="1"/>
    <col min="29" max="29" width="65.625" style="48" customWidth="1"/>
    <col min="30" max="30" width="37.375" style="56" customWidth="1"/>
    <col min="31" max="31" width="31.75" style="56" customWidth="1"/>
    <col min="32" max="32" width="17.75" style="3" bestFit="1" customWidth="1"/>
    <col min="33" max="253" width="9" style="3"/>
    <col min="254" max="254" width="6.25" style="3" customWidth="1"/>
    <col min="255" max="255" width="26.5" style="3" customWidth="1"/>
    <col min="256" max="256" width="10.375" style="3" customWidth="1"/>
    <col min="257" max="257" width="10.5" style="3" customWidth="1"/>
    <col min="258" max="262" width="10.375" style="3" customWidth="1"/>
    <col min="263" max="267" width="11.375" style="3" customWidth="1"/>
    <col min="268" max="268" width="13.25" style="3" customWidth="1"/>
    <col min="269" max="269" width="10.5" style="3" customWidth="1"/>
    <col min="270" max="270" width="12.375" style="3" customWidth="1"/>
    <col min="271" max="271" width="12" style="3" customWidth="1"/>
    <col min="272" max="272" width="12.875" style="3" customWidth="1"/>
    <col min="273" max="273" width="12.125" style="3" customWidth="1"/>
    <col min="274" max="274" width="11.625" style="3" customWidth="1"/>
    <col min="275" max="275" width="11.875" style="3" bestFit="1" customWidth="1"/>
    <col min="276" max="277" width="10.25" style="3" customWidth="1"/>
    <col min="278" max="278" width="12" style="3" customWidth="1"/>
    <col min="279" max="280" width="10.875" style="3" customWidth="1"/>
    <col min="281" max="281" width="7.125" style="3" customWidth="1"/>
    <col min="282" max="282" width="12.875" style="3" bestFit="1" customWidth="1"/>
    <col min="283" max="283" width="11.375" style="3" customWidth="1"/>
    <col min="284" max="284" width="12.125" style="3" customWidth="1"/>
    <col min="285" max="285" width="53.125" style="3" customWidth="1"/>
    <col min="286" max="287" width="16.375" style="3" customWidth="1"/>
    <col min="288" max="288" width="17.75" style="3" bestFit="1" customWidth="1"/>
    <col min="289" max="509" width="9" style="3"/>
    <col min="510" max="510" width="6.25" style="3" customWidth="1"/>
    <col min="511" max="511" width="26.5" style="3" customWidth="1"/>
    <col min="512" max="512" width="10.375" style="3" customWidth="1"/>
    <col min="513" max="513" width="10.5" style="3" customWidth="1"/>
    <col min="514" max="518" width="10.375" style="3" customWidth="1"/>
    <col min="519" max="523" width="11.375" style="3" customWidth="1"/>
    <col min="524" max="524" width="13.25" style="3" customWidth="1"/>
    <col min="525" max="525" width="10.5" style="3" customWidth="1"/>
    <col min="526" max="526" width="12.375" style="3" customWidth="1"/>
    <col min="527" max="527" width="12" style="3" customWidth="1"/>
    <col min="528" max="528" width="12.875" style="3" customWidth="1"/>
    <col min="529" max="529" width="12.125" style="3" customWidth="1"/>
    <col min="530" max="530" width="11.625" style="3" customWidth="1"/>
    <col min="531" max="531" width="11.875" style="3" bestFit="1" customWidth="1"/>
    <col min="532" max="533" width="10.25" style="3" customWidth="1"/>
    <col min="534" max="534" width="12" style="3" customWidth="1"/>
    <col min="535" max="536" width="10.875" style="3" customWidth="1"/>
    <col min="537" max="537" width="7.125" style="3" customWidth="1"/>
    <col min="538" max="538" width="12.875" style="3" bestFit="1" customWidth="1"/>
    <col min="539" max="539" width="11.375" style="3" customWidth="1"/>
    <col min="540" max="540" width="12.125" style="3" customWidth="1"/>
    <col min="541" max="541" width="53.125" style="3" customWidth="1"/>
    <col min="542" max="543" width="16.375" style="3" customWidth="1"/>
    <col min="544" max="544" width="17.75" style="3" bestFit="1" customWidth="1"/>
    <col min="545" max="765" width="9" style="3"/>
    <col min="766" max="766" width="6.25" style="3" customWidth="1"/>
    <col min="767" max="767" width="26.5" style="3" customWidth="1"/>
    <col min="768" max="768" width="10.375" style="3" customWidth="1"/>
    <col min="769" max="769" width="10.5" style="3" customWidth="1"/>
    <col min="770" max="774" width="10.375" style="3" customWidth="1"/>
    <col min="775" max="779" width="11.375" style="3" customWidth="1"/>
    <col min="780" max="780" width="13.25" style="3" customWidth="1"/>
    <col min="781" max="781" width="10.5" style="3" customWidth="1"/>
    <col min="782" max="782" width="12.375" style="3" customWidth="1"/>
    <col min="783" max="783" width="12" style="3" customWidth="1"/>
    <col min="784" max="784" width="12.875" style="3" customWidth="1"/>
    <col min="785" max="785" width="12.125" style="3" customWidth="1"/>
    <col min="786" max="786" width="11.625" style="3" customWidth="1"/>
    <col min="787" max="787" width="11.875" style="3" bestFit="1" customWidth="1"/>
    <col min="788" max="789" width="10.25" style="3" customWidth="1"/>
    <col min="790" max="790" width="12" style="3" customWidth="1"/>
    <col min="791" max="792" width="10.875" style="3" customWidth="1"/>
    <col min="793" max="793" width="7.125" style="3" customWidth="1"/>
    <col min="794" max="794" width="12.875" style="3" bestFit="1" customWidth="1"/>
    <col min="795" max="795" width="11.375" style="3" customWidth="1"/>
    <col min="796" max="796" width="12.125" style="3" customWidth="1"/>
    <col min="797" max="797" width="53.125" style="3" customWidth="1"/>
    <col min="798" max="799" width="16.375" style="3" customWidth="1"/>
    <col min="800" max="800" width="17.75" style="3" bestFit="1" customWidth="1"/>
    <col min="801" max="1021" width="9" style="3"/>
    <col min="1022" max="1022" width="6.25" style="3" customWidth="1"/>
    <col min="1023" max="1023" width="26.5" style="3" customWidth="1"/>
    <col min="1024" max="1024" width="10.375" style="3" customWidth="1"/>
    <col min="1025" max="1025" width="10.5" style="3" customWidth="1"/>
    <col min="1026" max="1030" width="10.375" style="3" customWidth="1"/>
    <col min="1031" max="1035" width="11.375" style="3" customWidth="1"/>
    <col min="1036" max="1036" width="13.25" style="3" customWidth="1"/>
    <col min="1037" max="1037" width="10.5" style="3" customWidth="1"/>
    <col min="1038" max="1038" width="12.375" style="3" customWidth="1"/>
    <col min="1039" max="1039" width="12" style="3" customWidth="1"/>
    <col min="1040" max="1040" width="12.875" style="3" customWidth="1"/>
    <col min="1041" max="1041" width="12.125" style="3" customWidth="1"/>
    <col min="1042" max="1042" width="11.625" style="3" customWidth="1"/>
    <col min="1043" max="1043" width="11.875" style="3" bestFit="1" customWidth="1"/>
    <col min="1044" max="1045" width="10.25" style="3" customWidth="1"/>
    <col min="1046" max="1046" width="12" style="3" customWidth="1"/>
    <col min="1047" max="1048" width="10.875" style="3" customWidth="1"/>
    <col min="1049" max="1049" width="7.125" style="3" customWidth="1"/>
    <col min="1050" max="1050" width="12.875" style="3" bestFit="1" customWidth="1"/>
    <col min="1051" max="1051" width="11.375" style="3" customWidth="1"/>
    <col min="1052" max="1052" width="12.125" style="3" customWidth="1"/>
    <col min="1053" max="1053" width="53.125" style="3" customWidth="1"/>
    <col min="1054" max="1055" width="16.375" style="3" customWidth="1"/>
    <col min="1056" max="1056" width="17.75" style="3" bestFit="1" customWidth="1"/>
    <col min="1057" max="1277" width="9" style="3"/>
    <col min="1278" max="1278" width="6.25" style="3" customWidth="1"/>
    <col min="1279" max="1279" width="26.5" style="3" customWidth="1"/>
    <col min="1280" max="1280" width="10.375" style="3" customWidth="1"/>
    <col min="1281" max="1281" width="10.5" style="3" customWidth="1"/>
    <col min="1282" max="1286" width="10.375" style="3" customWidth="1"/>
    <col min="1287" max="1291" width="11.375" style="3" customWidth="1"/>
    <col min="1292" max="1292" width="13.25" style="3" customWidth="1"/>
    <col min="1293" max="1293" width="10.5" style="3" customWidth="1"/>
    <col min="1294" max="1294" width="12.375" style="3" customWidth="1"/>
    <col min="1295" max="1295" width="12" style="3" customWidth="1"/>
    <col min="1296" max="1296" width="12.875" style="3" customWidth="1"/>
    <col min="1297" max="1297" width="12.125" style="3" customWidth="1"/>
    <col min="1298" max="1298" width="11.625" style="3" customWidth="1"/>
    <col min="1299" max="1299" width="11.875" style="3" bestFit="1" customWidth="1"/>
    <col min="1300" max="1301" width="10.25" style="3" customWidth="1"/>
    <col min="1302" max="1302" width="12" style="3" customWidth="1"/>
    <col min="1303" max="1304" width="10.875" style="3" customWidth="1"/>
    <col min="1305" max="1305" width="7.125" style="3" customWidth="1"/>
    <col min="1306" max="1306" width="12.875" style="3" bestFit="1" customWidth="1"/>
    <col min="1307" max="1307" width="11.375" style="3" customWidth="1"/>
    <col min="1308" max="1308" width="12.125" style="3" customWidth="1"/>
    <col min="1309" max="1309" width="53.125" style="3" customWidth="1"/>
    <col min="1310" max="1311" width="16.375" style="3" customWidth="1"/>
    <col min="1312" max="1312" width="17.75" style="3" bestFit="1" customWidth="1"/>
    <col min="1313" max="1533" width="9" style="3"/>
    <col min="1534" max="1534" width="6.25" style="3" customWidth="1"/>
    <col min="1535" max="1535" width="26.5" style="3" customWidth="1"/>
    <col min="1536" max="1536" width="10.375" style="3" customWidth="1"/>
    <col min="1537" max="1537" width="10.5" style="3" customWidth="1"/>
    <col min="1538" max="1542" width="10.375" style="3" customWidth="1"/>
    <col min="1543" max="1547" width="11.375" style="3" customWidth="1"/>
    <col min="1548" max="1548" width="13.25" style="3" customWidth="1"/>
    <col min="1549" max="1549" width="10.5" style="3" customWidth="1"/>
    <col min="1550" max="1550" width="12.375" style="3" customWidth="1"/>
    <col min="1551" max="1551" width="12" style="3" customWidth="1"/>
    <col min="1552" max="1552" width="12.875" style="3" customWidth="1"/>
    <col min="1553" max="1553" width="12.125" style="3" customWidth="1"/>
    <col min="1554" max="1554" width="11.625" style="3" customWidth="1"/>
    <col min="1555" max="1555" width="11.875" style="3" bestFit="1" customWidth="1"/>
    <col min="1556" max="1557" width="10.25" style="3" customWidth="1"/>
    <col min="1558" max="1558" width="12" style="3" customWidth="1"/>
    <col min="1559" max="1560" width="10.875" style="3" customWidth="1"/>
    <col min="1561" max="1561" width="7.125" style="3" customWidth="1"/>
    <col min="1562" max="1562" width="12.875" style="3" bestFit="1" customWidth="1"/>
    <col min="1563" max="1563" width="11.375" style="3" customWidth="1"/>
    <col min="1564" max="1564" width="12.125" style="3" customWidth="1"/>
    <col min="1565" max="1565" width="53.125" style="3" customWidth="1"/>
    <col min="1566" max="1567" width="16.375" style="3" customWidth="1"/>
    <col min="1568" max="1568" width="17.75" style="3" bestFit="1" customWidth="1"/>
    <col min="1569" max="1789" width="9" style="3"/>
    <col min="1790" max="1790" width="6.25" style="3" customWidth="1"/>
    <col min="1791" max="1791" width="26.5" style="3" customWidth="1"/>
    <col min="1792" max="1792" width="10.375" style="3" customWidth="1"/>
    <col min="1793" max="1793" width="10.5" style="3" customWidth="1"/>
    <col min="1794" max="1798" width="10.375" style="3" customWidth="1"/>
    <col min="1799" max="1803" width="11.375" style="3" customWidth="1"/>
    <col min="1804" max="1804" width="13.25" style="3" customWidth="1"/>
    <col min="1805" max="1805" width="10.5" style="3" customWidth="1"/>
    <col min="1806" max="1806" width="12.375" style="3" customWidth="1"/>
    <col min="1807" max="1807" width="12" style="3" customWidth="1"/>
    <col min="1808" max="1808" width="12.875" style="3" customWidth="1"/>
    <col min="1809" max="1809" width="12.125" style="3" customWidth="1"/>
    <col min="1810" max="1810" width="11.625" style="3" customWidth="1"/>
    <col min="1811" max="1811" width="11.875" style="3" bestFit="1" customWidth="1"/>
    <col min="1812" max="1813" width="10.25" style="3" customWidth="1"/>
    <col min="1814" max="1814" width="12" style="3" customWidth="1"/>
    <col min="1815" max="1816" width="10.875" style="3" customWidth="1"/>
    <col min="1817" max="1817" width="7.125" style="3" customWidth="1"/>
    <col min="1818" max="1818" width="12.875" style="3" bestFit="1" customWidth="1"/>
    <col min="1819" max="1819" width="11.375" style="3" customWidth="1"/>
    <col min="1820" max="1820" width="12.125" style="3" customWidth="1"/>
    <col min="1821" max="1821" width="53.125" style="3" customWidth="1"/>
    <col min="1822" max="1823" width="16.375" style="3" customWidth="1"/>
    <col min="1824" max="1824" width="17.75" style="3" bestFit="1" customWidth="1"/>
    <col min="1825" max="2045" width="9" style="3"/>
    <col min="2046" max="2046" width="6.25" style="3" customWidth="1"/>
    <col min="2047" max="2047" width="26.5" style="3" customWidth="1"/>
    <col min="2048" max="2048" width="10.375" style="3" customWidth="1"/>
    <col min="2049" max="2049" width="10.5" style="3" customWidth="1"/>
    <col min="2050" max="2054" width="10.375" style="3" customWidth="1"/>
    <col min="2055" max="2059" width="11.375" style="3" customWidth="1"/>
    <col min="2060" max="2060" width="13.25" style="3" customWidth="1"/>
    <col min="2061" max="2061" width="10.5" style="3" customWidth="1"/>
    <col min="2062" max="2062" width="12.375" style="3" customWidth="1"/>
    <col min="2063" max="2063" width="12" style="3" customWidth="1"/>
    <col min="2064" max="2064" width="12.875" style="3" customWidth="1"/>
    <col min="2065" max="2065" width="12.125" style="3" customWidth="1"/>
    <col min="2066" max="2066" width="11.625" style="3" customWidth="1"/>
    <col min="2067" max="2067" width="11.875" style="3" bestFit="1" customWidth="1"/>
    <col min="2068" max="2069" width="10.25" style="3" customWidth="1"/>
    <col min="2070" max="2070" width="12" style="3" customWidth="1"/>
    <col min="2071" max="2072" width="10.875" style="3" customWidth="1"/>
    <col min="2073" max="2073" width="7.125" style="3" customWidth="1"/>
    <col min="2074" max="2074" width="12.875" style="3" bestFit="1" customWidth="1"/>
    <col min="2075" max="2075" width="11.375" style="3" customWidth="1"/>
    <col min="2076" max="2076" width="12.125" style="3" customWidth="1"/>
    <col min="2077" max="2077" width="53.125" style="3" customWidth="1"/>
    <col min="2078" max="2079" width="16.375" style="3" customWidth="1"/>
    <col min="2080" max="2080" width="17.75" style="3" bestFit="1" customWidth="1"/>
    <col min="2081" max="2301" width="9" style="3"/>
    <col min="2302" max="2302" width="6.25" style="3" customWidth="1"/>
    <col min="2303" max="2303" width="26.5" style="3" customWidth="1"/>
    <col min="2304" max="2304" width="10.375" style="3" customWidth="1"/>
    <col min="2305" max="2305" width="10.5" style="3" customWidth="1"/>
    <col min="2306" max="2310" width="10.375" style="3" customWidth="1"/>
    <col min="2311" max="2315" width="11.375" style="3" customWidth="1"/>
    <col min="2316" max="2316" width="13.25" style="3" customWidth="1"/>
    <col min="2317" max="2317" width="10.5" style="3" customWidth="1"/>
    <col min="2318" max="2318" width="12.375" style="3" customWidth="1"/>
    <col min="2319" max="2319" width="12" style="3" customWidth="1"/>
    <col min="2320" max="2320" width="12.875" style="3" customWidth="1"/>
    <col min="2321" max="2321" width="12.125" style="3" customWidth="1"/>
    <col min="2322" max="2322" width="11.625" style="3" customWidth="1"/>
    <col min="2323" max="2323" width="11.875" style="3" bestFit="1" customWidth="1"/>
    <col min="2324" max="2325" width="10.25" style="3" customWidth="1"/>
    <col min="2326" max="2326" width="12" style="3" customWidth="1"/>
    <col min="2327" max="2328" width="10.875" style="3" customWidth="1"/>
    <col min="2329" max="2329" width="7.125" style="3" customWidth="1"/>
    <col min="2330" max="2330" width="12.875" style="3" bestFit="1" customWidth="1"/>
    <col min="2331" max="2331" width="11.375" style="3" customWidth="1"/>
    <col min="2332" max="2332" width="12.125" style="3" customWidth="1"/>
    <col min="2333" max="2333" width="53.125" style="3" customWidth="1"/>
    <col min="2334" max="2335" width="16.375" style="3" customWidth="1"/>
    <col min="2336" max="2336" width="17.75" style="3" bestFit="1" customWidth="1"/>
    <col min="2337" max="2557" width="9" style="3"/>
    <col min="2558" max="2558" width="6.25" style="3" customWidth="1"/>
    <col min="2559" max="2559" width="26.5" style="3" customWidth="1"/>
    <col min="2560" max="2560" width="10.375" style="3" customWidth="1"/>
    <col min="2561" max="2561" width="10.5" style="3" customWidth="1"/>
    <col min="2562" max="2566" width="10.375" style="3" customWidth="1"/>
    <col min="2567" max="2571" width="11.375" style="3" customWidth="1"/>
    <col min="2572" max="2572" width="13.25" style="3" customWidth="1"/>
    <col min="2573" max="2573" width="10.5" style="3" customWidth="1"/>
    <col min="2574" max="2574" width="12.375" style="3" customWidth="1"/>
    <col min="2575" max="2575" width="12" style="3" customWidth="1"/>
    <col min="2576" max="2576" width="12.875" style="3" customWidth="1"/>
    <col min="2577" max="2577" width="12.125" style="3" customWidth="1"/>
    <col min="2578" max="2578" width="11.625" style="3" customWidth="1"/>
    <col min="2579" max="2579" width="11.875" style="3" bestFit="1" customWidth="1"/>
    <col min="2580" max="2581" width="10.25" style="3" customWidth="1"/>
    <col min="2582" max="2582" width="12" style="3" customWidth="1"/>
    <col min="2583" max="2584" width="10.875" style="3" customWidth="1"/>
    <col min="2585" max="2585" width="7.125" style="3" customWidth="1"/>
    <col min="2586" max="2586" width="12.875" style="3" bestFit="1" customWidth="1"/>
    <col min="2587" max="2587" width="11.375" style="3" customWidth="1"/>
    <col min="2588" max="2588" width="12.125" style="3" customWidth="1"/>
    <col min="2589" max="2589" width="53.125" style="3" customWidth="1"/>
    <col min="2590" max="2591" width="16.375" style="3" customWidth="1"/>
    <col min="2592" max="2592" width="17.75" style="3" bestFit="1" customWidth="1"/>
    <col min="2593" max="2813" width="9" style="3"/>
    <col min="2814" max="2814" width="6.25" style="3" customWidth="1"/>
    <col min="2815" max="2815" width="26.5" style="3" customWidth="1"/>
    <col min="2816" max="2816" width="10.375" style="3" customWidth="1"/>
    <col min="2817" max="2817" width="10.5" style="3" customWidth="1"/>
    <col min="2818" max="2822" width="10.375" style="3" customWidth="1"/>
    <col min="2823" max="2827" width="11.375" style="3" customWidth="1"/>
    <col min="2828" max="2828" width="13.25" style="3" customWidth="1"/>
    <col min="2829" max="2829" width="10.5" style="3" customWidth="1"/>
    <col min="2830" max="2830" width="12.375" style="3" customWidth="1"/>
    <col min="2831" max="2831" width="12" style="3" customWidth="1"/>
    <col min="2832" max="2832" width="12.875" style="3" customWidth="1"/>
    <col min="2833" max="2833" width="12.125" style="3" customWidth="1"/>
    <col min="2834" max="2834" width="11.625" style="3" customWidth="1"/>
    <col min="2835" max="2835" width="11.875" style="3" bestFit="1" customWidth="1"/>
    <col min="2836" max="2837" width="10.25" style="3" customWidth="1"/>
    <col min="2838" max="2838" width="12" style="3" customWidth="1"/>
    <col min="2839" max="2840" width="10.875" style="3" customWidth="1"/>
    <col min="2841" max="2841" width="7.125" style="3" customWidth="1"/>
    <col min="2842" max="2842" width="12.875" style="3" bestFit="1" customWidth="1"/>
    <col min="2843" max="2843" width="11.375" style="3" customWidth="1"/>
    <col min="2844" max="2844" width="12.125" style="3" customWidth="1"/>
    <col min="2845" max="2845" width="53.125" style="3" customWidth="1"/>
    <col min="2846" max="2847" width="16.375" style="3" customWidth="1"/>
    <col min="2848" max="2848" width="17.75" style="3" bestFit="1" customWidth="1"/>
    <col min="2849" max="3069" width="9" style="3"/>
    <col min="3070" max="3070" width="6.25" style="3" customWidth="1"/>
    <col min="3071" max="3071" width="26.5" style="3" customWidth="1"/>
    <col min="3072" max="3072" width="10.375" style="3" customWidth="1"/>
    <col min="3073" max="3073" width="10.5" style="3" customWidth="1"/>
    <col min="3074" max="3078" width="10.375" style="3" customWidth="1"/>
    <col min="3079" max="3083" width="11.375" style="3" customWidth="1"/>
    <col min="3084" max="3084" width="13.25" style="3" customWidth="1"/>
    <col min="3085" max="3085" width="10.5" style="3" customWidth="1"/>
    <col min="3086" max="3086" width="12.375" style="3" customWidth="1"/>
    <col min="3087" max="3087" width="12" style="3" customWidth="1"/>
    <col min="3088" max="3088" width="12.875" style="3" customWidth="1"/>
    <col min="3089" max="3089" width="12.125" style="3" customWidth="1"/>
    <col min="3090" max="3090" width="11.625" style="3" customWidth="1"/>
    <col min="3091" max="3091" width="11.875" style="3" bestFit="1" customWidth="1"/>
    <col min="3092" max="3093" width="10.25" style="3" customWidth="1"/>
    <col min="3094" max="3094" width="12" style="3" customWidth="1"/>
    <col min="3095" max="3096" width="10.875" style="3" customWidth="1"/>
    <col min="3097" max="3097" width="7.125" style="3" customWidth="1"/>
    <col min="3098" max="3098" width="12.875" style="3" bestFit="1" customWidth="1"/>
    <col min="3099" max="3099" width="11.375" style="3" customWidth="1"/>
    <col min="3100" max="3100" width="12.125" style="3" customWidth="1"/>
    <col min="3101" max="3101" width="53.125" style="3" customWidth="1"/>
    <col min="3102" max="3103" width="16.375" style="3" customWidth="1"/>
    <col min="3104" max="3104" width="17.75" style="3" bestFit="1" customWidth="1"/>
    <col min="3105" max="3325" width="9" style="3"/>
    <col min="3326" max="3326" width="6.25" style="3" customWidth="1"/>
    <col min="3327" max="3327" width="26.5" style="3" customWidth="1"/>
    <col min="3328" max="3328" width="10.375" style="3" customWidth="1"/>
    <col min="3329" max="3329" width="10.5" style="3" customWidth="1"/>
    <col min="3330" max="3334" width="10.375" style="3" customWidth="1"/>
    <col min="3335" max="3339" width="11.375" style="3" customWidth="1"/>
    <col min="3340" max="3340" width="13.25" style="3" customWidth="1"/>
    <col min="3341" max="3341" width="10.5" style="3" customWidth="1"/>
    <col min="3342" max="3342" width="12.375" style="3" customWidth="1"/>
    <col min="3343" max="3343" width="12" style="3" customWidth="1"/>
    <col min="3344" max="3344" width="12.875" style="3" customWidth="1"/>
    <col min="3345" max="3345" width="12.125" style="3" customWidth="1"/>
    <col min="3346" max="3346" width="11.625" style="3" customWidth="1"/>
    <col min="3347" max="3347" width="11.875" style="3" bestFit="1" customWidth="1"/>
    <col min="3348" max="3349" width="10.25" style="3" customWidth="1"/>
    <col min="3350" max="3350" width="12" style="3" customWidth="1"/>
    <col min="3351" max="3352" width="10.875" style="3" customWidth="1"/>
    <col min="3353" max="3353" width="7.125" style="3" customWidth="1"/>
    <col min="3354" max="3354" width="12.875" style="3" bestFit="1" customWidth="1"/>
    <col min="3355" max="3355" width="11.375" style="3" customWidth="1"/>
    <col min="3356" max="3356" width="12.125" style="3" customWidth="1"/>
    <col min="3357" max="3357" width="53.125" style="3" customWidth="1"/>
    <col min="3358" max="3359" width="16.375" style="3" customWidth="1"/>
    <col min="3360" max="3360" width="17.75" style="3" bestFit="1" customWidth="1"/>
    <col min="3361" max="3581" width="9" style="3"/>
    <col min="3582" max="3582" width="6.25" style="3" customWidth="1"/>
    <col min="3583" max="3583" width="26.5" style="3" customWidth="1"/>
    <col min="3584" max="3584" width="10.375" style="3" customWidth="1"/>
    <col min="3585" max="3585" width="10.5" style="3" customWidth="1"/>
    <col min="3586" max="3590" width="10.375" style="3" customWidth="1"/>
    <col min="3591" max="3595" width="11.375" style="3" customWidth="1"/>
    <col min="3596" max="3596" width="13.25" style="3" customWidth="1"/>
    <col min="3597" max="3597" width="10.5" style="3" customWidth="1"/>
    <col min="3598" max="3598" width="12.375" style="3" customWidth="1"/>
    <col min="3599" max="3599" width="12" style="3" customWidth="1"/>
    <col min="3600" max="3600" width="12.875" style="3" customWidth="1"/>
    <col min="3601" max="3601" width="12.125" style="3" customWidth="1"/>
    <col min="3602" max="3602" width="11.625" style="3" customWidth="1"/>
    <col min="3603" max="3603" width="11.875" style="3" bestFit="1" customWidth="1"/>
    <col min="3604" max="3605" width="10.25" style="3" customWidth="1"/>
    <col min="3606" max="3606" width="12" style="3" customWidth="1"/>
    <col min="3607" max="3608" width="10.875" style="3" customWidth="1"/>
    <col min="3609" max="3609" width="7.125" style="3" customWidth="1"/>
    <col min="3610" max="3610" width="12.875" style="3" bestFit="1" customWidth="1"/>
    <col min="3611" max="3611" width="11.375" style="3" customWidth="1"/>
    <col min="3612" max="3612" width="12.125" style="3" customWidth="1"/>
    <col min="3613" max="3613" width="53.125" style="3" customWidth="1"/>
    <col min="3614" max="3615" width="16.375" style="3" customWidth="1"/>
    <col min="3616" max="3616" width="17.75" style="3" bestFit="1" customWidth="1"/>
    <col min="3617" max="3837" width="9" style="3"/>
    <col min="3838" max="3838" width="6.25" style="3" customWidth="1"/>
    <col min="3839" max="3839" width="26.5" style="3" customWidth="1"/>
    <col min="3840" max="3840" width="10.375" style="3" customWidth="1"/>
    <col min="3841" max="3841" width="10.5" style="3" customWidth="1"/>
    <col min="3842" max="3846" width="10.375" style="3" customWidth="1"/>
    <col min="3847" max="3851" width="11.375" style="3" customWidth="1"/>
    <col min="3852" max="3852" width="13.25" style="3" customWidth="1"/>
    <col min="3853" max="3853" width="10.5" style="3" customWidth="1"/>
    <col min="3854" max="3854" width="12.375" style="3" customWidth="1"/>
    <col min="3855" max="3855" width="12" style="3" customWidth="1"/>
    <col min="3856" max="3856" width="12.875" style="3" customWidth="1"/>
    <col min="3857" max="3857" width="12.125" style="3" customWidth="1"/>
    <col min="3858" max="3858" width="11.625" style="3" customWidth="1"/>
    <col min="3859" max="3859" width="11.875" style="3" bestFit="1" customWidth="1"/>
    <col min="3860" max="3861" width="10.25" style="3" customWidth="1"/>
    <col min="3862" max="3862" width="12" style="3" customWidth="1"/>
    <col min="3863" max="3864" width="10.875" style="3" customWidth="1"/>
    <col min="3865" max="3865" width="7.125" style="3" customWidth="1"/>
    <col min="3866" max="3866" width="12.875" style="3" bestFit="1" customWidth="1"/>
    <col min="3867" max="3867" width="11.375" style="3" customWidth="1"/>
    <col min="3868" max="3868" width="12.125" style="3" customWidth="1"/>
    <col min="3869" max="3869" width="53.125" style="3" customWidth="1"/>
    <col min="3870" max="3871" width="16.375" style="3" customWidth="1"/>
    <col min="3872" max="3872" width="17.75" style="3" bestFit="1" customWidth="1"/>
    <col min="3873" max="4093" width="9" style="3"/>
    <col min="4094" max="4094" width="6.25" style="3" customWidth="1"/>
    <col min="4095" max="4095" width="26.5" style="3" customWidth="1"/>
    <col min="4096" max="4096" width="10.375" style="3" customWidth="1"/>
    <col min="4097" max="4097" width="10.5" style="3" customWidth="1"/>
    <col min="4098" max="4102" width="10.375" style="3" customWidth="1"/>
    <col min="4103" max="4107" width="11.375" style="3" customWidth="1"/>
    <col min="4108" max="4108" width="13.25" style="3" customWidth="1"/>
    <col min="4109" max="4109" width="10.5" style="3" customWidth="1"/>
    <col min="4110" max="4110" width="12.375" style="3" customWidth="1"/>
    <col min="4111" max="4111" width="12" style="3" customWidth="1"/>
    <col min="4112" max="4112" width="12.875" style="3" customWidth="1"/>
    <col min="4113" max="4113" width="12.125" style="3" customWidth="1"/>
    <col min="4114" max="4114" width="11.625" style="3" customWidth="1"/>
    <col min="4115" max="4115" width="11.875" style="3" bestFit="1" customWidth="1"/>
    <col min="4116" max="4117" width="10.25" style="3" customWidth="1"/>
    <col min="4118" max="4118" width="12" style="3" customWidth="1"/>
    <col min="4119" max="4120" width="10.875" style="3" customWidth="1"/>
    <col min="4121" max="4121" width="7.125" style="3" customWidth="1"/>
    <col min="4122" max="4122" width="12.875" style="3" bestFit="1" customWidth="1"/>
    <col min="4123" max="4123" width="11.375" style="3" customWidth="1"/>
    <col min="4124" max="4124" width="12.125" style="3" customWidth="1"/>
    <col min="4125" max="4125" width="53.125" style="3" customWidth="1"/>
    <col min="4126" max="4127" width="16.375" style="3" customWidth="1"/>
    <col min="4128" max="4128" width="17.75" style="3" bestFit="1" customWidth="1"/>
    <col min="4129" max="4349" width="9" style="3"/>
    <col min="4350" max="4350" width="6.25" style="3" customWidth="1"/>
    <col min="4351" max="4351" width="26.5" style="3" customWidth="1"/>
    <col min="4352" max="4352" width="10.375" style="3" customWidth="1"/>
    <col min="4353" max="4353" width="10.5" style="3" customWidth="1"/>
    <col min="4354" max="4358" width="10.375" style="3" customWidth="1"/>
    <col min="4359" max="4363" width="11.375" style="3" customWidth="1"/>
    <col min="4364" max="4364" width="13.25" style="3" customWidth="1"/>
    <col min="4365" max="4365" width="10.5" style="3" customWidth="1"/>
    <col min="4366" max="4366" width="12.375" style="3" customWidth="1"/>
    <col min="4367" max="4367" width="12" style="3" customWidth="1"/>
    <col min="4368" max="4368" width="12.875" style="3" customWidth="1"/>
    <col min="4369" max="4369" width="12.125" style="3" customWidth="1"/>
    <col min="4370" max="4370" width="11.625" style="3" customWidth="1"/>
    <col min="4371" max="4371" width="11.875" style="3" bestFit="1" customWidth="1"/>
    <col min="4372" max="4373" width="10.25" style="3" customWidth="1"/>
    <col min="4374" max="4374" width="12" style="3" customWidth="1"/>
    <col min="4375" max="4376" width="10.875" style="3" customWidth="1"/>
    <col min="4377" max="4377" width="7.125" style="3" customWidth="1"/>
    <col min="4378" max="4378" width="12.875" style="3" bestFit="1" customWidth="1"/>
    <col min="4379" max="4379" width="11.375" style="3" customWidth="1"/>
    <col min="4380" max="4380" width="12.125" style="3" customWidth="1"/>
    <col min="4381" max="4381" width="53.125" style="3" customWidth="1"/>
    <col min="4382" max="4383" width="16.375" style="3" customWidth="1"/>
    <col min="4384" max="4384" width="17.75" style="3" bestFit="1" customWidth="1"/>
    <col min="4385" max="4605" width="9" style="3"/>
    <col min="4606" max="4606" width="6.25" style="3" customWidth="1"/>
    <col min="4607" max="4607" width="26.5" style="3" customWidth="1"/>
    <col min="4608" max="4608" width="10.375" style="3" customWidth="1"/>
    <col min="4609" max="4609" width="10.5" style="3" customWidth="1"/>
    <col min="4610" max="4614" width="10.375" style="3" customWidth="1"/>
    <col min="4615" max="4619" width="11.375" style="3" customWidth="1"/>
    <col min="4620" max="4620" width="13.25" style="3" customWidth="1"/>
    <col min="4621" max="4621" width="10.5" style="3" customWidth="1"/>
    <col min="4622" max="4622" width="12.375" style="3" customWidth="1"/>
    <col min="4623" max="4623" width="12" style="3" customWidth="1"/>
    <col min="4624" max="4624" width="12.875" style="3" customWidth="1"/>
    <col min="4625" max="4625" width="12.125" style="3" customWidth="1"/>
    <col min="4626" max="4626" width="11.625" style="3" customWidth="1"/>
    <col min="4627" max="4627" width="11.875" style="3" bestFit="1" customWidth="1"/>
    <col min="4628" max="4629" width="10.25" style="3" customWidth="1"/>
    <col min="4630" max="4630" width="12" style="3" customWidth="1"/>
    <col min="4631" max="4632" width="10.875" style="3" customWidth="1"/>
    <col min="4633" max="4633" width="7.125" style="3" customWidth="1"/>
    <col min="4634" max="4634" width="12.875" style="3" bestFit="1" customWidth="1"/>
    <col min="4635" max="4635" width="11.375" style="3" customWidth="1"/>
    <col min="4636" max="4636" width="12.125" style="3" customWidth="1"/>
    <col min="4637" max="4637" width="53.125" style="3" customWidth="1"/>
    <col min="4638" max="4639" width="16.375" style="3" customWidth="1"/>
    <col min="4640" max="4640" width="17.75" style="3" bestFit="1" customWidth="1"/>
    <col min="4641" max="4861" width="9" style="3"/>
    <col min="4862" max="4862" width="6.25" style="3" customWidth="1"/>
    <col min="4863" max="4863" width="26.5" style="3" customWidth="1"/>
    <col min="4864" max="4864" width="10.375" style="3" customWidth="1"/>
    <col min="4865" max="4865" width="10.5" style="3" customWidth="1"/>
    <col min="4866" max="4870" width="10.375" style="3" customWidth="1"/>
    <col min="4871" max="4875" width="11.375" style="3" customWidth="1"/>
    <col min="4876" max="4876" width="13.25" style="3" customWidth="1"/>
    <col min="4877" max="4877" width="10.5" style="3" customWidth="1"/>
    <col min="4878" max="4878" width="12.375" style="3" customWidth="1"/>
    <col min="4879" max="4879" width="12" style="3" customWidth="1"/>
    <col min="4880" max="4880" width="12.875" style="3" customWidth="1"/>
    <col min="4881" max="4881" width="12.125" style="3" customWidth="1"/>
    <col min="4882" max="4882" width="11.625" style="3" customWidth="1"/>
    <col min="4883" max="4883" width="11.875" style="3" bestFit="1" customWidth="1"/>
    <col min="4884" max="4885" width="10.25" style="3" customWidth="1"/>
    <col min="4886" max="4886" width="12" style="3" customWidth="1"/>
    <col min="4887" max="4888" width="10.875" style="3" customWidth="1"/>
    <col min="4889" max="4889" width="7.125" style="3" customWidth="1"/>
    <col min="4890" max="4890" width="12.875" style="3" bestFit="1" customWidth="1"/>
    <col min="4891" max="4891" width="11.375" style="3" customWidth="1"/>
    <col min="4892" max="4892" width="12.125" style="3" customWidth="1"/>
    <col min="4893" max="4893" width="53.125" style="3" customWidth="1"/>
    <col min="4894" max="4895" width="16.375" style="3" customWidth="1"/>
    <col min="4896" max="4896" width="17.75" style="3" bestFit="1" customWidth="1"/>
    <col min="4897" max="5117" width="9" style="3"/>
    <col min="5118" max="5118" width="6.25" style="3" customWidth="1"/>
    <col min="5119" max="5119" width="26.5" style="3" customWidth="1"/>
    <col min="5120" max="5120" width="10.375" style="3" customWidth="1"/>
    <col min="5121" max="5121" width="10.5" style="3" customWidth="1"/>
    <col min="5122" max="5126" width="10.375" style="3" customWidth="1"/>
    <col min="5127" max="5131" width="11.375" style="3" customWidth="1"/>
    <col min="5132" max="5132" width="13.25" style="3" customWidth="1"/>
    <col min="5133" max="5133" width="10.5" style="3" customWidth="1"/>
    <col min="5134" max="5134" width="12.375" style="3" customWidth="1"/>
    <col min="5135" max="5135" width="12" style="3" customWidth="1"/>
    <col min="5136" max="5136" width="12.875" style="3" customWidth="1"/>
    <col min="5137" max="5137" width="12.125" style="3" customWidth="1"/>
    <col min="5138" max="5138" width="11.625" style="3" customWidth="1"/>
    <col min="5139" max="5139" width="11.875" style="3" bestFit="1" customWidth="1"/>
    <col min="5140" max="5141" width="10.25" style="3" customWidth="1"/>
    <col min="5142" max="5142" width="12" style="3" customWidth="1"/>
    <col min="5143" max="5144" width="10.875" style="3" customWidth="1"/>
    <col min="5145" max="5145" width="7.125" style="3" customWidth="1"/>
    <col min="5146" max="5146" width="12.875" style="3" bestFit="1" customWidth="1"/>
    <col min="5147" max="5147" width="11.375" style="3" customWidth="1"/>
    <col min="5148" max="5148" width="12.125" style="3" customWidth="1"/>
    <col min="5149" max="5149" width="53.125" style="3" customWidth="1"/>
    <col min="5150" max="5151" width="16.375" style="3" customWidth="1"/>
    <col min="5152" max="5152" width="17.75" style="3" bestFit="1" customWidth="1"/>
    <col min="5153" max="5373" width="9" style="3"/>
    <col min="5374" max="5374" width="6.25" style="3" customWidth="1"/>
    <col min="5375" max="5375" width="26.5" style="3" customWidth="1"/>
    <col min="5376" max="5376" width="10.375" style="3" customWidth="1"/>
    <col min="5377" max="5377" width="10.5" style="3" customWidth="1"/>
    <col min="5378" max="5382" width="10.375" style="3" customWidth="1"/>
    <col min="5383" max="5387" width="11.375" style="3" customWidth="1"/>
    <col min="5388" max="5388" width="13.25" style="3" customWidth="1"/>
    <col min="5389" max="5389" width="10.5" style="3" customWidth="1"/>
    <col min="5390" max="5390" width="12.375" style="3" customWidth="1"/>
    <col min="5391" max="5391" width="12" style="3" customWidth="1"/>
    <col min="5392" max="5392" width="12.875" style="3" customWidth="1"/>
    <col min="5393" max="5393" width="12.125" style="3" customWidth="1"/>
    <col min="5394" max="5394" width="11.625" style="3" customWidth="1"/>
    <col min="5395" max="5395" width="11.875" style="3" bestFit="1" customWidth="1"/>
    <col min="5396" max="5397" width="10.25" style="3" customWidth="1"/>
    <col min="5398" max="5398" width="12" style="3" customWidth="1"/>
    <col min="5399" max="5400" width="10.875" style="3" customWidth="1"/>
    <col min="5401" max="5401" width="7.125" style="3" customWidth="1"/>
    <col min="5402" max="5402" width="12.875" style="3" bestFit="1" customWidth="1"/>
    <col min="5403" max="5403" width="11.375" style="3" customWidth="1"/>
    <col min="5404" max="5404" width="12.125" style="3" customWidth="1"/>
    <col min="5405" max="5405" width="53.125" style="3" customWidth="1"/>
    <col min="5406" max="5407" width="16.375" style="3" customWidth="1"/>
    <col min="5408" max="5408" width="17.75" style="3" bestFit="1" customWidth="1"/>
    <col min="5409" max="5629" width="9" style="3"/>
    <col min="5630" max="5630" width="6.25" style="3" customWidth="1"/>
    <col min="5631" max="5631" width="26.5" style="3" customWidth="1"/>
    <col min="5632" max="5632" width="10.375" style="3" customWidth="1"/>
    <col min="5633" max="5633" width="10.5" style="3" customWidth="1"/>
    <col min="5634" max="5638" width="10.375" style="3" customWidth="1"/>
    <col min="5639" max="5643" width="11.375" style="3" customWidth="1"/>
    <col min="5644" max="5644" width="13.25" style="3" customWidth="1"/>
    <col min="5645" max="5645" width="10.5" style="3" customWidth="1"/>
    <col min="5646" max="5646" width="12.375" style="3" customWidth="1"/>
    <col min="5647" max="5647" width="12" style="3" customWidth="1"/>
    <col min="5648" max="5648" width="12.875" style="3" customWidth="1"/>
    <col min="5649" max="5649" width="12.125" style="3" customWidth="1"/>
    <col min="5650" max="5650" width="11.625" style="3" customWidth="1"/>
    <col min="5651" max="5651" width="11.875" style="3" bestFit="1" customWidth="1"/>
    <col min="5652" max="5653" width="10.25" style="3" customWidth="1"/>
    <col min="5654" max="5654" width="12" style="3" customWidth="1"/>
    <col min="5655" max="5656" width="10.875" style="3" customWidth="1"/>
    <col min="5657" max="5657" width="7.125" style="3" customWidth="1"/>
    <col min="5658" max="5658" width="12.875" style="3" bestFit="1" customWidth="1"/>
    <col min="5659" max="5659" width="11.375" style="3" customWidth="1"/>
    <col min="5660" max="5660" width="12.125" style="3" customWidth="1"/>
    <col min="5661" max="5661" width="53.125" style="3" customWidth="1"/>
    <col min="5662" max="5663" width="16.375" style="3" customWidth="1"/>
    <col min="5664" max="5664" width="17.75" style="3" bestFit="1" customWidth="1"/>
    <col min="5665" max="5885" width="9" style="3"/>
    <col min="5886" max="5886" width="6.25" style="3" customWidth="1"/>
    <col min="5887" max="5887" width="26.5" style="3" customWidth="1"/>
    <col min="5888" max="5888" width="10.375" style="3" customWidth="1"/>
    <col min="5889" max="5889" width="10.5" style="3" customWidth="1"/>
    <col min="5890" max="5894" width="10.375" style="3" customWidth="1"/>
    <col min="5895" max="5899" width="11.375" style="3" customWidth="1"/>
    <col min="5900" max="5900" width="13.25" style="3" customWidth="1"/>
    <col min="5901" max="5901" width="10.5" style="3" customWidth="1"/>
    <col min="5902" max="5902" width="12.375" style="3" customWidth="1"/>
    <col min="5903" max="5903" width="12" style="3" customWidth="1"/>
    <col min="5904" max="5904" width="12.875" style="3" customWidth="1"/>
    <col min="5905" max="5905" width="12.125" style="3" customWidth="1"/>
    <col min="5906" max="5906" width="11.625" style="3" customWidth="1"/>
    <col min="5907" max="5907" width="11.875" style="3" bestFit="1" customWidth="1"/>
    <col min="5908" max="5909" width="10.25" style="3" customWidth="1"/>
    <col min="5910" max="5910" width="12" style="3" customWidth="1"/>
    <col min="5911" max="5912" width="10.875" style="3" customWidth="1"/>
    <col min="5913" max="5913" width="7.125" style="3" customWidth="1"/>
    <col min="5914" max="5914" width="12.875" style="3" bestFit="1" customWidth="1"/>
    <col min="5915" max="5915" width="11.375" style="3" customWidth="1"/>
    <col min="5916" max="5916" width="12.125" style="3" customWidth="1"/>
    <col min="5917" max="5917" width="53.125" style="3" customWidth="1"/>
    <col min="5918" max="5919" width="16.375" style="3" customWidth="1"/>
    <col min="5920" max="5920" width="17.75" style="3" bestFit="1" customWidth="1"/>
    <col min="5921" max="6141" width="9" style="3"/>
    <col min="6142" max="6142" width="6.25" style="3" customWidth="1"/>
    <col min="6143" max="6143" width="26.5" style="3" customWidth="1"/>
    <col min="6144" max="6144" width="10.375" style="3" customWidth="1"/>
    <col min="6145" max="6145" width="10.5" style="3" customWidth="1"/>
    <col min="6146" max="6150" width="10.375" style="3" customWidth="1"/>
    <col min="6151" max="6155" width="11.375" style="3" customWidth="1"/>
    <col min="6156" max="6156" width="13.25" style="3" customWidth="1"/>
    <col min="6157" max="6157" width="10.5" style="3" customWidth="1"/>
    <col min="6158" max="6158" width="12.375" style="3" customWidth="1"/>
    <col min="6159" max="6159" width="12" style="3" customWidth="1"/>
    <col min="6160" max="6160" width="12.875" style="3" customWidth="1"/>
    <col min="6161" max="6161" width="12.125" style="3" customWidth="1"/>
    <col min="6162" max="6162" width="11.625" style="3" customWidth="1"/>
    <col min="6163" max="6163" width="11.875" style="3" bestFit="1" customWidth="1"/>
    <col min="6164" max="6165" width="10.25" style="3" customWidth="1"/>
    <col min="6166" max="6166" width="12" style="3" customWidth="1"/>
    <col min="6167" max="6168" width="10.875" style="3" customWidth="1"/>
    <col min="6169" max="6169" width="7.125" style="3" customWidth="1"/>
    <col min="6170" max="6170" width="12.875" style="3" bestFit="1" customWidth="1"/>
    <col min="6171" max="6171" width="11.375" style="3" customWidth="1"/>
    <col min="6172" max="6172" width="12.125" style="3" customWidth="1"/>
    <col min="6173" max="6173" width="53.125" style="3" customWidth="1"/>
    <col min="6174" max="6175" width="16.375" style="3" customWidth="1"/>
    <col min="6176" max="6176" width="17.75" style="3" bestFit="1" customWidth="1"/>
    <col min="6177" max="6397" width="9" style="3"/>
    <col min="6398" max="6398" width="6.25" style="3" customWidth="1"/>
    <col min="6399" max="6399" width="26.5" style="3" customWidth="1"/>
    <col min="6400" max="6400" width="10.375" style="3" customWidth="1"/>
    <col min="6401" max="6401" width="10.5" style="3" customWidth="1"/>
    <col min="6402" max="6406" width="10.375" style="3" customWidth="1"/>
    <col min="6407" max="6411" width="11.375" style="3" customWidth="1"/>
    <col min="6412" max="6412" width="13.25" style="3" customWidth="1"/>
    <col min="6413" max="6413" width="10.5" style="3" customWidth="1"/>
    <col min="6414" max="6414" width="12.375" style="3" customWidth="1"/>
    <col min="6415" max="6415" width="12" style="3" customWidth="1"/>
    <col min="6416" max="6416" width="12.875" style="3" customWidth="1"/>
    <col min="6417" max="6417" width="12.125" style="3" customWidth="1"/>
    <col min="6418" max="6418" width="11.625" style="3" customWidth="1"/>
    <col min="6419" max="6419" width="11.875" style="3" bestFit="1" customWidth="1"/>
    <col min="6420" max="6421" width="10.25" style="3" customWidth="1"/>
    <col min="6422" max="6422" width="12" style="3" customWidth="1"/>
    <col min="6423" max="6424" width="10.875" style="3" customWidth="1"/>
    <col min="6425" max="6425" width="7.125" style="3" customWidth="1"/>
    <col min="6426" max="6426" width="12.875" style="3" bestFit="1" customWidth="1"/>
    <col min="6427" max="6427" width="11.375" style="3" customWidth="1"/>
    <col min="6428" max="6428" width="12.125" style="3" customWidth="1"/>
    <col min="6429" max="6429" width="53.125" style="3" customWidth="1"/>
    <col min="6430" max="6431" width="16.375" style="3" customWidth="1"/>
    <col min="6432" max="6432" width="17.75" style="3" bestFit="1" customWidth="1"/>
    <col min="6433" max="6653" width="9" style="3"/>
    <col min="6654" max="6654" width="6.25" style="3" customWidth="1"/>
    <col min="6655" max="6655" width="26.5" style="3" customWidth="1"/>
    <col min="6656" max="6656" width="10.375" style="3" customWidth="1"/>
    <col min="6657" max="6657" width="10.5" style="3" customWidth="1"/>
    <col min="6658" max="6662" width="10.375" style="3" customWidth="1"/>
    <col min="6663" max="6667" width="11.375" style="3" customWidth="1"/>
    <col min="6668" max="6668" width="13.25" style="3" customWidth="1"/>
    <col min="6669" max="6669" width="10.5" style="3" customWidth="1"/>
    <col min="6670" max="6670" width="12.375" style="3" customWidth="1"/>
    <col min="6671" max="6671" width="12" style="3" customWidth="1"/>
    <col min="6672" max="6672" width="12.875" style="3" customWidth="1"/>
    <col min="6673" max="6673" width="12.125" style="3" customWidth="1"/>
    <col min="6674" max="6674" width="11.625" style="3" customWidth="1"/>
    <col min="6675" max="6675" width="11.875" style="3" bestFit="1" customWidth="1"/>
    <col min="6676" max="6677" width="10.25" style="3" customWidth="1"/>
    <col min="6678" max="6678" width="12" style="3" customWidth="1"/>
    <col min="6679" max="6680" width="10.875" style="3" customWidth="1"/>
    <col min="6681" max="6681" width="7.125" style="3" customWidth="1"/>
    <col min="6682" max="6682" width="12.875" style="3" bestFit="1" customWidth="1"/>
    <col min="6683" max="6683" width="11.375" style="3" customWidth="1"/>
    <col min="6684" max="6684" width="12.125" style="3" customWidth="1"/>
    <col min="6685" max="6685" width="53.125" style="3" customWidth="1"/>
    <col min="6686" max="6687" width="16.375" style="3" customWidth="1"/>
    <col min="6688" max="6688" width="17.75" style="3" bestFit="1" customWidth="1"/>
    <col min="6689" max="6909" width="9" style="3"/>
    <col min="6910" max="6910" width="6.25" style="3" customWidth="1"/>
    <col min="6911" max="6911" width="26.5" style="3" customWidth="1"/>
    <col min="6912" max="6912" width="10.375" style="3" customWidth="1"/>
    <col min="6913" max="6913" width="10.5" style="3" customWidth="1"/>
    <col min="6914" max="6918" width="10.375" style="3" customWidth="1"/>
    <col min="6919" max="6923" width="11.375" style="3" customWidth="1"/>
    <col min="6924" max="6924" width="13.25" style="3" customWidth="1"/>
    <col min="6925" max="6925" width="10.5" style="3" customWidth="1"/>
    <col min="6926" max="6926" width="12.375" style="3" customWidth="1"/>
    <col min="6927" max="6927" width="12" style="3" customWidth="1"/>
    <col min="6928" max="6928" width="12.875" style="3" customWidth="1"/>
    <col min="6929" max="6929" width="12.125" style="3" customWidth="1"/>
    <col min="6930" max="6930" width="11.625" style="3" customWidth="1"/>
    <col min="6931" max="6931" width="11.875" style="3" bestFit="1" customWidth="1"/>
    <col min="6932" max="6933" width="10.25" style="3" customWidth="1"/>
    <col min="6934" max="6934" width="12" style="3" customWidth="1"/>
    <col min="6935" max="6936" width="10.875" style="3" customWidth="1"/>
    <col min="6937" max="6937" width="7.125" style="3" customWidth="1"/>
    <col min="6938" max="6938" width="12.875" style="3" bestFit="1" customWidth="1"/>
    <col min="6939" max="6939" width="11.375" style="3" customWidth="1"/>
    <col min="6940" max="6940" width="12.125" style="3" customWidth="1"/>
    <col min="6941" max="6941" width="53.125" style="3" customWidth="1"/>
    <col min="6942" max="6943" width="16.375" style="3" customWidth="1"/>
    <col min="6944" max="6944" width="17.75" style="3" bestFit="1" customWidth="1"/>
    <col min="6945" max="7165" width="9" style="3"/>
    <col min="7166" max="7166" width="6.25" style="3" customWidth="1"/>
    <col min="7167" max="7167" width="26.5" style="3" customWidth="1"/>
    <col min="7168" max="7168" width="10.375" style="3" customWidth="1"/>
    <col min="7169" max="7169" width="10.5" style="3" customWidth="1"/>
    <col min="7170" max="7174" width="10.375" style="3" customWidth="1"/>
    <col min="7175" max="7179" width="11.375" style="3" customWidth="1"/>
    <col min="7180" max="7180" width="13.25" style="3" customWidth="1"/>
    <col min="7181" max="7181" width="10.5" style="3" customWidth="1"/>
    <col min="7182" max="7182" width="12.375" style="3" customWidth="1"/>
    <col min="7183" max="7183" width="12" style="3" customWidth="1"/>
    <col min="7184" max="7184" width="12.875" style="3" customWidth="1"/>
    <col min="7185" max="7185" width="12.125" style="3" customWidth="1"/>
    <col min="7186" max="7186" width="11.625" style="3" customWidth="1"/>
    <col min="7187" max="7187" width="11.875" style="3" bestFit="1" customWidth="1"/>
    <col min="7188" max="7189" width="10.25" style="3" customWidth="1"/>
    <col min="7190" max="7190" width="12" style="3" customWidth="1"/>
    <col min="7191" max="7192" width="10.875" style="3" customWidth="1"/>
    <col min="7193" max="7193" width="7.125" style="3" customWidth="1"/>
    <col min="7194" max="7194" width="12.875" style="3" bestFit="1" customWidth="1"/>
    <col min="7195" max="7195" width="11.375" style="3" customWidth="1"/>
    <col min="7196" max="7196" width="12.125" style="3" customWidth="1"/>
    <col min="7197" max="7197" width="53.125" style="3" customWidth="1"/>
    <col min="7198" max="7199" width="16.375" style="3" customWidth="1"/>
    <col min="7200" max="7200" width="17.75" style="3" bestFit="1" customWidth="1"/>
    <col min="7201" max="7421" width="9" style="3"/>
    <col min="7422" max="7422" width="6.25" style="3" customWidth="1"/>
    <col min="7423" max="7423" width="26.5" style="3" customWidth="1"/>
    <col min="7424" max="7424" width="10.375" style="3" customWidth="1"/>
    <col min="7425" max="7425" width="10.5" style="3" customWidth="1"/>
    <col min="7426" max="7430" width="10.375" style="3" customWidth="1"/>
    <col min="7431" max="7435" width="11.375" style="3" customWidth="1"/>
    <col min="7436" max="7436" width="13.25" style="3" customWidth="1"/>
    <col min="7437" max="7437" width="10.5" style="3" customWidth="1"/>
    <col min="7438" max="7438" width="12.375" style="3" customWidth="1"/>
    <col min="7439" max="7439" width="12" style="3" customWidth="1"/>
    <col min="7440" max="7440" width="12.875" style="3" customWidth="1"/>
    <col min="7441" max="7441" width="12.125" style="3" customWidth="1"/>
    <col min="7442" max="7442" width="11.625" style="3" customWidth="1"/>
    <col min="7443" max="7443" width="11.875" style="3" bestFit="1" customWidth="1"/>
    <col min="7444" max="7445" width="10.25" style="3" customWidth="1"/>
    <col min="7446" max="7446" width="12" style="3" customWidth="1"/>
    <col min="7447" max="7448" width="10.875" style="3" customWidth="1"/>
    <col min="7449" max="7449" width="7.125" style="3" customWidth="1"/>
    <col min="7450" max="7450" width="12.875" style="3" bestFit="1" customWidth="1"/>
    <col min="7451" max="7451" width="11.375" style="3" customWidth="1"/>
    <col min="7452" max="7452" width="12.125" style="3" customWidth="1"/>
    <col min="7453" max="7453" width="53.125" style="3" customWidth="1"/>
    <col min="7454" max="7455" width="16.375" style="3" customWidth="1"/>
    <col min="7456" max="7456" width="17.75" style="3" bestFit="1" customWidth="1"/>
    <col min="7457" max="7677" width="9" style="3"/>
    <col min="7678" max="7678" width="6.25" style="3" customWidth="1"/>
    <col min="7679" max="7679" width="26.5" style="3" customWidth="1"/>
    <col min="7680" max="7680" width="10.375" style="3" customWidth="1"/>
    <col min="7681" max="7681" width="10.5" style="3" customWidth="1"/>
    <col min="7682" max="7686" width="10.375" style="3" customWidth="1"/>
    <col min="7687" max="7691" width="11.375" style="3" customWidth="1"/>
    <col min="7692" max="7692" width="13.25" style="3" customWidth="1"/>
    <col min="7693" max="7693" width="10.5" style="3" customWidth="1"/>
    <col min="7694" max="7694" width="12.375" style="3" customWidth="1"/>
    <col min="7695" max="7695" width="12" style="3" customWidth="1"/>
    <col min="7696" max="7696" width="12.875" style="3" customWidth="1"/>
    <col min="7697" max="7697" width="12.125" style="3" customWidth="1"/>
    <col min="7698" max="7698" width="11.625" style="3" customWidth="1"/>
    <col min="7699" max="7699" width="11.875" style="3" bestFit="1" customWidth="1"/>
    <col min="7700" max="7701" width="10.25" style="3" customWidth="1"/>
    <col min="7702" max="7702" width="12" style="3" customWidth="1"/>
    <col min="7703" max="7704" width="10.875" style="3" customWidth="1"/>
    <col min="7705" max="7705" width="7.125" style="3" customWidth="1"/>
    <col min="7706" max="7706" width="12.875" style="3" bestFit="1" customWidth="1"/>
    <col min="7707" max="7707" width="11.375" style="3" customWidth="1"/>
    <col min="7708" max="7708" width="12.125" style="3" customWidth="1"/>
    <col min="7709" max="7709" width="53.125" style="3" customWidth="1"/>
    <col min="7710" max="7711" width="16.375" style="3" customWidth="1"/>
    <col min="7712" max="7712" width="17.75" style="3" bestFit="1" customWidth="1"/>
    <col min="7713" max="7933" width="9" style="3"/>
    <col min="7934" max="7934" width="6.25" style="3" customWidth="1"/>
    <col min="7935" max="7935" width="26.5" style="3" customWidth="1"/>
    <col min="7936" max="7936" width="10.375" style="3" customWidth="1"/>
    <col min="7937" max="7937" width="10.5" style="3" customWidth="1"/>
    <col min="7938" max="7942" width="10.375" style="3" customWidth="1"/>
    <col min="7943" max="7947" width="11.375" style="3" customWidth="1"/>
    <col min="7948" max="7948" width="13.25" style="3" customWidth="1"/>
    <col min="7949" max="7949" width="10.5" style="3" customWidth="1"/>
    <col min="7950" max="7950" width="12.375" style="3" customWidth="1"/>
    <col min="7951" max="7951" width="12" style="3" customWidth="1"/>
    <col min="7952" max="7952" width="12.875" style="3" customWidth="1"/>
    <col min="7953" max="7953" width="12.125" style="3" customWidth="1"/>
    <col min="7954" max="7954" width="11.625" style="3" customWidth="1"/>
    <col min="7955" max="7955" width="11.875" style="3" bestFit="1" customWidth="1"/>
    <col min="7956" max="7957" width="10.25" style="3" customWidth="1"/>
    <col min="7958" max="7958" width="12" style="3" customWidth="1"/>
    <col min="7959" max="7960" width="10.875" style="3" customWidth="1"/>
    <col min="7961" max="7961" width="7.125" style="3" customWidth="1"/>
    <col min="7962" max="7962" width="12.875" style="3" bestFit="1" customWidth="1"/>
    <col min="7963" max="7963" width="11.375" style="3" customWidth="1"/>
    <col min="7964" max="7964" width="12.125" style="3" customWidth="1"/>
    <col min="7965" max="7965" width="53.125" style="3" customWidth="1"/>
    <col min="7966" max="7967" width="16.375" style="3" customWidth="1"/>
    <col min="7968" max="7968" width="17.75" style="3" bestFit="1" customWidth="1"/>
    <col min="7969" max="8189" width="9" style="3"/>
    <col min="8190" max="8190" width="6.25" style="3" customWidth="1"/>
    <col min="8191" max="8191" width="26.5" style="3" customWidth="1"/>
    <col min="8192" max="8192" width="10.375" style="3" customWidth="1"/>
    <col min="8193" max="8193" width="10.5" style="3" customWidth="1"/>
    <col min="8194" max="8198" width="10.375" style="3" customWidth="1"/>
    <col min="8199" max="8203" width="11.375" style="3" customWidth="1"/>
    <col min="8204" max="8204" width="13.25" style="3" customWidth="1"/>
    <col min="8205" max="8205" width="10.5" style="3" customWidth="1"/>
    <col min="8206" max="8206" width="12.375" style="3" customWidth="1"/>
    <col min="8207" max="8207" width="12" style="3" customWidth="1"/>
    <col min="8208" max="8208" width="12.875" style="3" customWidth="1"/>
    <col min="8209" max="8209" width="12.125" style="3" customWidth="1"/>
    <col min="8210" max="8210" width="11.625" style="3" customWidth="1"/>
    <col min="8211" max="8211" width="11.875" style="3" bestFit="1" customWidth="1"/>
    <col min="8212" max="8213" width="10.25" style="3" customWidth="1"/>
    <col min="8214" max="8214" width="12" style="3" customWidth="1"/>
    <col min="8215" max="8216" width="10.875" style="3" customWidth="1"/>
    <col min="8217" max="8217" width="7.125" style="3" customWidth="1"/>
    <col min="8218" max="8218" width="12.875" style="3" bestFit="1" customWidth="1"/>
    <col min="8219" max="8219" width="11.375" style="3" customWidth="1"/>
    <col min="8220" max="8220" width="12.125" style="3" customWidth="1"/>
    <col min="8221" max="8221" width="53.125" style="3" customWidth="1"/>
    <col min="8222" max="8223" width="16.375" style="3" customWidth="1"/>
    <col min="8224" max="8224" width="17.75" style="3" bestFit="1" customWidth="1"/>
    <col min="8225" max="8445" width="9" style="3"/>
    <col min="8446" max="8446" width="6.25" style="3" customWidth="1"/>
    <col min="8447" max="8447" width="26.5" style="3" customWidth="1"/>
    <col min="8448" max="8448" width="10.375" style="3" customWidth="1"/>
    <col min="8449" max="8449" width="10.5" style="3" customWidth="1"/>
    <col min="8450" max="8454" width="10.375" style="3" customWidth="1"/>
    <col min="8455" max="8459" width="11.375" style="3" customWidth="1"/>
    <col min="8460" max="8460" width="13.25" style="3" customWidth="1"/>
    <col min="8461" max="8461" width="10.5" style="3" customWidth="1"/>
    <col min="8462" max="8462" width="12.375" style="3" customWidth="1"/>
    <col min="8463" max="8463" width="12" style="3" customWidth="1"/>
    <col min="8464" max="8464" width="12.875" style="3" customWidth="1"/>
    <col min="8465" max="8465" width="12.125" style="3" customWidth="1"/>
    <col min="8466" max="8466" width="11.625" style="3" customWidth="1"/>
    <col min="8467" max="8467" width="11.875" style="3" bestFit="1" customWidth="1"/>
    <col min="8468" max="8469" width="10.25" style="3" customWidth="1"/>
    <col min="8470" max="8470" width="12" style="3" customWidth="1"/>
    <col min="8471" max="8472" width="10.875" style="3" customWidth="1"/>
    <col min="8473" max="8473" width="7.125" style="3" customWidth="1"/>
    <col min="8474" max="8474" width="12.875" style="3" bestFit="1" customWidth="1"/>
    <col min="8475" max="8475" width="11.375" style="3" customWidth="1"/>
    <col min="8476" max="8476" width="12.125" style="3" customWidth="1"/>
    <col min="8477" max="8477" width="53.125" style="3" customWidth="1"/>
    <col min="8478" max="8479" width="16.375" style="3" customWidth="1"/>
    <col min="8480" max="8480" width="17.75" style="3" bestFit="1" customWidth="1"/>
    <col min="8481" max="8701" width="9" style="3"/>
    <col min="8702" max="8702" width="6.25" style="3" customWidth="1"/>
    <col min="8703" max="8703" width="26.5" style="3" customWidth="1"/>
    <col min="8704" max="8704" width="10.375" style="3" customWidth="1"/>
    <col min="8705" max="8705" width="10.5" style="3" customWidth="1"/>
    <col min="8706" max="8710" width="10.375" style="3" customWidth="1"/>
    <col min="8711" max="8715" width="11.375" style="3" customWidth="1"/>
    <col min="8716" max="8716" width="13.25" style="3" customWidth="1"/>
    <col min="8717" max="8717" width="10.5" style="3" customWidth="1"/>
    <col min="8718" max="8718" width="12.375" style="3" customWidth="1"/>
    <col min="8719" max="8719" width="12" style="3" customWidth="1"/>
    <col min="8720" max="8720" width="12.875" style="3" customWidth="1"/>
    <col min="8721" max="8721" width="12.125" style="3" customWidth="1"/>
    <col min="8722" max="8722" width="11.625" style="3" customWidth="1"/>
    <col min="8723" max="8723" width="11.875" style="3" bestFit="1" customWidth="1"/>
    <col min="8724" max="8725" width="10.25" style="3" customWidth="1"/>
    <col min="8726" max="8726" width="12" style="3" customWidth="1"/>
    <col min="8727" max="8728" width="10.875" style="3" customWidth="1"/>
    <col min="8729" max="8729" width="7.125" style="3" customWidth="1"/>
    <col min="8730" max="8730" width="12.875" style="3" bestFit="1" customWidth="1"/>
    <col min="8731" max="8731" width="11.375" style="3" customWidth="1"/>
    <col min="8732" max="8732" width="12.125" style="3" customWidth="1"/>
    <col min="8733" max="8733" width="53.125" style="3" customWidth="1"/>
    <col min="8734" max="8735" width="16.375" style="3" customWidth="1"/>
    <col min="8736" max="8736" width="17.75" style="3" bestFit="1" customWidth="1"/>
    <col min="8737" max="8957" width="9" style="3"/>
    <col min="8958" max="8958" width="6.25" style="3" customWidth="1"/>
    <col min="8959" max="8959" width="26.5" style="3" customWidth="1"/>
    <col min="8960" max="8960" width="10.375" style="3" customWidth="1"/>
    <col min="8961" max="8961" width="10.5" style="3" customWidth="1"/>
    <col min="8962" max="8966" width="10.375" style="3" customWidth="1"/>
    <col min="8967" max="8971" width="11.375" style="3" customWidth="1"/>
    <col min="8972" max="8972" width="13.25" style="3" customWidth="1"/>
    <col min="8973" max="8973" width="10.5" style="3" customWidth="1"/>
    <col min="8974" max="8974" width="12.375" style="3" customWidth="1"/>
    <col min="8975" max="8975" width="12" style="3" customWidth="1"/>
    <col min="8976" max="8976" width="12.875" style="3" customWidth="1"/>
    <col min="8977" max="8977" width="12.125" style="3" customWidth="1"/>
    <col min="8978" max="8978" width="11.625" style="3" customWidth="1"/>
    <col min="8979" max="8979" width="11.875" style="3" bestFit="1" customWidth="1"/>
    <col min="8980" max="8981" width="10.25" style="3" customWidth="1"/>
    <col min="8982" max="8982" width="12" style="3" customWidth="1"/>
    <col min="8983" max="8984" width="10.875" style="3" customWidth="1"/>
    <col min="8985" max="8985" width="7.125" style="3" customWidth="1"/>
    <col min="8986" max="8986" width="12.875" style="3" bestFit="1" customWidth="1"/>
    <col min="8987" max="8987" width="11.375" style="3" customWidth="1"/>
    <col min="8988" max="8988" width="12.125" style="3" customWidth="1"/>
    <col min="8989" max="8989" width="53.125" style="3" customWidth="1"/>
    <col min="8990" max="8991" width="16.375" style="3" customWidth="1"/>
    <col min="8992" max="8992" width="17.75" style="3" bestFit="1" customWidth="1"/>
    <col min="8993" max="9213" width="9" style="3"/>
    <col min="9214" max="9214" width="6.25" style="3" customWidth="1"/>
    <col min="9215" max="9215" width="26.5" style="3" customWidth="1"/>
    <col min="9216" max="9216" width="10.375" style="3" customWidth="1"/>
    <col min="9217" max="9217" width="10.5" style="3" customWidth="1"/>
    <col min="9218" max="9222" width="10.375" style="3" customWidth="1"/>
    <col min="9223" max="9227" width="11.375" style="3" customWidth="1"/>
    <col min="9228" max="9228" width="13.25" style="3" customWidth="1"/>
    <col min="9229" max="9229" width="10.5" style="3" customWidth="1"/>
    <col min="9230" max="9230" width="12.375" style="3" customWidth="1"/>
    <col min="9231" max="9231" width="12" style="3" customWidth="1"/>
    <col min="9232" max="9232" width="12.875" style="3" customWidth="1"/>
    <col min="9233" max="9233" width="12.125" style="3" customWidth="1"/>
    <col min="9234" max="9234" width="11.625" style="3" customWidth="1"/>
    <col min="9235" max="9235" width="11.875" style="3" bestFit="1" customWidth="1"/>
    <col min="9236" max="9237" width="10.25" style="3" customWidth="1"/>
    <col min="9238" max="9238" width="12" style="3" customWidth="1"/>
    <col min="9239" max="9240" width="10.875" style="3" customWidth="1"/>
    <col min="9241" max="9241" width="7.125" style="3" customWidth="1"/>
    <col min="9242" max="9242" width="12.875" style="3" bestFit="1" customWidth="1"/>
    <col min="9243" max="9243" width="11.375" style="3" customWidth="1"/>
    <col min="9244" max="9244" width="12.125" style="3" customWidth="1"/>
    <col min="9245" max="9245" width="53.125" style="3" customWidth="1"/>
    <col min="9246" max="9247" width="16.375" style="3" customWidth="1"/>
    <col min="9248" max="9248" width="17.75" style="3" bestFit="1" customWidth="1"/>
    <col min="9249" max="9469" width="9" style="3"/>
    <col min="9470" max="9470" width="6.25" style="3" customWidth="1"/>
    <col min="9471" max="9471" width="26.5" style="3" customWidth="1"/>
    <col min="9472" max="9472" width="10.375" style="3" customWidth="1"/>
    <col min="9473" max="9473" width="10.5" style="3" customWidth="1"/>
    <col min="9474" max="9478" width="10.375" style="3" customWidth="1"/>
    <col min="9479" max="9483" width="11.375" style="3" customWidth="1"/>
    <col min="9484" max="9484" width="13.25" style="3" customWidth="1"/>
    <col min="9485" max="9485" width="10.5" style="3" customWidth="1"/>
    <col min="9486" max="9486" width="12.375" style="3" customWidth="1"/>
    <col min="9487" max="9487" width="12" style="3" customWidth="1"/>
    <col min="9488" max="9488" width="12.875" style="3" customWidth="1"/>
    <col min="9489" max="9489" width="12.125" style="3" customWidth="1"/>
    <col min="9490" max="9490" width="11.625" style="3" customWidth="1"/>
    <col min="9491" max="9491" width="11.875" style="3" bestFit="1" customWidth="1"/>
    <col min="9492" max="9493" width="10.25" style="3" customWidth="1"/>
    <col min="9494" max="9494" width="12" style="3" customWidth="1"/>
    <col min="9495" max="9496" width="10.875" style="3" customWidth="1"/>
    <col min="9497" max="9497" width="7.125" style="3" customWidth="1"/>
    <col min="9498" max="9498" width="12.875" style="3" bestFit="1" customWidth="1"/>
    <col min="9499" max="9499" width="11.375" style="3" customWidth="1"/>
    <col min="9500" max="9500" width="12.125" style="3" customWidth="1"/>
    <col min="9501" max="9501" width="53.125" style="3" customWidth="1"/>
    <col min="9502" max="9503" width="16.375" style="3" customWidth="1"/>
    <col min="9504" max="9504" width="17.75" style="3" bestFit="1" customWidth="1"/>
    <col min="9505" max="9725" width="9" style="3"/>
    <col min="9726" max="9726" width="6.25" style="3" customWidth="1"/>
    <col min="9727" max="9727" width="26.5" style="3" customWidth="1"/>
    <col min="9728" max="9728" width="10.375" style="3" customWidth="1"/>
    <col min="9729" max="9729" width="10.5" style="3" customWidth="1"/>
    <col min="9730" max="9734" width="10.375" style="3" customWidth="1"/>
    <col min="9735" max="9739" width="11.375" style="3" customWidth="1"/>
    <col min="9740" max="9740" width="13.25" style="3" customWidth="1"/>
    <col min="9741" max="9741" width="10.5" style="3" customWidth="1"/>
    <col min="9742" max="9742" width="12.375" style="3" customWidth="1"/>
    <col min="9743" max="9743" width="12" style="3" customWidth="1"/>
    <col min="9744" max="9744" width="12.875" style="3" customWidth="1"/>
    <col min="9745" max="9745" width="12.125" style="3" customWidth="1"/>
    <col min="9746" max="9746" width="11.625" style="3" customWidth="1"/>
    <col min="9747" max="9747" width="11.875" style="3" bestFit="1" customWidth="1"/>
    <col min="9748" max="9749" width="10.25" style="3" customWidth="1"/>
    <col min="9750" max="9750" width="12" style="3" customWidth="1"/>
    <col min="9751" max="9752" width="10.875" style="3" customWidth="1"/>
    <col min="9753" max="9753" width="7.125" style="3" customWidth="1"/>
    <col min="9754" max="9754" width="12.875" style="3" bestFit="1" customWidth="1"/>
    <col min="9755" max="9755" width="11.375" style="3" customWidth="1"/>
    <col min="9756" max="9756" width="12.125" style="3" customWidth="1"/>
    <col min="9757" max="9757" width="53.125" style="3" customWidth="1"/>
    <col min="9758" max="9759" width="16.375" style="3" customWidth="1"/>
    <col min="9760" max="9760" width="17.75" style="3" bestFit="1" customWidth="1"/>
    <col min="9761" max="9981" width="9" style="3"/>
    <col min="9982" max="9982" width="6.25" style="3" customWidth="1"/>
    <col min="9983" max="9983" width="26.5" style="3" customWidth="1"/>
    <col min="9984" max="9984" width="10.375" style="3" customWidth="1"/>
    <col min="9985" max="9985" width="10.5" style="3" customWidth="1"/>
    <col min="9986" max="9990" width="10.375" style="3" customWidth="1"/>
    <col min="9991" max="9995" width="11.375" style="3" customWidth="1"/>
    <col min="9996" max="9996" width="13.25" style="3" customWidth="1"/>
    <col min="9997" max="9997" width="10.5" style="3" customWidth="1"/>
    <col min="9998" max="9998" width="12.375" style="3" customWidth="1"/>
    <col min="9999" max="9999" width="12" style="3" customWidth="1"/>
    <col min="10000" max="10000" width="12.875" style="3" customWidth="1"/>
    <col min="10001" max="10001" width="12.125" style="3" customWidth="1"/>
    <col min="10002" max="10002" width="11.625" style="3" customWidth="1"/>
    <col min="10003" max="10003" width="11.875" style="3" bestFit="1" customWidth="1"/>
    <col min="10004" max="10005" width="10.25" style="3" customWidth="1"/>
    <col min="10006" max="10006" width="12" style="3" customWidth="1"/>
    <col min="10007" max="10008" width="10.875" style="3" customWidth="1"/>
    <col min="10009" max="10009" width="7.125" style="3" customWidth="1"/>
    <col min="10010" max="10010" width="12.875" style="3" bestFit="1" customWidth="1"/>
    <col min="10011" max="10011" width="11.375" style="3" customWidth="1"/>
    <col min="10012" max="10012" width="12.125" style="3" customWidth="1"/>
    <col min="10013" max="10013" width="53.125" style="3" customWidth="1"/>
    <col min="10014" max="10015" width="16.375" style="3" customWidth="1"/>
    <col min="10016" max="10016" width="17.75" style="3" bestFit="1" customWidth="1"/>
    <col min="10017" max="10237" width="9" style="3"/>
    <col min="10238" max="10238" width="6.25" style="3" customWidth="1"/>
    <col min="10239" max="10239" width="26.5" style="3" customWidth="1"/>
    <col min="10240" max="10240" width="10.375" style="3" customWidth="1"/>
    <col min="10241" max="10241" width="10.5" style="3" customWidth="1"/>
    <col min="10242" max="10246" width="10.375" style="3" customWidth="1"/>
    <col min="10247" max="10251" width="11.375" style="3" customWidth="1"/>
    <col min="10252" max="10252" width="13.25" style="3" customWidth="1"/>
    <col min="10253" max="10253" width="10.5" style="3" customWidth="1"/>
    <col min="10254" max="10254" width="12.375" style="3" customWidth="1"/>
    <col min="10255" max="10255" width="12" style="3" customWidth="1"/>
    <col min="10256" max="10256" width="12.875" style="3" customWidth="1"/>
    <col min="10257" max="10257" width="12.125" style="3" customWidth="1"/>
    <col min="10258" max="10258" width="11.625" style="3" customWidth="1"/>
    <col min="10259" max="10259" width="11.875" style="3" bestFit="1" customWidth="1"/>
    <col min="10260" max="10261" width="10.25" style="3" customWidth="1"/>
    <col min="10262" max="10262" width="12" style="3" customWidth="1"/>
    <col min="10263" max="10264" width="10.875" style="3" customWidth="1"/>
    <col min="10265" max="10265" width="7.125" style="3" customWidth="1"/>
    <col min="10266" max="10266" width="12.875" style="3" bestFit="1" customWidth="1"/>
    <col min="10267" max="10267" width="11.375" style="3" customWidth="1"/>
    <col min="10268" max="10268" width="12.125" style="3" customWidth="1"/>
    <col min="10269" max="10269" width="53.125" style="3" customWidth="1"/>
    <col min="10270" max="10271" width="16.375" style="3" customWidth="1"/>
    <col min="10272" max="10272" width="17.75" style="3" bestFit="1" customWidth="1"/>
    <col min="10273" max="10493" width="9" style="3"/>
    <col min="10494" max="10494" width="6.25" style="3" customWidth="1"/>
    <col min="10495" max="10495" width="26.5" style="3" customWidth="1"/>
    <col min="10496" max="10496" width="10.375" style="3" customWidth="1"/>
    <col min="10497" max="10497" width="10.5" style="3" customWidth="1"/>
    <col min="10498" max="10502" width="10.375" style="3" customWidth="1"/>
    <col min="10503" max="10507" width="11.375" style="3" customWidth="1"/>
    <col min="10508" max="10508" width="13.25" style="3" customWidth="1"/>
    <col min="10509" max="10509" width="10.5" style="3" customWidth="1"/>
    <col min="10510" max="10510" width="12.375" style="3" customWidth="1"/>
    <col min="10511" max="10511" width="12" style="3" customWidth="1"/>
    <col min="10512" max="10512" width="12.875" style="3" customWidth="1"/>
    <col min="10513" max="10513" width="12.125" style="3" customWidth="1"/>
    <col min="10514" max="10514" width="11.625" style="3" customWidth="1"/>
    <col min="10515" max="10515" width="11.875" style="3" bestFit="1" customWidth="1"/>
    <col min="10516" max="10517" width="10.25" style="3" customWidth="1"/>
    <col min="10518" max="10518" width="12" style="3" customWidth="1"/>
    <col min="10519" max="10520" width="10.875" style="3" customWidth="1"/>
    <col min="10521" max="10521" width="7.125" style="3" customWidth="1"/>
    <col min="10522" max="10522" width="12.875" style="3" bestFit="1" customWidth="1"/>
    <col min="10523" max="10523" width="11.375" style="3" customWidth="1"/>
    <col min="10524" max="10524" width="12.125" style="3" customWidth="1"/>
    <col min="10525" max="10525" width="53.125" style="3" customWidth="1"/>
    <col min="10526" max="10527" width="16.375" style="3" customWidth="1"/>
    <col min="10528" max="10528" width="17.75" style="3" bestFit="1" customWidth="1"/>
    <col min="10529" max="10749" width="9" style="3"/>
    <col min="10750" max="10750" width="6.25" style="3" customWidth="1"/>
    <col min="10751" max="10751" width="26.5" style="3" customWidth="1"/>
    <col min="10752" max="10752" width="10.375" style="3" customWidth="1"/>
    <col min="10753" max="10753" width="10.5" style="3" customWidth="1"/>
    <col min="10754" max="10758" width="10.375" style="3" customWidth="1"/>
    <col min="10759" max="10763" width="11.375" style="3" customWidth="1"/>
    <col min="10764" max="10764" width="13.25" style="3" customWidth="1"/>
    <col min="10765" max="10765" width="10.5" style="3" customWidth="1"/>
    <col min="10766" max="10766" width="12.375" style="3" customWidth="1"/>
    <col min="10767" max="10767" width="12" style="3" customWidth="1"/>
    <col min="10768" max="10768" width="12.875" style="3" customWidth="1"/>
    <col min="10769" max="10769" width="12.125" style="3" customWidth="1"/>
    <col min="10770" max="10770" width="11.625" style="3" customWidth="1"/>
    <col min="10771" max="10771" width="11.875" style="3" bestFit="1" customWidth="1"/>
    <col min="10772" max="10773" width="10.25" style="3" customWidth="1"/>
    <col min="10774" max="10774" width="12" style="3" customWidth="1"/>
    <col min="10775" max="10776" width="10.875" style="3" customWidth="1"/>
    <col min="10777" max="10777" width="7.125" style="3" customWidth="1"/>
    <col min="10778" max="10778" width="12.875" style="3" bestFit="1" customWidth="1"/>
    <col min="10779" max="10779" width="11.375" style="3" customWidth="1"/>
    <col min="10780" max="10780" width="12.125" style="3" customWidth="1"/>
    <col min="10781" max="10781" width="53.125" style="3" customWidth="1"/>
    <col min="10782" max="10783" width="16.375" style="3" customWidth="1"/>
    <col min="10784" max="10784" width="17.75" style="3" bestFit="1" customWidth="1"/>
    <col min="10785" max="11005" width="9" style="3"/>
    <col min="11006" max="11006" width="6.25" style="3" customWidth="1"/>
    <col min="11007" max="11007" width="26.5" style="3" customWidth="1"/>
    <col min="11008" max="11008" width="10.375" style="3" customWidth="1"/>
    <col min="11009" max="11009" width="10.5" style="3" customWidth="1"/>
    <col min="11010" max="11014" width="10.375" style="3" customWidth="1"/>
    <col min="11015" max="11019" width="11.375" style="3" customWidth="1"/>
    <col min="11020" max="11020" width="13.25" style="3" customWidth="1"/>
    <col min="11021" max="11021" width="10.5" style="3" customWidth="1"/>
    <col min="11022" max="11022" width="12.375" style="3" customWidth="1"/>
    <col min="11023" max="11023" width="12" style="3" customWidth="1"/>
    <col min="11024" max="11024" width="12.875" style="3" customWidth="1"/>
    <col min="11025" max="11025" width="12.125" style="3" customWidth="1"/>
    <col min="11026" max="11026" width="11.625" style="3" customWidth="1"/>
    <col min="11027" max="11027" width="11.875" style="3" bestFit="1" customWidth="1"/>
    <col min="11028" max="11029" width="10.25" style="3" customWidth="1"/>
    <col min="11030" max="11030" width="12" style="3" customWidth="1"/>
    <col min="11031" max="11032" width="10.875" style="3" customWidth="1"/>
    <col min="11033" max="11033" width="7.125" style="3" customWidth="1"/>
    <col min="11034" max="11034" width="12.875" style="3" bestFit="1" customWidth="1"/>
    <col min="11035" max="11035" width="11.375" style="3" customWidth="1"/>
    <col min="11036" max="11036" width="12.125" style="3" customWidth="1"/>
    <col min="11037" max="11037" width="53.125" style="3" customWidth="1"/>
    <col min="11038" max="11039" width="16.375" style="3" customWidth="1"/>
    <col min="11040" max="11040" width="17.75" style="3" bestFit="1" customWidth="1"/>
    <col min="11041" max="11261" width="9" style="3"/>
    <col min="11262" max="11262" width="6.25" style="3" customWidth="1"/>
    <col min="11263" max="11263" width="26.5" style="3" customWidth="1"/>
    <col min="11264" max="11264" width="10.375" style="3" customWidth="1"/>
    <col min="11265" max="11265" width="10.5" style="3" customWidth="1"/>
    <col min="11266" max="11270" width="10.375" style="3" customWidth="1"/>
    <col min="11271" max="11275" width="11.375" style="3" customWidth="1"/>
    <col min="11276" max="11276" width="13.25" style="3" customWidth="1"/>
    <col min="11277" max="11277" width="10.5" style="3" customWidth="1"/>
    <col min="11278" max="11278" width="12.375" style="3" customWidth="1"/>
    <col min="11279" max="11279" width="12" style="3" customWidth="1"/>
    <col min="11280" max="11280" width="12.875" style="3" customWidth="1"/>
    <col min="11281" max="11281" width="12.125" style="3" customWidth="1"/>
    <col min="11282" max="11282" width="11.625" style="3" customWidth="1"/>
    <col min="11283" max="11283" width="11.875" style="3" bestFit="1" customWidth="1"/>
    <col min="11284" max="11285" width="10.25" style="3" customWidth="1"/>
    <col min="11286" max="11286" width="12" style="3" customWidth="1"/>
    <col min="11287" max="11288" width="10.875" style="3" customWidth="1"/>
    <col min="11289" max="11289" width="7.125" style="3" customWidth="1"/>
    <col min="11290" max="11290" width="12.875" style="3" bestFit="1" customWidth="1"/>
    <col min="11291" max="11291" width="11.375" style="3" customWidth="1"/>
    <col min="11292" max="11292" width="12.125" style="3" customWidth="1"/>
    <col min="11293" max="11293" width="53.125" style="3" customWidth="1"/>
    <col min="11294" max="11295" width="16.375" style="3" customWidth="1"/>
    <col min="11296" max="11296" width="17.75" style="3" bestFit="1" customWidth="1"/>
    <col min="11297" max="11517" width="9" style="3"/>
    <col min="11518" max="11518" width="6.25" style="3" customWidth="1"/>
    <col min="11519" max="11519" width="26.5" style="3" customWidth="1"/>
    <col min="11520" max="11520" width="10.375" style="3" customWidth="1"/>
    <col min="11521" max="11521" width="10.5" style="3" customWidth="1"/>
    <col min="11522" max="11526" width="10.375" style="3" customWidth="1"/>
    <col min="11527" max="11531" width="11.375" style="3" customWidth="1"/>
    <col min="11532" max="11532" width="13.25" style="3" customWidth="1"/>
    <col min="11533" max="11533" width="10.5" style="3" customWidth="1"/>
    <col min="11534" max="11534" width="12.375" style="3" customWidth="1"/>
    <col min="11535" max="11535" width="12" style="3" customWidth="1"/>
    <col min="11536" max="11536" width="12.875" style="3" customWidth="1"/>
    <col min="11537" max="11537" width="12.125" style="3" customWidth="1"/>
    <col min="11538" max="11538" width="11.625" style="3" customWidth="1"/>
    <col min="11539" max="11539" width="11.875" style="3" bestFit="1" customWidth="1"/>
    <col min="11540" max="11541" width="10.25" style="3" customWidth="1"/>
    <col min="11542" max="11542" width="12" style="3" customWidth="1"/>
    <col min="11543" max="11544" width="10.875" style="3" customWidth="1"/>
    <col min="11545" max="11545" width="7.125" style="3" customWidth="1"/>
    <col min="11546" max="11546" width="12.875" style="3" bestFit="1" customWidth="1"/>
    <col min="11547" max="11547" width="11.375" style="3" customWidth="1"/>
    <col min="11548" max="11548" width="12.125" style="3" customWidth="1"/>
    <col min="11549" max="11549" width="53.125" style="3" customWidth="1"/>
    <col min="11550" max="11551" width="16.375" style="3" customWidth="1"/>
    <col min="11552" max="11552" width="17.75" style="3" bestFit="1" customWidth="1"/>
    <col min="11553" max="11773" width="9" style="3"/>
    <col min="11774" max="11774" width="6.25" style="3" customWidth="1"/>
    <col min="11775" max="11775" width="26.5" style="3" customWidth="1"/>
    <col min="11776" max="11776" width="10.375" style="3" customWidth="1"/>
    <col min="11777" max="11777" width="10.5" style="3" customWidth="1"/>
    <col min="11778" max="11782" width="10.375" style="3" customWidth="1"/>
    <col min="11783" max="11787" width="11.375" style="3" customWidth="1"/>
    <col min="11788" max="11788" width="13.25" style="3" customWidth="1"/>
    <col min="11789" max="11789" width="10.5" style="3" customWidth="1"/>
    <col min="11790" max="11790" width="12.375" style="3" customWidth="1"/>
    <col min="11791" max="11791" width="12" style="3" customWidth="1"/>
    <col min="11792" max="11792" width="12.875" style="3" customWidth="1"/>
    <col min="11793" max="11793" width="12.125" style="3" customWidth="1"/>
    <col min="11794" max="11794" width="11.625" style="3" customWidth="1"/>
    <col min="11795" max="11795" width="11.875" style="3" bestFit="1" customWidth="1"/>
    <col min="11796" max="11797" width="10.25" style="3" customWidth="1"/>
    <col min="11798" max="11798" width="12" style="3" customWidth="1"/>
    <col min="11799" max="11800" width="10.875" style="3" customWidth="1"/>
    <col min="11801" max="11801" width="7.125" style="3" customWidth="1"/>
    <col min="11802" max="11802" width="12.875" style="3" bestFit="1" customWidth="1"/>
    <col min="11803" max="11803" width="11.375" style="3" customWidth="1"/>
    <col min="11804" max="11804" width="12.125" style="3" customWidth="1"/>
    <col min="11805" max="11805" width="53.125" style="3" customWidth="1"/>
    <col min="11806" max="11807" width="16.375" style="3" customWidth="1"/>
    <col min="11808" max="11808" width="17.75" style="3" bestFit="1" customWidth="1"/>
    <col min="11809" max="12029" width="9" style="3"/>
    <col min="12030" max="12030" width="6.25" style="3" customWidth="1"/>
    <col min="12031" max="12031" width="26.5" style="3" customWidth="1"/>
    <col min="12032" max="12032" width="10.375" style="3" customWidth="1"/>
    <col min="12033" max="12033" width="10.5" style="3" customWidth="1"/>
    <col min="12034" max="12038" width="10.375" style="3" customWidth="1"/>
    <col min="12039" max="12043" width="11.375" style="3" customWidth="1"/>
    <col min="12044" max="12044" width="13.25" style="3" customWidth="1"/>
    <col min="12045" max="12045" width="10.5" style="3" customWidth="1"/>
    <col min="12046" max="12046" width="12.375" style="3" customWidth="1"/>
    <col min="12047" max="12047" width="12" style="3" customWidth="1"/>
    <col min="12048" max="12048" width="12.875" style="3" customWidth="1"/>
    <col min="12049" max="12049" width="12.125" style="3" customWidth="1"/>
    <col min="12050" max="12050" width="11.625" style="3" customWidth="1"/>
    <col min="12051" max="12051" width="11.875" style="3" bestFit="1" customWidth="1"/>
    <col min="12052" max="12053" width="10.25" style="3" customWidth="1"/>
    <col min="12054" max="12054" width="12" style="3" customWidth="1"/>
    <col min="12055" max="12056" width="10.875" style="3" customWidth="1"/>
    <col min="12057" max="12057" width="7.125" style="3" customWidth="1"/>
    <col min="12058" max="12058" width="12.875" style="3" bestFit="1" customWidth="1"/>
    <col min="12059" max="12059" width="11.375" style="3" customWidth="1"/>
    <col min="12060" max="12060" width="12.125" style="3" customWidth="1"/>
    <col min="12061" max="12061" width="53.125" style="3" customWidth="1"/>
    <col min="12062" max="12063" width="16.375" style="3" customWidth="1"/>
    <col min="12064" max="12064" width="17.75" style="3" bestFit="1" customWidth="1"/>
    <col min="12065" max="12285" width="9" style="3"/>
    <col min="12286" max="12286" width="6.25" style="3" customWidth="1"/>
    <col min="12287" max="12287" width="26.5" style="3" customWidth="1"/>
    <col min="12288" max="12288" width="10.375" style="3" customWidth="1"/>
    <col min="12289" max="12289" width="10.5" style="3" customWidth="1"/>
    <col min="12290" max="12294" width="10.375" style="3" customWidth="1"/>
    <col min="12295" max="12299" width="11.375" style="3" customWidth="1"/>
    <col min="12300" max="12300" width="13.25" style="3" customWidth="1"/>
    <col min="12301" max="12301" width="10.5" style="3" customWidth="1"/>
    <col min="12302" max="12302" width="12.375" style="3" customWidth="1"/>
    <col min="12303" max="12303" width="12" style="3" customWidth="1"/>
    <col min="12304" max="12304" width="12.875" style="3" customWidth="1"/>
    <col min="12305" max="12305" width="12.125" style="3" customWidth="1"/>
    <col min="12306" max="12306" width="11.625" style="3" customWidth="1"/>
    <col min="12307" max="12307" width="11.875" style="3" bestFit="1" customWidth="1"/>
    <col min="12308" max="12309" width="10.25" style="3" customWidth="1"/>
    <col min="12310" max="12310" width="12" style="3" customWidth="1"/>
    <col min="12311" max="12312" width="10.875" style="3" customWidth="1"/>
    <col min="12313" max="12313" width="7.125" style="3" customWidth="1"/>
    <col min="12314" max="12314" width="12.875" style="3" bestFit="1" customWidth="1"/>
    <col min="12315" max="12315" width="11.375" style="3" customWidth="1"/>
    <col min="12316" max="12316" width="12.125" style="3" customWidth="1"/>
    <col min="12317" max="12317" width="53.125" style="3" customWidth="1"/>
    <col min="12318" max="12319" width="16.375" style="3" customWidth="1"/>
    <col min="12320" max="12320" width="17.75" style="3" bestFit="1" customWidth="1"/>
    <col min="12321" max="12541" width="9" style="3"/>
    <col min="12542" max="12542" width="6.25" style="3" customWidth="1"/>
    <col min="12543" max="12543" width="26.5" style="3" customWidth="1"/>
    <col min="12544" max="12544" width="10.375" style="3" customWidth="1"/>
    <col min="12545" max="12545" width="10.5" style="3" customWidth="1"/>
    <col min="12546" max="12550" width="10.375" style="3" customWidth="1"/>
    <col min="12551" max="12555" width="11.375" style="3" customWidth="1"/>
    <col min="12556" max="12556" width="13.25" style="3" customWidth="1"/>
    <col min="12557" max="12557" width="10.5" style="3" customWidth="1"/>
    <col min="12558" max="12558" width="12.375" style="3" customWidth="1"/>
    <col min="12559" max="12559" width="12" style="3" customWidth="1"/>
    <col min="12560" max="12560" width="12.875" style="3" customWidth="1"/>
    <col min="12561" max="12561" width="12.125" style="3" customWidth="1"/>
    <col min="12562" max="12562" width="11.625" style="3" customWidth="1"/>
    <col min="12563" max="12563" width="11.875" style="3" bestFit="1" customWidth="1"/>
    <col min="12564" max="12565" width="10.25" style="3" customWidth="1"/>
    <col min="12566" max="12566" width="12" style="3" customWidth="1"/>
    <col min="12567" max="12568" width="10.875" style="3" customWidth="1"/>
    <col min="12569" max="12569" width="7.125" style="3" customWidth="1"/>
    <col min="12570" max="12570" width="12.875" style="3" bestFit="1" customWidth="1"/>
    <col min="12571" max="12571" width="11.375" style="3" customWidth="1"/>
    <col min="12572" max="12572" width="12.125" style="3" customWidth="1"/>
    <col min="12573" max="12573" width="53.125" style="3" customWidth="1"/>
    <col min="12574" max="12575" width="16.375" style="3" customWidth="1"/>
    <col min="12576" max="12576" width="17.75" style="3" bestFit="1" customWidth="1"/>
    <col min="12577" max="12797" width="9" style="3"/>
    <col min="12798" max="12798" width="6.25" style="3" customWidth="1"/>
    <col min="12799" max="12799" width="26.5" style="3" customWidth="1"/>
    <col min="12800" max="12800" width="10.375" style="3" customWidth="1"/>
    <col min="12801" max="12801" width="10.5" style="3" customWidth="1"/>
    <col min="12802" max="12806" width="10.375" style="3" customWidth="1"/>
    <col min="12807" max="12811" width="11.375" style="3" customWidth="1"/>
    <col min="12812" max="12812" width="13.25" style="3" customWidth="1"/>
    <col min="12813" max="12813" width="10.5" style="3" customWidth="1"/>
    <col min="12814" max="12814" width="12.375" style="3" customWidth="1"/>
    <col min="12815" max="12815" width="12" style="3" customWidth="1"/>
    <col min="12816" max="12816" width="12.875" style="3" customWidth="1"/>
    <col min="12817" max="12817" width="12.125" style="3" customWidth="1"/>
    <col min="12818" max="12818" width="11.625" style="3" customWidth="1"/>
    <col min="12819" max="12819" width="11.875" style="3" bestFit="1" customWidth="1"/>
    <col min="12820" max="12821" width="10.25" style="3" customWidth="1"/>
    <col min="12822" max="12822" width="12" style="3" customWidth="1"/>
    <col min="12823" max="12824" width="10.875" style="3" customWidth="1"/>
    <col min="12825" max="12825" width="7.125" style="3" customWidth="1"/>
    <col min="12826" max="12826" width="12.875" style="3" bestFit="1" customWidth="1"/>
    <col min="12827" max="12827" width="11.375" style="3" customWidth="1"/>
    <col min="12828" max="12828" width="12.125" style="3" customWidth="1"/>
    <col min="12829" max="12829" width="53.125" style="3" customWidth="1"/>
    <col min="12830" max="12831" width="16.375" style="3" customWidth="1"/>
    <col min="12832" max="12832" width="17.75" style="3" bestFit="1" customWidth="1"/>
    <col min="12833" max="13053" width="9" style="3"/>
    <col min="13054" max="13054" width="6.25" style="3" customWidth="1"/>
    <col min="13055" max="13055" width="26.5" style="3" customWidth="1"/>
    <col min="13056" max="13056" width="10.375" style="3" customWidth="1"/>
    <col min="13057" max="13057" width="10.5" style="3" customWidth="1"/>
    <col min="13058" max="13062" width="10.375" style="3" customWidth="1"/>
    <col min="13063" max="13067" width="11.375" style="3" customWidth="1"/>
    <col min="13068" max="13068" width="13.25" style="3" customWidth="1"/>
    <col min="13069" max="13069" width="10.5" style="3" customWidth="1"/>
    <col min="13070" max="13070" width="12.375" style="3" customWidth="1"/>
    <col min="13071" max="13071" width="12" style="3" customWidth="1"/>
    <col min="13072" max="13072" width="12.875" style="3" customWidth="1"/>
    <col min="13073" max="13073" width="12.125" style="3" customWidth="1"/>
    <col min="13074" max="13074" width="11.625" style="3" customWidth="1"/>
    <col min="13075" max="13075" width="11.875" style="3" bestFit="1" customWidth="1"/>
    <col min="13076" max="13077" width="10.25" style="3" customWidth="1"/>
    <col min="13078" max="13078" width="12" style="3" customWidth="1"/>
    <col min="13079" max="13080" width="10.875" style="3" customWidth="1"/>
    <col min="13081" max="13081" width="7.125" style="3" customWidth="1"/>
    <col min="13082" max="13082" width="12.875" style="3" bestFit="1" customWidth="1"/>
    <col min="13083" max="13083" width="11.375" style="3" customWidth="1"/>
    <col min="13084" max="13084" width="12.125" style="3" customWidth="1"/>
    <col min="13085" max="13085" width="53.125" style="3" customWidth="1"/>
    <col min="13086" max="13087" width="16.375" style="3" customWidth="1"/>
    <col min="13088" max="13088" width="17.75" style="3" bestFit="1" customWidth="1"/>
    <col min="13089" max="13309" width="9" style="3"/>
    <col min="13310" max="13310" width="6.25" style="3" customWidth="1"/>
    <col min="13311" max="13311" width="26.5" style="3" customWidth="1"/>
    <col min="13312" max="13312" width="10.375" style="3" customWidth="1"/>
    <col min="13313" max="13313" width="10.5" style="3" customWidth="1"/>
    <col min="13314" max="13318" width="10.375" style="3" customWidth="1"/>
    <col min="13319" max="13323" width="11.375" style="3" customWidth="1"/>
    <col min="13324" max="13324" width="13.25" style="3" customWidth="1"/>
    <col min="13325" max="13325" width="10.5" style="3" customWidth="1"/>
    <col min="13326" max="13326" width="12.375" style="3" customWidth="1"/>
    <col min="13327" max="13327" width="12" style="3" customWidth="1"/>
    <col min="13328" max="13328" width="12.875" style="3" customWidth="1"/>
    <col min="13329" max="13329" width="12.125" style="3" customWidth="1"/>
    <col min="13330" max="13330" width="11.625" style="3" customWidth="1"/>
    <col min="13331" max="13331" width="11.875" style="3" bestFit="1" customWidth="1"/>
    <col min="13332" max="13333" width="10.25" style="3" customWidth="1"/>
    <col min="13334" max="13334" width="12" style="3" customWidth="1"/>
    <col min="13335" max="13336" width="10.875" style="3" customWidth="1"/>
    <col min="13337" max="13337" width="7.125" style="3" customWidth="1"/>
    <col min="13338" max="13338" width="12.875" style="3" bestFit="1" customWidth="1"/>
    <col min="13339" max="13339" width="11.375" style="3" customWidth="1"/>
    <col min="13340" max="13340" width="12.125" style="3" customWidth="1"/>
    <col min="13341" max="13341" width="53.125" style="3" customWidth="1"/>
    <col min="13342" max="13343" width="16.375" style="3" customWidth="1"/>
    <col min="13344" max="13344" width="17.75" style="3" bestFit="1" customWidth="1"/>
    <col min="13345" max="13565" width="9" style="3"/>
    <col min="13566" max="13566" width="6.25" style="3" customWidth="1"/>
    <col min="13567" max="13567" width="26.5" style="3" customWidth="1"/>
    <col min="13568" max="13568" width="10.375" style="3" customWidth="1"/>
    <col min="13569" max="13569" width="10.5" style="3" customWidth="1"/>
    <col min="13570" max="13574" width="10.375" style="3" customWidth="1"/>
    <col min="13575" max="13579" width="11.375" style="3" customWidth="1"/>
    <col min="13580" max="13580" width="13.25" style="3" customWidth="1"/>
    <col min="13581" max="13581" width="10.5" style="3" customWidth="1"/>
    <col min="13582" max="13582" width="12.375" style="3" customWidth="1"/>
    <col min="13583" max="13583" width="12" style="3" customWidth="1"/>
    <col min="13584" max="13584" width="12.875" style="3" customWidth="1"/>
    <col min="13585" max="13585" width="12.125" style="3" customWidth="1"/>
    <col min="13586" max="13586" width="11.625" style="3" customWidth="1"/>
    <col min="13587" max="13587" width="11.875" style="3" bestFit="1" customWidth="1"/>
    <col min="13588" max="13589" width="10.25" style="3" customWidth="1"/>
    <col min="13590" max="13590" width="12" style="3" customWidth="1"/>
    <col min="13591" max="13592" width="10.875" style="3" customWidth="1"/>
    <col min="13593" max="13593" width="7.125" style="3" customWidth="1"/>
    <col min="13594" max="13594" width="12.875" style="3" bestFit="1" customWidth="1"/>
    <col min="13595" max="13595" width="11.375" style="3" customWidth="1"/>
    <col min="13596" max="13596" width="12.125" style="3" customWidth="1"/>
    <col min="13597" max="13597" width="53.125" style="3" customWidth="1"/>
    <col min="13598" max="13599" width="16.375" style="3" customWidth="1"/>
    <col min="13600" max="13600" width="17.75" style="3" bestFit="1" customWidth="1"/>
    <col min="13601" max="13821" width="9" style="3"/>
    <col min="13822" max="13822" width="6.25" style="3" customWidth="1"/>
    <col min="13823" max="13823" width="26.5" style="3" customWidth="1"/>
    <col min="13824" max="13824" width="10.375" style="3" customWidth="1"/>
    <col min="13825" max="13825" width="10.5" style="3" customWidth="1"/>
    <col min="13826" max="13830" width="10.375" style="3" customWidth="1"/>
    <col min="13831" max="13835" width="11.375" style="3" customWidth="1"/>
    <col min="13836" max="13836" width="13.25" style="3" customWidth="1"/>
    <col min="13837" max="13837" width="10.5" style="3" customWidth="1"/>
    <col min="13838" max="13838" width="12.375" style="3" customWidth="1"/>
    <col min="13839" max="13839" width="12" style="3" customWidth="1"/>
    <col min="13840" max="13840" width="12.875" style="3" customWidth="1"/>
    <col min="13841" max="13841" width="12.125" style="3" customWidth="1"/>
    <col min="13842" max="13842" width="11.625" style="3" customWidth="1"/>
    <col min="13843" max="13843" width="11.875" style="3" bestFit="1" customWidth="1"/>
    <col min="13844" max="13845" width="10.25" style="3" customWidth="1"/>
    <col min="13846" max="13846" width="12" style="3" customWidth="1"/>
    <col min="13847" max="13848" width="10.875" style="3" customWidth="1"/>
    <col min="13849" max="13849" width="7.125" style="3" customWidth="1"/>
    <col min="13850" max="13850" width="12.875" style="3" bestFit="1" customWidth="1"/>
    <col min="13851" max="13851" width="11.375" style="3" customWidth="1"/>
    <col min="13852" max="13852" width="12.125" style="3" customWidth="1"/>
    <col min="13853" max="13853" width="53.125" style="3" customWidth="1"/>
    <col min="13854" max="13855" width="16.375" style="3" customWidth="1"/>
    <col min="13856" max="13856" width="17.75" style="3" bestFit="1" customWidth="1"/>
    <col min="13857" max="14077" width="9" style="3"/>
    <col min="14078" max="14078" width="6.25" style="3" customWidth="1"/>
    <col min="14079" max="14079" width="26.5" style="3" customWidth="1"/>
    <col min="14080" max="14080" width="10.375" style="3" customWidth="1"/>
    <col min="14081" max="14081" width="10.5" style="3" customWidth="1"/>
    <col min="14082" max="14086" width="10.375" style="3" customWidth="1"/>
    <col min="14087" max="14091" width="11.375" style="3" customWidth="1"/>
    <col min="14092" max="14092" width="13.25" style="3" customWidth="1"/>
    <col min="14093" max="14093" width="10.5" style="3" customWidth="1"/>
    <col min="14094" max="14094" width="12.375" style="3" customWidth="1"/>
    <col min="14095" max="14095" width="12" style="3" customWidth="1"/>
    <col min="14096" max="14096" width="12.875" style="3" customWidth="1"/>
    <col min="14097" max="14097" width="12.125" style="3" customWidth="1"/>
    <col min="14098" max="14098" width="11.625" style="3" customWidth="1"/>
    <col min="14099" max="14099" width="11.875" style="3" bestFit="1" customWidth="1"/>
    <col min="14100" max="14101" width="10.25" style="3" customWidth="1"/>
    <col min="14102" max="14102" width="12" style="3" customWidth="1"/>
    <col min="14103" max="14104" width="10.875" style="3" customWidth="1"/>
    <col min="14105" max="14105" width="7.125" style="3" customWidth="1"/>
    <col min="14106" max="14106" width="12.875" style="3" bestFit="1" customWidth="1"/>
    <col min="14107" max="14107" width="11.375" style="3" customWidth="1"/>
    <col min="14108" max="14108" width="12.125" style="3" customWidth="1"/>
    <col min="14109" max="14109" width="53.125" style="3" customWidth="1"/>
    <col min="14110" max="14111" width="16.375" style="3" customWidth="1"/>
    <col min="14112" max="14112" width="17.75" style="3" bestFit="1" customWidth="1"/>
    <col min="14113" max="14333" width="9" style="3"/>
    <col min="14334" max="14334" width="6.25" style="3" customWidth="1"/>
    <col min="14335" max="14335" width="26.5" style="3" customWidth="1"/>
    <col min="14336" max="14336" width="10.375" style="3" customWidth="1"/>
    <col min="14337" max="14337" width="10.5" style="3" customWidth="1"/>
    <col min="14338" max="14342" width="10.375" style="3" customWidth="1"/>
    <col min="14343" max="14347" width="11.375" style="3" customWidth="1"/>
    <col min="14348" max="14348" width="13.25" style="3" customWidth="1"/>
    <col min="14349" max="14349" width="10.5" style="3" customWidth="1"/>
    <col min="14350" max="14350" width="12.375" style="3" customWidth="1"/>
    <col min="14351" max="14351" width="12" style="3" customWidth="1"/>
    <col min="14352" max="14352" width="12.875" style="3" customWidth="1"/>
    <col min="14353" max="14353" width="12.125" style="3" customWidth="1"/>
    <col min="14354" max="14354" width="11.625" style="3" customWidth="1"/>
    <col min="14355" max="14355" width="11.875" style="3" bestFit="1" customWidth="1"/>
    <col min="14356" max="14357" width="10.25" style="3" customWidth="1"/>
    <col min="14358" max="14358" width="12" style="3" customWidth="1"/>
    <col min="14359" max="14360" width="10.875" style="3" customWidth="1"/>
    <col min="14361" max="14361" width="7.125" style="3" customWidth="1"/>
    <col min="14362" max="14362" width="12.875" style="3" bestFit="1" customWidth="1"/>
    <col min="14363" max="14363" width="11.375" style="3" customWidth="1"/>
    <col min="14364" max="14364" width="12.125" style="3" customWidth="1"/>
    <col min="14365" max="14365" width="53.125" style="3" customWidth="1"/>
    <col min="14366" max="14367" width="16.375" style="3" customWidth="1"/>
    <col min="14368" max="14368" width="17.75" style="3" bestFit="1" customWidth="1"/>
    <col min="14369" max="14589" width="9" style="3"/>
    <col min="14590" max="14590" width="6.25" style="3" customWidth="1"/>
    <col min="14591" max="14591" width="26.5" style="3" customWidth="1"/>
    <col min="14592" max="14592" width="10.375" style="3" customWidth="1"/>
    <col min="14593" max="14593" width="10.5" style="3" customWidth="1"/>
    <col min="14594" max="14598" width="10.375" style="3" customWidth="1"/>
    <col min="14599" max="14603" width="11.375" style="3" customWidth="1"/>
    <col min="14604" max="14604" width="13.25" style="3" customWidth="1"/>
    <col min="14605" max="14605" width="10.5" style="3" customWidth="1"/>
    <col min="14606" max="14606" width="12.375" style="3" customWidth="1"/>
    <col min="14607" max="14607" width="12" style="3" customWidth="1"/>
    <col min="14608" max="14608" width="12.875" style="3" customWidth="1"/>
    <col min="14609" max="14609" width="12.125" style="3" customWidth="1"/>
    <col min="14610" max="14610" width="11.625" style="3" customWidth="1"/>
    <col min="14611" max="14611" width="11.875" style="3" bestFit="1" customWidth="1"/>
    <col min="14612" max="14613" width="10.25" style="3" customWidth="1"/>
    <col min="14614" max="14614" width="12" style="3" customWidth="1"/>
    <col min="14615" max="14616" width="10.875" style="3" customWidth="1"/>
    <col min="14617" max="14617" width="7.125" style="3" customWidth="1"/>
    <col min="14618" max="14618" width="12.875" style="3" bestFit="1" customWidth="1"/>
    <col min="14619" max="14619" width="11.375" style="3" customWidth="1"/>
    <col min="14620" max="14620" width="12.125" style="3" customWidth="1"/>
    <col min="14621" max="14621" width="53.125" style="3" customWidth="1"/>
    <col min="14622" max="14623" width="16.375" style="3" customWidth="1"/>
    <col min="14624" max="14624" width="17.75" style="3" bestFit="1" customWidth="1"/>
    <col min="14625" max="14845" width="9" style="3"/>
    <col min="14846" max="14846" width="6.25" style="3" customWidth="1"/>
    <col min="14847" max="14847" width="26.5" style="3" customWidth="1"/>
    <col min="14848" max="14848" width="10.375" style="3" customWidth="1"/>
    <col min="14849" max="14849" width="10.5" style="3" customWidth="1"/>
    <col min="14850" max="14854" width="10.375" style="3" customWidth="1"/>
    <col min="14855" max="14859" width="11.375" style="3" customWidth="1"/>
    <col min="14860" max="14860" width="13.25" style="3" customWidth="1"/>
    <col min="14861" max="14861" width="10.5" style="3" customWidth="1"/>
    <col min="14862" max="14862" width="12.375" style="3" customWidth="1"/>
    <col min="14863" max="14863" width="12" style="3" customWidth="1"/>
    <col min="14864" max="14864" width="12.875" style="3" customWidth="1"/>
    <col min="14865" max="14865" width="12.125" style="3" customWidth="1"/>
    <col min="14866" max="14866" width="11.625" style="3" customWidth="1"/>
    <col min="14867" max="14867" width="11.875" style="3" bestFit="1" customWidth="1"/>
    <col min="14868" max="14869" width="10.25" style="3" customWidth="1"/>
    <col min="14870" max="14870" width="12" style="3" customWidth="1"/>
    <col min="14871" max="14872" width="10.875" style="3" customWidth="1"/>
    <col min="14873" max="14873" width="7.125" style="3" customWidth="1"/>
    <col min="14874" max="14874" width="12.875" style="3" bestFit="1" customWidth="1"/>
    <col min="14875" max="14875" width="11.375" style="3" customWidth="1"/>
    <col min="14876" max="14876" width="12.125" style="3" customWidth="1"/>
    <col min="14877" max="14877" width="53.125" style="3" customWidth="1"/>
    <col min="14878" max="14879" width="16.375" style="3" customWidth="1"/>
    <col min="14880" max="14880" width="17.75" style="3" bestFit="1" customWidth="1"/>
    <col min="14881" max="15101" width="9" style="3"/>
    <col min="15102" max="15102" width="6.25" style="3" customWidth="1"/>
    <col min="15103" max="15103" width="26.5" style="3" customWidth="1"/>
    <col min="15104" max="15104" width="10.375" style="3" customWidth="1"/>
    <col min="15105" max="15105" width="10.5" style="3" customWidth="1"/>
    <col min="15106" max="15110" width="10.375" style="3" customWidth="1"/>
    <col min="15111" max="15115" width="11.375" style="3" customWidth="1"/>
    <col min="15116" max="15116" width="13.25" style="3" customWidth="1"/>
    <col min="15117" max="15117" width="10.5" style="3" customWidth="1"/>
    <col min="15118" max="15118" width="12.375" style="3" customWidth="1"/>
    <col min="15119" max="15119" width="12" style="3" customWidth="1"/>
    <col min="15120" max="15120" width="12.875" style="3" customWidth="1"/>
    <col min="15121" max="15121" width="12.125" style="3" customWidth="1"/>
    <col min="15122" max="15122" width="11.625" style="3" customWidth="1"/>
    <col min="15123" max="15123" width="11.875" style="3" bestFit="1" customWidth="1"/>
    <col min="15124" max="15125" width="10.25" style="3" customWidth="1"/>
    <col min="15126" max="15126" width="12" style="3" customWidth="1"/>
    <col min="15127" max="15128" width="10.875" style="3" customWidth="1"/>
    <col min="15129" max="15129" width="7.125" style="3" customWidth="1"/>
    <col min="15130" max="15130" width="12.875" style="3" bestFit="1" customWidth="1"/>
    <col min="15131" max="15131" width="11.375" style="3" customWidth="1"/>
    <col min="15132" max="15132" width="12.125" style="3" customWidth="1"/>
    <col min="15133" max="15133" width="53.125" style="3" customWidth="1"/>
    <col min="15134" max="15135" width="16.375" style="3" customWidth="1"/>
    <col min="15136" max="15136" width="17.75" style="3" bestFit="1" customWidth="1"/>
    <col min="15137" max="15357" width="9" style="3"/>
    <col min="15358" max="15358" width="6.25" style="3" customWidth="1"/>
    <col min="15359" max="15359" width="26.5" style="3" customWidth="1"/>
    <col min="15360" max="15360" width="10.375" style="3" customWidth="1"/>
    <col min="15361" max="15361" width="10.5" style="3" customWidth="1"/>
    <col min="15362" max="15366" width="10.375" style="3" customWidth="1"/>
    <col min="15367" max="15371" width="11.375" style="3" customWidth="1"/>
    <col min="15372" max="15372" width="13.25" style="3" customWidth="1"/>
    <col min="15373" max="15373" width="10.5" style="3" customWidth="1"/>
    <col min="15374" max="15374" width="12.375" style="3" customWidth="1"/>
    <col min="15375" max="15375" width="12" style="3" customWidth="1"/>
    <col min="15376" max="15376" width="12.875" style="3" customWidth="1"/>
    <col min="15377" max="15377" width="12.125" style="3" customWidth="1"/>
    <col min="15378" max="15378" width="11.625" style="3" customWidth="1"/>
    <col min="15379" max="15379" width="11.875" style="3" bestFit="1" customWidth="1"/>
    <col min="15380" max="15381" width="10.25" style="3" customWidth="1"/>
    <col min="15382" max="15382" width="12" style="3" customWidth="1"/>
    <col min="15383" max="15384" width="10.875" style="3" customWidth="1"/>
    <col min="15385" max="15385" width="7.125" style="3" customWidth="1"/>
    <col min="15386" max="15386" width="12.875" style="3" bestFit="1" customWidth="1"/>
    <col min="15387" max="15387" width="11.375" style="3" customWidth="1"/>
    <col min="15388" max="15388" width="12.125" style="3" customWidth="1"/>
    <col min="15389" max="15389" width="53.125" style="3" customWidth="1"/>
    <col min="15390" max="15391" width="16.375" style="3" customWidth="1"/>
    <col min="15392" max="15392" width="17.75" style="3" bestFit="1" customWidth="1"/>
    <col min="15393" max="15613" width="9" style="3"/>
    <col min="15614" max="15614" width="6.25" style="3" customWidth="1"/>
    <col min="15615" max="15615" width="26.5" style="3" customWidth="1"/>
    <col min="15616" max="15616" width="10.375" style="3" customWidth="1"/>
    <col min="15617" max="15617" width="10.5" style="3" customWidth="1"/>
    <col min="15618" max="15622" width="10.375" style="3" customWidth="1"/>
    <col min="15623" max="15627" width="11.375" style="3" customWidth="1"/>
    <col min="15628" max="15628" width="13.25" style="3" customWidth="1"/>
    <col min="15629" max="15629" width="10.5" style="3" customWidth="1"/>
    <col min="15630" max="15630" width="12.375" style="3" customWidth="1"/>
    <col min="15631" max="15631" width="12" style="3" customWidth="1"/>
    <col min="15632" max="15632" width="12.875" style="3" customWidth="1"/>
    <col min="15633" max="15633" width="12.125" style="3" customWidth="1"/>
    <col min="15634" max="15634" width="11.625" style="3" customWidth="1"/>
    <col min="15635" max="15635" width="11.875" style="3" bestFit="1" customWidth="1"/>
    <col min="15636" max="15637" width="10.25" style="3" customWidth="1"/>
    <col min="15638" max="15638" width="12" style="3" customWidth="1"/>
    <col min="15639" max="15640" width="10.875" style="3" customWidth="1"/>
    <col min="15641" max="15641" width="7.125" style="3" customWidth="1"/>
    <col min="15642" max="15642" width="12.875" style="3" bestFit="1" customWidth="1"/>
    <col min="15643" max="15643" width="11.375" style="3" customWidth="1"/>
    <col min="15644" max="15644" width="12.125" style="3" customWidth="1"/>
    <col min="15645" max="15645" width="53.125" style="3" customWidth="1"/>
    <col min="15646" max="15647" width="16.375" style="3" customWidth="1"/>
    <col min="15648" max="15648" width="17.75" style="3" bestFit="1" customWidth="1"/>
    <col min="15649" max="15869" width="9" style="3"/>
    <col min="15870" max="15870" width="6.25" style="3" customWidth="1"/>
    <col min="15871" max="15871" width="26.5" style="3" customWidth="1"/>
    <col min="15872" max="15872" width="10.375" style="3" customWidth="1"/>
    <col min="15873" max="15873" width="10.5" style="3" customWidth="1"/>
    <col min="15874" max="15878" width="10.375" style="3" customWidth="1"/>
    <col min="15879" max="15883" width="11.375" style="3" customWidth="1"/>
    <col min="15884" max="15884" width="13.25" style="3" customWidth="1"/>
    <col min="15885" max="15885" width="10.5" style="3" customWidth="1"/>
    <col min="15886" max="15886" width="12.375" style="3" customWidth="1"/>
    <col min="15887" max="15887" width="12" style="3" customWidth="1"/>
    <col min="15888" max="15888" width="12.875" style="3" customWidth="1"/>
    <col min="15889" max="15889" width="12.125" style="3" customWidth="1"/>
    <col min="15890" max="15890" width="11.625" style="3" customWidth="1"/>
    <col min="15891" max="15891" width="11.875" style="3" bestFit="1" customWidth="1"/>
    <col min="15892" max="15893" width="10.25" style="3" customWidth="1"/>
    <col min="15894" max="15894" width="12" style="3" customWidth="1"/>
    <col min="15895" max="15896" width="10.875" style="3" customWidth="1"/>
    <col min="15897" max="15897" width="7.125" style="3" customWidth="1"/>
    <col min="15898" max="15898" width="12.875" style="3" bestFit="1" customWidth="1"/>
    <col min="15899" max="15899" width="11.375" style="3" customWidth="1"/>
    <col min="15900" max="15900" width="12.125" style="3" customWidth="1"/>
    <col min="15901" max="15901" width="53.125" style="3" customWidth="1"/>
    <col min="15902" max="15903" width="16.375" style="3" customWidth="1"/>
    <col min="15904" max="15904" width="17.75" style="3" bestFit="1" customWidth="1"/>
    <col min="15905" max="16125" width="9" style="3"/>
    <col min="16126" max="16126" width="6.25" style="3" customWidth="1"/>
    <col min="16127" max="16127" width="26.5" style="3" customWidth="1"/>
    <col min="16128" max="16128" width="10.375" style="3" customWidth="1"/>
    <col min="16129" max="16129" width="10.5" style="3" customWidth="1"/>
    <col min="16130" max="16134" width="10.375" style="3" customWidth="1"/>
    <col min="16135" max="16139" width="11.375" style="3" customWidth="1"/>
    <col min="16140" max="16140" width="13.25" style="3" customWidth="1"/>
    <col min="16141" max="16141" width="10.5" style="3" customWidth="1"/>
    <col min="16142" max="16142" width="12.375" style="3" customWidth="1"/>
    <col min="16143" max="16143" width="12" style="3" customWidth="1"/>
    <col min="16144" max="16144" width="12.875" style="3" customWidth="1"/>
    <col min="16145" max="16145" width="12.125" style="3" customWidth="1"/>
    <col min="16146" max="16146" width="11.625" style="3" customWidth="1"/>
    <col min="16147" max="16147" width="11.875" style="3" bestFit="1" customWidth="1"/>
    <col min="16148" max="16149" width="10.25" style="3" customWidth="1"/>
    <col min="16150" max="16150" width="12" style="3" customWidth="1"/>
    <col min="16151" max="16152" width="10.875" style="3" customWidth="1"/>
    <col min="16153" max="16153" width="7.125" style="3" customWidth="1"/>
    <col min="16154" max="16154" width="12.875" style="3" bestFit="1" customWidth="1"/>
    <col min="16155" max="16155" width="11.375" style="3" customWidth="1"/>
    <col min="16156" max="16156" width="12.125" style="3" customWidth="1"/>
    <col min="16157" max="16157" width="53.125" style="3" customWidth="1"/>
    <col min="16158" max="16159" width="16.375" style="3" customWidth="1"/>
    <col min="16160" max="16160" width="17.75" style="3" bestFit="1" customWidth="1"/>
    <col min="16161" max="16384" width="9" style="3"/>
  </cols>
  <sheetData>
    <row r="1" spans="1:32" s="10" customFormat="1" ht="47.25" customHeight="1">
      <c r="A1" s="173" t="s">
        <v>107</v>
      </c>
      <c r="B1" s="173"/>
      <c r="C1" s="173"/>
      <c r="D1" s="104"/>
      <c r="E1" s="190"/>
      <c r="F1" s="190"/>
      <c r="G1" s="190"/>
      <c r="H1" s="190"/>
      <c r="I1" s="190"/>
      <c r="J1" s="190"/>
      <c r="K1" s="190"/>
      <c r="L1" s="190"/>
      <c r="M1" s="190"/>
      <c r="N1" s="190"/>
      <c r="O1" s="190"/>
      <c r="P1" s="190"/>
      <c r="Q1" s="190"/>
      <c r="R1" s="190"/>
      <c r="S1" s="190"/>
      <c r="T1" s="190"/>
      <c r="U1" s="190"/>
      <c r="V1" s="190"/>
      <c r="W1" s="190"/>
      <c r="X1" s="190"/>
      <c r="Y1" s="190"/>
      <c r="Z1" s="191"/>
      <c r="AA1" s="7"/>
      <c r="AB1" s="7"/>
      <c r="AC1" s="7"/>
      <c r="AD1" s="8"/>
      <c r="AE1" s="9"/>
    </row>
    <row r="2" spans="1:32" s="10" customFormat="1" ht="8.25" customHeight="1">
      <c r="A2" s="59"/>
      <c r="B2" s="71"/>
      <c r="C2" s="16"/>
      <c r="D2" s="17"/>
      <c r="E2" s="18"/>
      <c r="F2" s="18"/>
      <c r="G2" s="6"/>
      <c r="H2" s="5"/>
      <c r="I2" s="18"/>
      <c r="J2" s="18"/>
      <c r="K2" s="6"/>
      <c r="L2" s="11"/>
      <c r="M2" s="11"/>
      <c r="N2" s="12"/>
      <c r="O2" s="13"/>
      <c r="P2" s="14"/>
      <c r="Q2" s="15"/>
      <c r="R2" s="13"/>
      <c r="S2" s="13"/>
      <c r="T2" s="13"/>
      <c r="U2" s="19" t="s">
        <v>23</v>
      </c>
      <c r="V2" s="19"/>
      <c r="W2" s="20"/>
      <c r="X2" s="21"/>
      <c r="Y2" s="22"/>
      <c r="Z2" s="23"/>
      <c r="AA2" s="20"/>
      <c r="AB2" s="20"/>
      <c r="AC2" s="20"/>
      <c r="AD2" s="24"/>
      <c r="AE2" s="25"/>
    </row>
    <row r="3" spans="1:32" ht="96.75" customHeight="1">
      <c r="A3" s="173" t="s">
        <v>128</v>
      </c>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4"/>
      <c r="AE3" s="9"/>
    </row>
    <row r="4" spans="1:32" ht="24.75" customHeight="1" thickBot="1">
      <c r="A4" s="60"/>
      <c r="B4" s="72"/>
      <c r="C4" s="27"/>
      <c r="D4" s="28"/>
      <c r="E4" s="26"/>
      <c r="F4" s="26"/>
      <c r="G4" s="29"/>
      <c r="H4" s="30"/>
      <c r="I4" s="26"/>
      <c r="J4" s="26"/>
      <c r="K4" s="29"/>
      <c r="L4" s="31"/>
      <c r="M4" s="31"/>
      <c r="N4" s="32"/>
      <c r="O4" s="33"/>
      <c r="P4" s="34"/>
      <c r="Q4" s="35"/>
      <c r="R4" s="33"/>
      <c r="S4" s="33"/>
      <c r="T4" s="33"/>
      <c r="U4" s="33"/>
      <c r="V4" s="33"/>
      <c r="W4" s="31"/>
      <c r="X4" s="36"/>
      <c r="Y4" s="37"/>
      <c r="Z4" s="38"/>
      <c r="AA4" s="195" t="s">
        <v>2</v>
      </c>
      <c r="AB4" s="195"/>
      <c r="AC4" s="195"/>
      <c r="AD4" s="196"/>
      <c r="AE4" s="39"/>
    </row>
    <row r="5" spans="1:32" s="41" customFormat="1" ht="36.75" customHeight="1" thickTop="1">
      <c r="A5" s="192" t="s">
        <v>3</v>
      </c>
      <c r="B5" s="105"/>
      <c r="C5" s="188" t="s">
        <v>4</v>
      </c>
      <c r="D5" s="185" t="s">
        <v>5</v>
      </c>
      <c r="E5" s="203"/>
      <c r="F5" s="203"/>
      <c r="G5" s="203"/>
      <c r="H5" s="203"/>
      <c r="I5" s="204" t="s">
        <v>18</v>
      </c>
      <c r="J5" s="204" t="s">
        <v>19</v>
      </c>
      <c r="K5" s="203"/>
      <c r="L5" s="140"/>
      <c r="M5" s="142"/>
      <c r="N5" s="147"/>
      <c r="O5" s="149"/>
      <c r="P5" s="150"/>
      <c r="Q5" s="152"/>
      <c r="R5" s="179"/>
      <c r="S5" s="179"/>
      <c r="T5" s="179"/>
      <c r="U5" s="180"/>
      <c r="V5" s="180"/>
      <c r="W5" s="187" t="s">
        <v>20</v>
      </c>
      <c r="X5" s="187"/>
      <c r="Y5" s="187"/>
      <c r="Z5" s="187"/>
      <c r="AA5" s="187"/>
      <c r="AB5" s="187"/>
      <c r="AC5" s="188" t="s">
        <v>123</v>
      </c>
      <c r="AD5" s="205" t="s">
        <v>0</v>
      </c>
      <c r="AE5" s="40"/>
    </row>
    <row r="6" spans="1:32" s="41" customFormat="1" ht="52.5" customHeight="1">
      <c r="A6" s="193"/>
      <c r="B6" s="144"/>
      <c r="C6" s="189"/>
      <c r="D6" s="186"/>
      <c r="E6" s="197"/>
      <c r="F6" s="197"/>
      <c r="G6" s="197"/>
      <c r="H6" s="197"/>
      <c r="I6" s="202"/>
      <c r="J6" s="202"/>
      <c r="K6" s="197"/>
      <c r="L6" s="141" t="s">
        <v>21</v>
      </c>
      <c r="M6" s="143" t="s">
        <v>6</v>
      </c>
      <c r="N6" s="148" t="s">
        <v>7</v>
      </c>
      <c r="O6" s="145" t="s">
        <v>8</v>
      </c>
      <c r="P6" s="151" t="s">
        <v>9</v>
      </c>
      <c r="Q6" s="153" t="s">
        <v>10</v>
      </c>
      <c r="R6" s="182" t="s">
        <v>11</v>
      </c>
      <c r="S6" s="182"/>
      <c r="T6" s="182"/>
      <c r="U6" s="181" t="s">
        <v>12</v>
      </c>
      <c r="V6" s="181"/>
      <c r="W6" s="143" t="s">
        <v>120</v>
      </c>
      <c r="X6" s="139" t="s">
        <v>13</v>
      </c>
      <c r="Y6" s="146" t="s">
        <v>14</v>
      </c>
      <c r="Z6" s="143" t="s">
        <v>15</v>
      </c>
      <c r="AA6" s="138" t="s">
        <v>121</v>
      </c>
      <c r="AB6" s="138" t="s">
        <v>122</v>
      </c>
      <c r="AC6" s="189"/>
      <c r="AD6" s="206"/>
      <c r="AE6" s="40"/>
    </row>
    <row r="7" spans="1:32" s="201" customFormat="1" ht="27" customHeight="1">
      <c r="A7" s="198">
        <v>1</v>
      </c>
      <c r="B7" s="144"/>
      <c r="C7" s="144">
        <v>2</v>
      </c>
      <c r="D7" s="144">
        <v>3</v>
      </c>
      <c r="E7" s="144">
        <v>7</v>
      </c>
      <c r="F7" s="144">
        <v>8</v>
      </c>
      <c r="G7" s="144">
        <v>9</v>
      </c>
      <c r="H7" s="144">
        <v>10</v>
      </c>
      <c r="I7" s="144">
        <v>4</v>
      </c>
      <c r="J7" s="144">
        <v>5</v>
      </c>
      <c r="K7" s="144">
        <v>13</v>
      </c>
      <c r="L7" s="144">
        <v>15</v>
      </c>
      <c r="M7" s="144">
        <v>16</v>
      </c>
      <c r="N7" s="144">
        <v>17</v>
      </c>
      <c r="O7" s="144">
        <v>18</v>
      </c>
      <c r="P7" s="144">
        <v>19</v>
      </c>
      <c r="Q7" s="144">
        <v>20</v>
      </c>
      <c r="R7" s="144">
        <v>21</v>
      </c>
      <c r="S7" s="144">
        <v>22</v>
      </c>
      <c r="T7" s="144">
        <v>23</v>
      </c>
      <c r="U7" s="144">
        <v>24</v>
      </c>
      <c r="V7" s="144">
        <v>25</v>
      </c>
      <c r="W7" s="144">
        <v>6</v>
      </c>
      <c r="X7" s="144">
        <v>27</v>
      </c>
      <c r="Y7" s="144">
        <v>28</v>
      </c>
      <c r="Z7" s="144">
        <v>29</v>
      </c>
      <c r="AA7" s="144">
        <v>7</v>
      </c>
      <c r="AB7" s="144">
        <v>8</v>
      </c>
      <c r="AC7" s="144">
        <v>9</v>
      </c>
      <c r="AD7" s="199">
        <v>9</v>
      </c>
      <c r="AE7" s="200"/>
    </row>
    <row r="8" spans="1:32" ht="40.5" customHeight="1">
      <c r="A8" s="127">
        <v>1</v>
      </c>
      <c r="B8" s="128"/>
      <c r="C8" s="134" t="s">
        <v>108</v>
      </c>
      <c r="D8" s="63" t="s">
        <v>109</v>
      </c>
      <c r="E8" s="128">
        <v>29</v>
      </c>
      <c r="F8" s="128"/>
      <c r="G8" s="136"/>
      <c r="H8" s="87"/>
      <c r="I8" s="128">
        <v>29</v>
      </c>
      <c r="J8" s="128">
        <v>4</v>
      </c>
      <c r="K8" s="136"/>
      <c r="L8" s="135"/>
      <c r="M8" s="88"/>
      <c r="N8" s="106">
        <v>381</v>
      </c>
      <c r="O8" s="136">
        <f>R8</f>
        <v>0</v>
      </c>
      <c r="P8" s="107">
        <f>Q8</f>
        <v>0</v>
      </c>
      <c r="Q8" s="108">
        <f>U8</f>
        <v>0</v>
      </c>
      <c r="R8" s="89">
        <f>IF(OR(AA8="Đất QĐ03",AA8="Đất đủ điều kiện giao theo QĐ03"),U8,0)</f>
        <v>0</v>
      </c>
      <c r="S8" s="89">
        <f>IF(AA8="Đất 5%",U8,0)</f>
        <v>0</v>
      </c>
      <c r="T8" s="89">
        <f>IF(AND(AA8&lt;&gt;"QĐ03",AA8&lt;&gt;"Đất 5%",AA8&lt;&gt;"Đất QĐ03"),U8,0)</f>
        <v>0</v>
      </c>
      <c r="U8" s="136"/>
      <c r="V8" s="136"/>
      <c r="W8" s="109">
        <v>233</v>
      </c>
      <c r="X8" s="90"/>
      <c r="Y8" s="91" t="e">
        <f>N8/(L8-M8)</f>
        <v>#DIV/0!</v>
      </c>
      <c r="Z8" s="87" t="s">
        <v>22</v>
      </c>
      <c r="AA8" s="109">
        <v>233</v>
      </c>
      <c r="AB8" s="64"/>
      <c r="AC8" s="64" t="s">
        <v>124</v>
      </c>
      <c r="AD8" s="110">
        <v>71</v>
      </c>
      <c r="AE8" s="43"/>
      <c r="AF8" s="2"/>
    </row>
    <row r="9" spans="1:32" ht="40.5" customHeight="1">
      <c r="A9" s="127">
        <f>A8+1</f>
        <v>2</v>
      </c>
      <c r="B9" s="128"/>
      <c r="C9" s="134" t="s">
        <v>110</v>
      </c>
      <c r="D9" s="63" t="s">
        <v>109</v>
      </c>
      <c r="E9" s="128"/>
      <c r="F9" s="128"/>
      <c r="G9" s="136"/>
      <c r="H9" s="87"/>
      <c r="I9" s="128">
        <v>29</v>
      </c>
      <c r="J9" s="128">
        <v>4</v>
      </c>
      <c r="K9" s="136"/>
      <c r="L9" s="135"/>
      <c r="M9" s="88"/>
      <c r="N9" s="106">
        <v>210</v>
      </c>
      <c r="O9" s="136">
        <f t="shared" ref="O9:O19" si="0">R9</f>
        <v>0</v>
      </c>
      <c r="P9" s="107">
        <f t="shared" ref="P9:P19" si="1">Q9</f>
        <v>0</v>
      </c>
      <c r="Q9" s="108">
        <f t="shared" ref="Q9:Q19" si="2">U9</f>
        <v>0</v>
      </c>
      <c r="R9" s="89">
        <f t="shared" ref="R9:R19" si="3">IF(OR(AA9="Đất QĐ03",AA9="Đất đủ điều kiện giao theo QĐ03"),U9,0)</f>
        <v>0</v>
      </c>
      <c r="S9" s="89">
        <f t="shared" ref="S9:S19" si="4">IF(AA9="Đất 5%",U9,0)</f>
        <v>0</v>
      </c>
      <c r="T9" s="89">
        <f t="shared" ref="T9:T19" si="5">IF(AND(AA9&lt;&gt;"QĐ03",AA9&lt;&gt;"Đất 5%",AA9&lt;&gt;"Đất QĐ03"),U9,0)</f>
        <v>0</v>
      </c>
      <c r="U9" s="136"/>
      <c r="V9" s="136"/>
      <c r="W9" s="109">
        <v>192</v>
      </c>
      <c r="X9" s="90"/>
      <c r="Y9" s="91" t="e">
        <f t="shared" ref="Y9:Y19" si="6">N9/(L9-M9)</f>
        <v>#DIV/0!</v>
      </c>
      <c r="Z9" s="87" t="s">
        <v>22</v>
      </c>
      <c r="AA9" s="109">
        <v>192</v>
      </c>
      <c r="AB9" s="64"/>
      <c r="AC9" s="64" t="s">
        <v>124</v>
      </c>
      <c r="AD9" s="110">
        <v>25</v>
      </c>
      <c r="AE9" s="43"/>
      <c r="AF9" s="2"/>
    </row>
    <row r="10" spans="1:32" ht="40.5" customHeight="1">
      <c r="A10" s="127">
        <f>A9+1</f>
        <v>3</v>
      </c>
      <c r="B10" s="128"/>
      <c r="C10" s="134" t="s">
        <v>111</v>
      </c>
      <c r="D10" s="63" t="s">
        <v>109</v>
      </c>
      <c r="E10" s="128"/>
      <c r="F10" s="128"/>
      <c r="G10" s="136"/>
      <c r="H10" s="87"/>
      <c r="I10" s="128">
        <v>29</v>
      </c>
      <c r="J10" s="128">
        <v>4</v>
      </c>
      <c r="K10" s="136"/>
      <c r="L10" s="135"/>
      <c r="M10" s="88"/>
      <c r="N10" s="106">
        <f t="shared" ref="N10:N19" si="7">O10</f>
        <v>0</v>
      </c>
      <c r="O10" s="136">
        <f t="shared" si="0"/>
        <v>0</v>
      </c>
      <c r="P10" s="107">
        <f t="shared" si="1"/>
        <v>0</v>
      </c>
      <c r="Q10" s="108">
        <f t="shared" si="2"/>
        <v>0</v>
      </c>
      <c r="R10" s="89">
        <f t="shared" si="3"/>
        <v>0</v>
      </c>
      <c r="S10" s="89">
        <f t="shared" si="4"/>
        <v>0</v>
      </c>
      <c r="T10" s="89">
        <f t="shared" si="5"/>
        <v>0</v>
      </c>
      <c r="U10" s="136"/>
      <c r="V10" s="136"/>
      <c r="W10" s="109">
        <v>123</v>
      </c>
      <c r="X10" s="90"/>
      <c r="Y10" s="91" t="e">
        <f t="shared" si="6"/>
        <v>#DIV/0!</v>
      </c>
      <c r="Z10" s="87" t="s">
        <v>22</v>
      </c>
      <c r="AA10" s="109">
        <v>123</v>
      </c>
      <c r="AB10" s="64"/>
      <c r="AC10" s="64" t="s">
        <v>124</v>
      </c>
      <c r="AD10" s="110">
        <v>38</v>
      </c>
      <c r="AE10" s="43"/>
      <c r="AF10" s="2"/>
    </row>
    <row r="11" spans="1:32" ht="40.5" customHeight="1">
      <c r="A11" s="127">
        <f t="shared" ref="A11:A20" si="8">A10+1</f>
        <v>4</v>
      </c>
      <c r="B11" s="128"/>
      <c r="C11" s="134" t="s">
        <v>112</v>
      </c>
      <c r="D11" s="63" t="s">
        <v>109</v>
      </c>
      <c r="E11" s="128"/>
      <c r="F11" s="128"/>
      <c r="G11" s="136"/>
      <c r="H11" s="87"/>
      <c r="I11" s="128">
        <v>29</v>
      </c>
      <c r="J11" s="128">
        <v>4</v>
      </c>
      <c r="K11" s="136"/>
      <c r="L11" s="135"/>
      <c r="M11" s="88"/>
      <c r="N11" s="106">
        <f t="shared" si="7"/>
        <v>0</v>
      </c>
      <c r="O11" s="136">
        <f t="shared" si="0"/>
        <v>0</v>
      </c>
      <c r="P11" s="107">
        <f t="shared" si="1"/>
        <v>0</v>
      </c>
      <c r="Q11" s="108">
        <f t="shared" si="2"/>
        <v>0</v>
      </c>
      <c r="R11" s="89">
        <f t="shared" si="3"/>
        <v>0</v>
      </c>
      <c r="S11" s="89">
        <v>331</v>
      </c>
      <c r="T11" s="89">
        <f t="shared" si="5"/>
        <v>0</v>
      </c>
      <c r="U11" s="136"/>
      <c r="V11" s="136"/>
      <c r="W11" s="109">
        <v>301</v>
      </c>
      <c r="X11" s="90"/>
      <c r="Y11" s="91" t="e">
        <f t="shared" si="6"/>
        <v>#DIV/0!</v>
      </c>
      <c r="Z11" s="87" t="s">
        <v>22</v>
      </c>
      <c r="AA11" s="109">
        <v>301</v>
      </c>
      <c r="AB11" s="64"/>
      <c r="AC11" s="64" t="s">
        <v>124</v>
      </c>
      <c r="AD11" s="110"/>
      <c r="AE11" s="43"/>
      <c r="AF11" s="2"/>
    </row>
    <row r="12" spans="1:32" ht="40.5" customHeight="1">
      <c r="A12" s="127">
        <f t="shared" si="8"/>
        <v>5</v>
      </c>
      <c r="B12" s="128"/>
      <c r="C12" s="134" t="s">
        <v>112</v>
      </c>
      <c r="D12" s="63" t="s">
        <v>109</v>
      </c>
      <c r="E12" s="128"/>
      <c r="F12" s="128"/>
      <c r="G12" s="136"/>
      <c r="H12" s="87"/>
      <c r="I12" s="128">
        <v>29</v>
      </c>
      <c r="J12" s="128">
        <v>4</v>
      </c>
      <c r="K12" s="136"/>
      <c r="L12" s="135"/>
      <c r="M12" s="88"/>
      <c r="N12" s="106"/>
      <c r="O12" s="136"/>
      <c r="P12" s="107"/>
      <c r="Q12" s="108"/>
      <c r="R12" s="89"/>
      <c r="S12" s="89"/>
      <c r="T12" s="89"/>
      <c r="U12" s="136"/>
      <c r="V12" s="136"/>
      <c r="W12" s="109">
        <v>86</v>
      </c>
      <c r="X12" s="87" t="s">
        <v>22</v>
      </c>
      <c r="Y12" s="87" t="s">
        <v>22</v>
      </c>
      <c r="Z12" s="87" t="s">
        <v>22</v>
      </c>
      <c r="AA12" s="109">
        <v>86</v>
      </c>
      <c r="AB12" s="64"/>
      <c r="AC12" s="64" t="s">
        <v>124</v>
      </c>
      <c r="AD12" s="110"/>
      <c r="AE12" s="43"/>
      <c r="AF12" s="2"/>
    </row>
    <row r="13" spans="1:32" ht="40.5" customHeight="1">
      <c r="A13" s="127">
        <f t="shared" si="8"/>
        <v>6</v>
      </c>
      <c r="B13" s="128"/>
      <c r="C13" s="134" t="s">
        <v>113</v>
      </c>
      <c r="D13" s="63" t="s">
        <v>109</v>
      </c>
      <c r="E13" s="128"/>
      <c r="F13" s="128"/>
      <c r="G13" s="136"/>
      <c r="H13" s="87"/>
      <c r="I13" s="128">
        <v>29</v>
      </c>
      <c r="J13" s="128">
        <v>4</v>
      </c>
      <c r="K13" s="136"/>
      <c r="L13" s="135"/>
      <c r="M13" s="88"/>
      <c r="N13" s="106">
        <f t="shared" si="7"/>
        <v>0</v>
      </c>
      <c r="O13" s="136">
        <f t="shared" si="0"/>
        <v>0</v>
      </c>
      <c r="P13" s="107">
        <f t="shared" si="1"/>
        <v>0</v>
      </c>
      <c r="Q13" s="108">
        <f t="shared" si="2"/>
        <v>0</v>
      </c>
      <c r="R13" s="89">
        <f t="shared" si="3"/>
        <v>0</v>
      </c>
      <c r="S13" s="89">
        <f t="shared" si="4"/>
        <v>0</v>
      </c>
      <c r="T13" s="89">
        <f t="shared" si="5"/>
        <v>0</v>
      </c>
      <c r="U13" s="136"/>
      <c r="V13" s="136"/>
      <c r="W13" s="109">
        <v>109</v>
      </c>
      <c r="X13" s="90"/>
      <c r="Y13" s="91" t="e">
        <f t="shared" si="6"/>
        <v>#DIV/0!</v>
      </c>
      <c r="Z13" s="87" t="s">
        <v>22</v>
      </c>
      <c r="AA13" s="109">
        <v>109</v>
      </c>
      <c r="AB13" s="64"/>
      <c r="AC13" s="64" t="s">
        <v>124</v>
      </c>
      <c r="AD13" s="110">
        <v>84</v>
      </c>
      <c r="AE13" s="43"/>
      <c r="AF13" s="2"/>
    </row>
    <row r="14" spans="1:32" ht="40.5" customHeight="1">
      <c r="A14" s="127">
        <f t="shared" si="8"/>
        <v>7</v>
      </c>
      <c r="B14" s="128"/>
      <c r="C14" s="134" t="s">
        <v>114</v>
      </c>
      <c r="D14" s="63" t="s">
        <v>109</v>
      </c>
      <c r="E14" s="128"/>
      <c r="F14" s="128"/>
      <c r="G14" s="136"/>
      <c r="H14" s="87"/>
      <c r="I14" s="128">
        <v>29</v>
      </c>
      <c r="J14" s="128">
        <v>4</v>
      </c>
      <c r="K14" s="136"/>
      <c r="L14" s="135"/>
      <c r="M14" s="88"/>
      <c r="N14" s="106">
        <f t="shared" si="7"/>
        <v>0</v>
      </c>
      <c r="O14" s="136">
        <f t="shared" si="0"/>
        <v>0</v>
      </c>
      <c r="P14" s="107">
        <f t="shared" si="1"/>
        <v>0</v>
      </c>
      <c r="Q14" s="108">
        <f t="shared" si="2"/>
        <v>0</v>
      </c>
      <c r="R14" s="89">
        <f t="shared" si="3"/>
        <v>0</v>
      </c>
      <c r="S14" s="89">
        <f t="shared" si="4"/>
        <v>0</v>
      </c>
      <c r="T14" s="89">
        <f t="shared" si="5"/>
        <v>0</v>
      </c>
      <c r="U14" s="136"/>
      <c r="V14" s="136"/>
      <c r="W14" s="109">
        <v>276</v>
      </c>
      <c r="X14" s="90"/>
      <c r="Y14" s="91" t="e">
        <f t="shared" si="6"/>
        <v>#DIV/0!</v>
      </c>
      <c r="Z14" s="87" t="s">
        <v>22</v>
      </c>
      <c r="AA14" s="109">
        <v>276</v>
      </c>
      <c r="AB14" s="64"/>
      <c r="AC14" s="64" t="s">
        <v>124</v>
      </c>
      <c r="AD14" s="110">
        <v>30</v>
      </c>
      <c r="AE14" s="43"/>
      <c r="AF14" s="2"/>
    </row>
    <row r="15" spans="1:32" ht="40.5" customHeight="1">
      <c r="A15" s="127">
        <f t="shared" si="8"/>
        <v>8</v>
      </c>
      <c r="B15" s="128"/>
      <c r="C15" s="111" t="s">
        <v>115</v>
      </c>
      <c r="D15" s="63" t="s">
        <v>109</v>
      </c>
      <c r="E15" s="128"/>
      <c r="F15" s="128"/>
      <c r="G15" s="136"/>
      <c r="H15" s="87"/>
      <c r="I15" s="128">
        <v>29</v>
      </c>
      <c r="J15" s="128">
        <v>4</v>
      </c>
      <c r="K15" s="136"/>
      <c r="L15" s="135"/>
      <c r="M15" s="88"/>
      <c r="N15" s="106">
        <f t="shared" si="7"/>
        <v>0</v>
      </c>
      <c r="O15" s="136">
        <f t="shared" si="0"/>
        <v>0</v>
      </c>
      <c r="P15" s="107">
        <f t="shared" si="1"/>
        <v>0</v>
      </c>
      <c r="Q15" s="108">
        <f t="shared" si="2"/>
        <v>0</v>
      </c>
      <c r="R15" s="89">
        <f t="shared" si="3"/>
        <v>0</v>
      </c>
      <c r="S15" s="89">
        <v>424</v>
      </c>
      <c r="T15" s="89">
        <f t="shared" si="5"/>
        <v>0</v>
      </c>
      <c r="U15" s="136"/>
      <c r="V15" s="136"/>
      <c r="W15" s="109">
        <v>253</v>
      </c>
      <c r="X15" s="90"/>
      <c r="Y15" s="91" t="e">
        <f t="shared" si="6"/>
        <v>#DIV/0!</v>
      </c>
      <c r="Z15" s="87" t="s">
        <v>22</v>
      </c>
      <c r="AA15" s="109">
        <v>253</v>
      </c>
      <c r="AB15" s="64"/>
      <c r="AC15" s="64" t="s">
        <v>124</v>
      </c>
      <c r="AD15" s="110"/>
      <c r="AE15" s="43"/>
      <c r="AF15" s="2"/>
    </row>
    <row r="16" spans="1:32" ht="40.5" customHeight="1">
      <c r="A16" s="127">
        <f t="shared" si="8"/>
        <v>9</v>
      </c>
      <c r="B16" s="128"/>
      <c r="C16" s="111" t="s">
        <v>115</v>
      </c>
      <c r="D16" s="63" t="s">
        <v>109</v>
      </c>
      <c r="E16" s="128"/>
      <c r="F16" s="128"/>
      <c r="G16" s="136"/>
      <c r="H16" s="87"/>
      <c r="I16" s="128">
        <v>29</v>
      </c>
      <c r="J16" s="128">
        <v>4</v>
      </c>
      <c r="K16" s="136"/>
      <c r="L16" s="135"/>
      <c r="M16" s="88"/>
      <c r="N16" s="106">
        <f t="shared" si="7"/>
        <v>0</v>
      </c>
      <c r="O16" s="136">
        <f t="shared" si="0"/>
        <v>0</v>
      </c>
      <c r="P16" s="107">
        <f t="shared" si="1"/>
        <v>0</v>
      </c>
      <c r="Q16" s="108">
        <f t="shared" si="2"/>
        <v>0</v>
      </c>
      <c r="R16" s="89">
        <f t="shared" si="3"/>
        <v>0</v>
      </c>
      <c r="S16" s="89">
        <f t="shared" si="4"/>
        <v>0</v>
      </c>
      <c r="T16" s="89">
        <f t="shared" si="5"/>
        <v>0</v>
      </c>
      <c r="U16" s="136"/>
      <c r="V16" s="136"/>
      <c r="W16" s="109">
        <v>236</v>
      </c>
      <c r="X16" s="90"/>
      <c r="Y16" s="91" t="e">
        <f t="shared" si="6"/>
        <v>#DIV/0!</v>
      </c>
      <c r="Z16" s="87" t="s">
        <v>22</v>
      </c>
      <c r="AA16" s="109">
        <v>236</v>
      </c>
      <c r="AB16" s="64"/>
      <c r="AC16" s="64" t="s">
        <v>124</v>
      </c>
      <c r="AD16" s="110">
        <v>28</v>
      </c>
      <c r="AE16" s="43"/>
      <c r="AF16" s="2"/>
    </row>
    <row r="17" spans="1:32" ht="40.5" customHeight="1">
      <c r="A17" s="127">
        <f t="shared" si="8"/>
        <v>10</v>
      </c>
      <c r="B17" s="128"/>
      <c r="C17" s="111" t="s">
        <v>116</v>
      </c>
      <c r="D17" s="63" t="s">
        <v>109</v>
      </c>
      <c r="E17" s="128"/>
      <c r="F17" s="128"/>
      <c r="G17" s="136"/>
      <c r="H17" s="87"/>
      <c r="I17" s="128">
        <v>29</v>
      </c>
      <c r="J17" s="128">
        <v>4</v>
      </c>
      <c r="K17" s="136"/>
      <c r="L17" s="135"/>
      <c r="M17" s="88"/>
      <c r="N17" s="106"/>
      <c r="O17" s="136"/>
      <c r="P17" s="107"/>
      <c r="Q17" s="108"/>
      <c r="R17" s="89"/>
      <c r="S17" s="89"/>
      <c r="T17" s="89"/>
      <c r="U17" s="136"/>
      <c r="V17" s="136"/>
      <c r="W17" s="109">
        <v>182</v>
      </c>
      <c r="X17" s="87" t="s">
        <v>22</v>
      </c>
      <c r="Y17" s="87" t="s">
        <v>22</v>
      </c>
      <c r="Z17" s="87" t="s">
        <v>22</v>
      </c>
      <c r="AA17" s="109">
        <v>182</v>
      </c>
      <c r="AB17" s="64"/>
      <c r="AC17" s="64" t="s">
        <v>124</v>
      </c>
      <c r="AD17" s="110"/>
      <c r="AE17" s="43"/>
      <c r="AF17" s="2"/>
    </row>
    <row r="18" spans="1:32" ht="40.5" customHeight="1">
      <c r="A18" s="127">
        <f t="shared" si="8"/>
        <v>11</v>
      </c>
      <c r="B18" s="128"/>
      <c r="C18" s="111" t="s">
        <v>116</v>
      </c>
      <c r="D18" s="63" t="s">
        <v>109</v>
      </c>
      <c r="E18" s="128"/>
      <c r="F18" s="128"/>
      <c r="G18" s="136"/>
      <c r="H18" s="87"/>
      <c r="I18" s="128">
        <v>29</v>
      </c>
      <c r="J18" s="128">
        <v>4</v>
      </c>
      <c r="K18" s="136"/>
      <c r="L18" s="135"/>
      <c r="M18" s="88"/>
      <c r="N18" s="106">
        <f t="shared" si="7"/>
        <v>0</v>
      </c>
      <c r="O18" s="136">
        <f t="shared" si="0"/>
        <v>0</v>
      </c>
      <c r="P18" s="107">
        <f t="shared" si="1"/>
        <v>0</v>
      </c>
      <c r="Q18" s="108">
        <f t="shared" si="2"/>
        <v>0</v>
      </c>
      <c r="R18" s="89">
        <f t="shared" si="3"/>
        <v>0</v>
      </c>
      <c r="S18" s="89">
        <f t="shared" si="4"/>
        <v>0</v>
      </c>
      <c r="T18" s="89">
        <f t="shared" si="5"/>
        <v>0</v>
      </c>
      <c r="U18" s="136"/>
      <c r="V18" s="136"/>
      <c r="W18" s="109">
        <v>339.6</v>
      </c>
      <c r="X18" s="90" t="s">
        <v>109</v>
      </c>
      <c r="Y18" s="91" t="e">
        <f t="shared" si="6"/>
        <v>#DIV/0!</v>
      </c>
      <c r="Z18" s="87" t="s">
        <v>22</v>
      </c>
      <c r="AA18" s="109">
        <v>339.6</v>
      </c>
      <c r="AB18" s="64"/>
      <c r="AC18" s="64" t="s">
        <v>124</v>
      </c>
      <c r="AD18" s="110">
        <v>42</v>
      </c>
      <c r="AE18" s="43"/>
      <c r="AF18" s="2"/>
    </row>
    <row r="19" spans="1:32" ht="40.5" customHeight="1">
      <c r="A19" s="127">
        <f t="shared" si="8"/>
        <v>12</v>
      </c>
      <c r="B19" s="128"/>
      <c r="C19" s="111" t="s">
        <v>117</v>
      </c>
      <c r="D19" s="63" t="s">
        <v>109</v>
      </c>
      <c r="E19" s="128"/>
      <c r="F19" s="128"/>
      <c r="G19" s="136"/>
      <c r="H19" s="87"/>
      <c r="I19" s="128">
        <v>29</v>
      </c>
      <c r="J19" s="128">
        <v>4</v>
      </c>
      <c r="K19" s="136"/>
      <c r="L19" s="135"/>
      <c r="M19" s="88"/>
      <c r="N19" s="106">
        <f t="shared" si="7"/>
        <v>0</v>
      </c>
      <c r="O19" s="136">
        <f t="shared" si="0"/>
        <v>0</v>
      </c>
      <c r="P19" s="107">
        <f t="shared" si="1"/>
        <v>0</v>
      </c>
      <c r="Q19" s="108">
        <f t="shared" si="2"/>
        <v>0</v>
      </c>
      <c r="R19" s="89">
        <f t="shared" si="3"/>
        <v>0</v>
      </c>
      <c r="S19" s="89">
        <f t="shared" si="4"/>
        <v>0</v>
      </c>
      <c r="T19" s="89">
        <f t="shared" si="5"/>
        <v>0</v>
      </c>
      <c r="U19" s="136"/>
      <c r="V19" s="136"/>
      <c r="W19" s="109">
        <v>370</v>
      </c>
      <c r="X19" s="90" t="s">
        <v>109</v>
      </c>
      <c r="Y19" s="91" t="e">
        <f t="shared" si="6"/>
        <v>#DIV/0!</v>
      </c>
      <c r="Z19" s="87" t="s">
        <v>22</v>
      </c>
      <c r="AA19" s="109">
        <v>370</v>
      </c>
      <c r="AB19" s="64"/>
      <c r="AC19" s="64" t="s">
        <v>124</v>
      </c>
      <c r="AD19" s="110">
        <v>127</v>
      </c>
      <c r="AE19" s="43"/>
      <c r="AF19" s="2"/>
    </row>
    <row r="20" spans="1:32" ht="40.5" customHeight="1">
      <c r="A20" s="127">
        <f t="shared" si="8"/>
        <v>13</v>
      </c>
      <c r="B20" s="128"/>
      <c r="C20" s="111" t="s">
        <v>119</v>
      </c>
      <c r="D20" s="63"/>
      <c r="E20" s="128"/>
      <c r="F20" s="128"/>
      <c r="G20" s="136"/>
      <c r="H20" s="87"/>
      <c r="I20" s="128"/>
      <c r="J20" s="128"/>
      <c r="K20" s="136"/>
      <c r="L20" s="135"/>
      <c r="M20" s="88"/>
      <c r="N20" s="106"/>
      <c r="O20" s="136"/>
      <c r="P20" s="107"/>
      <c r="Q20" s="108"/>
      <c r="R20" s="89"/>
      <c r="S20" s="89"/>
      <c r="T20" s="89"/>
      <c r="U20" s="136"/>
      <c r="V20" s="136"/>
      <c r="W20" s="87"/>
      <c r="X20" s="90"/>
      <c r="Y20" s="91"/>
      <c r="Z20" s="87"/>
      <c r="AA20" s="64"/>
      <c r="AB20" s="64"/>
      <c r="AC20" s="64"/>
      <c r="AD20" s="110"/>
      <c r="AE20" s="43"/>
      <c r="AF20" s="2"/>
    </row>
    <row r="21" spans="1:32" s="44" customFormat="1" ht="40.5" customHeight="1" thickBot="1">
      <c r="A21" s="183" t="s">
        <v>1</v>
      </c>
      <c r="B21" s="184"/>
      <c r="C21" s="184"/>
      <c r="D21" s="112"/>
      <c r="E21" s="113">
        <f t="shared" ref="E21:AA21" si="9">SUM(E8:E19)</f>
        <v>29</v>
      </c>
      <c r="F21" s="113">
        <f t="shared" si="9"/>
        <v>0</v>
      </c>
      <c r="G21" s="113">
        <f t="shared" si="9"/>
        <v>0</v>
      </c>
      <c r="H21" s="113">
        <f t="shared" si="9"/>
        <v>0</v>
      </c>
      <c r="I21" s="113"/>
      <c r="J21" s="113"/>
      <c r="K21" s="113">
        <f t="shared" si="9"/>
        <v>0</v>
      </c>
      <c r="L21" s="113">
        <f t="shared" si="9"/>
        <v>0</v>
      </c>
      <c r="M21" s="113">
        <f t="shared" si="9"/>
        <v>0</v>
      </c>
      <c r="N21" s="113">
        <f t="shared" si="9"/>
        <v>591</v>
      </c>
      <c r="O21" s="113">
        <f t="shared" si="9"/>
        <v>0</v>
      </c>
      <c r="P21" s="113">
        <f t="shared" si="9"/>
        <v>0</v>
      </c>
      <c r="Q21" s="113">
        <f t="shared" si="9"/>
        <v>0</v>
      </c>
      <c r="R21" s="113">
        <f t="shared" si="9"/>
        <v>0</v>
      </c>
      <c r="S21" s="113">
        <f t="shared" si="9"/>
        <v>755</v>
      </c>
      <c r="T21" s="113">
        <f t="shared" si="9"/>
        <v>0</v>
      </c>
      <c r="U21" s="113">
        <f t="shared" si="9"/>
        <v>0</v>
      </c>
      <c r="V21" s="113">
        <f t="shared" si="9"/>
        <v>0</v>
      </c>
      <c r="W21" s="117">
        <f t="shared" si="9"/>
        <v>2700.6</v>
      </c>
      <c r="X21" s="113">
        <f t="shared" si="9"/>
        <v>0</v>
      </c>
      <c r="Y21" s="113" t="e">
        <f t="shared" si="9"/>
        <v>#DIV/0!</v>
      </c>
      <c r="Z21" s="113">
        <f t="shared" si="9"/>
        <v>0</v>
      </c>
      <c r="AA21" s="117">
        <f t="shared" si="9"/>
        <v>2700.6</v>
      </c>
      <c r="AB21" s="113"/>
      <c r="AC21" s="114"/>
      <c r="AD21" s="115"/>
      <c r="AE21" s="40">
        <f>2966.4-2759</f>
        <v>207.40000000000009</v>
      </c>
      <c r="AF21" s="2"/>
    </row>
    <row r="22" spans="1:32" ht="27" customHeight="1" thickTop="1">
      <c r="C22" s="118"/>
      <c r="D22" s="118"/>
      <c r="E22" s="74"/>
      <c r="F22" s="75"/>
      <c r="R22" s="49"/>
      <c r="U22" s="49"/>
      <c r="AA22" s="177"/>
      <c r="AB22" s="177"/>
      <c r="AC22" s="177"/>
      <c r="AD22" s="177"/>
    </row>
    <row r="23" spans="1:32" ht="47.25" customHeight="1">
      <c r="A23" s="162"/>
      <c r="B23" s="162"/>
      <c r="C23" s="162"/>
      <c r="D23" s="178"/>
      <c r="E23" s="178"/>
      <c r="F23" s="178"/>
      <c r="AA23" s="162"/>
      <c r="AB23" s="162"/>
      <c r="AC23" s="162"/>
      <c r="AD23" s="162"/>
    </row>
    <row r="24" spans="1:32" ht="47.25" customHeight="1">
      <c r="A24" s="62"/>
      <c r="B24" s="48"/>
      <c r="D24" s="48"/>
      <c r="E24" s="3"/>
      <c r="F24" s="3"/>
      <c r="G24" s="3"/>
      <c r="H24" s="3"/>
      <c r="I24" s="3"/>
      <c r="J24" s="3"/>
      <c r="K24" s="3"/>
      <c r="L24" s="3"/>
      <c r="M24" s="3"/>
      <c r="N24" s="42"/>
      <c r="O24" s="3"/>
      <c r="P24" s="57"/>
      <c r="Q24" s="58"/>
      <c r="R24" s="3"/>
      <c r="S24" s="3"/>
      <c r="T24" s="3"/>
      <c r="U24" s="3"/>
      <c r="V24" s="3"/>
      <c r="W24" s="3"/>
      <c r="Z24" s="3"/>
      <c r="AC24" s="80"/>
      <c r="AD24" s="80"/>
      <c r="AE24" s="3"/>
    </row>
    <row r="25" spans="1:32" ht="47.25" customHeight="1">
      <c r="AA25" s="172"/>
      <c r="AB25" s="172"/>
      <c r="AC25" s="172"/>
      <c r="AD25" s="172"/>
    </row>
  </sheetData>
  <mergeCells count="22">
    <mergeCell ref="AD5:AD6"/>
    <mergeCell ref="A3:AD3"/>
    <mergeCell ref="A1:C1"/>
    <mergeCell ref="E1:Z1"/>
    <mergeCell ref="AA4:AD4"/>
    <mergeCell ref="AA25:AD25"/>
    <mergeCell ref="A21:C21"/>
    <mergeCell ref="AA22:AD22"/>
    <mergeCell ref="A23:C23"/>
    <mergeCell ref="D23:F23"/>
    <mergeCell ref="AA23:AD23"/>
    <mergeCell ref="R5:T5"/>
    <mergeCell ref="U5:V5"/>
    <mergeCell ref="R6:T6"/>
    <mergeCell ref="U6:V6"/>
    <mergeCell ref="W5:AB5"/>
    <mergeCell ref="A5:A6"/>
    <mergeCell ref="C5:C6"/>
    <mergeCell ref="D5:D6"/>
    <mergeCell ref="I5:I6"/>
    <mergeCell ref="J5:J6"/>
    <mergeCell ref="AC5:AC6"/>
  </mergeCells>
  <pageMargins left="0.23622047244094491" right="0.23622047244094491" top="0.31496062992125984" bottom="0.27559055118110237" header="0.31496062992125984" footer="0.31496062992125984"/>
  <pageSetup paperSize="9" scale="6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HL1+2</vt:lpstr>
      <vt:lpstr>Lương Đường</vt:lpstr>
      <vt:lpstr>'HL1+2'!Print_Titles</vt:lpstr>
      <vt:lpstr>'Lương Đường'!Print_Titles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2026-07-15T11:22:08Z</cp:lastPrinted>
  <dcterms:created xsi:type="dcterms:W3CDTF">2024-12-25T03:07:59Z</dcterms:created>
  <dcterms:modified xsi:type="dcterms:W3CDTF">2026-07-15T11:22:41Z</dcterms:modified>
  <cp:contentStatus/>
</cp:coreProperties>
</file>