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XÃ HÀ ĐÔNG 1" sheetId="3" r:id="rId1"/>
    <sheet name="Sheet2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4" l="1"/>
  <c r="F5" i="4" s="1"/>
  <c r="E6" i="4"/>
  <c r="F6" i="4" s="1"/>
  <c r="E7" i="4"/>
  <c r="F7" i="4" s="1"/>
  <c r="E8" i="4"/>
  <c r="F8" i="4" s="1"/>
  <c r="E9" i="4"/>
  <c r="F9" i="4" s="1"/>
  <c r="E10" i="4"/>
  <c r="F10" i="4" s="1"/>
  <c r="E11" i="4"/>
  <c r="F11" i="4" s="1"/>
  <c r="E12" i="4"/>
  <c r="F12" i="4" s="1"/>
  <c r="E13" i="4"/>
  <c r="F13" i="4" s="1"/>
  <c r="E14" i="4"/>
  <c r="F14" i="4" s="1"/>
  <c r="E15" i="4"/>
  <c r="F15" i="4" s="1"/>
  <c r="E16" i="4"/>
  <c r="F16" i="4" s="1"/>
  <c r="E17" i="4"/>
  <c r="F17" i="4" s="1"/>
  <c r="E18" i="4"/>
  <c r="F18" i="4" s="1"/>
  <c r="E19" i="4"/>
  <c r="F19" i="4" s="1"/>
  <c r="E20" i="4"/>
  <c r="F20" i="4" s="1"/>
  <c r="E21" i="4"/>
  <c r="F21" i="4" s="1"/>
  <c r="E22" i="4"/>
  <c r="F22" i="4" s="1"/>
  <c r="E23" i="4"/>
  <c r="F23" i="4" s="1"/>
  <c r="E24" i="4"/>
  <c r="F24" i="4" s="1"/>
  <c r="E25" i="4"/>
  <c r="F25" i="4" s="1"/>
  <c r="E26" i="4"/>
  <c r="F26" i="4" s="1"/>
  <c r="E4" i="4"/>
  <c r="F4" i="4" s="1"/>
  <c r="F27" i="4" l="1"/>
  <c r="E27" i="4"/>
  <c r="C22" i="3"/>
  <c r="C13" i="3"/>
  <c r="C4" i="3"/>
  <c r="C30" i="3" l="1"/>
</calcChain>
</file>

<file path=xl/sharedStrings.xml><?xml version="1.0" encoding="utf-8"?>
<sst xmlns="http://schemas.openxmlformats.org/spreadsheetml/2006/main" count="142" uniqueCount="45">
  <si>
    <t>TT</t>
  </si>
  <si>
    <t>Diện tích
 (m2)</t>
  </si>
  <si>
    <t>Tổng</t>
  </si>
  <si>
    <t xml:space="preserve">Ghi chú </t>
  </si>
  <si>
    <t>Ký hiệu lô đất</t>
  </si>
  <si>
    <t>Tiền hồ sơ
(đ/lô)</t>
  </si>
  <si>
    <t>Tiền đặt trước
(đ/lô)</t>
  </si>
  <si>
    <t>Giá khởi điểm 
(đ/lô)</t>
  </si>
  <si>
    <t>Giá khởi điểm  (đ/m2)</t>
  </si>
  <si>
    <t>LK01.01</t>
  </si>
  <si>
    <t>LK01.02</t>
  </si>
  <si>
    <t>LK01.03</t>
  </si>
  <si>
    <t>LK01.05</t>
  </si>
  <si>
    <t>LK01.07</t>
  </si>
  <si>
    <t>LK01.08</t>
  </si>
  <si>
    <t>LK01.09</t>
  </si>
  <si>
    <t>LK01.10</t>
  </si>
  <si>
    <t xml:space="preserve">       Lô LK01</t>
  </si>
  <si>
    <t xml:space="preserve">        Lô LK02</t>
  </si>
  <si>
    <t>LK02.01</t>
  </si>
  <si>
    <t>LK02.02</t>
  </si>
  <si>
    <t>LK02.03</t>
  </si>
  <si>
    <t>LK02.04</t>
  </si>
  <si>
    <t>LK02.06</t>
  </si>
  <si>
    <t>LK02.07</t>
  </si>
  <si>
    <t>LK02.09</t>
  </si>
  <si>
    <t>LK02.10</t>
  </si>
  <si>
    <t xml:space="preserve">        Lô LK03</t>
  </si>
  <si>
    <t>LK03.01</t>
  </si>
  <si>
    <t>LK03.02</t>
  </si>
  <si>
    <t>LK03.03</t>
  </si>
  <si>
    <t>LK03.04</t>
  </si>
  <si>
    <t>LK03.05</t>
  </si>
  <si>
    <t>LK03.06</t>
  </si>
  <si>
    <t>LK03.07</t>
  </si>
  <si>
    <t>Bước giá tối thiểu
(đ/m2)</t>
  </si>
  <si>
    <t>Lô góc</t>
  </si>
  <si>
    <t>Tính chất quy hoạch</t>
  </si>
  <si>
    <t>Đất ở</t>
  </si>
  <si>
    <t>Tiến độ thực hiện</t>
  </si>
  <si>
    <t>Quý 3/2026</t>
  </si>
  <si>
    <t>Địa điểm</t>
  </si>
  <si>
    <t>Thôn Nhân Hiền</t>
  </si>
  <si>
    <r>
      <t xml:space="preserve">
</t>
    </r>
    <r>
      <rPr>
        <b/>
        <sz val="14"/>
        <rFont val="Times New Roman"/>
        <family val="1"/>
      </rPr>
      <t>BẢNG KÊ 23 LÔ ĐẤT ĐẤU GIÁ NĂM 2026</t>
    </r>
    <r>
      <rPr>
        <i/>
        <sz val="14"/>
        <rFont val="Times New Roman"/>
        <family val="1"/>
      </rPr>
      <t xml:space="preserve">
 ( Kèm theo Kế hoạch số 237/KH-UBND ngày 10/7/2026 của UBND xã Hà Đông)
</t>
    </r>
  </si>
  <si>
    <r>
      <t xml:space="preserve">
BẢNG KÊ 23 LÔ ĐẤT ĐẤU GIÁ 
</t>
    </r>
    <r>
      <rPr>
        <i/>
        <sz val="12"/>
        <rFont val="Times New Roman"/>
        <family val="1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</si>
</sst>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#.##0_);\(#.##0\)"/>
    <numFmt numFmtId="166" formatCode="#,##0.0"/>
  </numFmts>
  <fonts count="15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1"/>
      <color theme="1"/>
      <name val="Calibri"/>
      <family val="2"/>
      <scheme val="minor"/>
    </font>
    <font>
      <sz val="13"/>
      <color rgb="FFFF0000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14"/>
      <name val="Times New Roman"/>
      <family val="1"/>
    </font>
    <font>
      <i/>
      <sz val="12"/>
      <name val="Times New Roman"/>
      <family val="1"/>
    </font>
    <font>
      <sz val="1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i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vertical="center"/>
    </xf>
    <xf numFmtId="164" fontId="2" fillId="0" borderId="0" xfId="1" applyNumberFormat="1" applyFont="1" applyAlignment="1">
      <alignment vertical="center"/>
    </xf>
    <xf numFmtId="0" fontId="4" fillId="0" borderId="0" xfId="0" applyFont="1" applyAlignment="1">
      <alignment vertical="center"/>
    </xf>
    <xf numFmtId="165" fontId="9" fillId="0" borderId="0" xfId="0" applyNumberFormat="1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2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164" fontId="2" fillId="0" borderId="0" xfId="1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10" fillId="0" borderId="1" xfId="0" applyNumberFormat="1" applyFont="1" applyBorder="1" applyAlignment="1">
      <alignment horizontal="right" vertical="center"/>
    </xf>
    <xf numFmtId="3" fontId="11" fillId="0" borderId="1" xfId="0" applyNumberFormat="1" applyFont="1" applyBorder="1" applyAlignment="1">
      <alignment horizontal="right" vertical="center"/>
    </xf>
    <xf numFmtId="166" fontId="11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3" fontId="12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F6" sqref="F6"/>
    </sheetView>
  </sheetViews>
  <sheetFormatPr defaultColWidth="9.140625" defaultRowHeight="16.5" x14ac:dyDescent="0.25"/>
  <cols>
    <col min="1" max="1" width="7" style="18" customWidth="1"/>
    <col min="2" max="2" width="12" style="19" customWidth="1"/>
    <col min="3" max="3" width="11.140625" style="19" customWidth="1"/>
    <col min="4" max="4" width="15.42578125" style="19" customWidth="1"/>
    <col min="5" max="5" width="14.85546875" style="1" customWidth="1"/>
    <col min="6" max="6" width="19.42578125" style="1" customWidth="1"/>
    <col min="7" max="7" width="14.85546875" style="19" customWidth="1"/>
    <col min="8" max="8" width="26.85546875" style="1" customWidth="1"/>
    <col min="9" max="16384" width="9.140625" style="1"/>
  </cols>
  <sheetData>
    <row r="1" spans="1:8" ht="48.75" customHeight="1" x14ac:dyDescent="0.25">
      <c r="A1" s="33" t="s">
        <v>43</v>
      </c>
      <c r="B1" s="33"/>
      <c r="C1" s="33"/>
      <c r="D1" s="33"/>
      <c r="E1" s="33"/>
      <c r="F1" s="33"/>
      <c r="G1" s="33"/>
    </row>
    <row r="2" spans="1:8" ht="34.9" customHeight="1" x14ac:dyDescent="0.25">
      <c r="A2" s="34" t="s">
        <v>0</v>
      </c>
      <c r="B2" s="36" t="s">
        <v>4</v>
      </c>
      <c r="C2" s="36" t="s">
        <v>1</v>
      </c>
      <c r="D2" s="38" t="s">
        <v>37</v>
      </c>
      <c r="E2" s="40" t="s">
        <v>39</v>
      </c>
      <c r="F2" s="36" t="s">
        <v>41</v>
      </c>
      <c r="G2" s="34" t="s">
        <v>3</v>
      </c>
    </row>
    <row r="3" spans="1:8" ht="21.75" customHeight="1" x14ac:dyDescent="0.25">
      <c r="A3" s="35"/>
      <c r="B3" s="37"/>
      <c r="C3" s="37"/>
      <c r="D3" s="39"/>
      <c r="E3" s="41"/>
      <c r="F3" s="35"/>
      <c r="G3" s="35"/>
    </row>
    <row r="4" spans="1:8" s="15" customFormat="1" ht="28.9" customHeight="1" x14ac:dyDescent="0.25">
      <c r="A4" s="9" t="s">
        <v>17</v>
      </c>
      <c r="B4" s="9"/>
      <c r="C4" s="9">
        <f>SUM(C5:C12)</f>
        <v>745.61</v>
      </c>
      <c r="D4" s="9"/>
      <c r="E4" s="9"/>
      <c r="F4" s="9"/>
      <c r="G4" s="29"/>
      <c r="H4" s="14"/>
    </row>
    <row r="5" spans="1:8" s="3" customFormat="1" ht="27.95" customHeight="1" x14ac:dyDescent="0.25">
      <c r="A5" s="6">
        <v>1</v>
      </c>
      <c r="B5" s="24" t="s">
        <v>9</v>
      </c>
      <c r="C5" s="10">
        <v>115.61</v>
      </c>
      <c r="D5" s="27" t="s">
        <v>38</v>
      </c>
      <c r="E5" s="28" t="s">
        <v>40</v>
      </c>
      <c r="F5" s="20" t="s">
        <v>42</v>
      </c>
      <c r="G5" s="30" t="s">
        <v>36</v>
      </c>
    </row>
    <row r="6" spans="1:8" ht="27.95" customHeight="1" x14ac:dyDescent="0.25">
      <c r="A6" s="6">
        <v>2</v>
      </c>
      <c r="B6" s="24" t="s">
        <v>10</v>
      </c>
      <c r="C6" s="10">
        <v>90</v>
      </c>
      <c r="D6" s="27" t="s">
        <v>38</v>
      </c>
      <c r="E6" s="28" t="s">
        <v>40</v>
      </c>
      <c r="F6" s="20" t="s">
        <v>42</v>
      </c>
      <c r="G6" s="6"/>
      <c r="H6" s="2"/>
    </row>
    <row r="7" spans="1:8" s="3" customFormat="1" ht="27.95" customHeight="1" x14ac:dyDescent="0.25">
      <c r="A7" s="6">
        <v>3</v>
      </c>
      <c r="B7" s="24" t="s">
        <v>11</v>
      </c>
      <c r="C7" s="10">
        <v>90</v>
      </c>
      <c r="D7" s="27" t="s">
        <v>38</v>
      </c>
      <c r="E7" s="28" t="s">
        <v>40</v>
      </c>
      <c r="F7" s="20" t="s">
        <v>42</v>
      </c>
      <c r="G7" s="6"/>
    </row>
    <row r="8" spans="1:8" s="3" customFormat="1" ht="27.95" customHeight="1" x14ac:dyDescent="0.25">
      <c r="A8" s="6">
        <v>4</v>
      </c>
      <c r="B8" s="24" t="s">
        <v>12</v>
      </c>
      <c r="C8" s="10">
        <v>90</v>
      </c>
      <c r="D8" s="27" t="s">
        <v>38</v>
      </c>
      <c r="E8" s="28" t="s">
        <v>40</v>
      </c>
      <c r="F8" s="20" t="s">
        <v>42</v>
      </c>
      <c r="G8" s="6"/>
    </row>
    <row r="9" spans="1:8" s="3" customFormat="1" ht="27.95" customHeight="1" x14ac:dyDescent="0.25">
      <c r="A9" s="6">
        <v>5</v>
      </c>
      <c r="B9" s="24" t="s">
        <v>13</v>
      </c>
      <c r="C9" s="10">
        <v>90</v>
      </c>
      <c r="D9" s="27" t="s">
        <v>38</v>
      </c>
      <c r="E9" s="28" t="s">
        <v>40</v>
      </c>
      <c r="F9" s="20" t="s">
        <v>42</v>
      </c>
      <c r="G9" s="6"/>
    </row>
    <row r="10" spans="1:8" ht="27.95" customHeight="1" x14ac:dyDescent="0.25">
      <c r="A10" s="6">
        <v>6</v>
      </c>
      <c r="B10" s="24" t="s">
        <v>14</v>
      </c>
      <c r="C10" s="10">
        <v>90</v>
      </c>
      <c r="D10" s="27" t="s">
        <v>38</v>
      </c>
      <c r="E10" s="28" t="s">
        <v>40</v>
      </c>
      <c r="F10" s="20" t="s">
        <v>42</v>
      </c>
      <c r="G10" s="6"/>
    </row>
    <row r="11" spans="1:8" ht="27.95" customHeight="1" x14ac:dyDescent="0.25">
      <c r="A11" s="6">
        <v>7</v>
      </c>
      <c r="B11" s="24" t="s">
        <v>15</v>
      </c>
      <c r="C11" s="10">
        <v>90</v>
      </c>
      <c r="D11" s="27" t="s">
        <v>38</v>
      </c>
      <c r="E11" s="28" t="s">
        <v>40</v>
      </c>
      <c r="F11" s="20" t="s">
        <v>42</v>
      </c>
      <c r="G11" s="6"/>
    </row>
    <row r="12" spans="1:8" ht="27.95" customHeight="1" x14ac:dyDescent="0.25">
      <c r="A12" s="6">
        <v>8</v>
      </c>
      <c r="B12" s="24" t="s">
        <v>16</v>
      </c>
      <c r="C12" s="10">
        <v>90</v>
      </c>
      <c r="D12" s="27" t="s">
        <v>38</v>
      </c>
      <c r="E12" s="28" t="s">
        <v>40</v>
      </c>
      <c r="F12" s="20" t="s">
        <v>42</v>
      </c>
      <c r="G12" s="6"/>
    </row>
    <row r="13" spans="1:8" ht="27.95" customHeight="1" x14ac:dyDescent="0.25">
      <c r="A13" s="12" t="s">
        <v>18</v>
      </c>
      <c r="B13" s="9"/>
      <c r="C13" s="11">
        <f>SUM(C14:C21)</f>
        <v>732.9</v>
      </c>
      <c r="D13" s="27"/>
      <c r="E13" s="28"/>
      <c r="F13" s="20"/>
      <c r="G13" s="6"/>
    </row>
    <row r="14" spans="1:8" ht="27.95" customHeight="1" x14ac:dyDescent="0.25">
      <c r="A14" s="6">
        <v>1</v>
      </c>
      <c r="B14" s="24" t="s">
        <v>19</v>
      </c>
      <c r="C14" s="10">
        <v>102.9</v>
      </c>
      <c r="D14" s="27" t="s">
        <v>38</v>
      </c>
      <c r="E14" s="28" t="s">
        <v>40</v>
      </c>
      <c r="F14" s="20" t="s">
        <v>42</v>
      </c>
      <c r="G14" s="30" t="s">
        <v>36</v>
      </c>
    </row>
    <row r="15" spans="1:8" ht="27.95" customHeight="1" x14ac:dyDescent="0.25">
      <c r="A15" s="6">
        <v>2</v>
      </c>
      <c r="B15" s="24" t="s">
        <v>20</v>
      </c>
      <c r="C15" s="10">
        <v>90</v>
      </c>
      <c r="D15" s="27" t="s">
        <v>38</v>
      </c>
      <c r="E15" s="28" t="s">
        <v>40</v>
      </c>
      <c r="F15" s="20" t="s">
        <v>42</v>
      </c>
      <c r="G15" s="6"/>
    </row>
    <row r="16" spans="1:8" ht="27.95" customHeight="1" x14ac:dyDescent="0.25">
      <c r="A16" s="6">
        <v>3</v>
      </c>
      <c r="B16" s="24" t="s">
        <v>21</v>
      </c>
      <c r="C16" s="10">
        <v>90</v>
      </c>
      <c r="D16" s="27" t="s">
        <v>38</v>
      </c>
      <c r="E16" s="28" t="s">
        <v>40</v>
      </c>
      <c r="F16" s="20" t="s">
        <v>42</v>
      </c>
      <c r="G16" s="6"/>
    </row>
    <row r="17" spans="1:7" ht="27.95" customHeight="1" x14ac:dyDescent="0.25">
      <c r="A17" s="6">
        <v>4</v>
      </c>
      <c r="B17" s="24" t="s">
        <v>22</v>
      </c>
      <c r="C17" s="10">
        <v>90</v>
      </c>
      <c r="D17" s="27" t="s">
        <v>38</v>
      </c>
      <c r="E17" s="28" t="s">
        <v>40</v>
      </c>
      <c r="F17" s="20" t="s">
        <v>42</v>
      </c>
      <c r="G17" s="6"/>
    </row>
    <row r="18" spans="1:7" ht="27.95" customHeight="1" x14ac:dyDescent="0.25">
      <c r="A18" s="6">
        <v>5</v>
      </c>
      <c r="B18" s="24" t="s">
        <v>23</v>
      </c>
      <c r="C18" s="10">
        <v>90</v>
      </c>
      <c r="D18" s="27" t="s">
        <v>38</v>
      </c>
      <c r="E18" s="28" t="s">
        <v>40</v>
      </c>
      <c r="F18" s="20" t="s">
        <v>42</v>
      </c>
      <c r="G18" s="6"/>
    </row>
    <row r="19" spans="1:7" ht="27.95" customHeight="1" x14ac:dyDescent="0.25">
      <c r="A19" s="6">
        <v>6</v>
      </c>
      <c r="B19" s="24" t="s">
        <v>24</v>
      </c>
      <c r="C19" s="10">
        <v>90</v>
      </c>
      <c r="D19" s="27" t="s">
        <v>38</v>
      </c>
      <c r="E19" s="28" t="s">
        <v>40</v>
      </c>
      <c r="F19" s="20" t="s">
        <v>42</v>
      </c>
      <c r="G19" s="6"/>
    </row>
    <row r="20" spans="1:7" ht="27.95" customHeight="1" x14ac:dyDescent="0.25">
      <c r="A20" s="6">
        <v>7</v>
      </c>
      <c r="B20" s="24" t="s">
        <v>25</v>
      </c>
      <c r="C20" s="10">
        <v>90</v>
      </c>
      <c r="D20" s="27" t="s">
        <v>38</v>
      </c>
      <c r="E20" s="28" t="s">
        <v>40</v>
      </c>
      <c r="F20" s="20" t="s">
        <v>42</v>
      </c>
      <c r="G20" s="6"/>
    </row>
    <row r="21" spans="1:7" ht="27.95" customHeight="1" x14ac:dyDescent="0.25">
      <c r="A21" s="6">
        <v>8</v>
      </c>
      <c r="B21" s="24" t="s">
        <v>26</v>
      </c>
      <c r="C21" s="10">
        <v>90</v>
      </c>
      <c r="D21" s="27" t="s">
        <v>38</v>
      </c>
      <c r="E21" s="28" t="s">
        <v>40</v>
      </c>
      <c r="F21" s="20" t="s">
        <v>42</v>
      </c>
      <c r="G21" s="6"/>
    </row>
    <row r="22" spans="1:7" ht="27.95" customHeight="1" x14ac:dyDescent="0.25">
      <c r="A22" s="12" t="s">
        <v>27</v>
      </c>
      <c r="B22" s="26"/>
      <c r="C22" s="11">
        <f>SUM(C23:C29)</f>
        <v>632.31000000000006</v>
      </c>
      <c r="D22" s="27"/>
      <c r="E22" s="28"/>
      <c r="F22" s="20"/>
      <c r="G22" s="6"/>
    </row>
    <row r="23" spans="1:7" ht="27.95" customHeight="1" x14ac:dyDescent="0.25">
      <c r="A23" s="6">
        <v>1</v>
      </c>
      <c r="B23" s="24" t="s">
        <v>28</v>
      </c>
      <c r="C23" s="10">
        <v>89.43</v>
      </c>
      <c r="D23" s="27" t="s">
        <v>38</v>
      </c>
      <c r="E23" s="28" t="s">
        <v>40</v>
      </c>
      <c r="F23" s="20" t="s">
        <v>42</v>
      </c>
      <c r="G23" s="30" t="s">
        <v>36</v>
      </c>
    </row>
    <row r="24" spans="1:7" ht="27.95" customHeight="1" x14ac:dyDescent="0.25">
      <c r="A24" s="6">
        <v>2</v>
      </c>
      <c r="B24" s="24" t="s">
        <v>29</v>
      </c>
      <c r="C24" s="10">
        <v>77.02</v>
      </c>
      <c r="D24" s="27" t="s">
        <v>38</v>
      </c>
      <c r="E24" s="28" t="s">
        <v>40</v>
      </c>
      <c r="F24" s="20" t="s">
        <v>42</v>
      </c>
      <c r="G24" s="31"/>
    </row>
    <row r="25" spans="1:7" ht="27.95" customHeight="1" x14ac:dyDescent="0.25">
      <c r="A25" s="6">
        <v>3</v>
      </c>
      <c r="B25" s="24" t="s">
        <v>30</v>
      </c>
      <c r="C25" s="10">
        <v>90.55</v>
      </c>
      <c r="D25" s="27" t="s">
        <v>38</v>
      </c>
      <c r="E25" s="28" t="s">
        <v>40</v>
      </c>
      <c r="F25" s="20" t="s">
        <v>42</v>
      </c>
      <c r="G25" s="6"/>
    </row>
    <row r="26" spans="1:7" ht="27.95" customHeight="1" x14ac:dyDescent="0.25">
      <c r="A26" s="6">
        <v>4</v>
      </c>
      <c r="B26" s="24" t="s">
        <v>31</v>
      </c>
      <c r="C26" s="10">
        <v>92.77</v>
      </c>
      <c r="D26" s="27" t="s">
        <v>38</v>
      </c>
      <c r="E26" s="28" t="s">
        <v>40</v>
      </c>
      <c r="F26" s="20" t="s">
        <v>42</v>
      </c>
      <c r="G26" s="6"/>
    </row>
    <row r="27" spans="1:7" ht="27.95" customHeight="1" x14ac:dyDescent="0.25">
      <c r="A27" s="6">
        <v>5</v>
      </c>
      <c r="B27" s="24" t="s">
        <v>32</v>
      </c>
      <c r="C27" s="10">
        <v>94.99</v>
      </c>
      <c r="D27" s="27" t="s">
        <v>38</v>
      </c>
      <c r="E27" s="28" t="s">
        <v>40</v>
      </c>
      <c r="F27" s="20" t="s">
        <v>42</v>
      </c>
      <c r="G27" s="6"/>
    </row>
    <row r="28" spans="1:7" ht="27.95" customHeight="1" x14ac:dyDescent="0.25">
      <c r="A28" s="6">
        <v>6</v>
      </c>
      <c r="B28" s="24" t="s">
        <v>33</v>
      </c>
      <c r="C28" s="24">
        <v>97.22</v>
      </c>
      <c r="D28" s="27" t="s">
        <v>38</v>
      </c>
      <c r="E28" s="28" t="s">
        <v>40</v>
      </c>
      <c r="F28" s="20" t="s">
        <v>42</v>
      </c>
      <c r="G28" s="6"/>
    </row>
    <row r="29" spans="1:7" ht="27.95" customHeight="1" x14ac:dyDescent="0.25">
      <c r="A29" s="6">
        <v>7</v>
      </c>
      <c r="B29" s="24" t="s">
        <v>34</v>
      </c>
      <c r="C29" s="10">
        <v>90.33</v>
      </c>
      <c r="D29" s="27" t="s">
        <v>38</v>
      </c>
      <c r="E29" s="28" t="s">
        <v>40</v>
      </c>
      <c r="F29" s="20" t="s">
        <v>42</v>
      </c>
      <c r="G29" s="30" t="s">
        <v>36</v>
      </c>
    </row>
    <row r="30" spans="1:7" ht="35.450000000000003" customHeight="1" x14ac:dyDescent="0.25">
      <c r="A30" s="32" t="s">
        <v>2</v>
      </c>
      <c r="B30" s="32"/>
      <c r="C30" s="22">
        <f>C4+C13+C22</f>
        <v>2110.8200000000002</v>
      </c>
      <c r="D30" s="9"/>
      <c r="E30" s="7"/>
      <c r="F30" s="7"/>
      <c r="G30" s="29"/>
    </row>
    <row r="31" spans="1:7" x14ac:dyDescent="0.25">
      <c r="A31" s="16"/>
      <c r="B31" s="16"/>
      <c r="C31" s="16"/>
      <c r="D31" s="4"/>
      <c r="E31" s="4"/>
      <c r="F31" s="17"/>
      <c r="G31" s="16"/>
    </row>
  </sheetData>
  <mergeCells count="9">
    <mergeCell ref="A30:B30"/>
    <mergeCell ref="A1:G1"/>
    <mergeCell ref="A2:A3"/>
    <mergeCell ref="B2:B3"/>
    <mergeCell ref="C2:C3"/>
    <mergeCell ref="D2:D3"/>
    <mergeCell ref="E2:E3"/>
    <mergeCell ref="F2:F3"/>
    <mergeCell ref="G2:G3"/>
  </mergeCells>
  <pageMargins left="0.32" right="0.22" top="0.48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D7" sqref="D7"/>
    </sheetView>
  </sheetViews>
  <sheetFormatPr defaultColWidth="9.140625" defaultRowHeight="16.5" x14ac:dyDescent="0.25"/>
  <cols>
    <col min="1" max="1" width="4.42578125" style="18" customWidth="1"/>
    <col min="2" max="2" width="10" style="19" customWidth="1"/>
    <col min="3" max="3" width="8.5703125" style="19" customWidth="1"/>
    <col min="4" max="4" width="12.140625" style="19" customWidth="1"/>
    <col min="5" max="5" width="15.85546875" style="1" customWidth="1"/>
    <col min="6" max="6" width="14.5703125" style="1" customWidth="1"/>
    <col min="7" max="7" width="10.85546875" style="1" customWidth="1"/>
    <col min="8" max="8" width="11.28515625" style="1" customWidth="1"/>
    <col min="9" max="9" width="10.28515625" style="1" customWidth="1"/>
    <col min="10" max="10" width="26.85546875" style="1" customWidth="1"/>
    <col min="11" max="16384" width="9.140625" style="1"/>
  </cols>
  <sheetData>
    <row r="1" spans="1:10" ht="39.75" customHeight="1" x14ac:dyDescent="0.25">
      <c r="A1" s="42" t="s">
        <v>44</v>
      </c>
      <c r="B1" s="42"/>
      <c r="C1" s="42"/>
      <c r="D1" s="42"/>
      <c r="E1" s="42"/>
      <c r="F1" s="42"/>
      <c r="G1" s="42"/>
      <c r="H1" s="42"/>
      <c r="I1" s="42"/>
    </row>
    <row r="2" spans="1:10" ht="34.9" customHeight="1" x14ac:dyDescent="0.25">
      <c r="A2" s="34" t="s">
        <v>0</v>
      </c>
      <c r="B2" s="36" t="s">
        <v>4</v>
      </c>
      <c r="C2" s="36" t="s">
        <v>1</v>
      </c>
      <c r="D2" s="38" t="s">
        <v>8</v>
      </c>
      <c r="E2" s="40" t="s">
        <v>7</v>
      </c>
      <c r="F2" s="36" t="s">
        <v>6</v>
      </c>
      <c r="G2" s="40" t="s">
        <v>5</v>
      </c>
      <c r="H2" s="36" t="s">
        <v>35</v>
      </c>
      <c r="I2" s="34" t="s">
        <v>3</v>
      </c>
    </row>
    <row r="3" spans="1:10" ht="36" customHeight="1" x14ac:dyDescent="0.25">
      <c r="A3" s="35"/>
      <c r="B3" s="37"/>
      <c r="C3" s="37"/>
      <c r="D3" s="39"/>
      <c r="E3" s="41"/>
      <c r="F3" s="35"/>
      <c r="G3" s="41"/>
      <c r="H3" s="35"/>
      <c r="I3" s="35"/>
    </row>
    <row r="4" spans="1:10" s="3" customFormat="1" ht="27.95" customHeight="1" x14ac:dyDescent="0.25">
      <c r="A4" s="6">
        <v>1</v>
      </c>
      <c r="B4" s="24" t="s">
        <v>9</v>
      </c>
      <c r="C4" s="10">
        <v>115.61</v>
      </c>
      <c r="D4" s="25">
        <v>15000000</v>
      </c>
      <c r="E4" s="20">
        <f t="shared" ref="E4:E26" si="0">C4*D4</f>
        <v>1734150000</v>
      </c>
      <c r="F4" s="20">
        <f t="shared" ref="F4:F26" si="1">E4*20%</f>
        <v>346830000</v>
      </c>
      <c r="G4" s="20">
        <v>200000</v>
      </c>
      <c r="H4" s="20">
        <v>500000</v>
      </c>
      <c r="I4" s="23"/>
    </row>
    <row r="5" spans="1:10" ht="27.95" customHeight="1" x14ac:dyDescent="0.25">
      <c r="A5" s="6">
        <v>2</v>
      </c>
      <c r="B5" s="24" t="s">
        <v>10</v>
      </c>
      <c r="C5" s="10">
        <v>90</v>
      </c>
      <c r="D5" s="25">
        <v>15000000</v>
      </c>
      <c r="E5" s="20">
        <f t="shared" si="0"/>
        <v>1350000000</v>
      </c>
      <c r="F5" s="20">
        <f t="shared" si="1"/>
        <v>270000000</v>
      </c>
      <c r="G5" s="20">
        <v>200000</v>
      </c>
      <c r="H5" s="20">
        <v>500000</v>
      </c>
      <c r="I5" s="5"/>
      <c r="J5" s="2"/>
    </row>
    <row r="6" spans="1:10" s="3" customFormat="1" ht="27.95" customHeight="1" x14ac:dyDescent="0.25">
      <c r="A6" s="6">
        <v>3</v>
      </c>
      <c r="B6" s="24" t="s">
        <v>11</v>
      </c>
      <c r="C6" s="10">
        <v>90</v>
      </c>
      <c r="D6" s="25">
        <v>15000000</v>
      </c>
      <c r="E6" s="20">
        <f t="shared" si="0"/>
        <v>1350000000</v>
      </c>
      <c r="F6" s="20">
        <f t="shared" si="1"/>
        <v>270000000</v>
      </c>
      <c r="G6" s="20">
        <v>200000</v>
      </c>
      <c r="H6" s="20">
        <v>500000</v>
      </c>
      <c r="I6" s="5"/>
    </row>
    <row r="7" spans="1:10" s="3" customFormat="1" ht="27.95" customHeight="1" x14ac:dyDescent="0.25">
      <c r="A7" s="6">
        <v>4</v>
      </c>
      <c r="B7" s="24" t="s">
        <v>12</v>
      </c>
      <c r="C7" s="10">
        <v>90</v>
      </c>
      <c r="D7" s="25">
        <v>15000000</v>
      </c>
      <c r="E7" s="20">
        <f t="shared" si="0"/>
        <v>1350000000</v>
      </c>
      <c r="F7" s="20">
        <f t="shared" si="1"/>
        <v>270000000</v>
      </c>
      <c r="G7" s="20">
        <v>200000</v>
      </c>
      <c r="H7" s="20">
        <v>500000</v>
      </c>
      <c r="I7" s="5"/>
    </row>
    <row r="8" spans="1:10" s="3" customFormat="1" ht="27.95" customHeight="1" x14ac:dyDescent="0.25">
      <c r="A8" s="6">
        <v>5</v>
      </c>
      <c r="B8" s="24" t="s">
        <v>13</v>
      </c>
      <c r="C8" s="10">
        <v>90</v>
      </c>
      <c r="D8" s="25">
        <v>15000000</v>
      </c>
      <c r="E8" s="20">
        <f t="shared" si="0"/>
        <v>1350000000</v>
      </c>
      <c r="F8" s="20">
        <f t="shared" si="1"/>
        <v>270000000</v>
      </c>
      <c r="G8" s="20">
        <v>200000</v>
      </c>
      <c r="H8" s="20">
        <v>500000</v>
      </c>
      <c r="I8" s="5"/>
    </row>
    <row r="9" spans="1:10" ht="27.95" customHeight="1" x14ac:dyDescent="0.25">
      <c r="A9" s="6">
        <v>6</v>
      </c>
      <c r="B9" s="24" t="s">
        <v>14</v>
      </c>
      <c r="C9" s="10">
        <v>90</v>
      </c>
      <c r="D9" s="25">
        <v>15000000</v>
      </c>
      <c r="E9" s="20">
        <f t="shared" si="0"/>
        <v>1350000000</v>
      </c>
      <c r="F9" s="20">
        <f t="shared" si="1"/>
        <v>270000000</v>
      </c>
      <c r="G9" s="20">
        <v>200000</v>
      </c>
      <c r="H9" s="20">
        <v>500000</v>
      </c>
      <c r="I9" s="5"/>
    </row>
    <row r="10" spans="1:10" ht="27.95" customHeight="1" x14ac:dyDescent="0.25">
      <c r="A10" s="6">
        <v>7</v>
      </c>
      <c r="B10" s="24" t="s">
        <v>15</v>
      </c>
      <c r="C10" s="10">
        <v>90</v>
      </c>
      <c r="D10" s="25">
        <v>15000000</v>
      </c>
      <c r="E10" s="20">
        <f t="shared" si="0"/>
        <v>1350000000</v>
      </c>
      <c r="F10" s="20">
        <f t="shared" si="1"/>
        <v>270000000</v>
      </c>
      <c r="G10" s="20">
        <v>200000</v>
      </c>
      <c r="H10" s="20">
        <v>500000</v>
      </c>
      <c r="I10" s="5"/>
    </row>
    <row r="11" spans="1:10" ht="27.95" customHeight="1" x14ac:dyDescent="0.25">
      <c r="A11" s="6">
        <v>8</v>
      </c>
      <c r="B11" s="24" t="s">
        <v>16</v>
      </c>
      <c r="C11" s="10">
        <v>90</v>
      </c>
      <c r="D11" s="25">
        <v>15000000</v>
      </c>
      <c r="E11" s="20">
        <f t="shared" si="0"/>
        <v>1350000000</v>
      </c>
      <c r="F11" s="20">
        <f t="shared" si="1"/>
        <v>270000000</v>
      </c>
      <c r="G11" s="20">
        <v>200000</v>
      </c>
      <c r="H11" s="20">
        <v>500000</v>
      </c>
      <c r="I11" s="5"/>
    </row>
    <row r="12" spans="1:10" ht="27.95" customHeight="1" x14ac:dyDescent="0.25">
      <c r="A12" s="6">
        <v>9</v>
      </c>
      <c r="B12" s="24" t="s">
        <v>19</v>
      </c>
      <c r="C12" s="10">
        <v>102.9</v>
      </c>
      <c r="D12" s="25">
        <v>9000000</v>
      </c>
      <c r="E12" s="20">
        <f t="shared" si="0"/>
        <v>926100000</v>
      </c>
      <c r="F12" s="20">
        <f t="shared" si="1"/>
        <v>185220000</v>
      </c>
      <c r="G12" s="20">
        <v>100000</v>
      </c>
      <c r="H12" s="20">
        <v>500000</v>
      </c>
      <c r="I12" s="5"/>
    </row>
    <row r="13" spans="1:10" ht="27.95" customHeight="1" x14ac:dyDescent="0.25">
      <c r="A13" s="6">
        <v>10</v>
      </c>
      <c r="B13" s="24" t="s">
        <v>20</v>
      </c>
      <c r="C13" s="10">
        <v>90</v>
      </c>
      <c r="D13" s="25">
        <v>9000000</v>
      </c>
      <c r="E13" s="20">
        <f t="shared" si="0"/>
        <v>810000000</v>
      </c>
      <c r="F13" s="20">
        <f t="shared" si="1"/>
        <v>162000000</v>
      </c>
      <c r="G13" s="20">
        <v>100000</v>
      </c>
      <c r="H13" s="20">
        <v>500000</v>
      </c>
      <c r="I13" s="5"/>
    </row>
    <row r="14" spans="1:10" ht="27.95" customHeight="1" x14ac:dyDescent="0.25">
      <c r="A14" s="6">
        <v>11</v>
      </c>
      <c r="B14" s="24" t="s">
        <v>21</v>
      </c>
      <c r="C14" s="10">
        <v>90</v>
      </c>
      <c r="D14" s="25">
        <v>9000000</v>
      </c>
      <c r="E14" s="20">
        <f t="shared" si="0"/>
        <v>810000000</v>
      </c>
      <c r="F14" s="20">
        <f t="shared" si="1"/>
        <v>162000000</v>
      </c>
      <c r="G14" s="20">
        <v>100000</v>
      </c>
      <c r="H14" s="20">
        <v>500000</v>
      </c>
      <c r="I14" s="5"/>
    </row>
    <row r="15" spans="1:10" ht="27.95" customHeight="1" x14ac:dyDescent="0.25">
      <c r="A15" s="6">
        <v>12</v>
      </c>
      <c r="B15" s="24" t="s">
        <v>22</v>
      </c>
      <c r="C15" s="10">
        <v>90</v>
      </c>
      <c r="D15" s="25">
        <v>9000000</v>
      </c>
      <c r="E15" s="20">
        <f t="shared" si="0"/>
        <v>810000000</v>
      </c>
      <c r="F15" s="20">
        <f t="shared" si="1"/>
        <v>162000000</v>
      </c>
      <c r="G15" s="20">
        <v>100000</v>
      </c>
      <c r="H15" s="20">
        <v>500000</v>
      </c>
      <c r="I15" s="5"/>
    </row>
    <row r="16" spans="1:10" ht="27.95" customHeight="1" x14ac:dyDescent="0.25">
      <c r="A16" s="6">
        <v>13</v>
      </c>
      <c r="B16" s="24" t="s">
        <v>23</v>
      </c>
      <c r="C16" s="10">
        <v>90</v>
      </c>
      <c r="D16" s="25">
        <v>9000000</v>
      </c>
      <c r="E16" s="20">
        <f t="shared" si="0"/>
        <v>810000000</v>
      </c>
      <c r="F16" s="20">
        <f t="shared" si="1"/>
        <v>162000000</v>
      </c>
      <c r="G16" s="20">
        <v>100000</v>
      </c>
      <c r="H16" s="20">
        <v>500000</v>
      </c>
      <c r="I16" s="5"/>
    </row>
    <row r="17" spans="1:9" ht="27.95" customHeight="1" x14ac:dyDescent="0.25">
      <c r="A17" s="6">
        <v>14</v>
      </c>
      <c r="B17" s="24" t="s">
        <v>24</v>
      </c>
      <c r="C17" s="10">
        <v>90</v>
      </c>
      <c r="D17" s="25">
        <v>9000000</v>
      </c>
      <c r="E17" s="20">
        <f t="shared" si="0"/>
        <v>810000000</v>
      </c>
      <c r="F17" s="20">
        <f t="shared" si="1"/>
        <v>162000000</v>
      </c>
      <c r="G17" s="20">
        <v>100000</v>
      </c>
      <c r="H17" s="20">
        <v>500000</v>
      </c>
      <c r="I17" s="5"/>
    </row>
    <row r="18" spans="1:9" ht="27.95" customHeight="1" x14ac:dyDescent="0.25">
      <c r="A18" s="6">
        <v>15</v>
      </c>
      <c r="B18" s="24" t="s">
        <v>25</v>
      </c>
      <c r="C18" s="10">
        <v>90</v>
      </c>
      <c r="D18" s="25">
        <v>9000000</v>
      </c>
      <c r="E18" s="20">
        <f t="shared" si="0"/>
        <v>810000000</v>
      </c>
      <c r="F18" s="20">
        <f t="shared" si="1"/>
        <v>162000000</v>
      </c>
      <c r="G18" s="20">
        <v>100000</v>
      </c>
      <c r="H18" s="20">
        <v>500000</v>
      </c>
      <c r="I18" s="5"/>
    </row>
    <row r="19" spans="1:9" ht="27.95" customHeight="1" x14ac:dyDescent="0.25">
      <c r="A19" s="6">
        <v>16</v>
      </c>
      <c r="B19" s="24" t="s">
        <v>26</v>
      </c>
      <c r="C19" s="10">
        <v>90</v>
      </c>
      <c r="D19" s="25">
        <v>9000000</v>
      </c>
      <c r="E19" s="20">
        <f t="shared" si="0"/>
        <v>810000000</v>
      </c>
      <c r="F19" s="20">
        <f t="shared" si="1"/>
        <v>162000000</v>
      </c>
      <c r="G19" s="20">
        <v>100000</v>
      </c>
      <c r="H19" s="20">
        <v>500000</v>
      </c>
      <c r="I19" s="5"/>
    </row>
    <row r="20" spans="1:9" ht="27.95" customHeight="1" x14ac:dyDescent="0.25">
      <c r="A20" s="6">
        <v>17</v>
      </c>
      <c r="B20" s="24" t="s">
        <v>28</v>
      </c>
      <c r="C20" s="10">
        <v>89.43</v>
      </c>
      <c r="D20" s="25">
        <v>9000000</v>
      </c>
      <c r="E20" s="20">
        <f t="shared" si="0"/>
        <v>804870000.00000012</v>
      </c>
      <c r="F20" s="20">
        <f t="shared" si="1"/>
        <v>160974000.00000003</v>
      </c>
      <c r="G20" s="20">
        <v>100000</v>
      </c>
      <c r="H20" s="20">
        <v>500000</v>
      </c>
      <c r="I20" s="5"/>
    </row>
    <row r="21" spans="1:9" ht="27.95" customHeight="1" x14ac:dyDescent="0.25">
      <c r="A21" s="6">
        <v>18</v>
      </c>
      <c r="B21" s="24" t="s">
        <v>29</v>
      </c>
      <c r="C21" s="10">
        <v>77.02</v>
      </c>
      <c r="D21" s="25">
        <v>9000000</v>
      </c>
      <c r="E21" s="20">
        <f t="shared" si="0"/>
        <v>693180000</v>
      </c>
      <c r="F21" s="20">
        <f t="shared" si="1"/>
        <v>138636000</v>
      </c>
      <c r="G21" s="20">
        <v>100000</v>
      </c>
      <c r="H21" s="20">
        <v>500000</v>
      </c>
      <c r="I21" s="23"/>
    </row>
    <row r="22" spans="1:9" ht="27.95" customHeight="1" x14ac:dyDescent="0.25">
      <c r="A22" s="6">
        <v>19</v>
      </c>
      <c r="B22" s="24" t="s">
        <v>30</v>
      </c>
      <c r="C22" s="10">
        <v>90.55</v>
      </c>
      <c r="D22" s="25">
        <v>9000000</v>
      </c>
      <c r="E22" s="20">
        <f t="shared" si="0"/>
        <v>814950000</v>
      </c>
      <c r="F22" s="20">
        <f t="shared" si="1"/>
        <v>162990000</v>
      </c>
      <c r="G22" s="20">
        <v>100000</v>
      </c>
      <c r="H22" s="20">
        <v>500000</v>
      </c>
      <c r="I22" s="5"/>
    </row>
    <row r="23" spans="1:9" ht="27.95" customHeight="1" x14ac:dyDescent="0.25">
      <c r="A23" s="6">
        <v>20</v>
      </c>
      <c r="B23" s="24" t="s">
        <v>31</v>
      </c>
      <c r="C23" s="10">
        <v>92.77</v>
      </c>
      <c r="D23" s="25">
        <v>9000000</v>
      </c>
      <c r="E23" s="20">
        <f t="shared" si="0"/>
        <v>834930000</v>
      </c>
      <c r="F23" s="20">
        <f t="shared" si="1"/>
        <v>166986000</v>
      </c>
      <c r="G23" s="20">
        <v>100000</v>
      </c>
      <c r="H23" s="20">
        <v>500000</v>
      </c>
      <c r="I23" s="5"/>
    </row>
    <row r="24" spans="1:9" ht="27.95" customHeight="1" x14ac:dyDescent="0.25">
      <c r="A24" s="6">
        <v>21</v>
      </c>
      <c r="B24" s="24" t="s">
        <v>32</v>
      </c>
      <c r="C24" s="10">
        <v>94.99</v>
      </c>
      <c r="D24" s="25">
        <v>9000000</v>
      </c>
      <c r="E24" s="20">
        <f t="shared" si="0"/>
        <v>854910000</v>
      </c>
      <c r="F24" s="20">
        <f t="shared" si="1"/>
        <v>170982000</v>
      </c>
      <c r="G24" s="20">
        <v>100000</v>
      </c>
      <c r="H24" s="20">
        <v>500000</v>
      </c>
      <c r="I24" s="5"/>
    </row>
    <row r="25" spans="1:9" ht="27.95" customHeight="1" x14ac:dyDescent="0.25">
      <c r="A25" s="6">
        <v>22</v>
      </c>
      <c r="B25" s="24" t="s">
        <v>33</v>
      </c>
      <c r="C25" s="24">
        <v>97.22</v>
      </c>
      <c r="D25" s="25">
        <v>9000000</v>
      </c>
      <c r="E25" s="20">
        <f t="shared" si="0"/>
        <v>874980000</v>
      </c>
      <c r="F25" s="20">
        <f t="shared" si="1"/>
        <v>174996000</v>
      </c>
      <c r="G25" s="20">
        <v>100000</v>
      </c>
      <c r="H25" s="20">
        <v>500000</v>
      </c>
      <c r="I25" s="5"/>
    </row>
    <row r="26" spans="1:9" ht="27.95" customHeight="1" x14ac:dyDescent="0.25">
      <c r="A26" s="6">
        <v>23</v>
      </c>
      <c r="B26" s="24" t="s">
        <v>34</v>
      </c>
      <c r="C26" s="10">
        <v>90.33</v>
      </c>
      <c r="D26" s="25">
        <v>9000000</v>
      </c>
      <c r="E26" s="20">
        <f t="shared" si="0"/>
        <v>812970000</v>
      </c>
      <c r="F26" s="20">
        <f t="shared" si="1"/>
        <v>162594000</v>
      </c>
      <c r="G26" s="20">
        <v>100000</v>
      </c>
      <c r="H26" s="20">
        <v>500000</v>
      </c>
      <c r="I26" s="23"/>
    </row>
    <row r="27" spans="1:9" ht="35.450000000000003" customHeight="1" x14ac:dyDescent="0.25">
      <c r="A27" s="32" t="s">
        <v>2</v>
      </c>
      <c r="B27" s="32"/>
      <c r="C27" s="22"/>
      <c r="D27" s="9"/>
      <c r="E27" s="21">
        <f>SUM(E4:E26)</f>
        <v>23471040000</v>
      </c>
      <c r="F27" s="7">
        <f>SUM(F4:F26)</f>
        <v>4694208000</v>
      </c>
      <c r="G27" s="8"/>
      <c r="H27" s="13"/>
      <c r="I27" s="13"/>
    </row>
    <row r="28" spans="1:9" x14ac:dyDescent="0.25">
      <c r="A28" s="16"/>
      <c r="B28" s="16"/>
      <c r="C28" s="16"/>
      <c r="D28" s="4"/>
      <c r="E28" s="4"/>
      <c r="F28" s="17"/>
      <c r="G28" s="4"/>
      <c r="H28" s="17"/>
      <c r="I28" s="17"/>
    </row>
  </sheetData>
  <sortState ref="B4:I26">
    <sortCondition ref="C4:C26"/>
  </sortState>
  <mergeCells count="11">
    <mergeCell ref="A27:B27"/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XÃ HÀ ĐÔNG 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Tuan</dc:creator>
  <cp:lastModifiedBy>Ms Toan</cp:lastModifiedBy>
  <cp:lastPrinted>2026-07-11T03:44:36Z</cp:lastPrinted>
  <dcterms:created xsi:type="dcterms:W3CDTF">2025-03-08T00:07:42Z</dcterms:created>
  <dcterms:modified xsi:type="dcterms:W3CDTF">2026-07-13T04:27:15Z</dcterms:modified>
</cp:coreProperties>
</file>