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760"/>
  </bookViews>
  <sheets>
    <sheet name="PL2" sheetId="19"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8" i="19" l="1"/>
  <c r="F176" i="19" l="1"/>
  <c r="C177" i="19"/>
  <c r="D176" i="19"/>
  <c r="E176" i="19"/>
  <c r="C176" i="19"/>
  <c r="C174" i="19"/>
  <c r="C175" i="19"/>
  <c r="D172" i="19"/>
  <c r="D171" i="19" s="1"/>
  <c r="E172" i="19"/>
  <c r="E171" i="19" s="1"/>
  <c r="F172" i="19"/>
  <c r="F171" i="19" s="1"/>
  <c r="C172" i="19"/>
  <c r="C171" i="19" s="1"/>
  <c r="C170" i="19"/>
  <c r="C169" i="19"/>
  <c r="D168" i="19"/>
  <c r="E168" i="19"/>
  <c r="F168" i="19"/>
  <c r="C168" i="19"/>
  <c r="C167" i="19"/>
  <c r="C166" i="19"/>
  <c r="D165" i="19"/>
  <c r="E165" i="19"/>
  <c r="F165" i="19"/>
  <c r="C165" i="19"/>
  <c r="C164" i="19"/>
  <c r="C163" i="19"/>
  <c r="D162" i="19"/>
  <c r="E162" i="19"/>
  <c r="F162" i="19"/>
  <c r="C162" i="19"/>
  <c r="C161" i="19"/>
  <c r="C160" i="19"/>
  <c r="D159" i="19"/>
  <c r="E159" i="19"/>
  <c r="F159" i="19"/>
  <c r="C159" i="19"/>
  <c r="C158" i="19"/>
  <c r="C157" i="19"/>
  <c r="D156" i="19"/>
  <c r="E156" i="19"/>
  <c r="F156" i="19"/>
  <c r="C155" i="19"/>
  <c r="C154" i="19"/>
  <c r="D153" i="19"/>
  <c r="D152" i="19" s="1"/>
  <c r="E153" i="19"/>
  <c r="E152" i="19" s="1"/>
  <c r="F153" i="19"/>
  <c r="F152" i="19" s="1"/>
  <c r="C151" i="19"/>
  <c r="C150" i="19"/>
  <c r="D149" i="19"/>
  <c r="D148" i="19" s="1"/>
  <c r="E149" i="19"/>
  <c r="E148" i="19" s="1"/>
  <c r="F149" i="19"/>
  <c r="F148" i="19" s="1"/>
  <c r="C146" i="19"/>
  <c r="C145" i="19"/>
  <c r="D144" i="19"/>
  <c r="E144" i="19"/>
  <c r="F144" i="19"/>
  <c r="C144" i="19"/>
  <c r="C143" i="19"/>
  <c r="C142" i="19"/>
  <c r="D141" i="19"/>
  <c r="E141" i="19"/>
  <c r="F141" i="19"/>
  <c r="C137" i="19"/>
  <c r="C138" i="19"/>
  <c r="C139" i="19"/>
  <c r="D135" i="19"/>
  <c r="F135" i="19"/>
  <c r="C133" i="19"/>
  <c r="C131" i="19"/>
  <c r="D130" i="19"/>
  <c r="E130" i="19"/>
  <c r="F130" i="19"/>
  <c r="C130" i="19"/>
  <c r="C129" i="19"/>
  <c r="C128" i="19"/>
  <c r="D127" i="19"/>
  <c r="E127" i="19"/>
  <c r="F127" i="19"/>
  <c r="C127" i="19"/>
  <c r="C126" i="19"/>
  <c r="C125" i="19"/>
  <c r="D124" i="19"/>
  <c r="E124" i="19"/>
  <c r="F124" i="19"/>
  <c r="C124" i="19"/>
  <c r="C123" i="19"/>
  <c r="C122" i="19"/>
  <c r="D121" i="19"/>
  <c r="E121" i="19"/>
  <c r="F121" i="19"/>
  <c r="C120" i="19"/>
  <c r="C119" i="19"/>
  <c r="D118" i="19"/>
  <c r="F118" i="19"/>
  <c r="C117" i="19"/>
  <c r="D115" i="19"/>
  <c r="E115" i="19"/>
  <c r="F115" i="19"/>
  <c r="C115" i="19"/>
  <c r="C114" i="19"/>
  <c r="C113" i="19"/>
  <c r="D112" i="19"/>
  <c r="E112" i="19"/>
  <c r="F112" i="19"/>
  <c r="C109" i="19"/>
  <c r="D108" i="19"/>
  <c r="E108" i="19"/>
  <c r="F108" i="19"/>
  <c r="C107" i="19"/>
  <c r="C106" i="19"/>
  <c r="D105" i="19"/>
  <c r="E105" i="19"/>
  <c r="F105" i="19"/>
  <c r="C105" i="19"/>
  <c r="C104" i="19"/>
  <c r="C102" i="19"/>
  <c r="D101" i="19"/>
  <c r="D100" i="19" s="1"/>
  <c r="E101" i="19"/>
  <c r="F101" i="19"/>
  <c r="F100" i="19" s="1"/>
  <c r="C101" i="19"/>
  <c r="C99" i="19"/>
  <c r="C98" i="19"/>
  <c r="D97" i="19"/>
  <c r="E97" i="19"/>
  <c r="F97" i="19"/>
  <c r="C97" i="19"/>
  <c r="C96" i="19"/>
  <c r="C95" i="19"/>
  <c r="D94" i="19"/>
  <c r="E94" i="19"/>
  <c r="F94" i="19"/>
  <c r="C94" i="19"/>
  <c r="C93" i="19"/>
  <c r="C92" i="19"/>
  <c r="D91" i="19"/>
  <c r="E91" i="19"/>
  <c r="F91" i="19"/>
  <c r="C91" i="19"/>
  <c r="C90" i="19"/>
  <c r="C89" i="19"/>
  <c r="D88" i="19"/>
  <c r="E88" i="19"/>
  <c r="F88" i="19"/>
  <c r="C88" i="19"/>
  <c r="C86" i="19"/>
  <c r="D85" i="19"/>
  <c r="E85" i="19"/>
  <c r="F85" i="19"/>
  <c r="C85" i="19"/>
  <c r="C84" i="19"/>
  <c r="D82" i="19"/>
  <c r="E82" i="19"/>
  <c r="F82" i="19"/>
  <c r="C82" i="19"/>
  <c r="C81" i="19"/>
  <c r="C80" i="19"/>
  <c r="D79" i="19"/>
  <c r="E79" i="19"/>
  <c r="F79" i="19"/>
  <c r="C79" i="19"/>
  <c r="C78" i="19"/>
  <c r="C77" i="19"/>
  <c r="D76" i="19"/>
  <c r="E76" i="19"/>
  <c r="F76" i="19"/>
  <c r="C76" i="19"/>
  <c r="C75" i="19"/>
  <c r="C74" i="19"/>
  <c r="D73" i="19"/>
  <c r="E73" i="19"/>
  <c r="F73" i="19"/>
  <c r="C73" i="19"/>
  <c r="C72" i="19"/>
  <c r="C71" i="19"/>
  <c r="D70" i="19"/>
  <c r="E70" i="19"/>
  <c r="F70" i="19"/>
  <c r="C70" i="19"/>
  <c r="C69" i="19"/>
  <c r="C68" i="19"/>
  <c r="D67" i="19"/>
  <c r="E67" i="19"/>
  <c r="F67" i="19"/>
  <c r="C67" i="19"/>
  <c r="C66" i="19"/>
  <c r="C65" i="19"/>
  <c r="D64" i="19"/>
  <c r="E64" i="19"/>
  <c r="F64" i="19"/>
  <c r="C64" i="19"/>
  <c r="C63" i="19"/>
  <c r="C62" i="19"/>
  <c r="D61" i="19"/>
  <c r="E61" i="19"/>
  <c r="F61" i="19"/>
  <c r="C61" i="19"/>
  <c r="C60" i="19"/>
  <c r="C59" i="19"/>
  <c r="D58" i="19"/>
  <c r="E58" i="19"/>
  <c r="F58" i="19"/>
  <c r="C58" i="19"/>
  <c r="C57" i="19"/>
  <c r="C56" i="19"/>
  <c r="D55" i="19"/>
  <c r="E55" i="19"/>
  <c r="F55" i="19"/>
  <c r="C55" i="19"/>
  <c r="C54" i="19"/>
  <c r="D52" i="19"/>
  <c r="E52" i="19"/>
  <c r="F52" i="19"/>
  <c r="C52" i="19"/>
  <c r="C51" i="19"/>
  <c r="C50" i="19"/>
  <c r="D49" i="19"/>
  <c r="D48" i="19" s="1"/>
  <c r="E49" i="19"/>
  <c r="E48" i="19" s="1"/>
  <c r="F49" i="19"/>
  <c r="F48" i="19" s="1"/>
  <c r="D45" i="19"/>
  <c r="E45" i="19"/>
  <c r="F45" i="19"/>
  <c r="C47" i="19"/>
  <c r="C46" i="19"/>
  <c r="D42" i="19"/>
  <c r="E42" i="19"/>
  <c r="F42" i="19"/>
  <c r="E33" i="19"/>
  <c r="F33" i="19"/>
  <c r="D33" i="19"/>
  <c r="E36" i="19"/>
  <c r="F36" i="19"/>
  <c r="D36" i="19"/>
  <c r="E39" i="19"/>
  <c r="F39" i="19"/>
  <c r="D39" i="19"/>
  <c r="C44" i="19"/>
  <c r="C43" i="19"/>
  <c r="C41" i="19"/>
  <c r="C40" i="19"/>
  <c r="C38" i="19"/>
  <c r="C37" i="19"/>
  <c r="C35" i="19"/>
  <c r="C34" i="19"/>
  <c r="D30" i="19"/>
  <c r="E30" i="19"/>
  <c r="F30" i="19"/>
  <c r="C32" i="19"/>
  <c r="C31" i="19"/>
  <c r="C30" i="19" s="1"/>
  <c r="D27" i="19"/>
  <c r="E27" i="19"/>
  <c r="F27" i="19"/>
  <c r="C29" i="19"/>
  <c r="C28" i="19"/>
  <c r="C27" i="19" s="1"/>
  <c r="C26" i="19"/>
  <c r="C25" i="19"/>
  <c r="D24" i="19"/>
  <c r="E24" i="19"/>
  <c r="F24" i="19"/>
  <c r="D21" i="19"/>
  <c r="F21" i="19"/>
  <c r="C23" i="19"/>
  <c r="C21" i="19" s="1"/>
  <c r="E21" i="19"/>
  <c r="C20" i="19"/>
  <c r="F18" i="19"/>
  <c r="F13" i="19"/>
  <c r="F12" i="19" s="1"/>
  <c r="D18" i="19"/>
  <c r="E18" i="19"/>
  <c r="E13" i="19"/>
  <c r="E12" i="19" s="1"/>
  <c r="D13" i="19"/>
  <c r="D12" i="19" s="1"/>
  <c r="E100" i="19" l="1"/>
  <c r="E11" i="19" s="1"/>
  <c r="C42" i="19"/>
  <c r="C45" i="19"/>
  <c r="C49" i="19"/>
  <c r="C48" i="19" s="1"/>
  <c r="C112" i="19"/>
  <c r="C121" i="19"/>
  <c r="C149" i="19"/>
  <c r="C148" i="19" s="1"/>
  <c r="C153" i="19"/>
  <c r="C156" i="19"/>
  <c r="C141" i="19"/>
  <c r="C24" i="19"/>
  <c r="F11" i="19"/>
  <c r="D11" i="19"/>
  <c r="C152" i="19" l="1"/>
  <c r="C100" i="19"/>
  <c r="C39" i="19"/>
  <c r="C36" i="19"/>
  <c r="C33" i="19"/>
  <c r="C18" i="19"/>
  <c r="D10" i="19"/>
  <c r="F10" i="19"/>
  <c r="E10" i="19"/>
  <c r="C12" i="19" l="1"/>
  <c r="C10" i="19"/>
  <c r="C11" i="19"/>
</calcChain>
</file>

<file path=xl/sharedStrings.xml><?xml version="1.0" encoding="utf-8"?>
<sst xmlns="http://schemas.openxmlformats.org/spreadsheetml/2006/main" count="287" uniqueCount="149">
  <si>
    <t>A</t>
  </si>
  <si>
    <t>B</t>
  </si>
  <si>
    <t>Số TT</t>
  </si>
  <si>
    <t>NỘI DUNG</t>
  </si>
  <si>
    <t>Chi thường xuyên</t>
  </si>
  <si>
    <t>(4)</t>
  </si>
  <si>
    <t>(5)</t>
  </si>
  <si>
    <t>Chi đầu tư phát triển</t>
  </si>
  <si>
    <t>Kinh phí KHCN, ĐMST &amp; CĐS (I+II)</t>
  </si>
  <si>
    <t>II.</t>
  </si>
  <si>
    <t>(6)</t>
  </si>
  <si>
    <t>Ngân sách TW</t>
  </si>
  <si>
    <t>Chi thực hiện nhiệm vụ cấp có thẩm quyền giao</t>
  </si>
  <si>
    <t>Ngân sách cấp xã</t>
  </si>
  <si>
    <t>Ngân sách cấp tỉnh</t>
  </si>
  <si>
    <t>(3)=(4)+(5)+(6)</t>
  </si>
  <si>
    <t>I.</t>
  </si>
  <si>
    <t>Các nhiệm vụ thực hiện nghiên cứu khoa học và phát triển công nghệ</t>
  </si>
  <si>
    <t>Chi cho hỗ trợ hoạt động nâng cao năng lực khoa học và công nghệ</t>
  </si>
  <si>
    <t>Chi thực hiện các nhiệm vụ đổi mới sáng tạo để ứng dụng công nghệ, chuyển giao công nghệ, đổi mới công nghệ, đổi mới sáng tạo</t>
  </si>
  <si>
    <t>Chi hỗ trợ lãi suất vay các dự án, phương án đầu tư vay vốn tổ chức tín dụng có nội dung ứng dụng công nghệ, chuyển giao công nghệ, đổi mới công nghệ và đổi mới sáng tạo</t>
  </si>
  <si>
    <t xml:space="preserve">Chi hỗ trợ hoạt động phát triển hệ thống đổi mới sáng tạo, hệ sinh thái khởi nghiệp sáng tạo, thúc đẩy văn hóa đổi mới sáng tạo, khởi nghiệp sáng tạo </t>
  </si>
  <si>
    <t>Chi hỗ trợ đăng ký, bảo hộ, khai thác và quản lý quyền sở hữu trí tuệ theo quy định của pháp luật sở hữu trí tuệ</t>
  </si>
  <si>
    <t>Chi hoạt động tiêu chuẩn, đo lường, chất lượng theo quy định của pháp luật về tiêu chuẩn và quy chuẩn kỹ thuật, pháp luật về đo lường, pháp luật về chất lượng sản phẩm, hàng hóa</t>
  </si>
  <si>
    <t>Chi xây dựng, cập nhật, mua quyền truy cập cơ sở dữ liệu phục vụ hoạt động khoa học, công nghệ và đổi mới sáng tạo</t>
  </si>
  <si>
    <t>Chi hỗ trợ công bố kết quả nghiên cứu khoa học trên các tạp chí khoa học, bài báo, sách, chương sách trong nước và ngoài nước</t>
  </si>
  <si>
    <t>Chi đào tạo và bồi dưỡng nâng cao trình độ chuyên môn, nghiệp vụ cho đội ngũ cán bộ quản lý và cán bộ nghiên cứu về khoa học, công nghệ và đổi mới sáng tạo ở trong nước và nước ngoài</t>
  </si>
  <si>
    <t>Chi tuyên truyền, phổ biến kiến thức, truyền thông, hoạt động thông tin, thống kê, thư viện và đánh giá hoạt động khoa học, công nghệ và đổi mới sáng tạo; tổ chức hội nghị, hội thảo khoa học trong nước và quốc tế; khen thưởng, giải thưởng khoa học, công nghệ và đổi mới sáng tạo, sáng kiến cải tiến kỹ thuật.</t>
  </si>
  <si>
    <t>Các khoản chi khác</t>
  </si>
  <si>
    <t>Ghi chú</t>
  </si>
  <si>
    <t>KINH PHÍ ĐỊA PHƯƠNG ĐỀ XUẤT NĂM 2026</t>
  </si>
  <si>
    <t xml:space="preserve">Các khoản chi cho hoạt động chuyển đổi số, ứng dụng công nghệ thông tin </t>
  </si>
  <si>
    <t>1</t>
  </si>
  <si>
    <t>Chi mua sắm dự phòng, thay thế các thiết bị phần cứng thuộc hệ thống thông tin hiện có; mua sắm thiết bị không cần lắp đặt; mua sắm phần mềm thương mại (bao gồm cập nhật bản quyền phần mềm thương mại).</t>
  </si>
  <si>
    <t>2</t>
  </si>
  <si>
    <t>Chi quản trị, vận hành, thuê quản trị, hỗ trợ kỹ thuật hệ thống thông tin, dịch vụ an toàn thông tin mạng (chi dịch vụ kiểm tra đánh giá an toàn thông tin, chi dịch vụ giám sát an toàn thông tin, dịch vụ ứng cứu sự cố an toàn thông tin); dịch vụ an ninh mạng</t>
  </si>
  <si>
    <t>Chi tạo lập cơ sở dữ liệu; chuẩn hoá, chuyển đổi phục vụ cho nhập dữ liệu, tạo lập cơ sở dữ liệu; thực hiện nhập dữ liệu cho cơ sở dữ liệu, gồm: chuẩn hóa dữ liệu; tạo lập dữ liệu ban đầu; cập nhật dữ liệu, thông tin mới (mua nội dung thông tin, tạo lập và chuyển đổi thông tin, số hoá thông tin); duy trì hệ thống cơ sở dữ liệu</t>
  </si>
  <si>
    <t>Chi bảo đảm hoạt động thường xuyên cung cấp thông tin và dịch vụ công trực tuyến trên môi trường mạng theo quy định của Nghị định số 42/2022/NĐ-CP ngày 24/6/2022 của Chính phủ về quy định về việc cung cấp thông tin và dịch vụ công trực tuyến của cơ quan nhà nước trên môi trường mạng</t>
  </si>
  <si>
    <t>Thuê dịch vụ công nghệ thông tin sẵn có trên thị trường như: Chi quản lý, vận hành, bảo trì, duy trì hệ thống thông tin, phần cứng, phần mềm, cơ sở dữ liệu; chi trang bị, cập nhật bản quyền phần mềm thương mại; dịch vụ hạ tầng kỹ thuật và an ninh, an toàn thông tin; thuê đường truyền; duy trì tên miền; thuê hosting; thuê chỗ đặt máy chủ; thuê phần cứng máy chủ; thuê máy chủ ảo; thuê máy chủ; thuê tủ rack; thuê lưu trữ;</t>
  </si>
  <si>
    <t>Chi các hoạt động ứng dụng công nghệ thông tin để khắc phục ngay hoặc xử lý kịp thời hậu quả gây ra do sự cố thiên tai, hỏa hoạn hoặc thực thi nhiệm vụ giải quyết sự cố theo yêu cầu của Quốc hội, Chính phủ, Thủ tướng Chính phủ hoặc yêu cầu nghiệp vụ quy định tại văn bản quy phạm pháp luật</t>
  </si>
  <si>
    <t>Chi đối với hoạt động thuê dịch vụ công nghệ thông tin không sẵn có trên thị trường</t>
  </si>
  <si>
    <t>Chi cho các hoạt động đầu tư hệ thống thông tin, phần cứng, phần mềm cơ sở dữ liệu sử dụng nguồn kinh phí chi thường xuyên được quy định tại khoản 24 điều 3 Nghị định số 73/2019/NĐ - CP được sửa đổi bổ sung tại Nghị định số 82/2024/NĐ - CP.</t>
  </si>
  <si>
    <t>Các hoạt động chi khác</t>
  </si>
  <si>
    <t>Chi cho các hoạt động tập huấn, đào tạo về chuyển đổi số, ứng dụng công nghệ thông tin</t>
  </si>
  <si>
    <t>Chi cho các hoạt động tuyên truyền về chuyển đổi số, ứng dụng công nghệ thông tin</t>
  </si>
  <si>
    <t>Chi cho các hoạt động xây dựng thể chế số</t>
  </si>
  <si>
    <t>Chi đầu tư phát triển hạ tầng khoa học, công nghệ và đổi mới sáng tạo bao gồm cả lĩnh vực tiêu chuẩn, đo lường, chất lượng, sở hữu trí tuệ, năng lượng nguyên tử, năng lượng hạt nhân và các loại hình năng lượng mới, an toàn bức xạ và hạt nhân, thông tin và thống kê khoa học và công nghệ, vi mạch bán dẫn, trí tuệ nhân tạo...</t>
  </si>
  <si>
    <t xml:space="preserve">Chi đầu tư phát triển hạ tầng khoa học, công nghệ và đổi mới sáng tạo cho trung tâm đổi mới sáng tạo, trung tâm hỗ trợ khởi nghiệp sáng tạo, trung tâm nghiên cứu và phát triển là đơn vị sự nghiệp công lập </t>
  </si>
  <si>
    <t>Chi đầu tư xây dựng cụm, khu nghiên cứu và phát triển, đổi mới sáng tạo tập trung, bao gồm cơ sở nghiên cứu và phát triển cho các khu công nghệ cao, khu nông nghiệp ứng dụng công nghệ cao và khu khác ứng dụng công nghệ cao theo quy định pháp luật về công nghệ cao, khu công nghệ số tập trung; công viên khoa học; cụm đổi mới sáng tạo</t>
  </si>
  <si>
    <t>Đầu tư các dự án nghiên cứu phát triển và sản xuất sản phẩm công nghệ số có tính chất trọng điểm, chiến lược</t>
  </si>
  <si>
    <t>Hoạt động đầu tư cho lĩnh vực Chuyển đổi số, ứng dụng công nghệ thông tin</t>
  </si>
  <si>
    <t>Đầu tư hệ thống thông tin, phần cứng, phần mềm, cơ sở dữ liệu</t>
  </si>
  <si>
    <t>Đầu tư cho hoạt động chuyển đổi số, ứng dụng công nghệ thông tin khác</t>
  </si>
  <si>
    <t>Đơn vị: triệu đồng</t>
  </si>
  <si>
    <t>2.13</t>
  </si>
  <si>
    <t>Hồ sơ, căn cứ (Thuyết minh chi tiết và dự toán; Báo giá; Quyết đinh)</t>
  </si>
  <si>
    <t xml:space="preserve">Nhiệm vụ khoa học, công nghệ </t>
  </si>
  <si>
    <t>Đề tài :…..</t>
  </si>
  <si>
    <t>Nội dung 1:…</t>
  </si>
  <si>
    <t>Nội dung 2:…</t>
  </si>
  <si>
    <t xml:space="preserve">Kinh phí chi phục vụ quản lý hoạt động khoa học, công nghệ </t>
  </si>
  <si>
    <t xml:space="preserve">Chi xây dựng, cập nhật, mua quyền truy cập cơ sở dữ liệu phục vụ hoạt động khoa học, công nghệ </t>
  </si>
  <si>
    <t>Chi đào tạo và bồi dưỡng nâng cao trình độ chuyên môn, nghiệp vụ cho đội ngũ cán bộ quản lý và cán bộ nghiên cứu về khoa học, công nghệ ở trong nước và nước ngoài</t>
  </si>
  <si>
    <t xml:space="preserve">Chi tuyên truyền, phổ biến kiến thức, truyền thông, hoạt động thông tin, thống kê, thư viện và đánh giá hoạt động khoa học, công nghệ ; tổ chức hội nghị, hội thảo khoa học trong nước và quốc tế; khen thưởng, giải thưởng khoa học, công nghệ </t>
  </si>
  <si>
    <t xml:space="preserve">Chi cho các hoạt động hội nhập quốc tế về khoa học, công nghệ </t>
  </si>
  <si>
    <t>Chi thực hiện chính sách hỗ trợ thu hút, sử dụng, ưu đãi, đãi ngộ cá nhân hoạt động khoa học, công nghệ</t>
  </si>
  <si>
    <t>1.10</t>
  </si>
  <si>
    <t>Chi công tác chuẩn bị đầu tư các dự án thuộc lĩnh vực Khoa học và công nghệ</t>
  </si>
  <si>
    <t>yêu cầu kê chi tiết từng nhiệm vụ kèm theo Thuyết minh, dự toán hoặc báo giá và Quyết định từng nhiệm vụ</t>
  </si>
  <si>
    <t>Nhiệm vụ đổi mới sáng tạo</t>
  </si>
  <si>
    <t>2.1</t>
  </si>
  <si>
    <t>Các nhiệm vụ thực hiện đổi mới công nghệ</t>
  </si>
  <si>
    <t>2.2</t>
  </si>
  <si>
    <t>2.3</t>
  </si>
  <si>
    <t>2.4</t>
  </si>
  <si>
    <t>2.5</t>
  </si>
  <si>
    <t>2.6</t>
  </si>
  <si>
    <t>2.7</t>
  </si>
  <si>
    <t>Kinh phí chi phục vụ quản lý hoạt động đổi mới sáng tạo</t>
  </si>
  <si>
    <t>2.8</t>
  </si>
  <si>
    <t>2.9</t>
  </si>
  <si>
    <t>2.10</t>
  </si>
  <si>
    <t>2.11</t>
  </si>
  <si>
    <t>2.12</t>
  </si>
  <si>
    <t>2.14</t>
  </si>
  <si>
    <t>Chi cho các hoạt động hội nhập quốc tế về đổi mới sáng tạo</t>
  </si>
  <si>
    <t>2.15</t>
  </si>
  <si>
    <t>Chi thực hiện chính sách hỗ trợ thu hút, sử dụng, ưu đãi, đãi ngộ cá nhân hoạt động đổi mới sáng tạo</t>
  </si>
  <si>
    <t>2.16</t>
  </si>
  <si>
    <t>Chi công tác chuẩn bị đầu tư các dự án thuộc lĩnh vực đổi mới sáng tạo</t>
  </si>
  <si>
    <t>yêu cầu kê chi tiết từng nhiệm vụ kèm theo Thuyết minh, báo giá hoặc dự toán và Quyết định từng nhiệm vụ</t>
  </si>
  <si>
    <t>2.17</t>
  </si>
  <si>
    <t>3</t>
  </si>
  <si>
    <t>3.1</t>
  </si>
  <si>
    <t>3.2</t>
  </si>
  <si>
    <t>3.3</t>
  </si>
  <si>
    <t>3.4</t>
  </si>
  <si>
    <t>3.5</t>
  </si>
  <si>
    <t>3.6</t>
  </si>
  <si>
    <t>3.7</t>
  </si>
  <si>
    <t>3.8</t>
  </si>
  <si>
    <t>3.9</t>
  </si>
  <si>
    <t>3.10</t>
  </si>
  <si>
    <t>3.11</t>
  </si>
  <si>
    <t>3.12</t>
  </si>
  <si>
    <t>3.13</t>
  </si>
  <si>
    <t>3.14</t>
  </si>
  <si>
    <t xml:space="preserve">Chi phát triển hạ tầng khoa học, công nghệ </t>
  </si>
  <si>
    <t>1.1</t>
  </si>
  <si>
    <t xml:space="preserve">Chi đầu tư phát triển hạ tầng khoa học, công nghệ </t>
  </si>
  <si>
    <t xml:space="preserve">Chi phát triển hạ tầng đổi mới sáng tạo </t>
  </si>
  <si>
    <t>Xây dựng hạ tầng thông tin, hạ tầng cơ sở dữ liệu về thông tin, thống kê, đánh giá và cơ sở dữ liệu khác đổi mới sáng tạo, công nghiệp công nghệ số</t>
  </si>
  <si>
    <t>Các hoạt động đầu tư khác phục vụ phát đổi mới sáng tạo</t>
  </si>
  <si>
    <t>01 màn hình LED phòng họp 01 hệ thống âm thanh 01 hệt hống họp trực tuyến</t>
  </si>
  <si>
    <t>Định giá theo Quyết định số 15/2025/QĐ-TTg ngày 14/6/2025 về quy định tiêu chuẩn, định mức sử dụng máy móc thiết bị</t>
  </si>
  <si>
    <t>Định giá theo Quyết định số 15/2025/QĐ-TTg ngày 14/6/2025 về quy định tiêu chuẩn, định mức sử dụng máy móc thiết b</t>
  </si>
  <si>
    <t>Nội dung 2: Hệ thống camera thông minh quản lý an ninh trật tự trên địa bàn xã</t>
  </si>
  <si>
    <t>Nội dụng 2: Mua sắm trang thiết bị Hệ thống Truyền thanh Thông minh cho toàn xã</t>
  </si>
  <si>
    <t>Tập huấn kỹ năng số cho Tổ CĐSCĐ (03 lớp)</t>
  </si>
  <si>
    <t>Đào tạo ứng dụng AI phục vụ CBCC xử lý công việc</t>
  </si>
  <si>
    <t>Đào tạo ứng dụng AI cơ bản cho Tổ chuyển đổi số cộng đồng, người dân</t>
  </si>
  <si>
    <t>Bồi dưỡng nâng cao năng lực, trình độ, nhận thức về chuyển đổi số cho đội ngũ cán bộ, công chức, viên chức, người lao động, doanh nghiệp, người dân.</t>
  </si>
  <si>
    <t>Nội dung 1: Thông tin tuyên truyền về hoạt động KHCNĐMST</t>
  </si>
  <si>
    <t>Nội dung 2: Chi tổ chức Hội nghị, hội thảo, khen thưởng tổ chức cá nhân có thành tích trong KHCNĐMST</t>
  </si>
  <si>
    <t xml:space="preserve">Nội dung 1: Chi mua máy móc phương tiện kỹ thuật phục vụ công tác kiểm tra đo lường chất lượng về sản phẩm, hàng hoá </t>
  </si>
  <si>
    <t>Nội dung 2: Thuê, khoán, mua phần mềm AI hỗ trợ cán bộ, công chức, viên chức trong thực hiện nhiệm vụ</t>
  </si>
  <si>
    <t>Nội dung 1: Chi hỗ trợ cán bộ, công chức, viên chức, học sinh, sinh viên, tổ chức, cá nhân khác thuộc xã có sản phẩm nghiên cứu KHCN được đăng tải trên các tạp chí trong nước</t>
  </si>
  <si>
    <t xml:space="preserve">Nội dung 1: Chi hỗ trợ thăm quan, học tập, trao đổi kinh nghiệm mô hình quản lý hoạt động KHCN </t>
  </si>
  <si>
    <t>Nội dung 1: Hỗ trợ đào tạo, tập huấn cho cán bộ, công chức, viên chức tiếp nhận chuyển giao công nghệ</t>
  </si>
  <si>
    <t>Nội dung 1: Phụ cấp cán bộ thực hiện nhiệm vụ KH&amp;CN, ĐMST, CĐS (01 người x 5trđ/tháng)</t>
  </si>
  <si>
    <t>Chi phát triển Đề tài đổi mới sáng tạo và ứng dụng vào thực tế</t>
  </si>
  <si>
    <t>Chi hỗ trợ về công tác kiểm tra đo lường, sản phẩm hàng hoá</t>
  </si>
  <si>
    <t>Nội dung 1: Chi đào tạo bồi dưỡng cán bộ công chức tham gia khoá đào tạo bồi dưỡng</t>
  </si>
  <si>
    <t>Dự kiến thay thế hệ thống máy tính cấu hình thấp của UBND xã, trang bị hệ thóng máy tính cho các trường học</t>
  </si>
  <si>
    <t>Trang bị máy tính, máy in cho 29 thôn thuộc xã</t>
  </si>
  <si>
    <t>Khảo sát và Xây dựng hồ sơ cấp độ an toàn thông tin</t>
  </si>
  <si>
    <t xml:space="preserve">Dịch vụ rà quét đánh giá đảm bảo an toàn thông tin mạng cấp độ 2  </t>
  </si>
  <si>
    <t>Mua sắm thiết bị tường lửa Sophos và hệ thống liên quan Đảm bảo an toàn thông tin, an ninh mạng và kết nối giám sát tập trung theo quy định tại Nghị định 85 và Thông tư 12</t>
  </si>
  <si>
    <t>Mua bản quyền sử dụng Công nghệ AI hỗ trợ công chức, viên chức giải quyết công việc</t>
  </si>
  <si>
    <t>Rà soát, nâng cấp hệ thống, đảm bảo hạ tầng kỹ thuật Cổng thông tin điện tử, Cổng dịch vụ công.</t>
  </si>
  <si>
    <t>Thiết lập hệ thống máy chủ UBND xã</t>
  </si>
  <si>
    <t xml:space="preserve">Duy trì tên miền trên hệ hệ thống Website UBND xã </t>
  </si>
  <si>
    <t>Nội dụng 1: Pano, áp phích, băng rôn, khẩu hiệu</t>
  </si>
  <si>
    <t>Nội dụng 3: Hỗ trợ hoạt động Trang TTĐT xã (5trđ/tháng)</t>
  </si>
  <si>
    <t xml:space="preserve">Thuê hệ thống điện toán đám mây để lưu dữ dữ liệu </t>
  </si>
  <si>
    <t xml:space="preserve">TỔNG </t>
  </si>
  <si>
    <t>Mua sắm thiết bị phục vụ trong tâm hành chính công và các phòng ban của xã 20 máy tính, 10 máy in; 02 máy scan; 10 hoặc laptop, máy tính bảng, 01 máy Photo, và một số máy móc thiết bị khác…</t>
  </si>
  <si>
    <r>
      <t xml:space="preserve">Phụ lục II
BIỂU ĐỀ XUẤT KINH PHÍ KHCN, ĐMST&amp;CĐS NĂM 2026
</t>
    </r>
    <r>
      <rPr>
        <sz val="13"/>
        <color rgb="FF000000"/>
        <rFont val="Times New Roman"/>
        <family val="1"/>
      </rPr>
      <t>(Kèm theo Kế Hoạch số:         /KH-UBND ngày  08/10/2025 của UBND xã Hà Đông)</t>
    </r>
  </si>
  <si>
    <t>Nội dung 4: Thuê bao Internet tại các thôn (200.000 đ/tháng x 12 tháng x 21 thôn)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</si>
</sst>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3"/>
      <color rgb="FF000000"/>
      <name val="Times New Roman"/>
      <family val="1"/>
    </font>
    <font>
      <b/>
      <sz val="12"/>
      <color rgb="FF000000"/>
      <name val="Times New Roman"/>
      <family val="1"/>
    </font>
    <font>
      <sz val="12"/>
      <color rgb="FF000000"/>
      <name val="Times New Roman"/>
      <family val="1"/>
    </font>
    <font>
      <i/>
      <sz val="12"/>
      <color rgb="FF000000"/>
      <name val="Times New Roman"/>
      <family val="1"/>
    </font>
    <font>
      <i/>
      <sz val="10"/>
      <color rgb="FF000000"/>
      <name val="Times New Roman"/>
      <family val="1"/>
    </font>
    <font>
      <sz val="13"/>
      <color rgb="FF000000"/>
      <name val="Times New Roman"/>
      <family val="1"/>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
      <b/>
      <sz val="12"/>
      <color rgb="FFFF0000"/>
      <name val="Times New Roman"/>
      <family val="1"/>
    </font>
    <font>
      <sz val="11"/>
      <color rgb="FFFF0000"/>
      <name val="Times New Roman"/>
      <family val="1"/>
    </font>
    <font>
      <i/>
      <sz val="11"/>
      <color theme="1"/>
      <name val="Times New Roman"/>
      <family val="1"/>
    </font>
    <font>
      <sz val="12"/>
      <name val="Times New Roman"/>
      <family val="1"/>
    </font>
    <font>
      <sz val="14"/>
      <name val="Times New Roman"/>
      <family val="1"/>
    </font>
    <font>
      <sz val="14"/>
      <color theme="1"/>
      <name val="Times New Roman"/>
      <family val="1"/>
    </font>
    <font>
      <b/>
      <sz val="11"/>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43" fontId="1" fillId="0" borderId="0" applyFont="0" applyFill="0" applyBorder="0" applyAlignment="0" applyProtection="0"/>
  </cellStyleXfs>
  <cellXfs count="81">
    <xf numFmtId="0" fontId="0" fillId="0" borderId="0" xfId="0"/>
    <xf numFmtId="164" fontId="4" fillId="2" borderId="1" xfId="2" applyNumberFormat="1" applyFont="1" applyFill="1" applyBorder="1" applyAlignment="1">
      <alignment horizontal="right" vertical="center" wrapText="1"/>
    </xf>
    <xf numFmtId="164" fontId="4" fillId="2" borderId="1" xfId="2" applyNumberFormat="1" applyFont="1" applyFill="1" applyBorder="1" applyAlignment="1">
      <alignment horizontal="right" vertical="top" wrapText="1"/>
    </xf>
    <xf numFmtId="164" fontId="5" fillId="2" borderId="1" xfId="2" applyNumberFormat="1" applyFont="1" applyFill="1" applyBorder="1" applyAlignment="1">
      <alignment horizontal="right" vertical="center" wrapText="1"/>
    </xf>
    <xf numFmtId="164" fontId="3" fillId="2" borderId="1" xfId="2" applyNumberFormat="1" applyFont="1" applyFill="1" applyBorder="1" applyAlignment="1">
      <alignment horizontal="right" vertical="center" wrapText="1"/>
    </xf>
    <xf numFmtId="0" fontId="4" fillId="2" borderId="1" xfId="0" applyFont="1" applyFill="1" applyBorder="1" applyAlignment="1">
      <alignment horizontal="left" vertical="center" wrapText="1"/>
    </xf>
    <xf numFmtId="0" fontId="8" fillId="2" borderId="1" xfId="0" applyFont="1" applyFill="1" applyBorder="1" applyAlignment="1">
      <alignment horizontal="left" vertical="top" wrapText="1"/>
    </xf>
    <xf numFmtId="0" fontId="8" fillId="2" borderId="1" xfId="0" applyFont="1" applyFill="1" applyBorder="1" applyAlignment="1">
      <alignment horizontal="left"/>
    </xf>
    <xf numFmtId="0" fontId="9" fillId="2" borderId="1" xfId="0" applyFont="1" applyFill="1" applyBorder="1" applyAlignment="1">
      <alignment horizontal="left" vertical="top" wrapText="1"/>
    </xf>
    <xf numFmtId="49" fontId="3"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49" fontId="11" fillId="0" borderId="1" xfId="0" applyNumberFormat="1" applyFont="1" applyBorder="1" applyAlignment="1">
      <alignment horizontal="center" vertical="center"/>
    </xf>
    <xf numFmtId="49" fontId="11" fillId="0" borderId="0" xfId="0" applyNumberFormat="1" applyFont="1" applyAlignment="1">
      <alignment horizontal="center" vertical="center"/>
    </xf>
    <xf numFmtId="0" fontId="8" fillId="0" borderId="1" xfId="0" applyFont="1" applyBorder="1" applyAlignment="1">
      <alignment horizontal="left"/>
    </xf>
    <xf numFmtId="0" fontId="8" fillId="0" borderId="0" xfId="0" applyFont="1" applyAlignment="1">
      <alignment horizontal="left"/>
    </xf>
    <xf numFmtId="0" fontId="11" fillId="0" borderId="0" xfId="0" applyFont="1"/>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164" fontId="3" fillId="3" borderId="1" xfId="0" applyNumberFormat="1" applyFont="1" applyFill="1" applyBorder="1" applyAlignment="1">
      <alignment horizontal="center" vertical="center" wrapText="1"/>
    </xf>
    <xf numFmtId="0" fontId="10" fillId="3" borderId="1" xfId="0" applyFont="1" applyFill="1" applyBorder="1"/>
    <xf numFmtId="0" fontId="11" fillId="2" borderId="0" xfId="0" applyFont="1" applyFill="1"/>
    <xf numFmtId="0" fontId="12" fillId="2" borderId="1" xfId="0" applyFont="1" applyFill="1" applyBorder="1" applyAlignment="1">
      <alignment horizontal="left" vertical="center" wrapText="1"/>
    </xf>
    <xf numFmtId="0" fontId="10" fillId="2" borderId="1" xfId="0" applyFont="1" applyFill="1" applyBorder="1"/>
    <xf numFmtId="0" fontId="10" fillId="2" borderId="0" xfId="0" applyFont="1" applyFill="1"/>
    <xf numFmtId="0" fontId="11" fillId="2" borderId="1" xfId="0" applyFont="1" applyFill="1" applyBorder="1"/>
    <xf numFmtId="0" fontId="13" fillId="2" borderId="3" xfId="0" applyFont="1" applyFill="1" applyBorder="1" applyAlignment="1">
      <alignment horizontal="center" wrapText="1"/>
    </xf>
    <xf numFmtId="0" fontId="11" fillId="2" borderId="1" xfId="0" applyFont="1" applyFill="1" applyBorder="1" applyAlignment="1">
      <alignment vertical="top" wrapText="1"/>
    </xf>
    <xf numFmtId="0" fontId="11" fillId="2" borderId="0" xfId="0" applyFont="1" applyFill="1" applyAlignment="1">
      <alignment vertical="top" wrapText="1"/>
    </xf>
    <xf numFmtId="0" fontId="8" fillId="2" borderId="1" xfId="0" applyFont="1" applyFill="1" applyBorder="1" applyAlignment="1">
      <alignment horizontal="left" vertical="center" wrapText="1"/>
    </xf>
    <xf numFmtId="0" fontId="11" fillId="2" borderId="1" xfId="0" applyFont="1" applyFill="1" applyBorder="1" applyAlignment="1">
      <alignment vertical="center"/>
    </xf>
    <xf numFmtId="0" fontId="11" fillId="2" borderId="1" xfId="0" applyFont="1" applyFill="1" applyBorder="1" applyAlignment="1">
      <alignment vertical="center" wrapText="1"/>
    </xf>
    <xf numFmtId="164" fontId="3" fillId="3" borderId="1" xfId="2" applyNumberFormat="1" applyFont="1" applyFill="1" applyBorder="1" applyAlignment="1">
      <alignment horizontal="right" vertical="center" wrapText="1"/>
    </xf>
    <xf numFmtId="164" fontId="14" fillId="2" borderId="1" xfId="2" applyNumberFormat="1" applyFont="1" applyFill="1" applyBorder="1" applyAlignment="1">
      <alignment horizontal="right"/>
    </xf>
    <xf numFmtId="0" fontId="14" fillId="2" borderId="1" xfId="0" applyFont="1" applyFill="1" applyBorder="1"/>
    <xf numFmtId="0" fontId="14" fillId="2" borderId="0" xfId="0" applyFont="1" applyFill="1"/>
    <xf numFmtId="164" fontId="14" fillId="2" borderId="1" xfId="2" applyNumberFormat="1" applyFont="1" applyFill="1" applyBorder="1" applyAlignment="1">
      <alignment horizontal="right" vertical="center"/>
    </xf>
    <xf numFmtId="164"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3" borderId="1" xfId="0" applyFont="1" applyFill="1" applyBorder="1"/>
    <xf numFmtId="0" fontId="11" fillId="2" borderId="1" xfId="0" applyFont="1" applyFill="1" applyBorder="1" applyAlignment="1">
      <alignment horizontal="center" vertical="top" wrapText="1"/>
    </xf>
    <xf numFmtId="0" fontId="11" fillId="0" borderId="1" xfId="0" applyFont="1" applyBorder="1"/>
    <xf numFmtId="0" fontId="8" fillId="0" borderId="1" xfId="0" applyFont="1" applyBorder="1" applyAlignment="1">
      <alignment vertical="center" wrapText="1"/>
    </xf>
    <xf numFmtId="0" fontId="15" fillId="0" borderId="1" xfId="0" applyFont="1" applyBorder="1" applyAlignment="1">
      <alignment vertical="center" wrapText="1"/>
    </xf>
    <xf numFmtId="0" fontId="17" fillId="0" borderId="1" xfId="0" applyFont="1" applyBorder="1" applyAlignment="1">
      <alignment vertical="center" wrapText="1"/>
    </xf>
    <xf numFmtId="0" fontId="14" fillId="2" borderId="2" xfId="0" applyFont="1" applyFill="1" applyBorder="1"/>
    <xf numFmtId="0" fontId="16" fillId="0" borderId="8" xfId="0" applyFont="1" applyBorder="1" applyAlignment="1">
      <alignment vertical="center" wrapText="1"/>
    </xf>
    <xf numFmtId="164" fontId="15" fillId="2" borderId="1" xfId="2" applyNumberFormat="1" applyFont="1" applyFill="1" applyBorder="1" applyAlignment="1">
      <alignment horizontal="right" vertical="center" wrapText="1"/>
    </xf>
    <xf numFmtId="0" fontId="15" fillId="0" borderId="1" xfId="0" applyFont="1" applyBorder="1" applyAlignment="1">
      <alignment horizontal="left" vertical="center" wrapText="1"/>
    </xf>
    <xf numFmtId="0" fontId="8" fillId="0" borderId="0" xfId="0" applyFont="1" applyAlignment="1">
      <alignment wrapText="1"/>
    </xf>
    <xf numFmtId="0" fontId="8" fillId="2" borderId="1" xfId="0" applyFont="1" applyFill="1" applyBorder="1" applyAlignment="1">
      <alignment vertical="center" wrapText="1"/>
    </xf>
    <xf numFmtId="164" fontId="11" fillId="2" borderId="1" xfId="0" applyNumberFormat="1" applyFont="1" applyFill="1" applyBorder="1"/>
    <xf numFmtId="164" fontId="10" fillId="2" borderId="1" xfId="0" applyNumberFormat="1" applyFont="1" applyFill="1" applyBorder="1"/>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 xfId="0" applyFont="1" applyFill="1" applyBorder="1" applyAlignment="1">
      <alignment horizontal="center" wrapText="1"/>
    </xf>
    <xf numFmtId="0" fontId="13" fillId="2" borderId="3" xfId="0" applyFont="1" applyFill="1" applyBorder="1" applyAlignment="1">
      <alignment horizontal="center" wrapText="1"/>
    </xf>
    <xf numFmtId="0" fontId="13" fillId="2" borderId="7" xfId="0" applyFont="1" applyFill="1" applyBorder="1" applyAlignment="1">
      <alignment horizontal="center" wrapText="1"/>
    </xf>
    <xf numFmtId="0" fontId="11" fillId="0" borderId="1" xfId="0" applyFont="1" applyBorder="1" applyAlignment="1">
      <alignment horizontal="center"/>
    </xf>
    <xf numFmtId="0" fontId="10" fillId="2" borderId="1"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0"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5" fillId="2" borderId="0" xfId="0" applyFont="1" applyFill="1" applyAlignment="1">
      <alignment horizontal="right" vertical="center" wrapText="1"/>
    </xf>
    <xf numFmtId="0" fontId="10"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9"/>
  <sheetViews>
    <sheetView tabSelected="1" topLeftCell="A81" zoomScale="90" zoomScaleNormal="90" workbookViewId="0">
      <selection activeCell="E135" sqref="E135"/>
    </sheetView>
  </sheetViews>
  <sheetFormatPr defaultColWidth="9.140625" defaultRowHeight="15.75" x14ac:dyDescent="0.25"/>
  <cols>
    <col min="1" max="1" width="7.5703125" style="16" bestFit="1" customWidth="1"/>
    <col min="2" max="2" width="60.85546875" style="18" customWidth="1"/>
    <col min="3" max="3" width="9.28515625" style="24" customWidth="1"/>
    <col min="4" max="4" width="10.140625" style="24" customWidth="1"/>
    <col min="5" max="5" width="7.28515625" style="24" customWidth="1"/>
    <col min="6" max="6" width="6.7109375" style="24" customWidth="1"/>
    <col min="7" max="7" width="6.85546875" style="24" customWidth="1"/>
    <col min="8" max="8" width="27" style="19" customWidth="1"/>
    <col min="9" max="16384" width="9.140625" style="19"/>
  </cols>
  <sheetData>
    <row r="1" spans="1:8" ht="15" x14ac:dyDescent="0.25">
      <c r="A1" s="74" t="s">
        <v>147</v>
      </c>
      <c r="B1" s="74"/>
      <c r="C1" s="74"/>
      <c r="D1" s="74"/>
      <c r="E1" s="74"/>
      <c r="F1" s="74"/>
      <c r="G1" s="74"/>
      <c r="H1" s="74"/>
    </row>
    <row r="2" spans="1:8" ht="15" x14ac:dyDescent="0.25">
      <c r="A2" s="74"/>
      <c r="B2" s="74"/>
      <c r="C2" s="74"/>
      <c r="D2" s="74"/>
      <c r="E2" s="74"/>
      <c r="F2" s="74"/>
      <c r="G2" s="74"/>
      <c r="H2" s="74"/>
    </row>
    <row r="3" spans="1:8" ht="49.9" customHeight="1" x14ac:dyDescent="0.25">
      <c r="A3" s="74"/>
      <c r="B3" s="74"/>
      <c r="C3" s="74"/>
      <c r="D3" s="74"/>
      <c r="E3" s="74"/>
      <c r="F3" s="74"/>
      <c r="G3" s="74"/>
      <c r="H3" s="74"/>
    </row>
    <row r="4" spans="1:8" x14ac:dyDescent="0.25">
      <c r="A4" s="75" t="s">
        <v>53</v>
      </c>
      <c r="B4" s="75"/>
      <c r="C4" s="75"/>
      <c r="D4" s="75"/>
      <c r="E4" s="75"/>
      <c r="F4" s="75"/>
      <c r="G4" s="75"/>
      <c r="H4" s="75"/>
    </row>
    <row r="5" spans="1:8" ht="15" x14ac:dyDescent="0.25">
      <c r="A5" s="79" t="s">
        <v>2</v>
      </c>
      <c r="B5" s="80" t="s">
        <v>3</v>
      </c>
      <c r="C5" s="63" t="s">
        <v>30</v>
      </c>
      <c r="D5" s="63"/>
      <c r="E5" s="63"/>
      <c r="F5" s="63"/>
      <c r="G5" s="66" t="s">
        <v>55</v>
      </c>
      <c r="H5" s="76" t="s">
        <v>29</v>
      </c>
    </row>
    <row r="6" spans="1:8" ht="18.75" customHeight="1" x14ac:dyDescent="0.25">
      <c r="A6" s="79"/>
      <c r="B6" s="80"/>
      <c r="C6" s="71" t="s">
        <v>145</v>
      </c>
      <c r="D6" s="63" t="s">
        <v>11</v>
      </c>
      <c r="E6" s="63" t="s">
        <v>14</v>
      </c>
      <c r="F6" s="73" t="s">
        <v>13</v>
      </c>
      <c r="G6" s="67"/>
      <c r="H6" s="76"/>
    </row>
    <row r="7" spans="1:8" ht="21" customHeight="1" x14ac:dyDescent="0.25">
      <c r="A7" s="79"/>
      <c r="B7" s="80"/>
      <c r="C7" s="72"/>
      <c r="D7" s="63"/>
      <c r="E7" s="63"/>
      <c r="F7" s="73"/>
      <c r="G7" s="68"/>
      <c r="H7" s="76"/>
    </row>
    <row r="8" spans="1:8" ht="15" x14ac:dyDescent="0.25">
      <c r="A8" s="77" t="s">
        <v>0</v>
      </c>
      <c r="B8" s="78" t="s">
        <v>1</v>
      </c>
      <c r="C8" s="69" t="s">
        <v>15</v>
      </c>
      <c r="D8" s="69" t="s">
        <v>5</v>
      </c>
      <c r="E8" s="69" t="s">
        <v>6</v>
      </c>
      <c r="F8" s="64" t="s">
        <v>10</v>
      </c>
      <c r="G8" s="11"/>
      <c r="H8" s="62"/>
    </row>
    <row r="9" spans="1:8" ht="23.45" customHeight="1" x14ac:dyDescent="0.25">
      <c r="A9" s="77"/>
      <c r="B9" s="78"/>
      <c r="C9" s="70"/>
      <c r="D9" s="70"/>
      <c r="E9" s="70"/>
      <c r="F9" s="65"/>
      <c r="G9" s="12"/>
      <c r="H9" s="62"/>
    </row>
    <row r="10" spans="1:8" s="24" customFormat="1" ht="29.45" customHeight="1" x14ac:dyDescent="0.25">
      <c r="A10" s="20"/>
      <c r="B10" s="21" t="s">
        <v>8</v>
      </c>
      <c r="C10" s="22">
        <f>D10+E10+F10</f>
        <v>2730.4</v>
      </c>
      <c r="D10" s="22">
        <f>D11+D147</f>
        <v>1430</v>
      </c>
      <c r="E10" s="22">
        <f>E11+E147</f>
        <v>1250.4000000000001</v>
      </c>
      <c r="F10" s="22">
        <f>F11+F147</f>
        <v>50</v>
      </c>
      <c r="G10" s="22"/>
      <c r="H10" s="23"/>
    </row>
    <row r="11" spans="1:8" s="24" customFormat="1" x14ac:dyDescent="0.25">
      <c r="A11" s="20" t="s">
        <v>16</v>
      </c>
      <c r="B11" s="21" t="s">
        <v>4</v>
      </c>
      <c r="C11" s="22">
        <f>C12+C48+C100</f>
        <v>2730.4</v>
      </c>
      <c r="D11" s="22">
        <f t="shared" ref="D11:F11" si="0">D12+D48+D100</f>
        <v>1430</v>
      </c>
      <c r="E11" s="22">
        <f t="shared" si="0"/>
        <v>1250.4000000000001</v>
      </c>
      <c r="F11" s="22">
        <f t="shared" si="0"/>
        <v>50</v>
      </c>
      <c r="G11" s="22"/>
      <c r="H11" s="23"/>
    </row>
    <row r="12" spans="1:8" s="27" customFormat="1" x14ac:dyDescent="0.2">
      <c r="A12" s="9">
        <v>1</v>
      </c>
      <c r="B12" s="25" t="s">
        <v>56</v>
      </c>
      <c r="C12" s="4">
        <f>C13+C18+C21+C24+C27+C30+C33+C36+C39+C42+C45</f>
        <v>210</v>
      </c>
      <c r="D12" s="4">
        <f t="shared" ref="D12:F12" si="1">D13+D18+D21+D24+D27+D30+D33+D36+D39+D42+D45</f>
        <v>0</v>
      </c>
      <c r="E12" s="4">
        <f t="shared" si="1"/>
        <v>210</v>
      </c>
      <c r="F12" s="4">
        <f t="shared" si="1"/>
        <v>0</v>
      </c>
      <c r="G12" s="1"/>
      <c r="H12" s="26"/>
    </row>
    <row r="13" spans="1:8" s="24" customFormat="1" ht="31.5" x14ac:dyDescent="0.25">
      <c r="A13" s="10">
        <v>1.1000000000000001</v>
      </c>
      <c r="B13" s="5" t="s">
        <v>17</v>
      </c>
      <c r="C13" s="1">
        <v>50</v>
      </c>
      <c r="D13" s="1">
        <f>D14+D15+D16+D17</f>
        <v>0</v>
      </c>
      <c r="E13" s="1">
        <f>E14+E15+E16+E17</f>
        <v>50</v>
      </c>
      <c r="F13" s="1">
        <f>F14+F15+F16+F17</f>
        <v>0</v>
      </c>
      <c r="G13" s="1"/>
      <c r="H13" s="28"/>
    </row>
    <row r="14" spans="1:8" s="24" customFormat="1" x14ac:dyDescent="0.25">
      <c r="A14" s="10"/>
      <c r="B14" s="5" t="s">
        <v>130</v>
      </c>
      <c r="C14" s="1">
        <v>50</v>
      </c>
      <c r="D14" s="1">
        <v>0</v>
      </c>
      <c r="E14" s="1">
        <v>50</v>
      </c>
      <c r="F14" s="1">
        <v>0</v>
      </c>
      <c r="G14" s="1"/>
      <c r="H14" s="59" t="s">
        <v>68</v>
      </c>
    </row>
    <row r="15" spans="1:8" s="24" customFormat="1" x14ac:dyDescent="0.25">
      <c r="A15" s="10"/>
      <c r="B15" s="5" t="s">
        <v>57</v>
      </c>
      <c r="C15" s="1"/>
      <c r="D15" s="1"/>
      <c r="E15" s="1"/>
      <c r="F15" s="1"/>
      <c r="G15" s="1"/>
      <c r="H15" s="61"/>
    </row>
    <row r="16" spans="1:8" s="24" customFormat="1" x14ac:dyDescent="0.25">
      <c r="A16" s="10"/>
      <c r="B16" s="5" t="s">
        <v>57</v>
      </c>
      <c r="C16" s="1"/>
      <c r="D16" s="1"/>
      <c r="E16" s="1"/>
      <c r="F16" s="1"/>
      <c r="G16" s="1"/>
      <c r="H16" s="61"/>
    </row>
    <row r="17" spans="1:8" s="24" customFormat="1" x14ac:dyDescent="0.25">
      <c r="A17" s="10"/>
      <c r="B17" s="5" t="s">
        <v>57</v>
      </c>
      <c r="C17" s="1"/>
      <c r="D17" s="1"/>
      <c r="E17" s="1"/>
      <c r="F17" s="1"/>
      <c r="G17" s="1"/>
      <c r="H17" s="60"/>
    </row>
    <row r="18" spans="1:8" s="24" customFormat="1" ht="31.5" customHeight="1" x14ac:dyDescent="0.25">
      <c r="A18" s="10">
        <v>1.2</v>
      </c>
      <c r="B18" s="5" t="s">
        <v>18</v>
      </c>
      <c r="C18" s="1">
        <f t="shared" ref="C18:C39" si="2">D18+E18+F18</f>
        <v>60</v>
      </c>
      <c r="D18" s="1">
        <f>D19+D20</f>
        <v>0</v>
      </c>
      <c r="E18" s="1">
        <f>E19+E20</f>
        <v>60</v>
      </c>
      <c r="F18" s="1">
        <f>F19+F20</f>
        <v>0</v>
      </c>
      <c r="G18" s="1"/>
      <c r="H18" s="28"/>
    </row>
    <row r="19" spans="1:8" s="24" customFormat="1" ht="51" customHeight="1" x14ac:dyDescent="0.25">
      <c r="A19" s="10"/>
      <c r="B19" s="46" t="s">
        <v>129</v>
      </c>
      <c r="C19" s="50">
        <v>60</v>
      </c>
      <c r="D19" s="1">
        <v>0</v>
      </c>
      <c r="E19" s="1">
        <v>60</v>
      </c>
      <c r="F19" s="1"/>
      <c r="G19" s="1"/>
      <c r="H19" s="59" t="s">
        <v>68</v>
      </c>
    </row>
    <row r="20" spans="1:8" s="24" customFormat="1" ht="23.25" customHeight="1" x14ac:dyDescent="0.25">
      <c r="A20" s="10"/>
      <c r="B20" s="5" t="s">
        <v>59</v>
      </c>
      <c r="C20" s="50">
        <f>D20+E20+F20</f>
        <v>0</v>
      </c>
      <c r="D20" s="1"/>
      <c r="E20" s="1"/>
      <c r="F20" s="1"/>
      <c r="G20" s="1"/>
      <c r="H20" s="60"/>
    </row>
    <row r="21" spans="1:8" s="24" customFormat="1" x14ac:dyDescent="0.25">
      <c r="A21" s="10">
        <v>1.3</v>
      </c>
      <c r="B21" s="6" t="s">
        <v>60</v>
      </c>
      <c r="C21" s="50">
        <f>C22+C23</f>
        <v>50</v>
      </c>
      <c r="D21" s="50">
        <f>D22+D23</f>
        <v>0</v>
      </c>
      <c r="E21" s="50">
        <f>E22++E23</f>
        <v>50</v>
      </c>
      <c r="F21" s="50">
        <f>F22+F23</f>
        <v>0</v>
      </c>
      <c r="G21" s="1"/>
      <c r="H21" s="28"/>
    </row>
    <row r="22" spans="1:8" s="24" customFormat="1" ht="31.5" x14ac:dyDescent="0.25">
      <c r="A22" s="10"/>
      <c r="B22" s="5" t="s">
        <v>127</v>
      </c>
      <c r="C22" s="50">
        <v>50</v>
      </c>
      <c r="D22" s="1">
        <v>0</v>
      </c>
      <c r="E22" s="1">
        <v>50</v>
      </c>
      <c r="F22" s="1"/>
      <c r="G22" s="1"/>
      <c r="H22" s="59" t="s">
        <v>68</v>
      </c>
    </row>
    <row r="23" spans="1:8" s="24" customFormat="1" ht="30" customHeight="1" x14ac:dyDescent="0.25">
      <c r="A23" s="10"/>
      <c r="B23" s="5" t="s">
        <v>59</v>
      </c>
      <c r="C23" s="1">
        <f>D23+E23+F23</f>
        <v>0</v>
      </c>
      <c r="D23" s="1"/>
      <c r="E23" s="1"/>
      <c r="F23" s="1"/>
      <c r="G23" s="1"/>
      <c r="H23" s="60"/>
    </row>
    <row r="24" spans="1:8" s="31" customFormat="1" ht="31.5" x14ac:dyDescent="0.25">
      <c r="A24" s="10">
        <v>1.4</v>
      </c>
      <c r="B24" s="6" t="s">
        <v>61</v>
      </c>
      <c r="C24" s="1">
        <f>C25+C26</f>
        <v>0</v>
      </c>
      <c r="D24" s="1">
        <f t="shared" ref="D24:F24" si="3">D25+D26</f>
        <v>0</v>
      </c>
      <c r="E24" s="1">
        <f t="shared" si="3"/>
        <v>0</v>
      </c>
      <c r="F24" s="1">
        <f t="shared" si="3"/>
        <v>0</v>
      </c>
      <c r="G24" s="2"/>
      <c r="H24" s="30"/>
    </row>
    <row r="25" spans="1:8" s="31" customFormat="1" x14ac:dyDescent="0.25">
      <c r="A25" s="10"/>
      <c r="B25" s="5" t="s">
        <v>58</v>
      </c>
      <c r="C25" s="1">
        <f>D25+E25+F25</f>
        <v>0</v>
      </c>
      <c r="D25" s="1"/>
      <c r="E25" s="1"/>
      <c r="F25" s="1"/>
      <c r="G25" s="1"/>
      <c r="H25" s="59" t="s">
        <v>68</v>
      </c>
    </row>
    <row r="26" spans="1:8" s="31" customFormat="1" ht="46.5" customHeight="1" x14ac:dyDescent="0.25">
      <c r="A26" s="10"/>
      <c r="B26" s="5" t="s">
        <v>59</v>
      </c>
      <c r="C26" s="1">
        <f>D26+E26+F26</f>
        <v>0</v>
      </c>
      <c r="D26" s="1"/>
      <c r="E26" s="1"/>
      <c r="F26" s="1"/>
      <c r="G26" s="1"/>
      <c r="H26" s="60"/>
    </row>
    <row r="27" spans="1:8" s="31" customFormat="1" ht="51" customHeight="1" x14ac:dyDescent="0.25">
      <c r="A27" s="10">
        <v>1.5</v>
      </c>
      <c r="B27" s="6" t="s">
        <v>25</v>
      </c>
      <c r="C27" s="1">
        <f>C28+C29</f>
        <v>50</v>
      </c>
      <c r="D27" s="1">
        <f t="shared" ref="D27:F27" si="4">D28+D29</f>
        <v>0</v>
      </c>
      <c r="E27" s="1">
        <f t="shared" si="4"/>
        <v>50</v>
      </c>
      <c r="F27" s="1">
        <f t="shared" si="4"/>
        <v>0</v>
      </c>
      <c r="G27" s="2"/>
      <c r="H27" s="30"/>
    </row>
    <row r="28" spans="1:8" s="31" customFormat="1" ht="55.5" customHeight="1" x14ac:dyDescent="0.25">
      <c r="A28" s="10"/>
      <c r="B28" s="5" t="s">
        <v>126</v>
      </c>
      <c r="C28" s="1">
        <f>D28+E28+F28</f>
        <v>50</v>
      </c>
      <c r="D28" s="1">
        <v>0</v>
      </c>
      <c r="E28" s="1">
        <v>50</v>
      </c>
      <c r="F28" s="1"/>
      <c r="G28" s="1"/>
      <c r="H28" s="59" t="s">
        <v>68</v>
      </c>
    </row>
    <row r="29" spans="1:8" s="31" customFormat="1" ht="45.75" customHeight="1" x14ac:dyDescent="0.25">
      <c r="A29" s="10"/>
      <c r="B29" s="5" t="s">
        <v>59</v>
      </c>
      <c r="C29" s="1">
        <f>D29+E29+F29</f>
        <v>0</v>
      </c>
      <c r="D29" s="1"/>
      <c r="E29" s="1"/>
      <c r="F29" s="1"/>
      <c r="G29" s="1"/>
      <c r="H29" s="60"/>
    </row>
    <row r="30" spans="1:8" s="31" customFormat="1" ht="60.75" customHeight="1" x14ac:dyDescent="0.25">
      <c r="A30" s="10">
        <v>1.6</v>
      </c>
      <c r="B30" s="32" t="s">
        <v>62</v>
      </c>
      <c r="C30" s="1">
        <f>C31+C32</f>
        <v>0</v>
      </c>
      <c r="D30" s="1">
        <f t="shared" ref="D30:F30" si="5">D31+D32</f>
        <v>0</v>
      </c>
      <c r="E30" s="1">
        <f t="shared" si="5"/>
        <v>0</v>
      </c>
      <c r="F30" s="1">
        <f t="shared" si="5"/>
        <v>0</v>
      </c>
      <c r="G30" s="2"/>
      <c r="H30" s="30"/>
    </row>
    <row r="31" spans="1:8" s="31" customFormat="1" ht="17.25" customHeight="1" x14ac:dyDescent="0.25">
      <c r="A31" s="10"/>
      <c r="B31" s="5" t="s">
        <v>58</v>
      </c>
      <c r="C31" s="1">
        <f>D31+E31+F31</f>
        <v>0</v>
      </c>
      <c r="D31" s="1"/>
      <c r="E31" s="1"/>
      <c r="F31" s="1"/>
      <c r="G31" s="1"/>
      <c r="H31" s="59" t="s">
        <v>68</v>
      </c>
    </row>
    <row r="32" spans="1:8" s="31" customFormat="1" ht="51" customHeight="1" x14ac:dyDescent="0.25">
      <c r="A32" s="10"/>
      <c r="B32" s="5" t="s">
        <v>59</v>
      </c>
      <c r="C32" s="1">
        <f>D32+E32+F32</f>
        <v>0</v>
      </c>
      <c r="D32" s="1"/>
      <c r="E32" s="1"/>
      <c r="F32" s="1"/>
      <c r="G32" s="1"/>
      <c r="H32" s="60"/>
    </row>
    <row r="33" spans="1:8" s="31" customFormat="1" ht="63" x14ac:dyDescent="0.25">
      <c r="A33" s="10">
        <v>1.7</v>
      </c>
      <c r="B33" s="6" t="s">
        <v>63</v>
      </c>
      <c r="C33" s="1">
        <f t="shared" si="2"/>
        <v>0</v>
      </c>
      <c r="D33" s="1">
        <f>D34+D35</f>
        <v>0</v>
      </c>
      <c r="E33" s="1">
        <f t="shared" ref="E33:F33" si="6">E34+E35</f>
        <v>0</v>
      </c>
      <c r="F33" s="1">
        <f t="shared" si="6"/>
        <v>0</v>
      </c>
      <c r="G33" s="2"/>
      <c r="H33" s="30"/>
    </row>
    <row r="34" spans="1:8" s="31" customFormat="1" x14ac:dyDescent="0.25">
      <c r="A34" s="10"/>
      <c r="B34" s="5" t="s">
        <v>58</v>
      </c>
      <c r="C34" s="1">
        <f>D34+E34+F34</f>
        <v>0</v>
      </c>
      <c r="D34" s="1"/>
      <c r="E34" s="1"/>
      <c r="F34" s="1"/>
      <c r="G34" s="1"/>
      <c r="H34" s="59" t="s">
        <v>68</v>
      </c>
    </row>
    <row r="35" spans="1:8" s="31" customFormat="1" ht="49.5" customHeight="1" x14ac:dyDescent="0.25">
      <c r="A35" s="10"/>
      <c r="B35" s="5" t="s">
        <v>59</v>
      </c>
      <c r="C35" s="1">
        <f>D35+E35+F35</f>
        <v>0</v>
      </c>
      <c r="D35" s="1"/>
      <c r="E35" s="1"/>
      <c r="F35" s="1"/>
      <c r="G35" s="1"/>
      <c r="H35" s="60"/>
    </row>
    <row r="36" spans="1:8" s="31" customFormat="1" ht="39" customHeight="1" x14ac:dyDescent="0.25">
      <c r="A36" s="10">
        <v>1.8</v>
      </c>
      <c r="B36" s="6" t="s">
        <v>64</v>
      </c>
      <c r="C36" s="1">
        <f t="shared" si="2"/>
        <v>0</v>
      </c>
      <c r="D36" s="1">
        <f>D37+D38</f>
        <v>0</v>
      </c>
      <c r="E36" s="1">
        <f t="shared" ref="E36:F36" si="7">E37+E38</f>
        <v>0</v>
      </c>
      <c r="F36" s="1">
        <f t="shared" si="7"/>
        <v>0</v>
      </c>
      <c r="G36" s="2"/>
      <c r="H36" s="30"/>
    </row>
    <row r="37" spans="1:8" s="31" customFormat="1" ht="32.25" customHeight="1" x14ac:dyDescent="0.25">
      <c r="A37" s="10"/>
      <c r="B37" s="5" t="s">
        <v>58</v>
      </c>
      <c r="C37" s="1">
        <f>D37+E37+F37</f>
        <v>0</v>
      </c>
      <c r="D37" s="1"/>
      <c r="E37" s="1"/>
      <c r="F37" s="1"/>
      <c r="G37" s="1"/>
      <c r="H37" s="59" t="s">
        <v>68</v>
      </c>
    </row>
    <row r="38" spans="1:8" s="31" customFormat="1" ht="38.25" customHeight="1" x14ac:dyDescent="0.25">
      <c r="A38" s="10"/>
      <c r="B38" s="5" t="s">
        <v>59</v>
      </c>
      <c r="C38" s="1">
        <f>D38+E38+F38</f>
        <v>0</v>
      </c>
      <c r="D38" s="1"/>
      <c r="E38" s="1"/>
      <c r="F38" s="1"/>
      <c r="G38" s="1"/>
      <c r="H38" s="60"/>
    </row>
    <row r="39" spans="1:8" s="31" customFormat="1" ht="31.5" x14ac:dyDescent="0.25">
      <c r="A39" s="10">
        <v>1.9</v>
      </c>
      <c r="B39" s="6" t="s">
        <v>65</v>
      </c>
      <c r="C39" s="1">
        <f t="shared" si="2"/>
        <v>0</v>
      </c>
      <c r="D39" s="1">
        <f>D40+D41</f>
        <v>0</v>
      </c>
      <c r="E39" s="1">
        <f t="shared" ref="E39:F39" si="8">E40+E41</f>
        <v>0</v>
      </c>
      <c r="F39" s="1">
        <f t="shared" si="8"/>
        <v>0</v>
      </c>
      <c r="G39" s="2"/>
      <c r="H39" s="30"/>
    </row>
    <row r="40" spans="1:8" s="31" customFormat="1" ht="26.25" customHeight="1" x14ac:dyDescent="0.25">
      <c r="A40" s="10"/>
      <c r="B40" s="5" t="s">
        <v>58</v>
      </c>
      <c r="C40" s="1">
        <f>D40+E40+F40</f>
        <v>0</v>
      </c>
      <c r="D40" s="1"/>
      <c r="E40" s="1"/>
      <c r="F40" s="1"/>
      <c r="G40" s="1"/>
      <c r="H40" s="59" t="s">
        <v>68</v>
      </c>
    </row>
    <row r="41" spans="1:8" s="31" customFormat="1" ht="54" customHeight="1" x14ac:dyDescent="0.25">
      <c r="A41" s="10"/>
      <c r="B41" s="5" t="s">
        <v>59</v>
      </c>
      <c r="C41" s="1">
        <f>D41+E41+F41</f>
        <v>0</v>
      </c>
      <c r="D41" s="1"/>
      <c r="E41" s="1"/>
      <c r="F41" s="1"/>
      <c r="G41" s="1"/>
      <c r="H41" s="60"/>
    </row>
    <row r="42" spans="1:8" s="31" customFormat="1" ht="39.75" customHeight="1" x14ac:dyDescent="0.25">
      <c r="A42" s="10" t="s">
        <v>66</v>
      </c>
      <c r="B42" s="5" t="s">
        <v>67</v>
      </c>
      <c r="C42" s="1">
        <f>C43+C44</f>
        <v>0</v>
      </c>
      <c r="D42" s="1">
        <f t="shared" ref="D42:F42" si="9">D43+D44</f>
        <v>0</v>
      </c>
      <c r="E42" s="1">
        <f t="shared" si="9"/>
        <v>0</v>
      </c>
      <c r="F42" s="1">
        <f t="shared" si="9"/>
        <v>0</v>
      </c>
      <c r="G42" s="1"/>
      <c r="H42" s="29"/>
    </row>
    <row r="43" spans="1:8" s="24" customFormat="1" ht="30.75" customHeight="1" x14ac:dyDescent="0.25">
      <c r="A43" s="10"/>
      <c r="B43" s="5" t="s">
        <v>58</v>
      </c>
      <c r="C43" s="1">
        <f>D43+E43+F43</f>
        <v>0</v>
      </c>
      <c r="D43" s="1"/>
      <c r="E43" s="1"/>
      <c r="F43" s="1"/>
      <c r="G43" s="1"/>
      <c r="H43" s="59" t="s">
        <v>68</v>
      </c>
    </row>
    <row r="44" spans="1:8" s="24" customFormat="1" ht="42" customHeight="1" x14ac:dyDescent="0.25">
      <c r="A44" s="10"/>
      <c r="B44" s="5" t="s">
        <v>59</v>
      </c>
      <c r="C44" s="1">
        <f>D44+E44+F44</f>
        <v>0</v>
      </c>
      <c r="D44" s="1"/>
      <c r="E44" s="1"/>
      <c r="F44" s="1"/>
      <c r="G44" s="1"/>
      <c r="H44" s="60"/>
    </row>
    <row r="45" spans="1:8" s="24" customFormat="1" x14ac:dyDescent="0.25">
      <c r="A45" s="10" t="s">
        <v>66</v>
      </c>
      <c r="B45" s="7" t="s">
        <v>28</v>
      </c>
      <c r="C45" s="1">
        <f>C46+C47</f>
        <v>0</v>
      </c>
      <c r="D45" s="1">
        <f t="shared" ref="D45:F45" si="10">D46+D47</f>
        <v>0</v>
      </c>
      <c r="E45" s="1">
        <f t="shared" si="10"/>
        <v>0</v>
      </c>
      <c r="F45" s="1">
        <f t="shared" si="10"/>
        <v>0</v>
      </c>
      <c r="G45" s="1"/>
      <c r="H45" s="28"/>
    </row>
    <row r="46" spans="1:8" s="24" customFormat="1" ht="30.75" customHeight="1" x14ac:dyDescent="0.25">
      <c r="A46" s="10"/>
      <c r="B46" s="5" t="s">
        <v>58</v>
      </c>
      <c r="C46" s="1">
        <f>D46+E46+F46</f>
        <v>0</v>
      </c>
      <c r="D46" s="1"/>
      <c r="E46" s="1"/>
      <c r="F46" s="1"/>
      <c r="G46" s="1"/>
      <c r="H46" s="59" t="s">
        <v>68</v>
      </c>
    </row>
    <row r="47" spans="1:8" s="24" customFormat="1" ht="42" customHeight="1" x14ac:dyDescent="0.25">
      <c r="A47" s="10"/>
      <c r="B47" s="5" t="s">
        <v>59</v>
      </c>
      <c r="C47" s="1">
        <f>D47+E47+F47</f>
        <v>0</v>
      </c>
      <c r="D47" s="1"/>
      <c r="E47" s="1"/>
      <c r="F47" s="1"/>
      <c r="G47" s="1"/>
      <c r="H47" s="60"/>
    </row>
    <row r="48" spans="1:8" s="27" customFormat="1" x14ac:dyDescent="0.2">
      <c r="A48" s="9" t="s">
        <v>34</v>
      </c>
      <c r="B48" s="25" t="s">
        <v>69</v>
      </c>
      <c r="C48" s="4">
        <f>C49+C52+C55+C58+C61+C64+C67+C70+C73+C76+C79+C82+C85+C88+C91+C94+C97</f>
        <v>330</v>
      </c>
      <c r="D48" s="4">
        <f t="shared" ref="D48:F48" si="11">D49+D52+D55+D58+D61+D64+D67+D70+D73+D76+D79+D82+D85+D88+D91+D94+D97</f>
        <v>230</v>
      </c>
      <c r="E48" s="4">
        <f t="shared" si="11"/>
        <v>100</v>
      </c>
      <c r="F48" s="4">
        <f t="shared" si="11"/>
        <v>0</v>
      </c>
      <c r="G48" s="4"/>
      <c r="H48" s="26"/>
    </row>
    <row r="49" spans="1:8" s="24" customFormat="1" x14ac:dyDescent="0.25">
      <c r="A49" s="10" t="s">
        <v>70</v>
      </c>
      <c r="B49" s="5" t="s">
        <v>71</v>
      </c>
      <c r="C49" s="1">
        <f>C50+C51</f>
        <v>0</v>
      </c>
      <c r="D49" s="1">
        <f t="shared" ref="D49:F49" si="12">D50+D51</f>
        <v>0</v>
      </c>
      <c r="E49" s="1">
        <f t="shared" si="12"/>
        <v>0</v>
      </c>
      <c r="F49" s="1">
        <f t="shared" si="12"/>
        <v>0</v>
      </c>
      <c r="G49" s="1"/>
      <c r="H49" s="28"/>
    </row>
    <row r="50" spans="1:8" s="24" customFormat="1" x14ac:dyDescent="0.25">
      <c r="A50" s="10"/>
      <c r="B50" s="5" t="s">
        <v>58</v>
      </c>
      <c r="C50" s="1">
        <f>D50+E50+F50</f>
        <v>0</v>
      </c>
      <c r="D50" s="1"/>
      <c r="E50" s="1"/>
      <c r="F50" s="1"/>
      <c r="G50" s="1"/>
      <c r="H50" s="59" t="s">
        <v>68</v>
      </c>
    </row>
    <row r="51" spans="1:8" s="24" customFormat="1" ht="51" customHeight="1" x14ac:dyDescent="0.25">
      <c r="A51" s="10"/>
      <c r="B51" s="5" t="s">
        <v>59</v>
      </c>
      <c r="C51" s="1">
        <f>D51+E51+F51</f>
        <v>0</v>
      </c>
      <c r="D51" s="1"/>
      <c r="E51" s="1"/>
      <c r="F51" s="1"/>
      <c r="G51" s="1"/>
      <c r="H51" s="60"/>
    </row>
    <row r="52" spans="1:8" s="24" customFormat="1" x14ac:dyDescent="0.25">
      <c r="A52" s="10" t="s">
        <v>72</v>
      </c>
      <c r="B52" s="5" t="s">
        <v>18</v>
      </c>
      <c r="C52" s="1">
        <f>C53+C54</f>
        <v>20</v>
      </c>
      <c r="D52" s="1">
        <f t="shared" ref="D52:F52" si="13">D53+D54</f>
        <v>20</v>
      </c>
      <c r="E52" s="1">
        <f t="shared" si="13"/>
        <v>0</v>
      </c>
      <c r="F52" s="1">
        <f t="shared" si="13"/>
        <v>0</v>
      </c>
      <c r="G52" s="1"/>
      <c r="H52" s="28"/>
    </row>
    <row r="53" spans="1:8" s="24" customFormat="1" ht="31.5" x14ac:dyDescent="0.25">
      <c r="A53" s="10"/>
      <c r="B53" s="5" t="s">
        <v>128</v>
      </c>
      <c r="C53" s="50">
        <v>20</v>
      </c>
      <c r="D53" s="1">
        <v>20</v>
      </c>
      <c r="E53" s="1"/>
      <c r="F53" s="1"/>
      <c r="G53" s="1"/>
      <c r="H53" s="59" t="s">
        <v>68</v>
      </c>
    </row>
    <row r="54" spans="1:8" s="24" customFormat="1" ht="54" customHeight="1" x14ac:dyDescent="0.25">
      <c r="A54" s="10"/>
      <c r="B54" s="5" t="s">
        <v>59</v>
      </c>
      <c r="C54" s="50">
        <f>D54+E54+F54</f>
        <v>0</v>
      </c>
      <c r="D54" s="1"/>
      <c r="E54" s="1"/>
      <c r="F54" s="1"/>
      <c r="G54" s="1"/>
      <c r="H54" s="60"/>
    </row>
    <row r="55" spans="1:8" s="24" customFormat="1" ht="47.25" customHeight="1" x14ac:dyDescent="0.25">
      <c r="A55" s="10" t="s">
        <v>73</v>
      </c>
      <c r="B55" s="5" t="s">
        <v>19</v>
      </c>
      <c r="C55" s="1">
        <f>C56+C57</f>
        <v>50</v>
      </c>
      <c r="D55" s="1">
        <f t="shared" ref="D55:F55" si="14">D56+D57</f>
        <v>50</v>
      </c>
      <c r="E55" s="1">
        <f t="shared" si="14"/>
        <v>0</v>
      </c>
      <c r="F55" s="1">
        <f t="shared" si="14"/>
        <v>0</v>
      </c>
      <c r="G55" s="1"/>
      <c r="H55" s="28"/>
    </row>
    <row r="56" spans="1:8" s="24" customFormat="1" ht="36.75" customHeight="1" x14ac:dyDescent="0.25">
      <c r="A56" s="10"/>
      <c r="B56" s="5" t="s">
        <v>125</v>
      </c>
      <c r="C56" s="1">
        <f>D56+E56+F56</f>
        <v>50</v>
      </c>
      <c r="D56" s="1">
        <v>50</v>
      </c>
      <c r="E56" s="1"/>
      <c r="F56" s="1"/>
      <c r="G56" s="1"/>
      <c r="H56" s="59" t="s">
        <v>68</v>
      </c>
    </row>
    <row r="57" spans="1:8" s="24" customFormat="1" ht="41.25" customHeight="1" x14ac:dyDescent="0.25">
      <c r="A57" s="10"/>
      <c r="B57" s="5" t="s">
        <v>59</v>
      </c>
      <c r="C57" s="1">
        <f>D57+E57+F57</f>
        <v>0</v>
      </c>
      <c r="D57" s="1"/>
      <c r="E57" s="1"/>
      <c r="F57" s="1"/>
      <c r="G57" s="1"/>
      <c r="H57" s="60"/>
    </row>
    <row r="58" spans="1:8" s="24" customFormat="1" ht="31.5" x14ac:dyDescent="0.25">
      <c r="A58" s="10" t="s">
        <v>74</v>
      </c>
      <c r="B58" s="6" t="s">
        <v>19</v>
      </c>
      <c r="C58" s="1">
        <f>+C59+C60</f>
        <v>0</v>
      </c>
      <c r="D58" s="1">
        <f t="shared" ref="D58:F58" si="15">+D59+D60</f>
        <v>0</v>
      </c>
      <c r="E58" s="1">
        <f t="shared" si="15"/>
        <v>0</v>
      </c>
      <c r="F58" s="1">
        <f t="shared" si="15"/>
        <v>0</v>
      </c>
      <c r="G58" s="1"/>
      <c r="H58" s="28"/>
    </row>
    <row r="59" spans="1:8" s="24" customFormat="1" x14ac:dyDescent="0.25">
      <c r="A59" s="10"/>
      <c r="B59" s="5" t="s">
        <v>58</v>
      </c>
      <c r="C59" s="1">
        <f>D59+E59+F59</f>
        <v>0</v>
      </c>
      <c r="D59" s="1"/>
      <c r="E59" s="1"/>
      <c r="F59" s="1"/>
      <c r="G59" s="1"/>
      <c r="H59" s="59" t="s">
        <v>68</v>
      </c>
    </row>
    <row r="60" spans="1:8" s="24" customFormat="1" ht="57" customHeight="1" x14ac:dyDescent="0.25">
      <c r="A60" s="10"/>
      <c r="B60" s="5" t="s">
        <v>59</v>
      </c>
      <c r="C60" s="1">
        <f>D60+E60+F60</f>
        <v>0</v>
      </c>
      <c r="D60" s="1"/>
      <c r="E60" s="1"/>
      <c r="F60" s="1"/>
      <c r="G60" s="1"/>
      <c r="H60" s="60"/>
    </row>
    <row r="61" spans="1:8" s="24" customFormat="1" ht="47.25" x14ac:dyDescent="0.25">
      <c r="A61" s="10" t="s">
        <v>75</v>
      </c>
      <c r="B61" s="6" t="s">
        <v>20</v>
      </c>
      <c r="C61" s="1">
        <f>C62+C63</f>
        <v>0</v>
      </c>
      <c r="D61" s="1">
        <f t="shared" ref="D61:F61" si="16">D62+D63</f>
        <v>0</v>
      </c>
      <c r="E61" s="1">
        <f t="shared" si="16"/>
        <v>0</v>
      </c>
      <c r="F61" s="1">
        <f t="shared" si="16"/>
        <v>0</v>
      </c>
      <c r="G61" s="1"/>
      <c r="H61" s="33"/>
    </row>
    <row r="62" spans="1:8" s="24" customFormat="1" ht="25.5" customHeight="1" x14ac:dyDescent="0.25">
      <c r="A62" s="10"/>
      <c r="B62" s="5" t="s">
        <v>58</v>
      </c>
      <c r="C62" s="1">
        <f>D62+E62+F62</f>
        <v>0</v>
      </c>
      <c r="D62" s="1"/>
      <c r="E62" s="1"/>
      <c r="F62" s="1"/>
      <c r="G62" s="1"/>
      <c r="H62" s="56" t="s">
        <v>68</v>
      </c>
    </row>
    <row r="63" spans="1:8" s="24" customFormat="1" ht="39.75" customHeight="1" x14ac:dyDescent="0.25">
      <c r="A63" s="10"/>
      <c r="B63" s="5" t="s">
        <v>59</v>
      </c>
      <c r="C63" s="1">
        <f>D63+E63+F63</f>
        <v>0</v>
      </c>
      <c r="D63" s="1"/>
      <c r="E63" s="1"/>
      <c r="F63" s="1"/>
      <c r="G63" s="1"/>
      <c r="H63" s="57"/>
    </row>
    <row r="64" spans="1:8" s="24" customFormat="1" ht="47.25" x14ac:dyDescent="0.25">
      <c r="A64" s="10" t="s">
        <v>76</v>
      </c>
      <c r="B64" s="6" t="s">
        <v>21</v>
      </c>
      <c r="C64" s="1">
        <f>C65+C66</f>
        <v>0</v>
      </c>
      <c r="D64" s="1">
        <f t="shared" ref="D64:F64" si="17">D65+D66</f>
        <v>0</v>
      </c>
      <c r="E64" s="1">
        <f t="shared" si="17"/>
        <v>0</v>
      </c>
      <c r="F64" s="1">
        <f t="shared" si="17"/>
        <v>0</v>
      </c>
      <c r="G64" s="1"/>
      <c r="H64" s="33"/>
    </row>
    <row r="65" spans="1:8" s="24" customFormat="1" ht="35.25" customHeight="1" x14ac:dyDescent="0.25">
      <c r="A65" s="10"/>
      <c r="B65" s="5" t="s">
        <v>58</v>
      </c>
      <c r="C65" s="1">
        <f>D65+E65+F65</f>
        <v>0</v>
      </c>
      <c r="D65" s="1"/>
      <c r="E65" s="1"/>
      <c r="F65" s="1"/>
      <c r="G65" s="1"/>
      <c r="H65" s="56" t="s">
        <v>68</v>
      </c>
    </row>
    <row r="66" spans="1:8" s="24" customFormat="1" ht="35.25" customHeight="1" x14ac:dyDescent="0.25">
      <c r="A66" s="10"/>
      <c r="B66" s="5" t="s">
        <v>59</v>
      </c>
      <c r="C66" s="1">
        <f>D66+E66+F66</f>
        <v>0</v>
      </c>
      <c r="D66" s="1"/>
      <c r="E66" s="1"/>
      <c r="F66" s="1"/>
      <c r="G66" s="1"/>
      <c r="H66" s="57"/>
    </row>
    <row r="67" spans="1:8" s="24" customFormat="1" x14ac:dyDescent="0.25">
      <c r="A67" s="10" t="s">
        <v>77</v>
      </c>
      <c r="B67" s="6" t="s">
        <v>78</v>
      </c>
      <c r="C67" s="1">
        <f>C68+C69</f>
        <v>0</v>
      </c>
      <c r="D67" s="1">
        <f t="shared" ref="D67:F67" si="18">D68+D69</f>
        <v>0</v>
      </c>
      <c r="E67" s="1">
        <f t="shared" si="18"/>
        <v>0</v>
      </c>
      <c r="F67" s="1">
        <f t="shared" si="18"/>
        <v>0</v>
      </c>
      <c r="G67" s="1"/>
      <c r="H67" s="33"/>
    </row>
    <row r="68" spans="1:8" s="24" customFormat="1" ht="15.75" customHeight="1" x14ac:dyDescent="0.25">
      <c r="A68" s="10"/>
      <c r="B68" s="5" t="s">
        <v>58</v>
      </c>
      <c r="C68" s="1">
        <f>D68+E68+F68</f>
        <v>0</v>
      </c>
      <c r="D68" s="1"/>
      <c r="E68" s="1"/>
      <c r="F68" s="1"/>
      <c r="G68" s="1"/>
      <c r="H68" s="56" t="s">
        <v>68</v>
      </c>
    </row>
    <row r="69" spans="1:8" s="24" customFormat="1" ht="59.25" customHeight="1" x14ac:dyDescent="0.25">
      <c r="A69" s="10"/>
      <c r="B69" s="5" t="s">
        <v>59</v>
      </c>
      <c r="C69" s="1">
        <f>D69+E69+F69</f>
        <v>0</v>
      </c>
      <c r="D69" s="1"/>
      <c r="E69" s="1"/>
      <c r="F69" s="1"/>
      <c r="G69" s="1"/>
      <c r="H69" s="57"/>
    </row>
    <row r="70" spans="1:8" s="31" customFormat="1" ht="31.5" x14ac:dyDescent="0.25">
      <c r="A70" s="10" t="s">
        <v>79</v>
      </c>
      <c r="B70" s="6" t="s">
        <v>22</v>
      </c>
      <c r="C70" s="1">
        <f>C71+C72</f>
        <v>0</v>
      </c>
      <c r="D70" s="1">
        <f t="shared" ref="D70:F70" si="19">D71+D72</f>
        <v>0</v>
      </c>
      <c r="E70" s="1">
        <f t="shared" si="19"/>
        <v>0</v>
      </c>
      <c r="F70" s="1">
        <f t="shared" si="19"/>
        <v>0</v>
      </c>
      <c r="G70" s="2"/>
      <c r="H70" s="34"/>
    </row>
    <row r="71" spans="1:8" s="31" customFormat="1" x14ac:dyDescent="0.25">
      <c r="A71" s="10"/>
      <c r="B71" s="5" t="s">
        <v>58</v>
      </c>
      <c r="C71" s="1">
        <f>D71+E71+F71</f>
        <v>0</v>
      </c>
      <c r="D71" s="1"/>
      <c r="E71" s="1"/>
      <c r="F71" s="1"/>
      <c r="G71" s="1"/>
      <c r="H71" s="56" t="s">
        <v>68</v>
      </c>
    </row>
    <row r="72" spans="1:8" s="31" customFormat="1" ht="50.25" customHeight="1" x14ac:dyDescent="0.25">
      <c r="A72" s="10"/>
      <c r="B72" s="5" t="s">
        <v>59</v>
      </c>
      <c r="C72" s="1">
        <f>D72+E72+F72</f>
        <v>0</v>
      </c>
      <c r="D72" s="1"/>
      <c r="E72" s="1"/>
      <c r="F72" s="1"/>
      <c r="G72" s="1"/>
      <c r="H72" s="57"/>
    </row>
    <row r="73" spans="1:8" s="31" customFormat="1" ht="47.25" x14ac:dyDescent="0.25">
      <c r="A73" s="10" t="s">
        <v>80</v>
      </c>
      <c r="B73" s="6" t="s">
        <v>23</v>
      </c>
      <c r="C73" s="1">
        <f>C74+C75</f>
        <v>130</v>
      </c>
      <c r="D73" s="1">
        <f t="shared" ref="D73:F73" si="20">D74+D75</f>
        <v>130</v>
      </c>
      <c r="E73" s="1">
        <f t="shared" si="20"/>
        <v>0</v>
      </c>
      <c r="F73" s="1">
        <f t="shared" si="20"/>
        <v>0</v>
      </c>
      <c r="G73" s="2"/>
      <c r="H73" s="34"/>
    </row>
    <row r="74" spans="1:8" s="31" customFormat="1" ht="31.5" x14ac:dyDescent="0.25">
      <c r="A74" s="10"/>
      <c r="B74" s="5" t="s">
        <v>124</v>
      </c>
      <c r="C74" s="1">
        <f>D74+E74+F74</f>
        <v>100</v>
      </c>
      <c r="D74" s="1">
        <v>100</v>
      </c>
      <c r="E74" s="1"/>
      <c r="F74" s="1"/>
      <c r="G74" s="1"/>
      <c r="H74" s="56" t="s">
        <v>68</v>
      </c>
    </row>
    <row r="75" spans="1:8" s="31" customFormat="1" ht="57" customHeight="1" x14ac:dyDescent="0.25">
      <c r="A75" s="10"/>
      <c r="B75" s="5" t="s">
        <v>131</v>
      </c>
      <c r="C75" s="1">
        <f>D75+E75+F75</f>
        <v>30</v>
      </c>
      <c r="D75" s="1">
        <v>30</v>
      </c>
      <c r="E75" s="1"/>
      <c r="F75" s="1"/>
      <c r="G75" s="1"/>
      <c r="H75" s="57"/>
    </row>
    <row r="76" spans="1:8" s="31" customFormat="1" ht="31.5" x14ac:dyDescent="0.25">
      <c r="A76" s="10" t="s">
        <v>81</v>
      </c>
      <c r="B76" s="6" t="s">
        <v>24</v>
      </c>
      <c r="C76" s="1">
        <f>C77+C78</f>
        <v>0</v>
      </c>
      <c r="D76" s="1">
        <f t="shared" ref="D76:F76" si="21">D77+D78</f>
        <v>0</v>
      </c>
      <c r="E76" s="1">
        <f t="shared" si="21"/>
        <v>0</v>
      </c>
      <c r="F76" s="1">
        <f t="shared" si="21"/>
        <v>0</v>
      </c>
      <c r="G76" s="2"/>
      <c r="H76" s="34"/>
    </row>
    <row r="77" spans="1:8" s="31" customFormat="1" x14ac:dyDescent="0.25">
      <c r="A77" s="10"/>
      <c r="B77" s="5" t="s">
        <v>58</v>
      </c>
      <c r="C77" s="1">
        <f>D77+E77+F77</f>
        <v>0</v>
      </c>
      <c r="D77" s="1"/>
      <c r="E77" s="1"/>
      <c r="F77" s="1"/>
      <c r="G77" s="1"/>
      <c r="H77" s="56" t="s">
        <v>68</v>
      </c>
    </row>
    <row r="78" spans="1:8" s="31" customFormat="1" ht="50.25" customHeight="1" x14ac:dyDescent="0.25">
      <c r="A78" s="10"/>
      <c r="B78" s="5" t="s">
        <v>59</v>
      </c>
      <c r="C78" s="1">
        <f>D78+E78+F78</f>
        <v>0</v>
      </c>
      <c r="D78" s="1"/>
      <c r="E78" s="1"/>
      <c r="F78" s="1"/>
      <c r="G78" s="1"/>
      <c r="H78" s="57"/>
    </row>
    <row r="79" spans="1:8" s="31" customFormat="1" ht="31.5" x14ac:dyDescent="0.25">
      <c r="A79" s="10" t="s">
        <v>82</v>
      </c>
      <c r="B79" s="6" t="s">
        <v>25</v>
      </c>
      <c r="C79" s="1">
        <f>C80+C81</f>
        <v>0</v>
      </c>
      <c r="D79" s="1">
        <f t="shared" ref="D79:F79" si="22">D80+D81</f>
        <v>0</v>
      </c>
      <c r="E79" s="1">
        <f t="shared" si="22"/>
        <v>0</v>
      </c>
      <c r="F79" s="1">
        <f t="shared" si="22"/>
        <v>0</v>
      </c>
      <c r="G79" s="2"/>
      <c r="H79" s="34"/>
    </row>
    <row r="80" spans="1:8" s="31" customFormat="1" x14ac:dyDescent="0.25">
      <c r="A80" s="10"/>
      <c r="B80" s="5" t="s">
        <v>58</v>
      </c>
      <c r="C80" s="1">
        <f>D80+E80+F80</f>
        <v>0</v>
      </c>
      <c r="D80" s="1"/>
      <c r="E80" s="1"/>
      <c r="F80" s="1"/>
      <c r="G80" s="1"/>
      <c r="H80" s="56" t="s">
        <v>68</v>
      </c>
    </row>
    <row r="81" spans="1:8" s="31" customFormat="1" ht="54" customHeight="1" x14ac:dyDescent="0.25">
      <c r="A81" s="10"/>
      <c r="B81" s="5" t="s">
        <v>59</v>
      </c>
      <c r="C81" s="1">
        <f>D81+E81+F81</f>
        <v>0</v>
      </c>
      <c r="D81" s="1"/>
      <c r="E81" s="1"/>
      <c r="F81" s="1"/>
      <c r="G81" s="1"/>
      <c r="H81" s="57"/>
    </row>
    <row r="82" spans="1:8" s="31" customFormat="1" ht="64.5" customHeight="1" x14ac:dyDescent="0.25">
      <c r="A82" s="10" t="s">
        <v>83</v>
      </c>
      <c r="B82" s="6" t="s">
        <v>26</v>
      </c>
      <c r="C82" s="1">
        <f>C83+C84</f>
        <v>30</v>
      </c>
      <c r="D82" s="1">
        <f t="shared" ref="D82:F82" si="23">D83+D84</f>
        <v>30</v>
      </c>
      <c r="E82" s="1">
        <f t="shared" si="23"/>
        <v>0</v>
      </c>
      <c r="F82" s="1">
        <f t="shared" si="23"/>
        <v>0</v>
      </c>
      <c r="G82" s="2"/>
      <c r="H82" s="34"/>
    </row>
    <row r="83" spans="1:8" s="31" customFormat="1" ht="31.5" x14ac:dyDescent="0.25">
      <c r="A83" s="10"/>
      <c r="B83" s="5" t="s">
        <v>132</v>
      </c>
      <c r="C83" s="1">
        <v>30</v>
      </c>
      <c r="D83" s="1">
        <v>30</v>
      </c>
      <c r="E83" s="1"/>
      <c r="F83" s="1"/>
      <c r="G83" s="1"/>
      <c r="H83" s="56" t="s">
        <v>68</v>
      </c>
    </row>
    <row r="84" spans="1:8" s="31" customFormat="1" ht="49.5" customHeight="1" x14ac:dyDescent="0.25">
      <c r="A84" s="10"/>
      <c r="B84" s="5" t="s">
        <v>59</v>
      </c>
      <c r="C84" s="1">
        <f>D84+E84+F84</f>
        <v>0</v>
      </c>
      <c r="D84" s="1"/>
      <c r="E84" s="1"/>
      <c r="F84" s="1"/>
      <c r="G84" s="1"/>
      <c r="H84" s="57"/>
    </row>
    <row r="85" spans="1:8" s="31" customFormat="1" ht="93.75" customHeight="1" x14ac:dyDescent="0.25">
      <c r="A85" s="10" t="s">
        <v>54</v>
      </c>
      <c r="B85" s="6" t="s">
        <v>27</v>
      </c>
      <c r="C85" s="1">
        <f>C86+C87</f>
        <v>100</v>
      </c>
      <c r="D85" s="1">
        <f t="shared" ref="D85:F85" si="24">D86+D87</f>
        <v>0</v>
      </c>
      <c r="E85" s="1">
        <f t="shared" si="24"/>
        <v>100</v>
      </c>
      <c r="F85" s="1">
        <f t="shared" si="24"/>
        <v>0</v>
      </c>
      <c r="G85" s="2"/>
      <c r="H85" s="34"/>
    </row>
    <row r="86" spans="1:8" s="31" customFormat="1" x14ac:dyDescent="0.25">
      <c r="A86" s="10"/>
      <c r="B86" s="5" t="s">
        <v>122</v>
      </c>
      <c r="C86" s="1">
        <f>D86+E86+F86</f>
        <v>50</v>
      </c>
      <c r="D86" s="1">
        <v>0</v>
      </c>
      <c r="E86" s="1">
        <v>50</v>
      </c>
      <c r="F86" s="1"/>
      <c r="G86" s="1"/>
      <c r="H86" s="56" t="s">
        <v>68</v>
      </c>
    </row>
    <row r="87" spans="1:8" s="31" customFormat="1" ht="50.25" customHeight="1" x14ac:dyDescent="0.25">
      <c r="A87" s="10"/>
      <c r="B87" s="5" t="s">
        <v>123</v>
      </c>
      <c r="C87" s="1">
        <v>50</v>
      </c>
      <c r="D87" s="1">
        <v>0</v>
      </c>
      <c r="E87" s="1">
        <v>50</v>
      </c>
      <c r="F87" s="1"/>
      <c r="G87" s="1"/>
      <c r="H87" s="57"/>
    </row>
    <row r="88" spans="1:8" s="31" customFormat="1" ht="26.25" customHeight="1" x14ac:dyDescent="0.25">
      <c r="A88" s="10" t="s">
        <v>84</v>
      </c>
      <c r="B88" s="32" t="s">
        <v>85</v>
      </c>
      <c r="C88" s="1">
        <f>C89+C90</f>
        <v>0</v>
      </c>
      <c r="D88" s="1">
        <f t="shared" ref="D88:F88" si="25">D89+D90</f>
        <v>0</v>
      </c>
      <c r="E88" s="1">
        <f t="shared" si="25"/>
        <v>0</v>
      </c>
      <c r="F88" s="1">
        <f t="shared" si="25"/>
        <v>0</v>
      </c>
      <c r="G88" s="2"/>
      <c r="H88" s="34"/>
    </row>
    <row r="89" spans="1:8" s="31" customFormat="1" ht="39.75" customHeight="1" x14ac:dyDescent="0.25">
      <c r="A89" s="10"/>
      <c r="B89" s="5" t="s">
        <v>58</v>
      </c>
      <c r="C89" s="1">
        <f>D89+E89+F89</f>
        <v>0</v>
      </c>
      <c r="D89" s="1"/>
      <c r="E89" s="1"/>
      <c r="F89" s="1"/>
      <c r="G89" s="1"/>
      <c r="H89" s="56" t="s">
        <v>68</v>
      </c>
    </row>
    <row r="90" spans="1:8" s="31" customFormat="1" ht="25.5" customHeight="1" x14ac:dyDescent="0.25">
      <c r="A90" s="10"/>
      <c r="B90" s="5" t="s">
        <v>59</v>
      </c>
      <c r="C90" s="1">
        <f>D90+E90+F90</f>
        <v>0</v>
      </c>
      <c r="D90" s="1"/>
      <c r="E90" s="1"/>
      <c r="F90" s="1"/>
      <c r="G90" s="1"/>
      <c r="H90" s="57"/>
    </row>
    <row r="91" spans="1:8" s="31" customFormat="1" ht="31.5" x14ac:dyDescent="0.25">
      <c r="A91" s="10" t="s">
        <v>86</v>
      </c>
      <c r="B91" s="6" t="s">
        <v>87</v>
      </c>
      <c r="C91" s="1">
        <f>C92+C93</f>
        <v>0</v>
      </c>
      <c r="D91" s="1">
        <f t="shared" ref="D91:F91" si="26">D92+D93</f>
        <v>0</v>
      </c>
      <c r="E91" s="1">
        <f t="shared" si="26"/>
        <v>0</v>
      </c>
      <c r="F91" s="1">
        <f t="shared" si="26"/>
        <v>0</v>
      </c>
      <c r="G91" s="2"/>
      <c r="H91" s="34"/>
    </row>
    <row r="92" spans="1:8" s="31" customFormat="1" ht="30" customHeight="1" x14ac:dyDescent="0.25">
      <c r="A92" s="10"/>
      <c r="B92" s="5" t="s">
        <v>58</v>
      </c>
      <c r="C92" s="1">
        <f>D92+E92+F92</f>
        <v>0</v>
      </c>
      <c r="D92" s="1"/>
      <c r="E92" s="1"/>
      <c r="F92" s="1"/>
      <c r="G92" s="1"/>
      <c r="H92" s="56" t="s">
        <v>68</v>
      </c>
    </row>
    <row r="93" spans="1:8" s="31" customFormat="1" ht="30.75" customHeight="1" x14ac:dyDescent="0.25">
      <c r="A93" s="10"/>
      <c r="B93" s="5" t="s">
        <v>59</v>
      </c>
      <c r="C93" s="1">
        <f>D93+E93+F93</f>
        <v>0</v>
      </c>
      <c r="D93" s="1"/>
      <c r="E93" s="1"/>
      <c r="F93" s="1"/>
      <c r="G93" s="1"/>
      <c r="H93" s="57"/>
    </row>
    <row r="94" spans="1:8" s="31" customFormat="1" ht="39.75" customHeight="1" x14ac:dyDescent="0.25">
      <c r="A94" s="10" t="s">
        <v>88</v>
      </c>
      <c r="B94" s="5" t="s">
        <v>89</v>
      </c>
      <c r="C94" s="1">
        <f>C95+C96</f>
        <v>0</v>
      </c>
      <c r="D94" s="1">
        <f t="shared" ref="D94:F94" si="27">D95+D96</f>
        <v>0</v>
      </c>
      <c r="E94" s="1">
        <f t="shared" si="27"/>
        <v>0</v>
      </c>
      <c r="F94" s="1">
        <f t="shared" si="27"/>
        <v>0</v>
      </c>
      <c r="G94" s="1"/>
      <c r="H94" s="29"/>
    </row>
    <row r="95" spans="1:8" s="24" customFormat="1" ht="30.75" customHeight="1" x14ac:dyDescent="0.25">
      <c r="A95" s="10"/>
      <c r="B95" s="5" t="s">
        <v>58</v>
      </c>
      <c r="C95" s="1">
        <f>D95+E95+F95</f>
        <v>0</v>
      </c>
      <c r="D95" s="1"/>
      <c r="E95" s="1"/>
      <c r="F95" s="1"/>
      <c r="G95" s="1"/>
      <c r="H95" s="59" t="s">
        <v>90</v>
      </c>
    </row>
    <row r="96" spans="1:8" s="24" customFormat="1" ht="42" customHeight="1" x14ac:dyDescent="0.25">
      <c r="A96" s="10"/>
      <c r="B96" s="5" t="s">
        <v>59</v>
      </c>
      <c r="C96" s="1">
        <f>D96+E96+F96</f>
        <v>0</v>
      </c>
      <c r="D96" s="1"/>
      <c r="E96" s="1"/>
      <c r="F96" s="1"/>
      <c r="G96" s="1"/>
      <c r="H96" s="60"/>
    </row>
    <row r="97" spans="1:8" s="24" customFormat="1" x14ac:dyDescent="0.25">
      <c r="A97" s="10" t="s">
        <v>91</v>
      </c>
      <c r="B97" s="7" t="s">
        <v>28</v>
      </c>
      <c r="C97" s="1">
        <f>C98+C99</f>
        <v>0</v>
      </c>
      <c r="D97" s="1">
        <f t="shared" ref="D97:F97" si="28">D98+D99</f>
        <v>0</v>
      </c>
      <c r="E97" s="1">
        <f t="shared" si="28"/>
        <v>0</v>
      </c>
      <c r="F97" s="1">
        <f t="shared" si="28"/>
        <v>0</v>
      </c>
      <c r="G97" s="1"/>
      <c r="H97" s="33"/>
    </row>
    <row r="98" spans="1:8" s="24" customFormat="1" ht="36" customHeight="1" x14ac:dyDescent="0.25">
      <c r="A98" s="10"/>
      <c r="B98" s="5" t="s">
        <v>58</v>
      </c>
      <c r="C98" s="1">
        <f>D98+E98+F98</f>
        <v>0</v>
      </c>
      <c r="D98" s="1"/>
      <c r="E98" s="1"/>
      <c r="F98" s="1"/>
      <c r="G98" s="1"/>
      <c r="H98" s="56" t="s">
        <v>68</v>
      </c>
    </row>
    <row r="99" spans="1:8" s="24" customFormat="1" ht="24.75" customHeight="1" x14ac:dyDescent="0.25">
      <c r="A99" s="10"/>
      <c r="B99" s="5" t="s">
        <v>59</v>
      </c>
      <c r="C99" s="1">
        <f>D99+E99+F99</f>
        <v>0</v>
      </c>
      <c r="D99" s="1"/>
      <c r="E99" s="1"/>
      <c r="F99" s="1"/>
      <c r="G99" s="1"/>
      <c r="H99" s="57"/>
    </row>
    <row r="100" spans="1:8" s="24" customFormat="1" ht="31.5" x14ac:dyDescent="0.25">
      <c r="A100" s="20" t="s">
        <v>92</v>
      </c>
      <c r="B100" s="21" t="s">
        <v>31</v>
      </c>
      <c r="C100" s="35">
        <f>C101+C105+C108+C112+C115+C118+C121+C124+C127+C130+C135+C140+C141+C144</f>
        <v>2190.4</v>
      </c>
      <c r="D100" s="35">
        <f t="shared" ref="D100:F100" si="29">D101+D105+D108+D112+D115+D118+D121+D124+D127+D130+D135+D140+D141+D144</f>
        <v>1200</v>
      </c>
      <c r="E100" s="35">
        <f t="shared" si="29"/>
        <v>940.4</v>
      </c>
      <c r="F100" s="35">
        <f t="shared" si="29"/>
        <v>50</v>
      </c>
      <c r="G100" s="35"/>
      <c r="H100" s="23"/>
    </row>
    <row r="101" spans="1:8" s="38" customFormat="1" ht="63" x14ac:dyDescent="0.25">
      <c r="A101" s="10" t="s">
        <v>93</v>
      </c>
      <c r="B101" s="5" t="s">
        <v>33</v>
      </c>
      <c r="C101" s="1">
        <f>C102+C103+C104</f>
        <v>830</v>
      </c>
      <c r="D101" s="1">
        <f t="shared" ref="D101:F101" si="30">D102+D103+D104</f>
        <v>200</v>
      </c>
      <c r="E101" s="1">
        <f t="shared" si="30"/>
        <v>630</v>
      </c>
      <c r="F101" s="1">
        <f t="shared" si="30"/>
        <v>0</v>
      </c>
      <c r="G101" s="36"/>
      <c r="H101" s="37"/>
    </row>
    <row r="102" spans="1:8" s="38" customFormat="1" ht="31.5" x14ac:dyDescent="0.25">
      <c r="A102" s="10"/>
      <c r="B102" s="5" t="s">
        <v>138</v>
      </c>
      <c r="C102" s="1">
        <f>D102+E102+F102</f>
        <v>50</v>
      </c>
      <c r="D102" s="1">
        <v>0</v>
      </c>
      <c r="E102" s="1">
        <v>50</v>
      </c>
      <c r="F102" s="36"/>
      <c r="G102" s="36"/>
      <c r="H102" s="48"/>
    </row>
    <row r="103" spans="1:8" s="38" customFormat="1" ht="31.5" x14ac:dyDescent="0.25">
      <c r="A103" s="10"/>
      <c r="B103" s="5" t="s">
        <v>133</v>
      </c>
      <c r="C103" s="1">
        <v>200</v>
      </c>
      <c r="D103" s="1">
        <v>200</v>
      </c>
      <c r="E103" s="1">
        <v>0</v>
      </c>
      <c r="F103" s="1">
        <v>0</v>
      </c>
      <c r="G103" s="1"/>
      <c r="H103" s="56" t="s">
        <v>68</v>
      </c>
    </row>
    <row r="104" spans="1:8" s="38" customFormat="1" ht="51" customHeight="1" x14ac:dyDescent="0.25">
      <c r="A104" s="10"/>
      <c r="B104" s="5" t="s">
        <v>134</v>
      </c>
      <c r="C104" s="1">
        <f t="shared" ref="C104" si="31">D104+E104+F104</f>
        <v>580</v>
      </c>
      <c r="D104" s="1">
        <v>0</v>
      </c>
      <c r="E104" s="1">
        <v>580</v>
      </c>
      <c r="F104" s="1">
        <v>0</v>
      </c>
      <c r="G104" s="1"/>
      <c r="H104" s="57"/>
    </row>
    <row r="105" spans="1:8" s="38" customFormat="1" x14ac:dyDescent="0.25">
      <c r="A105" s="10" t="s">
        <v>94</v>
      </c>
      <c r="B105" s="5" t="s">
        <v>12</v>
      </c>
      <c r="C105" s="1">
        <f>C106+C107</f>
        <v>0</v>
      </c>
      <c r="D105" s="1">
        <f t="shared" ref="D105:F105" si="32">D106+D107</f>
        <v>0</v>
      </c>
      <c r="E105" s="1">
        <f t="shared" si="32"/>
        <v>0</v>
      </c>
      <c r="F105" s="1">
        <f t="shared" si="32"/>
        <v>0</v>
      </c>
      <c r="G105" s="39"/>
      <c r="H105" s="37"/>
    </row>
    <row r="106" spans="1:8" s="38" customFormat="1" x14ac:dyDescent="0.25">
      <c r="A106" s="10"/>
      <c r="B106" s="5" t="s">
        <v>58</v>
      </c>
      <c r="C106" s="1">
        <f>D106+E106+F106</f>
        <v>0</v>
      </c>
      <c r="D106" s="1"/>
      <c r="E106" s="1"/>
      <c r="F106" s="1"/>
      <c r="G106" s="1"/>
      <c r="H106" s="56" t="s">
        <v>68</v>
      </c>
    </row>
    <row r="107" spans="1:8" s="38" customFormat="1" ht="50.25" customHeight="1" x14ac:dyDescent="0.25">
      <c r="A107" s="10"/>
      <c r="B107" s="5" t="s">
        <v>59</v>
      </c>
      <c r="C107" s="1">
        <f>D107+E107+F107</f>
        <v>0</v>
      </c>
      <c r="D107" s="1"/>
      <c r="E107" s="1"/>
      <c r="F107" s="1"/>
      <c r="G107" s="1"/>
      <c r="H107" s="57"/>
    </row>
    <row r="108" spans="1:8" s="38" customFormat="1" ht="63" x14ac:dyDescent="0.25">
      <c r="A108" s="10" t="s">
        <v>95</v>
      </c>
      <c r="B108" s="5" t="s">
        <v>35</v>
      </c>
      <c r="C108" s="1">
        <f>C109+C110+C111</f>
        <v>100</v>
      </c>
      <c r="D108" s="1">
        <f t="shared" ref="D108:F108" si="33">D109+D110+D111</f>
        <v>0</v>
      </c>
      <c r="E108" s="1">
        <f t="shared" si="33"/>
        <v>100</v>
      </c>
      <c r="F108" s="1">
        <f t="shared" si="33"/>
        <v>0</v>
      </c>
      <c r="G108" s="39"/>
      <c r="H108" s="37"/>
    </row>
    <row r="109" spans="1:8" s="38" customFormat="1" ht="18.75" x14ac:dyDescent="0.25">
      <c r="A109" s="10"/>
      <c r="B109" s="47" t="s">
        <v>135</v>
      </c>
      <c r="C109" s="1">
        <f>D109+E109+F109</f>
        <v>30</v>
      </c>
      <c r="D109" s="1">
        <v>0</v>
      </c>
      <c r="E109" s="1">
        <v>30</v>
      </c>
      <c r="F109" s="1">
        <v>0</v>
      </c>
      <c r="G109" s="1"/>
      <c r="H109" s="56" t="s">
        <v>68</v>
      </c>
    </row>
    <row r="110" spans="1:8" s="38" customFormat="1" ht="51.75" customHeight="1" x14ac:dyDescent="0.25">
      <c r="A110" s="10"/>
      <c r="B110" s="47" t="s">
        <v>136</v>
      </c>
      <c r="C110" s="1">
        <v>20</v>
      </c>
      <c r="D110" s="1">
        <v>0</v>
      </c>
      <c r="E110" s="1">
        <v>20</v>
      </c>
      <c r="F110" s="1">
        <v>0</v>
      </c>
      <c r="G110" s="1"/>
      <c r="H110" s="57"/>
    </row>
    <row r="111" spans="1:8" s="38" customFormat="1" ht="75" x14ac:dyDescent="0.25">
      <c r="A111" s="10"/>
      <c r="B111" s="49" t="s">
        <v>137</v>
      </c>
      <c r="C111" s="1">
        <v>50</v>
      </c>
      <c r="D111" s="1">
        <v>0</v>
      </c>
      <c r="E111" s="1">
        <v>50</v>
      </c>
      <c r="F111" s="1">
        <v>0</v>
      </c>
      <c r="G111" s="1"/>
      <c r="H111" s="37"/>
    </row>
    <row r="112" spans="1:8" s="38" customFormat="1" ht="78.75" x14ac:dyDescent="0.25">
      <c r="A112" s="10" t="s">
        <v>96</v>
      </c>
      <c r="B112" s="51" t="s">
        <v>36</v>
      </c>
      <c r="C112" s="1">
        <f>C113+C114</f>
        <v>0</v>
      </c>
      <c r="D112" s="1">
        <f t="shared" ref="D112:F112" si="34">D113+D114</f>
        <v>0</v>
      </c>
      <c r="E112" s="1">
        <f t="shared" si="34"/>
        <v>0</v>
      </c>
      <c r="F112" s="1">
        <f t="shared" si="34"/>
        <v>0</v>
      </c>
      <c r="G112" s="39"/>
      <c r="H112" s="56" t="s">
        <v>68</v>
      </c>
    </row>
    <row r="113" spans="1:8" s="38" customFormat="1" ht="21" customHeight="1" x14ac:dyDescent="0.25">
      <c r="A113" s="10"/>
      <c r="B113" s="51" t="s">
        <v>58</v>
      </c>
      <c r="C113" s="1">
        <f>D113+E113+F113</f>
        <v>0</v>
      </c>
      <c r="D113" s="3"/>
      <c r="E113" s="39"/>
      <c r="F113" s="39"/>
      <c r="G113" s="39"/>
      <c r="H113" s="58"/>
    </row>
    <row r="114" spans="1:8" s="38" customFormat="1" ht="48" customHeight="1" x14ac:dyDescent="0.25">
      <c r="A114" s="10"/>
      <c r="B114" s="5" t="s">
        <v>59</v>
      </c>
      <c r="C114" s="1">
        <f>D114+E114+F114</f>
        <v>0</v>
      </c>
      <c r="D114" s="1"/>
      <c r="E114" s="1"/>
      <c r="F114" s="1"/>
      <c r="G114" s="1"/>
      <c r="H114" s="57"/>
    </row>
    <row r="115" spans="1:8" s="38" customFormat="1" ht="78.75" x14ac:dyDescent="0.25">
      <c r="A115" s="10" t="s">
        <v>97</v>
      </c>
      <c r="B115" s="5" t="s">
        <v>37</v>
      </c>
      <c r="C115" s="1">
        <f>C116+C117</f>
        <v>20</v>
      </c>
      <c r="D115" s="1">
        <f t="shared" ref="D115:F115" si="35">D116+D117</f>
        <v>0</v>
      </c>
      <c r="E115" s="1">
        <f t="shared" si="35"/>
        <v>20</v>
      </c>
      <c r="F115" s="1">
        <f t="shared" si="35"/>
        <v>0</v>
      </c>
      <c r="G115" s="39"/>
      <c r="H115" s="37"/>
    </row>
    <row r="116" spans="1:8" s="38" customFormat="1" ht="31.5" x14ac:dyDescent="0.25">
      <c r="A116" s="10"/>
      <c r="B116" s="52" t="s">
        <v>139</v>
      </c>
      <c r="C116" s="1">
        <v>20</v>
      </c>
      <c r="D116" s="1">
        <v>0</v>
      </c>
      <c r="E116" s="1">
        <v>20</v>
      </c>
      <c r="F116" s="1"/>
      <c r="G116" s="1"/>
      <c r="H116" s="56" t="s">
        <v>68</v>
      </c>
    </row>
    <row r="117" spans="1:8" s="38" customFormat="1" ht="45.75" customHeight="1" x14ac:dyDescent="0.25">
      <c r="A117" s="10"/>
      <c r="B117" s="53" t="s">
        <v>59</v>
      </c>
      <c r="C117" s="1">
        <f>D117+E117+F117</f>
        <v>0</v>
      </c>
      <c r="D117" s="1"/>
      <c r="E117" s="1"/>
      <c r="F117" s="1"/>
      <c r="G117" s="1"/>
      <c r="H117" s="57"/>
    </row>
    <row r="118" spans="1:8" s="38" customFormat="1" ht="110.25" x14ac:dyDescent="0.25">
      <c r="A118" s="10" t="s">
        <v>98</v>
      </c>
      <c r="B118" s="5" t="s">
        <v>38</v>
      </c>
      <c r="C118" s="1">
        <v>50</v>
      </c>
      <c r="D118" s="1">
        <f t="shared" ref="D118:F118" si="36">D119+D120</f>
        <v>0</v>
      </c>
      <c r="E118" s="1">
        <v>50</v>
      </c>
      <c r="F118" s="1">
        <f t="shared" si="36"/>
        <v>0</v>
      </c>
      <c r="G118" s="39"/>
      <c r="H118" s="37"/>
    </row>
    <row r="119" spans="1:8" s="38" customFormat="1" x14ac:dyDescent="0.25">
      <c r="A119" s="10"/>
      <c r="B119" s="5" t="s">
        <v>140</v>
      </c>
      <c r="C119" s="1">
        <f>D119+E119+F119</f>
        <v>200</v>
      </c>
      <c r="D119" s="1">
        <v>0</v>
      </c>
      <c r="E119" s="1">
        <v>200</v>
      </c>
      <c r="F119" s="1"/>
      <c r="G119" s="1"/>
      <c r="H119" s="56" t="s">
        <v>68</v>
      </c>
    </row>
    <row r="120" spans="1:8" s="38" customFormat="1" ht="41.25" customHeight="1" x14ac:dyDescent="0.25">
      <c r="A120" s="10"/>
      <c r="B120" s="5" t="s">
        <v>141</v>
      </c>
      <c r="C120" s="1">
        <f>D120+E120+F120</f>
        <v>50</v>
      </c>
      <c r="D120" s="1">
        <v>0</v>
      </c>
      <c r="E120" s="1">
        <v>50</v>
      </c>
      <c r="F120" s="1"/>
      <c r="G120" s="1"/>
      <c r="H120" s="57"/>
    </row>
    <row r="121" spans="1:8" s="38" customFormat="1" ht="78.75" x14ac:dyDescent="0.25">
      <c r="A121" s="10" t="s">
        <v>99</v>
      </c>
      <c r="B121" s="5" t="s">
        <v>39</v>
      </c>
      <c r="C121" s="1">
        <f>C122+C123</f>
        <v>0</v>
      </c>
      <c r="D121" s="1">
        <f t="shared" ref="D121:F121" si="37">D122+D123</f>
        <v>0</v>
      </c>
      <c r="E121" s="1">
        <f t="shared" si="37"/>
        <v>0</v>
      </c>
      <c r="F121" s="1">
        <f t="shared" si="37"/>
        <v>0</v>
      </c>
      <c r="G121" s="39"/>
      <c r="H121" s="37"/>
    </row>
    <row r="122" spans="1:8" s="38" customFormat="1" ht="21" customHeight="1" x14ac:dyDescent="0.25">
      <c r="A122" s="10"/>
      <c r="B122" s="5" t="s">
        <v>58</v>
      </c>
      <c r="C122" s="1">
        <f>D122+E122+F122</f>
        <v>0</v>
      </c>
      <c r="D122" s="1"/>
      <c r="E122" s="1"/>
      <c r="F122" s="1"/>
      <c r="G122" s="1"/>
      <c r="H122" s="56" t="s">
        <v>68</v>
      </c>
    </row>
    <row r="123" spans="1:8" s="38" customFormat="1" ht="38.25" customHeight="1" x14ac:dyDescent="0.25">
      <c r="A123" s="10"/>
      <c r="B123" s="5" t="s">
        <v>59</v>
      </c>
      <c r="C123" s="1">
        <f>D123+E123+F123</f>
        <v>0</v>
      </c>
      <c r="D123" s="1"/>
      <c r="E123" s="1"/>
      <c r="F123" s="1"/>
      <c r="G123" s="1"/>
      <c r="H123" s="57"/>
    </row>
    <row r="124" spans="1:8" s="38" customFormat="1" ht="31.5" x14ac:dyDescent="0.25">
      <c r="A124" s="10" t="s">
        <v>100</v>
      </c>
      <c r="B124" s="6" t="s">
        <v>40</v>
      </c>
      <c r="C124" s="1">
        <f>C125+C126</f>
        <v>0</v>
      </c>
      <c r="D124" s="1">
        <f t="shared" ref="D124:F124" si="38">D125+D126</f>
        <v>0</v>
      </c>
      <c r="E124" s="1">
        <f t="shared" si="38"/>
        <v>0</v>
      </c>
      <c r="F124" s="1">
        <f t="shared" si="38"/>
        <v>0</v>
      </c>
      <c r="G124" s="39"/>
      <c r="H124" s="37"/>
    </row>
    <row r="125" spans="1:8" s="38" customFormat="1" ht="29.25" customHeight="1" x14ac:dyDescent="0.25">
      <c r="A125" s="10"/>
      <c r="B125" s="5" t="s">
        <v>58</v>
      </c>
      <c r="C125" s="1">
        <f>D125+E125+F125</f>
        <v>0</v>
      </c>
      <c r="D125" s="1"/>
      <c r="E125" s="1"/>
      <c r="F125" s="1"/>
      <c r="G125" s="1"/>
      <c r="H125" s="56" t="s">
        <v>68</v>
      </c>
    </row>
    <row r="126" spans="1:8" s="38" customFormat="1" ht="38.25" customHeight="1" x14ac:dyDescent="0.25">
      <c r="A126" s="10"/>
      <c r="B126" s="5" t="s">
        <v>59</v>
      </c>
      <c r="C126" s="1">
        <f>D126+E126+F126</f>
        <v>0</v>
      </c>
      <c r="D126" s="1"/>
      <c r="E126" s="1"/>
      <c r="F126" s="1"/>
      <c r="G126" s="1"/>
      <c r="H126" s="57"/>
    </row>
    <row r="127" spans="1:8" s="38" customFormat="1" ht="63" x14ac:dyDescent="0.25">
      <c r="A127" s="10" t="s">
        <v>101</v>
      </c>
      <c r="B127" s="6" t="s">
        <v>41</v>
      </c>
      <c r="C127" s="1">
        <f>C128+C129</f>
        <v>0</v>
      </c>
      <c r="D127" s="1">
        <f t="shared" ref="D127:F127" si="39">D128+D129</f>
        <v>0</v>
      </c>
      <c r="E127" s="1">
        <f t="shared" si="39"/>
        <v>0</v>
      </c>
      <c r="F127" s="1">
        <f t="shared" si="39"/>
        <v>0</v>
      </c>
      <c r="G127" s="39"/>
      <c r="H127" s="37"/>
    </row>
    <row r="128" spans="1:8" s="38" customFormat="1" ht="27.75" customHeight="1" x14ac:dyDescent="0.25">
      <c r="A128" s="10"/>
      <c r="B128" s="5" t="s">
        <v>58</v>
      </c>
      <c r="C128" s="1">
        <f>D128+E128+F128</f>
        <v>0</v>
      </c>
      <c r="D128" s="1"/>
      <c r="E128" s="1"/>
      <c r="F128" s="1"/>
      <c r="G128" s="1"/>
      <c r="H128" s="56" t="s">
        <v>68</v>
      </c>
    </row>
    <row r="129" spans="1:8" s="38" customFormat="1" ht="44.25" customHeight="1" x14ac:dyDescent="0.25">
      <c r="A129" s="10"/>
      <c r="B129" s="5" t="s">
        <v>59</v>
      </c>
      <c r="C129" s="1">
        <f>D129+E129+F129</f>
        <v>0</v>
      </c>
      <c r="D129" s="1"/>
      <c r="E129" s="1"/>
      <c r="F129" s="1"/>
      <c r="G129" s="1"/>
      <c r="H129" s="57"/>
    </row>
    <row r="130" spans="1:8" s="38" customFormat="1" ht="31.5" x14ac:dyDescent="0.25">
      <c r="A130" s="10" t="s">
        <v>102</v>
      </c>
      <c r="B130" s="6" t="s">
        <v>44</v>
      </c>
      <c r="C130" s="1">
        <f>C131+C132+C133+C134</f>
        <v>1160.4000000000001</v>
      </c>
      <c r="D130" s="1">
        <f t="shared" ref="D130:F130" si="40">D131+D132+D133+D134</f>
        <v>1000</v>
      </c>
      <c r="E130" s="1">
        <f t="shared" si="40"/>
        <v>110.4</v>
      </c>
      <c r="F130" s="1">
        <f t="shared" si="40"/>
        <v>50</v>
      </c>
      <c r="G130" s="39"/>
      <c r="H130" s="37"/>
    </row>
    <row r="131" spans="1:8" s="38" customFormat="1" ht="33" customHeight="1" x14ac:dyDescent="0.25">
      <c r="A131" s="10"/>
      <c r="B131" s="5" t="s">
        <v>142</v>
      </c>
      <c r="C131" s="1">
        <f>D131+E131+F131</f>
        <v>50</v>
      </c>
      <c r="D131" s="1">
        <v>0</v>
      </c>
      <c r="E131" s="1">
        <v>0</v>
      </c>
      <c r="F131" s="1">
        <v>50</v>
      </c>
      <c r="G131" s="39"/>
      <c r="H131" s="48"/>
    </row>
    <row r="132" spans="1:8" s="38" customFormat="1" ht="31.5" x14ac:dyDescent="0.25">
      <c r="A132" s="10"/>
      <c r="B132" s="45" t="s">
        <v>117</v>
      </c>
      <c r="C132" s="1">
        <v>1000</v>
      </c>
      <c r="D132" s="1">
        <v>1000</v>
      </c>
      <c r="E132" s="1">
        <v>0</v>
      </c>
      <c r="F132" s="1">
        <v>0</v>
      </c>
      <c r="G132" s="39"/>
      <c r="H132" s="48"/>
    </row>
    <row r="133" spans="1:8" s="38" customFormat="1" ht="40.5" customHeight="1" x14ac:dyDescent="0.25">
      <c r="A133" s="10"/>
      <c r="B133" s="46" t="s">
        <v>143</v>
      </c>
      <c r="C133" s="1">
        <f t="shared" ref="C133" si="41">D133+E133+F133</f>
        <v>60</v>
      </c>
      <c r="D133" s="1"/>
      <c r="E133" s="1">
        <v>60</v>
      </c>
      <c r="F133" s="1">
        <v>0</v>
      </c>
      <c r="G133" s="1"/>
      <c r="H133" s="56" t="s">
        <v>68</v>
      </c>
    </row>
    <row r="134" spans="1:8" s="38" customFormat="1" ht="39" customHeight="1" x14ac:dyDescent="0.25">
      <c r="A134" s="10"/>
      <c r="B134" s="46" t="s">
        <v>148</v>
      </c>
      <c r="C134" s="1">
        <v>50.4</v>
      </c>
      <c r="D134" s="1">
        <v>0</v>
      </c>
      <c r="E134" s="1">
        <v>50.4</v>
      </c>
      <c r="F134" s="1">
        <v>0</v>
      </c>
      <c r="G134" s="1"/>
      <c r="H134" s="57"/>
    </row>
    <row r="135" spans="1:8" s="38" customFormat="1" ht="34.5" customHeight="1" x14ac:dyDescent="0.25">
      <c r="A135" s="10" t="s">
        <v>103</v>
      </c>
      <c r="B135" s="6" t="s">
        <v>43</v>
      </c>
      <c r="C135" s="1">
        <v>30</v>
      </c>
      <c r="D135" s="1">
        <f t="shared" ref="D135:F135" si="42">D136+D137+D138+D139</f>
        <v>0</v>
      </c>
      <c r="E135" s="1">
        <v>30</v>
      </c>
      <c r="F135" s="1">
        <f t="shared" si="42"/>
        <v>0</v>
      </c>
      <c r="G135" s="39"/>
      <c r="H135" s="37"/>
    </row>
    <row r="136" spans="1:8" s="38" customFormat="1" ht="25.5" customHeight="1" x14ac:dyDescent="0.25">
      <c r="A136" s="10"/>
      <c r="B136" s="46" t="s">
        <v>118</v>
      </c>
      <c r="C136" s="1">
        <v>90</v>
      </c>
      <c r="D136" s="1">
        <v>0</v>
      </c>
      <c r="E136" s="1">
        <v>90</v>
      </c>
      <c r="F136" s="1">
        <v>0</v>
      </c>
      <c r="G136" s="1"/>
      <c r="H136" s="56" t="s">
        <v>68</v>
      </c>
    </row>
    <row r="137" spans="1:8" s="38" customFormat="1" ht="37.5" customHeight="1" x14ac:dyDescent="0.25">
      <c r="A137" s="10"/>
      <c r="B137" s="45" t="s">
        <v>119</v>
      </c>
      <c r="C137" s="1">
        <f t="shared" ref="C137:C139" si="43">D137+E137+F137</f>
        <v>70</v>
      </c>
      <c r="D137" s="1"/>
      <c r="E137" s="1">
        <v>70</v>
      </c>
      <c r="F137" s="1">
        <v>0</v>
      </c>
      <c r="G137" s="1"/>
      <c r="H137" s="58"/>
    </row>
    <row r="138" spans="1:8" s="38" customFormat="1" ht="31.5" x14ac:dyDescent="0.25">
      <c r="A138" s="10"/>
      <c r="B138" s="45" t="s">
        <v>120</v>
      </c>
      <c r="C138" s="1">
        <f t="shared" si="43"/>
        <v>70</v>
      </c>
      <c r="D138" s="1"/>
      <c r="E138" s="1">
        <v>70</v>
      </c>
      <c r="F138" s="1">
        <v>0</v>
      </c>
      <c r="G138" s="1"/>
      <c r="H138" s="58"/>
    </row>
    <row r="139" spans="1:8" s="38" customFormat="1" ht="58.5" customHeight="1" x14ac:dyDescent="0.25">
      <c r="A139" s="10"/>
      <c r="B139" s="45" t="s">
        <v>121</v>
      </c>
      <c r="C139" s="1">
        <f t="shared" si="43"/>
        <v>70</v>
      </c>
      <c r="D139" s="1"/>
      <c r="E139" s="1">
        <v>70</v>
      </c>
      <c r="F139" s="1">
        <v>0</v>
      </c>
      <c r="G139" s="1"/>
      <c r="H139" s="58"/>
    </row>
    <row r="140" spans="1:8" s="38" customFormat="1" ht="42" customHeight="1" x14ac:dyDescent="0.25">
      <c r="A140" s="10" t="s">
        <v>104</v>
      </c>
      <c r="B140" s="6" t="s">
        <v>45</v>
      </c>
      <c r="C140" s="1"/>
      <c r="D140" s="3"/>
      <c r="E140" s="39"/>
      <c r="F140" s="39"/>
      <c r="G140" s="39"/>
      <c r="H140" s="37"/>
    </row>
    <row r="141" spans="1:8" s="31" customFormat="1" ht="39.75" customHeight="1" x14ac:dyDescent="0.25">
      <c r="A141" s="10" t="s">
        <v>105</v>
      </c>
      <c r="B141" s="5" t="s">
        <v>89</v>
      </c>
      <c r="C141" s="1">
        <f>C142+C143</f>
        <v>0</v>
      </c>
      <c r="D141" s="1">
        <f t="shared" ref="D141:F141" si="44">D142+D143</f>
        <v>0</v>
      </c>
      <c r="E141" s="1">
        <f t="shared" si="44"/>
        <v>0</v>
      </c>
      <c r="F141" s="1">
        <f t="shared" si="44"/>
        <v>0</v>
      </c>
      <c r="G141" s="1"/>
      <c r="H141" s="29"/>
    </row>
    <row r="142" spans="1:8" s="24" customFormat="1" ht="30.75" customHeight="1" x14ac:dyDescent="0.25">
      <c r="A142" s="10"/>
      <c r="B142" s="5" t="s">
        <v>58</v>
      </c>
      <c r="C142" s="1">
        <f>D142+E142+F142</f>
        <v>0</v>
      </c>
      <c r="D142" s="1"/>
      <c r="E142" s="1"/>
      <c r="F142" s="1"/>
      <c r="G142" s="1"/>
      <c r="H142" s="59" t="s">
        <v>90</v>
      </c>
    </row>
    <row r="143" spans="1:8" s="24" customFormat="1" ht="42" customHeight="1" x14ac:dyDescent="0.25">
      <c r="A143" s="10"/>
      <c r="B143" s="5" t="s">
        <v>59</v>
      </c>
      <c r="C143" s="1">
        <f>D143+E143+F143</f>
        <v>0</v>
      </c>
      <c r="D143" s="1"/>
      <c r="E143" s="1"/>
      <c r="F143" s="1"/>
      <c r="G143" s="1"/>
      <c r="H143" s="60"/>
    </row>
    <row r="144" spans="1:8" s="38" customFormat="1" x14ac:dyDescent="0.25">
      <c r="A144" s="10" t="s">
        <v>106</v>
      </c>
      <c r="B144" s="6" t="s">
        <v>42</v>
      </c>
      <c r="C144" s="1">
        <f>C145+C146</f>
        <v>0</v>
      </c>
      <c r="D144" s="1">
        <f t="shared" ref="D144:F144" si="45">D145+D146</f>
        <v>0</v>
      </c>
      <c r="E144" s="1">
        <f t="shared" si="45"/>
        <v>0</v>
      </c>
      <c r="F144" s="1">
        <f t="shared" si="45"/>
        <v>0</v>
      </c>
      <c r="G144" s="39"/>
      <c r="H144" s="37"/>
    </row>
    <row r="145" spans="1:8" s="38" customFormat="1" ht="20.25" customHeight="1" x14ac:dyDescent="0.25">
      <c r="A145" s="10"/>
      <c r="B145" s="5" t="s">
        <v>58</v>
      </c>
      <c r="C145" s="1">
        <f>D145+E145+F145</f>
        <v>0</v>
      </c>
      <c r="D145" s="1"/>
      <c r="E145" s="1"/>
      <c r="F145" s="1"/>
      <c r="G145" s="1"/>
      <c r="H145" s="56" t="s">
        <v>68</v>
      </c>
    </row>
    <row r="146" spans="1:8" s="38" customFormat="1" ht="41.25" customHeight="1" x14ac:dyDescent="0.25">
      <c r="A146" s="10"/>
      <c r="B146" s="5" t="s">
        <v>59</v>
      </c>
      <c r="C146" s="1">
        <f>D146+E146+F146</f>
        <v>0</v>
      </c>
      <c r="D146" s="1"/>
      <c r="E146" s="1"/>
      <c r="F146" s="1"/>
      <c r="G146" s="1"/>
      <c r="H146" s="57"/>
    </row>
    <row r="147" spans="1:8" s="24" customFormat="1" x14ac:dyDescent="0.25">
      <c r="A147" s="20" t="s">
        <v>9</v>
      </c>
      <c r="B147" s="21" t="s">
        <v>7</v>
      </c>
      <c r="C147" s="40"/>
      <c r="D147" s="41"/>
      <c r="E147" s="35"/>
      <c r="F147" s="35"/>
      <c r="G147" s="35"/>
      <c r="H147" s="42"/>
    </row>
    <row r="148" spans="1:8" s="27" customFormat="1" x14ac:dyDescent="0.2">
      <c r="A148" s="13" t="s">
        <v>32</v>
      </c>
      <c r="B148" s="8" t="s">
        <v>107</v>
      </c>
      <c r="C148" s="55">
        <f>C149</f>
        <v>0</v>
      </c>
      <c r="D148" s="55">
        <f t="shared" ref="D148:F148" si="46">D149</f>
        <v>0</v>
      </c>
      <c r="E148" s="55">
        <f t="shared" si="46"/>
        <v>0</v>
      </c>
      <c r="F148" s="55">
        <f t="shared" si="46"/>
        <v>0</v>
      </c>
      <c r="G148" s="26"/>
      <c r="H148" s="26"/>
    </row>
    <row r="149" spans="1:8" s="24" customFormat="1" x14ac:dyDescent="0.25">
      <c r="A149" s="14" t="s">
        <v>108</v>
      </c>
      <c r="B149" s="6" t="s">
        <v>109</v>
      </c>
      <c r="C149" s="54">
        <f>C150+C151</f>
        <v>0</v>
      </c>
      <c r="D149" s="54">
        <f t="shared" ref="D149:F149" si="47">D150+D151</f>
        <v>0</v>
      </c>
      <c r="E149" s="54">
        <f t="shared" si="47"/>
        <v>0</v>
      </c>
      <c r="F149" s="54">
        <f t="shared" si="47"/>
        <v>0</v>
      </c>
      <c r="G149" s="28"/>
      <c r="H149" s="28"/>
    </row>
    <row r="150" spans="1:8" s="24" customFormat="1" x14ac:dyDescent="0.25">
      <c r="A150" s="14"/>
      <c r="B150" s="5" t="s">
        <v>58</v>
      </c>
      <c r="C150" s="1">
        <f>D150+E150+F150</f>
        <v>0</v>
      </c>
      <c r="D150" s="1"/>
      <c r="E150" s="1"/>
      <c r="F150" s="1"/>
      <c r="G150" s="1"/>
      <c r="H150" s="56" t="s">
        <v>68</v>
      </c>
    </row>
    <row r="151" spans="1:8" s="24" customFormat="1" ht="47.25" customHeight="1" x14ac:dyDescent="0.25">
      <c r="A151" s="14"/>
      <c r="B151" s="5" t="s">
        <v>59</v>
      </c>
      <c r="C151" s="1">
        <f>D151+E151+F151</f>
        <v>0</v>
      </c>
      <c r="D151" s="1"/>
      <c r="E151" s="1"/>
      <c r="F151" s="1"/>
      <c r="G151" s="1"/>
      <c r="H151" s="57"/>
    </row>
    <row r="152" spans="1:8" s="27" customFormat="1" x14ac:dyDescent="0.2">
      <c r="A152" s="13" t="s">
        <v>34</v>
      </c>
      <c r="B152" s="8" t="s">
        <v>110</v>
      </c>
      <c r="C152" s="55">
        <f>C153+C156+C159+C162+C165+C168</f>
        <v>0</v>
      </c>
      <c r="D152" s="55">
        <f t="shared" ref="D152:F152" si="48">D153+D156+D159+D162+D165+D168</f>
        <v>0</v>
      </c>
      <c r="E152" s="55">
        <f t="shared" si="48"/>
        <v>0</v>
      </c>
      <c r="F152" s="55">
        <f t="shared" si="48"/>
        <v>0</v>
      </c>
      <c r="G152" s="26"/>
      <c r="H152" s="26"/>
    </row>
    <row r="153" spans="1:8" s="24" customFormat="1" ht="102.75" customHeight="1" x14ac:dyDescent="0.25">
      <c r="A153" s="14" t="s">
        <v>70</v>
      </c>
      <c r="B153" s="32" t="s">
        <v>46</v>
      </c>
      <c r="C153" s="54">
        <f>C154+C155</f>
        <v>0</v>
      </c>
      <c r="D153" s="54">
        <f t="shared" ref="D153:F153" si="49">D154+D155</f>
        <v>0</v>
      </c>
      <c r="E153" s="54">
        <f t="shared" si="49"/>
        <v>0</v>
      </c>
      <c r="F153" s="54">
        <f t="shared" si="49"/>
        <v>0</v>
      </c>
      <c r="G153" s="28"/>
      <c r="H153" s="28"/>
    </row>
    <row r="154" spans="1:8" s="24" customFormat="1" ht="24" customHeight="1" x14ac:dyDescent="0.25">
      <c r="A154" s="14"/>
      <c r="B154" s="5" t="s">
        <v>58</v>
      </c>
      <c r="C154" s="1">
        <f>D154+E154+F154</f>
        <v>0</v>
      </c>
      <c r="D154" s="1"/>
      <c r="E154" s="1"/>
      <c r="F154" s="1"/>
      <c r="G154" s="1"/>
      <c r="H154" s="56" t="s">
        <v>68</v>
      </c>
    </row>
    <row r="155" spans="1:8" s="24" customFormat="1" ht="38.25" customHeight="1" x14ac:dyDescent="0.25">
      <c r="A155" s="14"/>
      <c r="B155" s="5" t="s">
        <v>59</v>
      </c>
      <c r="C155" s="1">
        <f>D155+E155+F155</f>
        <v>0</v>
      </c>
      <c r="D155" s="1"/>
      <c r="E155" s="1"/>
      <c r="F155" s="1"/>
      <c r="G155" s="1"/>
      <c r="H155" s="57"/>
    </row>
    <row r="156" spans="1:8" s="24" customFormat="1" ht="63" x14ac:dyDescent="0.25">
      <c r="A156" s="14" t="s">
        <v>72</v>
      </c>
      <c r="B156" s="6" t="s">
        <v>47</v>
      </c>
      <c r="C156" s="54">
        <f>C157+C158</f>
        <v>0</v>
      </c>
      <c r="D156" s="54">
        <f t="shared" ref="D156:F156" si="50">D157+D158</f>
        <v>0</v>
      </c>
      <c r="E156" s="54">
        <f t="shared" si="50"/>
        <v>0</v>
      </c>
      <c r="F156" s="54">
        <f t="shared" si="50"/>
        <v>0</v>
      </c>
      <c r="G156" s="28"/>
      <c r="H156" s="28"/>
    </row>
    <row r="157" spans="1:8" s="24" customFormat="1" x14ac:dyDescent="0.25">
      <c r="A157" s="14"/>
      <c r="B157" s="5" t="s">
        <v>58</v>
      </c>
      <c r="C157" s="1">
        <f>D157+E157+F157</f>
        <v>0</v>
      </c>
      <c r="D157" s="1"/>
      <c r="E157" s="1"/>
      <c r="F157" s="1"/>
      <c r="G157" s="1"/>
      <c r="H157" s="56" t="s">
        <v>68</v>
      </c>
    </row>
    <row r="158" spans="1:8" s="24" customFormat="1" ht="48.75" customHeight="1" x14ac:dyDescent="0.25">
      <c r="A158" s="14"/>
      <c r="B158" s="5" t="s">
        <v>59</v>
      </c>
      <c r="C158" s="1">
        <f>D158+E158+F158</f>
        <v>0</v>
      </c>
      <c r="D158" s="1"/>
      <c r="E158" s="1"/>
      <c r="F158" s="1"/>
      <c r="G158" s="1"/>
      <c r="H158" s="57"/>
    </row>
    <row r="159" spans="1:8" s="24" customFormat="1" ht="94.5" x14ac:dyDescent="0.25">
      <c r="A159" s="14" t="s">
        <v>73</v>
      </c>
      <c r="B159" s="6" t="s">
        <v>48</v>
      </c>
      <c r="C159" s="54">
        <f>C160+C161</f>
        <v>0</v>
      </c>
      <c r="D159" s="54">
        <f t="shared" ref="D159:F159" si="51">D160+D161</f>
        <v>0</v>
      </c>
      <c r="E159" s="54">
        <f t="shared" si="51"/>
        <v>0</v>
      </c>
      <c r="F159" s="54">
        <f t="shared" si="51"/>
        <v>0</v>
      </c>
      <c r="G159" s="28"/>
      <c r="H159" s="28"/>
    </row>
    <row r="160" spans="1:8" s="24" customFormat="1" x14ac:dyDescent="0.25">
      <c r="A160" s="14"/>
      <c r="B160" s="5" t="s">
        <v>58</v>
      </c>
      <c r="C160" s="1">
        <f>D160+E160+F160</f>
        <v>0</v>
      </c>
      <c r="D160" s="1"/>
      <c r="E160" s="1"/>
      <c r="F160" s="1"/>
      <c r="G160" s="1"/>
      <c r="H160" s="56" t="s">
        <v>68</v>
      </c>
    </row>
    <row r="161" spans="1:8" s="24" customFormat="1" ht="50.25" customHeight="1" x14ac:dyDescent="0.25">
      <c r="A161" s="14"/>
      <c r="B161" s="5" t="s">
        <v>59</v>
      </c>
      <c r="C161" s="1">
        <f>D161+E161+F161</f>
        <v>0</v>
      </c>
      <c r="D161" s="1"/>
      <c r="E161" s="1"/>
      <c r="F161" s="1"/>
      <c r="G161" s="1"/>
      <c r="H161" s="57"/>
    </row>
    <row r="162" spans="1:8" s="24" customFormat="1" ht="47.25" x14ac:dyDescent="0.25">
      <c r="A162" s="14" t="s">
        <v>74</v>
      </c>
      <c r="B162" s="6" t="s">
        <v>111</v>
      </c>
      <c r="C162" s="54">
        <f>C163+C164</f>
        <v>0</v>
      </c>
      <c r="D162" s="54">
        <f t="shared" ref="D162:F162" si="52">D163+D164</f>
        <v>0</v>
      </c>
      <c r="E162" s="54">
        <f t="shared" si="52"/>
        <v>0</v>
      </c>
      <c r="F162" s="54">
        <f t="shared" si="52"/>
        <v>0</v>
      </c>
      <c r="G162" s="28"/>
      <c r="H162" s="28"/>
    </row>
    <row r="163" spans="1:8" s="24" customFormat="1" x14ac:dyDescent="0.25">
      <c r="A163" s="14"/>
      <c r="B163" s="5" t="s">
        <v>58</v>
      </c>
      <c r="C163" s="1">
        <f>D163+E163+F163</f>
        <v>0</v>
      </c>
      <c r="D163" s="1"/>
      <c r="E163" s="1"/>
      <c r="F163" s="1"/>
      <c r="G163" s="1"/>
      <c r="H163" s="56" t="s">
        <v>68</v>
      </c>
    </row>
    <row r="164" spans="1:8" s="24" customFormat="1" ht="48.75" customHeight="1" x14ac:dyDescent="0.25">
      <c r="A164" s="14"/>
      <c r="B164" s="5" t="s">
        <v>59</v>
      </c>
      <c r="C164" s="1">
        <f>D164+E164+F164</f>
        <v>0</v>
      </c>
      <c r="D164" s="1"/>
      <c r="E164" s="1"/>
      <c r="F164" s="1"/>
      <c r="G164" s="1"/>
      <c r="H164" s="57"/>
    </row>
    <row r="165" spans="1:8" s="24" customFormat="1" ht="31.5" x14ac:dyDescent="0.25">
      <c r="A165" s="14" t="s">
        <v>75</v>
      </c>
      <c r="B165" s="6" t="s">
        <v>49</v>
      </c>
      <c r="C165" s="54">
        <f>C166+C167</f>
        <v>0</v>
      </c>
      <c r="D165" s="54">
        <f t="shared" ref="D165:F165" si="53">D166+D167</f>
        <v>0</v>
      </c>
      <c r="E165" s="54">
        <f t="shared" si="53"/>
        <v>0</v>
      </c>
      <c r="F165" s="54">
        <f t="shared" si="53"/>
        <v>0</v>
      </c>
      <c r="G165" s="28"/>
      <c r="H165" s="28"/>
    </row>
    <row r="166" spans="1:8" s="24" customFormat="1" x14ac:dyDescent="0.25">
      <c r="A166" s="14"/>
      <c r="B166" s="5" t="s">
        <v>58</v>
      </c>
      <c r="C166" s="1">
        <f>D166+E166+F166</f>
        <v>0</v>
      </c>
      <c r="D166" s="1"/>
      <c r="E166" s="1"/>
      <c r="F166" s="1"/>
      <c r="G166" s="1"/>
      <c r="H166" s="56" t="s">
        <v>68</v>
      </c>
    </row>
    <row r="167" spans="1:8" s="24" customFormat="1" ht="42" customHeight="1" x14ac:dyDescent="0.25">
      <c r="A167" s="14"/>
      <c r="B167" s="5" t="s">
        <v>59</v>
      </c>
      <c r="C167" s="1">
        <f>D167+E167+F167</f>
        <v>0</v>
      </c>
      <c r="D167" s="1"/>
      <c r="E167" s="1"/>
      <c r="F167" s="1"/>
      <c r="G167" s="1"/>
      <c r="H167" s="57"/>
    </row>
    <row r="168" spans="1:8" s="24" customFormat="1" x14ac:dyDescent="0.25">
      <c r="A168" s="14" t="s">
        <v>76</v>
      </c>
      <c r="B168" s="6" t="s">
        <v>112</v>
      </c>
      <c r="C168" s="54">
        <f>C169+C170</f>
        <v>0</v>
      </c>
      <c r="D168" s="54">
        <f t="shared" ref="D168:F168" si="54">D169+D170</f>
        <v>0</v>
      </c>
      <c r="E168" s="54">
        <f t="shared" si="54"/>
        <v>0</v>
      </c>
      <c r="F168" s="54">
        <f t="shared" si="54"/>
        <v>0</v>
      </c>
      <c r="G168" s="28"/>
      <c r="H168" s="28"/>
    </row>
    <row r="169" spans="1:8" s="24" customFormat="1" ht="15.75" customHeight="1" x14ac:dyDescent="0.25">
      <c r="A169" s="14"/>
      <c r="B169" s="5" t="s">
        <v>58</v>
      </c>
      <c r="C169" s="1">
        <f>D169+E169+F169</f>
        <v>0</v>
      </c>
      <c r="D169" s="1"/>
      <c r="E169" s="1"/>
      <c r="F169" s="1"/>
      <c r="G169" s="1"/>
      <c r="H169" s="56" t="s">
        <v>68</v>
      </c>
    </row>
    <row r="170" spans="1:8" s="24" customFormat="1" ht="60" customHeight="1" x14ac:dyDescent="0.25">
      <c r="A170" s="14"/>
      <c r="B170" s="5" t="s">
        <v>59</v>
      </c>
      <c r="C170" s="1">
        <f>D170+E170+F170</f>
        <v>0</v>
      </c>
      <c r="D170" s="1"/>
      <c r="E170" s="1"/>
      <c r="F170" s="1"/>
      <c r="G170" s="1"/>
      <c r="H170" s="57"/>
    </row>
    <row r="171" spans="1:8" s="27" customFormat="1" ht="31.5" x14ac:dyDescent="0.2">
      <c r="A171" s="13" t="s">
        <v>92</v>
      </c>
      <c r="B171" s="8" t="s">
        <v>50</v>
      </c>
      <c r="C171" s="55">
        <f>C172+C176</f>
        <v>1750</v>
      </c>
      <c r="D171" s="55">
        <f t="shared" ref="D171:F171" si="55">D172+D176</f>
        <v>1600</v>
      </c>
      <c r="E171" s="55">
        <f t="shared" si="55"/>
        <v>150</v>
      </c>
      <c r="F171" s="55">
        <f t="shared" si="55"/>
        <v>0</v>
      </c>
      <c r="G171" s="26"/>
      <c r="H171" s="26"/>
    </row>
    <row r="172" spans="1:8" s="24" customFormat="1" x14ac:dyDescent="0.25">
      <c r="A172" s="14" t="s">
        <v>93</v>
      </c>
      <c r="B172" s="6" t="s">
        <v>51</v>
      </c>
      <c r="C172" s="54">
        <f>C173+C174+C175</f>
        <v>1600</v>
      </c>
      <c r="D172" s="54">
        <f t="shared" ref="D172:F172" si="56">D173+D174+D175</f>
        <v>1600</v>
      </c>
      <c r="E172" s="54">
        <f t="shared" si="56"/>
        <v>0</v>
      </c>
      <c r="F172" s="54">
        <f t="shared" si="56"/>
        <v>0</v>
      </c>
      <c r="G172" s="28"/>
      <c r="H172" s="28"/>
    </row>
    <row r="173" spans="1:8" s="24" customFormat="1" ht="105.75" customHeight="1" x14ac:dyDescent="0.25">
      <c r="A173" s="14"/>
      <c r="B173" s="5" t="s">
        <v>146</v>
      </c>
      <c r="C173" s="1">
        <v>800</v>
      </c>
      <c r="D173" s="1">
        <v>800</v>
      </c>
      <c r="E173" s="1"/>
      <c r="F173" s="1"/>
      <c r="G173" s="1" t="s">
        <v>114</v>
      </c>
      <c r="H173" s="56" t="s">
        <v>68</v>
      </c>
    </row>
    <row r="174" spans="1:8" s="24" customFormat="1" ht="105.75" customHeight="1" x14ac:dyDescent="0.25">
      <c r="A174" s="14"/>
      <c r="B174" s="5" t="s">
        <v>144</v>
      </c>
      <c r="C174" s="1">
        <f t="shared" ref="C174:C175" si="57">D174+E174+F174</f>
        <v>50</v>
      </c>
      <c r="D174" s="1">
        <v>50</v>
      </c>
      <c r="E174" s="1"/>
      <c r="F174" s="1"/>
      <c r="G174" s="1"/>
      <c r="H174" s="58"/>
    </row>
    <row r="175" spans="1:8" s="24" customFormat="1" ht="114.75" customHeight="1" x14ac:dyDescent="0.25">
      <c r="A175" s="14"/>
      <c r="B175" s="5" t="s">
        <v>113</v>
      </c>
      <c r="C175" s="1">
        <f t="shared" si="57"/>
        <v>750</v>
      </c>
      <c r="D175" s="1">
        <v>750</v>
      </c>
      <c r="E175" s="1"/>
      <c r="F175" s="1"/>
      <c r="G175" s="1" t="s">
        <v>115</v>
      </c>
      <c r="H175" s="57"/>
    </row>
    <row r="176" spans="1:8" s="24" customFormat="1" ht="31.5" x14ac:dyDescent="0.25">
      <c r="A176" s="14" t="s">
        <v>94</v>
      </c>
      <c r="B176" s="6" t="s">
        <v>52</v>
      </c>
      <c r="C176" s="54">
        <f>C177+C178</f>
        <v>150</v>
      </c>
      <c r="D176" s="54">
        <f t="shared" ref="D176:F176" si="58">D177+D178</f>
        <v>0</v>
      </c>
      <c r="E176" s="54">
        <f t="shared" si="58"/>
        <v>150</v>
      </c>
      <c r="F176" s="54">
        <f t="shared" si="58"/>
        <v>0</v>
      </c>
      <c r="G176" s="28"/>
      <c r="H176" s="43"/>
    </row>
    <row r="177" spans="1:8" s="24" customFormat="1" ht="15.75" customHeight="1" x14ac:dyDescent="0.25">
      <c r="A177" s="14"/>
      <c r="B177" s="5" t="s">
        <v>116</v>
      </c>
      <c r="C177" s="1">
        <f>D177+E177+F177</f>
        <v>150</v>
      </c>
      <c r="D177" s="1"/>
      <c r="E177" s="1">
        <v>150</v>
      </c>
      <c r="F177" s="1"/>
      <c r="G177" s="1"/>
      <c r="H177" s="56" t="s">
        <v>68</v>
      </c>
    </row>
    <row r="178" spans="1:8" s="24" customFormat="1" ht="60" customHeight="1" x14ac:dyDescent="0.25">
      <c r="A178" s="14"/>
      <c r="B178" s="5" t="s">
        <v>59</v>
      </c>
      <c r="C178" s="1"/>
      <c r="D178" s="1"/>
      <c r="E178" s="1"/>
      <c r="F178" s="1"/>
      <c r="G178" s="1"/>
      <c r="H178" s="57"/>
    </row>
    <row r="179" spans="1:8" x14ac:dyDescent="0.25">
      <c r="A179" s="15"/>
      <c r="B179" s="17"/>
      <c r="C179" s="28"/>
      <c r="D179" s="28"/>
      <c r="E179" s="28"/>
      <c r="F179" s="28"/>
      <c r="G179" s="28"/>
      <c r="H179" s="44"/>
    </row>
  </sheetData>
  <mergeCells count="68">
    <mergeCell ref="A1:H3"/>
    <mergeCell ref="A4:H4"/>
    <mergeCell ref="H5:H7"/>
    <mergeCell ref="A8:A9"/>
    <mergeCell ref="B8:B9"/>
    <mergeCell ref="A5:A7"/>
    <mergeCell ref="D6:D7"/>
    <mergeCell ref="B5:B7"/>
    <mergeCell ref="H14:H17"/>
    <mergeCell ref="H8:H9"/>
    <mergeCell ref="C5:F5"/>
    <mergeCell ref="F8:F9"/>
    <mergeCell ref="G5:G7"/>
    <mergeCell ref="D8:D9"/>
    <mergeCell ref="E8:E9"/>
    <mergeCell ref="C6:C7"/>
    <mergeCell ref="C8:C9"/>
    <mergeCell ref="F6:F7"/>
    <mergeCell ref="E6:E7"/>
    <mergeCell ref="H19:H20"/>
    <mergeCell ref="H22:H23"/>
    <mergeCell ref="H25:H26"/>
    <mergeCell ref="H28:H29"/>
    <mergeCell ref="H31:H32"/>
    <mergeCell ref="H34:H35"/>
    <mergeCell ref="H37:H38"/>
    <mergeCell ref="H40:H41"/>
    <mergeCell ref="H43:H44"/>
    <mergeCell ref="H46:H47"/>
    <mergeCell ref="H50:H51"/>
    <mergeCell ref="H53:H54"/>
    <mergeCell ref="H56:H57"/>
    <mergeCell ref="H59:H60"/>
    <mergeCell ref="H62:H63"/>
    <mergeCell ref="H65:H66"/>
    <mergeCell ref="H68:H69"/>
    <mergeCell ref="H71:H72"/>
    <mergeCell ref="H74:H75"/>
    <mergeCell ref="H77:H78"/>
    <mergeCell ref="H80:H81"/>
    <mergeCell ref="H83:H84"/>
    <mergeCell ref="H86:H87"/>
    <mergeCell ref="H89:H90"/>
    <mergeCell ref="H92:H93"/>
    <mergeCell ref="H95:H96"/>
    <mergeCell ref="H98:H99"/>
    <mergeCell ref="H103:H104"/>
    <mergeCell ref="H106:H107"/>
    <mergeCell ref="H109:H110"/>
    <mergeCell ref="H128:H129"/>
    <mergeCell ref="H133:H134"/>
    <mergeCell ref="H142:H143"/>
    <mergeCell ref="H112:H114"/>
    <mergeCell ref="H116:H117"/>
    <mergeCell ref="H119:H120"/>
    <mergeCell ref="H122:H123"/>
    <mergeCell ref="H125:H126"/>
    <mergeCell ref="H136:H139"/>
    <mergeCell ref="H145:H146"/>
    <mergeCell ref="H150:H151"/>
    <mergeCell ref="H154:H155"/>
    <mergeCell ref="H157:H158"/>
    <mergeCell ref="H177:H178"/>
    <mergeCell ref="H160:H161"/>
    <mergeCell ref="H163:H164"/>
    <mergeCell ref="H166:H167"/>
    <mergeCell ref="H169:H170"/>
    <mergeCell ref="H173:H175"/>
  </mergeCells>
  <printOptions horizontalCentered="1"/>
  <pageMargins left="0.43307086614173201" right="0.196850393700787" top="1.1811024E-2" bottom="1.1811024E-2" header="0" footer="0"/>
  <pageSetup paperSize="9"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XuanDungPTVB</dc:creator>
  <cp:lastModifiedBy>Ms Toan</cp:lastModifiedBy>
  <cp:lastPrinted>2025-10-06T09:14:49Z</cp:lastPrinted>
  <dcterms:created xsi:type="dcterms:W3CDTF">2021-03-06T07:06:13Z</dcterms:created>
  <dcterms:modified xsi:type="dcterms:W3CDTF">2025-10-09T06:57:42Z</dcterms:modified>
</cp:coreProperties>
</file>