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y Drive\CHÍ MINH\Công khai 2026\QUÝ II -\"/>
    </mc:Choice>
  </mc:AlternateContent>
  <bookViews>
    <workbookView xWindow="-120" yWindow="-120" windowWidth="20730" windowHeight="11160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D15" i="1"/>
  <c r="J8" i="3"/>
  <c r="K10" i="3"/>
  <c r="K11" i="3"/>
  <c r="K12" i="3"/>
  <c r="K13" i="3"/>
  <c r="K14" i="3"/>
  <c r="K15" i="3"/>
  <c r="K16" i="3"/>
  <c r="K17" i="3"/>
  <c r="K18" i="3"/>
  <c r="K19" i="3"/>
  <c r="K20" i="3"/>
  <c r="K21" i="3"/>
  <c r="K8" i="3"/>
  <c r="I10" i="3"/>
  <c r="I11" i="3"/>
  <c r="I12" i="3"/>
  <c r="I13" i="3"/>
  <c r="I14" i="3"/>
  <c r="I15" i="3"/>
  <c r="I16" i="3"/>
  <c r="I17" i="3"/>
  <c r="I18" i="3"/>
  <c r="I19" i="3"/>
  <c r="I20" i="3"/>
  <c r="I21" i="3"/>
  <c r="I8" i="3"/>
  <c r="H8" i="3"/>
  <c r="F8" i="3" s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G8" i="3"/>
  <c r="D19" i="2" l="1"/>
  <c r="C19" i="2"/>
  <c r="D16" i="1"/>
  <c r="C17" i="1"/>
  <c r="C16" i="1"/>
  <c r="C15" i="1"/>
  <c r="D13" i="1" l="1"/>
  <c r="D12" i="1"/>
  <c r="D11" i="1"/>
  <c r="C12" i="1"/>
  <c r="C11" i="1"/>
  <c r="E38" i="2"/>
  <c r="E27" i="2"/>
  <c r="D36" i="2"/>
  <c r="D10" i="1" s="1"/>
  <c r="D7" i="2"/>
  <c r="D8" i="1" s="1"/>
  <c r="C9" i="1"/>
  <c r="C7" i="2"/>
  <c r="C36" i="2"/>
  <c r="C10" i="1" s="1"/>
  <c r="C6" i="2" l="1"/>
  <c r="C8" i="1"/>
  <c r="E9" i="2" l="1"/>
  <c r="E18" i="2"/>
  <c r="E24" i="2"/>
  <c r="E26" i="2"/>
  <c r="E29" i="2"/>
  <c r="E37" i="2"/>
  <c r="E36" i="2" l="1"/>
  <c r="E7" i="2"/>
  <c r="E21" i="2"/>
  <c r="E8" i="2"/>
  <c r="C14" i="1" l="1"/>
  <c r="D14" i="1" l="1"/>
  <c r="E10" i="1" l="1"/>
  <c r="E8" i="1"/>
  <c r="C7" i="1"/>
  <c r="E11" i="1"/>
  <c r="E14" i="1"/>
  <c r="E16" i="1"/>
  <c r="E17" i="1"/>
  <c r="D9" i="1"/>
  <c r="D7" i="1" s="1"/>
  <c r="E19" i="2"/>
  <c r="D6" i="2"/>
  <c r="E6" i="2" l="1"/>
  <c r="E9" i="1"/>
  <c r="E7" i="1"/>
</calcChain>
</file>

<file path=xl/sharedStrings.xml><?xml version="1.0" encoding="utf-8"?>
<sst xmlns="http://schemas.openxmlformats.org/spreadsheetml/2006/main" count="137" uniqueCount="111">
  <si>
    <t>STT</t>
  </si>
  <si>
    <t>NỘI DUNG THU</t>
  </si>
  <si>
    <t>DỰ TOÁN NĂM</t>
  </si>
  <si>
    <t>SO SÁNH (%)</t>
  </si>
  <si>
    <t>A</t>
  </si>
  <si>
    <t>B</t>
  </si>
  <si>
    <t>3 = 2/1</t>
  </si>
  <si>
    <t>I</t>
  </si>
  <si>
    <t>TỔNG SỐ THU</t>
  </si>
  <si>
    <t>Các khoản thu xã hưởng 100 %</t>
  </si>
  <si>
    <t>Các khoản thu phân chia theo tỷ lệ</t>
  </si>
  <si>
    <t>Thu bổ sung</t>
  </si>
  <si>
    <t>- Bổ sung cân đối ngân sách</t>
  </si>
  <si>
    <t>- Bổ sung có mục tiêu</t>
  </si>
  <si>
    <t>Thu chuyển nguồn</t>
  </si>
  <si>
    <t>II</t>
  </si>
  <si>
    <t>TỔNG SỐ CHI</t>
  </si>
  <si>
    <t>Chi đầu tư phát triển</t>
  </si>
  <si>
    <t>Chi thường xuyên</t>
  </si>
  <si>
    <t>Dự phòng</t>
  </si>
  <si>
    <t>NỘI DUNG</t>
  </si>
  <si>
    <t xml:space="preserve">Tổng số thu </t>
  </si>
  <si>
    <t>Các khoản thu 100%</t>
  </si>
  <si>
    <t>Phí, lệ phí</t>
  </si>
  <si>
    <t>Thu từ quỹ đất công ích và thu hoa lợi công sản khác</t>
  </si>
  <si>
    <t>Thu từ quỹ đất công ích</t>
  </si>
  <si>
    <t>Thu từ hoa lợi công sản trên đất công</t>
  </si>
  <si>
    <t>Thu tiền đền bù khi nhà nước thu hồi đất</t>
  </si>
  <si>
    <t>Thu từ hoạt động kinh tế và sự nghiệp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</si>
  <si>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</si>
  <si>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</si>
  <si>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</si>
  <si>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 xml:space="preserve">Đóng góp tự nguyện của các tổ chức, cá nhân </t>
  </si>
  <si>
    <t>Thu khác</t>
  </si>
  <si>
    <t>Các khoản thu phân chia theo tỷ lệ phần trăm (%)</t>
  </si>
  <si>
    <t>Các khoản thu phân chia</t>
  </si>
  <si>
    <t>Thuế sử dụng đất phi nông nghiệp</t>
  </si>
  <si>
    <t>Thuế sử dụng đất nông nghiệp thu từ hộ gia đình</t>
  </si>
  <si>
    <t>Lệ phí môn bài thu từ cá nhân, hộ kinh doanh</t>
  </si>
  <si>
    <t>Lệ phí trước bạ nhà, đất</t>
  </si>
  <si>
    <t>Các khoản thu phân chia khác do cấp tỉnh quy định</t>
  </si>
  <si>
    <t>Thu tiền sử dụng đất</t>
  </si>
  <si>
    <t>Thu tiền thuê mặt đất, mặt nước</t>
  </si>
  <si>
    <t>Thuế tài nguyên</t>
  </si>
  <si>
    <t>Thuế thu nhập doanh nghiệp</t>
  </si>
  <si>
    <t>Thuế thu nhập cá nhân</t>
  </si>
  <si>
    <t>Thuế tiêu thụ đặc biệt</t>
  </si>
  <si>
    <t>III</t>
  </si>
  <si>
    <t>Thu viện trợ không hoàn lại trực tiếp cho xã (nếu có)</t>
  </si>
  <si>
    <t>IV</t>
  </si>
  <si>
    <t>V</t>
  </si>
  <si>
    <t>Thu kết dư ngân sách năm trước</t>
  </si>
  <si>
    <t>VI</t>
  </si>
  <si>
    <t>Thu bổ sung từ ngân sách cấp trên</t>
  </si>
  <si>
    <t>Thu bổ sung có mục tiêu</t>
  </si>
  <si>
    <t>Thu bổ sung cân đối</t>
  </si>
  <si>
    <t>TỔNG SỐ</t>
  </si>
  <si>
    <t>XDCB</t>
  </si>
  <si>
    <t>TX</t>
  </si>
  <si>
    <t>TỔNG CHI</t>
  </si>
  <si>
    <t>Chi giáo dục</t>
  </si>
  <si>
    <t>Chi y tế</t>
  </si>
  <si>
    <t>Chi văn hóa, thông tin</t>
  </si>
  <si>
    <t>Chi phát thanh, truyền thanh</t>
  </si>
  <si>
    <t>Chi bảo vệ môi trường</t>
  </si>
  <si>
    <t>Chi các hoạt động kinh tế</t>
  </si>
  <si>
    <t>Chi cho công tác xã hội</t>
  </si>
  <si>
    <t>UBND Xã Chí Minh</t>
  </si>
  <si>
    <t>DỰ TOÁN THU NSX</t>
  </si>
  <si>
    <t>ƯỚC THỰC HIỆN QUÝ</t>
  </si>
  <si>
    <t>3=2/1</t>
  </si>
  <si>
    <t xml:space="preserve">Dự toán </t>
  </si>
  <si>
    <t>Ước thực hiện</t>
  </si>
  <si>
    <t>So sánh (%)</t>
  </si>
  <si>
    <t/>
  </si>
  <si>
    <t>1</t>
  </si>
  <si>
    <t>2</t>
  </si>
  <si>
    <t>3</t>
  </si>
  <si>
    <t>4</t>
  </si>
  <si>
    <t>5</t>
  </si>
  <si>
    <t>6</t>
  </si>
  <si>
    <t>7=4/1</t>
  </si>
  <si>
    <t>8=5/2</t>
  </si>
  <si>
    <t>9=6/3</t>
  </si>
  <si>
    <t>Trong đó</t>
  </si>
  <si>
    <t xml:space="preserve"> Chi ứng dụng, chuyển giao công nghệ</t>
  </si>
  <si>
    <t>Chi thể dục thể thao</t>
  </si>
  <si>
    <t>7</t>
  </si>
  <si>
    <t>8</t>
  </si>
  <si>
    <t>9</t>
  </si>
  <si>
    <t xml:space="preserve"> Chi hoạt động của cơ quan quản lý Nhà nước, Đảng, đoàn thể</t>
  </si>
  <si>
    <t>10</t>
  </si>
  <si>
    <t>11</t>
  </si>
  <si>
    <t>Chi quốc phòng</t>
  </si>
  <si>
    <t>12</t>
  </si>
  <si>
    <t>Chi an ninh</t>
  </si>
  <si>
    <t>13</t>
  </si>
  <si>
    <t>Chi các lĩnh vực khác theo quy định của pháp luật</t>
  </si>
  <si>
    <t>Các nhiệm vụ chi khác</t>
  </si>
  <si>
    <t>C</t>
  </si>
  <si>
    <t>Dự phòng ngân sách</t>
  </si>
  <si>
    <t xml:space="preserve">
</t>
  </si>
  <si>
    <t>Thu từ khu vực kinh tế quốc doanh (thuế GTGT)</t>
  </si>
  <si>
    <t>ƯỚC THỰC HIỆN QUÝ I</t>
  </si>
  <si>
    <t>UBND XÃ CHÍ MINH</t>
  </si>
  <si>
    <t>Đơn vị tính:  Đồng</t>
  </si>
  <si>
    <t>Đơn vị: Đồng</t>
  </si>
  <si>
    <t>CÂN ĐỐI NGÂN SÁCH XÃ QUÝ II NĂM 2026</t>
  </si>
  <si>
    <t>ƯỚC THỰC HIỆN THU NGÂN SÁCH XÃ QUÝ II NĂM 2025</t>
  </si>
  <si>
    <t>Đơn vị: đồng</t>
  </si>
  <si>
    <r>
      <t xml:space="preserve">ƯỚC THỰC HIỆN CHI NGÂN SÁCH XÃ QUÝ II NĂM </t>
    </r>
    <r>
      <rPr>
        <b/>
        <sz val="16"/>
        <color rgb="FF000000"/>
        <rFont val="Times New Roman"/>
        <family val="1"/>
      </rPr>
      <t xml:space="preserve">2026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</si>
</sst>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[$-1042A]#,###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9.75"/>
      <color indexed="8"/>
      <name val="Times New Roman"/>
      <family val="1"/>
    </font>
    <font>
      <b/>
      <sz val="10"/>
      <color indexed="8"/>
      <name val="Times New Roman"/>
      <family val="1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name val="Arial"/>
    </font>
    <font>
      <b/>
      <sz val="10"/>
      <color rgb="FF000000"/>
      <name val="Times New Roman"/>
    </font>
    <font>
      <sz val="12"/>
      <color rgb="FF000000"/>
      <name val="Times New Roman"/>
      <family val="1"/>
    </font>
    <font>
      <sz val="12"/>
      <color indexed="8"/>
      <name val="Times New Roman"/>
      <family val="1"/>
      <charset val="163"/>
    </font>
    <font>
      <sz val="11"/>
      <color indexed="8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4"/>
      <color indexed="8"/>
      <name val="Times New Roman"/>
      <family val="1"/>
      <charset val="163"/>
    </font>
    <font>
      <sz val="10"/>
      <color indexed="8"/>
      <name val="Times New Roman"/>
      <family val="1"/>
      <charset val="16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i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65" fontId="6" fillId="0" borderId="0" xfId="1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8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3" xfId="0" applyFont="1" applyFill="1" applyBorder="1" applyAlignment="1" applyProtection="1">
      <alignment horizontal="center" vertical="center" wrapText="1" shrinkToFit="1"/>
      <protection locked="0"/>
    </xf>
    <xf numFmtId="0" fontId="3" fillId="2" borderId="3" xfId="0" applyFont="1" applyFill="1" applyBorder="1" applyAlignment="1" applyProtection="1">
      <alignment horizontal="left" vertical="center" wrapText="1" shrinkToFit="1"/>
      <protection locked="0"/>
    </xf>
    <xf numFmtId="165" fontId="8" fillId="2" borderId="3" xfId="1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5" xfId="0" applyFont="1" applyFill="1" applyBorder="1" applyAlignment="1" applyProtection="1">
      <alignment horizontal="left" vertical="center" wrapText="1" shrinkToFit="1"/>
      <protection locked="0"/>
    </xf>
    <xf numFmtId="165" fontId="8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7" fillId="2" borderId="5" xfId="0" applyFont="1" applyFill="1" applyBorder="1" applyAlignment="1" applyProtection="1">
      <alignment horizontal="left" vertical="center" wrapText="1" shrinkToFit="1"/>
      <protection locked="0"/>
    </xf>
    <xf numFmtId="165" fontId="9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5" xfId="0" applyFont="1" applyFill="1" applyBorder="1" applyAlignment="1" applyProtection="1">
      <alignment horizontal="right" vertical="center" wrapText="1" shrinkToFit="1"/>
      <protection locked="0"/>
    </xf>
    <xf numFmtId="165" fontId="5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165" fontId="2" fillId="2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7" fillId="2" borderId="7" xfId="0" applyFont="1" applyFill="1" applyBorder="1" applyAlignment="1" applyProtection="1">
      <alignment horizontal="center" vertical="center" wrapText="1" shrinkToFit="1"/>
      <protection locked="0"/>
    </xf>
    <xf numFmtId="0" fontId="7" fillId="2" borderId="7" xfId="0" applyFont="1" applyFill="1" applyBorder="1" applyAlignment="1" applyProtection="1">
      <alignment horizontal="left" vertical="center" wrapText="1" shrinkToFit="1"/>
      <protection locked="0"/>
    </xf>
    <xf numFmtId="165" fontId="2" fillId="2" borderId="7" xfId="1" applyNumberFormat="1" applyFont="1" applyFill="1" applyBorder="1" applyAlignment="1" applyProtection="1">
      <alignment horizontal="right" vertical="center" wrapText="1" shrinkToFit="1"/>
      <protection locked="0"/>
    </xf>
    <xf numFmtId="0" fontId="2" fillId="0" borderId="0" xfId="0" applyFont="1" applyProtection="1">
      <protection locked="0"/>
    </xf>
    <xf numFmtId="0" fontId="3" fillId="2" borderId="9" xfId="0" applyFont="1" applyFill="1" applyBorder="1" applyAlignment="1" applyProtection="1">
      <alignment horizontal="center" vertical="center" wrapText="1" shrinkToFit="1"/>
      <protection locked="0"/>
    </xf>
    <xf numFmtId="0" fontId="3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165" fontId="8" fillId="0" borderId="3" xfId="1" applyNumberFormat="1" applyFont="1" applyFill="1" applyBorder="1" applyAlignment="1" applyProtection="1">
      <alignment horizontal="right" vertical="center" wrapText="1" shrinkToFit="1"/>
      <protection locked="0"/>
    </xf>
    <xf numFmtId="165" fontId="8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5" fontId="9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6" fontId="9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0" fontId="9" fillId="0" borderId="5" xfId="0" applyFont="1" applyBorder="1" applyAlignment="1" applyProtection="1">
      <alignment horizontal="right" vertical="center" wrapText="1" shrinkToFit="1"/>
      <protection locked="0"/>
    </xf>
    <xf numFmtId="0" fontId="5" fillId="0" borderId="5" xfId="0" applyFont="1" applyBorder="1" applyAlignment="1" applyProtection="1">
      <alignment horizontal="right" vertical="center" wrapText="1" shrinkToFit="1"/>
      <protection locked="0"/>
    </xf>
    <xf numFmtId="165" fontId="5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5" fontId="2" fillId="0" borderId="5" xfId="1" applyNumberFormat="1" applyFont="1" applyFill="1" applyBorder="1" applyAlignment="1" applyProtection="1">
      <alignment horizontal="right" vertical="center" wrapText="1" shrinkToFit="1"/>
      <protection locked="0"/>
    </xf>
    <xf numFmtId="165" fontId="2" fillId="0" borderId="7" xfId="1" applyNumberFormat="1" applyFont="1" applyFill="1" applyBorder="1" applyAlignment="1" applyProtection="1">
      <alignment horizontal="right" vertical="center" wrapText="1" shrinkToFit="1"/>
      <protection locked="0"/>
    </xf>
    <xf numFmtId="165" fontId="6" fillId="0" borderId="0" xfId="1" applyNumberFormat="1" applyFont="1" applyFill="1" applyAlignment="1" applyProtection="1">
      <alignment horizontal="left"/>
      <protection locked="0"/>
    </xf>
    <xf numFmtId="3" fontId="13" fillId="0" borderId="5" xfId="0" applyNumberFormat="1" applyFont="1" applyBorder="1" applyAlignment="1">
      <alignment horizontal="right" wrapText="1" readingOrder="1"/>
    </xf>
    <xf numFmtId="0" fontId="3" fillId="0" borderId="0" xfId="0" applyFont="1" applyAlignment="1" applyProtection="1">
      <alignment horizontal="left"/>
      <protection locked="0"/>
    </xf>
    <xf numFmtId="0" fontId="11" fillId="0" borderId="0" xfId="0" applyFont="1"/>
    <xf numFmtId="0" fontId="3" fillId="2" borderId="0" xfId="0" applyFont="1" applyFill="1" applyAlignment="1" applyProtection="1">
      <alignment horizontal="left" vertical="center" wrapText="1" shrinkToFit="1"/>
      <protection locked="0"/>
    </xf>
    <xf numFmtId="0" fontId="4" fillId="2" borderId="10" xfId="0" applyFont="1" applyFill="1" applyBorder="1" applyAlignment="1" applyProtection="1">
      <alignment horizontal="center" vertical="center" wrapText="1" shrinkToFit="1"/>
      <protection locked="0"/>
    </xf>
    <xf numFmtId="0" fontId="10" fillId="2" borderId="0" xfId="0" applyFont="1" applyFill="1" applyAlignment="1" applyProtection="1">
      <alignment horizontal="center" wrapText="1" shrinkToFit="1"/>
      <protection locked="0"/>
    </xf>
    <xf numFmtId="0" fontId="12" fillId="0" borderId="0" xfId="0" applyFont="1" applyAlignment="1">
      <alignment horizontal="center" vertical="top" wrapText="1" readingOrder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 vertical="top" wrapText="1" readingOrder="1"/>
    </xf>
    <xf numFmtId="0" fontId="20" fillId="0" borderId="0" xfId="0" applyFont="1"/>
    <xf numFmtId="0" fontId="22" fillId="0" borderId="0" xfId="0" applyFont="1" applyAlignment="1">
      <alignment horizontal="center" vertical="top" wrapText="1" readingOrder="1"/>
    </xf>
    <xf numFmtId="0" fontId="24" fillId="0" borderId="0" xfId="0" applyFont="1" applyAlignment="1">
      <alignment horizontal="right" vertical="top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20" fillId="0" borderId="13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1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top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vertical="center" wrapText="1" readingOrder="1"/>
    </xf>
    <xf numFmtId="167" fontId="25" fillId="0" borderId="11" xfId="0" applyNumberFormat="1" applyFont="1" applyBorder="1" applyAlignment="1">
      <alignment horizontal="right" vertical="center" wrapText="1" readingOrder="1"/>
    </xf>
    <xf numFmtId="0" fontId="25" fillId="0" borderId="11" xfId="0" applyFont="1" applyBorder="1" applyAlignment="1">
      <alignment horizontal="right" vertical="center" wrapText="1" readingOrder="1"/>
    </xf>
    <xf numFmtId="0" fontId="26" fillId="0" borderId="11" xfId="0" applyFont="1" applyBorder="1" applyAlignment="1">
      <alignment horizontal="center" vertical="center" wrapText="1" readingOrder="1"/>
    </xf>
    <xf numFmtId="0" fontId="26" fillId="0" borderId="11" xfId="0" applyFont="1" applyBorder="1" applyAlignment="1">
      <alignment vertical="center" wrapText="1" readingOrder="1"/>
    </xf>
    <xf numFmtId="167" fontId="26" fillId="0" borderId="11" xfId="0" applyNumberFormat="1" applyFont="1" applyBorder="1" applyAlignment="1">
      <alignment horizontal="right" vertical="center" wrapText="1" readingOrder="1"/>
    </xf>
    <xf numFmtId="0" fontId="27" fillId="0" borderId="11" xfId="0" applyFont="1" applyBorder="1" applyAlignment="1">
      <alignment horizontal="center" vertical="center" wrapText="1" readingOrder="1"/>
    </xf>
    <xf numFmtId="0" fontId="27" fillId="0" borderId="11" xfId="0" applyFont="1" applyBorder="1" applyAlignment="1">
      <alignment vertical="center" wrapText="1" readingOrder="1"/>
    </xf>
    <xf numFmtId="167" fontId="27" fillId="0" borderId="11" xfId="0" applyNumberFormat="1" applyFont="1" applyBorder="1" applyAlignment="1">
      <alignment horizontal="right" vertical="center" wrapText="1" readingOrder="1"/>
    </xf>
    <xf numFmtId="0" fontId="27" fillId="0" borderId="11" xfId="0" applyFont="1" applyBorder="1" applyAlignment="1">
      <alignment horizontal="right" vertical="center" wrapText="1" readingOrder="1"/>
    </xf>
    <xf numFmtId="0" fontId="20" fillId="0" borderId="0" xfId="0" applyFont="1" applyAlignment="1">
      <alignment horizontal="center"/>
    </xf>
    <xf numFmtId="0" fontId="28" fillId="0" borderId="0" xfId="0" applyFont="1" applyAlignment="1">
      <alignment horizontal="center" vertical="top" wrapText="1" readingOrder="1"/>
    </xf>
    <xf numFmtId="0" fontId="29" fillId="2" borderId="0" xfId="0" applyFont="1" applyFill="1" applyAlignment="1" applyProtection="1">
      <alignment horizontal="left" vertical="center" wrapText="1" shrinkToFit="1"/>
      <protection locked="0"/>
    </xf>
    <xf numFmtId="0" fontId="29" fillId="2" borderId="0" xfId="0" applyFont="1" applyFill="1" applyAlignment="1" applyProtection="1">
      <alignment horizontal="right" vertical="center" wrapText="1" shrinkToFit="1"/>
      <protection locked="0"/>
    </xf>
    <xf numFmtId="0" fontId="30" fillId="0" borderId="0" xfId="0" applyFont="1" applyAlignment="1" applyProtection="1">
      <alignment horizontal="left"/>
      <protection locked="0"/>
    </xf>
    <xf numFmtId="0" fontId="29" fillId="2" borderId="0" xfId="0" applyFont="1" applyFill="1" applyAlignment="1" applyProtection="1">
      <alignment horizontal="center" vertical="center" wrapText="1" shrinkToFit="1"/>
      <protection locked="0"/>
    </xf>
    <xf numFmtId="0" fontId="30" fillId="0" borderId="0" xfId="0" applyFont="1" applyAlignment="1" applyProtection="1">
      <alignment horizontal="left"/>
      <protection locked="0"/>
    </xf>
    <xf numFmtId="0" fontId="31" fillId="2" borderId="0" xfId="0" applyFont="1" applyFill="1" applyAlignment="1" applyProtection="1">
      <alignment horizontal="right" vertical="center" wrapText="1" shrinkToFit="1"/>
      <protection locked="0"/>
    </xf>
    <xf numFmtId="0" fontId="29" fillId="2" borderId="1" xfId="0" applyFont="1" applyFill="1" applyBorder="1" applyAlignment="1" applyProtection="1">
      <alignment horizontal="center" vertical="center" wrapText="1" shrinkToFit="1"/>
      <protection locked="0"/>
    </xf>
    <xf numFmtId="0" fontId="30" fillId="2" borderId="1" xfId="0" applyFont="1" applyFill="1" applyBorder="1" applyAlignment="1" applyProtection="1">
      <alignment horizontal="center" vertical="center" wrapText="1" shrinkToFit="1"/>
      <protection locked="0"/>
    </xf>
    <xf numFmtId="0" fontId="29" fillId="2" borderId="2" xfId="0" applyFont="1" applyFill="1" applyBorder="1" applyAlignment="1" applyProtection="1">
      <alignment horizontal="center" vertical="center" wrapText="1" shrinkToFit="1"/>
      <protection locked="0"/>
    </xf>
    <xf numFmtId="0" fontId="29" fillId="2" borderId="2" xfId="0" applyFont="1" applyFill="1" applyBorder="1" applyAlignment="1" applyProtection="1">
      <alignment horizontal="left" vertical="center" wrapText="1" shrinkToFit="1"/>
      <protection locked="0"/>
    </xf>
    <xf numFmtId="165" fontId="29" fillId="2" borderId="2" xfId="1" applyNumberFormat="1" applyFont="1" applyFill="1" applyBorder="1" applyAlignment="1" applyProtection="1">
      <alignment horizontal="right" vertical="center" wrapText="1" shrinkToFit="1"/>
      <protection locked="0"/>
    </xf>
    <xf numFmtId="164" fontId="29" fillId="2" borderId="3" xfId="0" applyNumberFormat="1" applyFont="1" applyFill="1" applyBorder="1" applyAlignment="1" applyProtection="1">
      <alignment horizontal="right" vertical="center" wrapText="1" shrinkToFit="1"/>
      <protection locked="0"/>
    </xf>
    <xf numFmtId="0" fontId="30" fillId="2" borderId="4" xfId="0" applyFont="1" applyFill="1" applyBorder="1" applyAlignment="1" applyProtection="1">
      <alignment horizontal="center" vertical="center" wrapText="1" shrinkToFit="1"/>
      <protection locked="0"/>
    </xf>
    <xf numFmtId="0" fontId="30" fillId="2" borderId="4" xfId="0" applyFont="1" applyFill="1" applyBorder="1" applyAlignment="1" applyProtection="1">
      <alignment horizontal="left" vertical="center" wrapText="1" shrinkToFit="1"/>
      <protection locked="0"/>
    </xf>
    <xf numFmtId="165" fontId="30" fillId="2" borderId="4" xfId="1" applyNumberFormat="1" applyFont="1" applyFill="1" applyBorder="1" applyAlignment="1" applyProtection="1">
      <alignment horizontal="right" vertical="center" wrapText="1" shrinkToFit="1"/>
      <protection locked="0"/>
    </xf>
    <xf numFmtId="164" fontId="29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164" fontId="30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0" fontId="29" fillId="2" borderId="4" xfId="0" applyFont="1" applyFill="1" applyBorder="1" applyAlignment="1" applyProtection="1">
      <alignment horizontal="center" vertical="center" wrapText="1" shrinkToFit="1"/>
      <protection locked="0"/>
    </xf>
    <xf numFmtId="0" fontId="29" fillId="2" borderId="4" xfId="0" applyFont="1" applyFill="1" applyBorder="1" applyAlignment="1" applyProtection="1">
      <alignment horizontal="left" vertical="center" wrapText="1" shrinkToFit="1"/>
      <protection locked="0"/>
    </xf>
    <xf numFmtId="165" fontId="29" fillId="2" borderId="4" xfId="1" applyNumberFormat="1" applyFont="1" applyFill="1" applyBorder="1" applyAlignment="1" applyProtection="1">
      <alignment horizontal="right" vertical="center" wrapText="1" shrinkToFit="1"/>
      <protection locked="0"/>
    </xf>
    <xf numFmtId="0" fontId="30" fillId="2" borderId="6" xfId="0" applyFont="1" applyFill="1" applyBorder="1" applyAlignment="1" applyProtection="1">
      <alignment horizontal="center" vertical="center" wrapText="1" shrinkToFit="1"/>
      <protection locked="0"/>
    </xf>
    <xf numFmtId="0" fontId="30" fillId="2" borderId="6" xfId="0" applyFont="1" applyFill="1" applyBorder="1" applyAlignment="1" applyProtection="1">
      <alignment horizontal="left" vertical="center" wrapText="1" shrinkToFit="1"/>
      <protection locked="0"/>
    </xf>
    <xf numFmtId="165" fontId="30" fillId="2" borderId="6" xfId="1" applyNumberFormat="1" applyFont="1" applyFill="1" applyBorder="1" applyAlignment="1" applyProtection="1">
      <alignment horizontal="right" vertical="center" wrapText="1" shrinkToFit="1"/>
      <protection locked="0"/>
    </xf>
    <xf numFmtId="164" fontId="29" fillId="2" borderId="7" xfId="0" applyNumberFormat="1" applyFont="1" applyFill="1" applyBorder="1" applyAlignment="1" applyProtection="1">
      <alignment horizontal="right" vertical="center" wrapText="1" shrinkToFit="1"/>
      <protection locked="0"/>
    </xf>
    <xf numFmtId="0" fontId="31" fillId="2" borderId="0" xfId="0" applyFont="1" applyFill="1" applyAlignment="1" applyProtection="1">
      <alignment horizontal="left" vertical="center" wrapText="1" shrinkToFit="1"/>
      <protection locked="0"/>
    </xf>
    <xf numFmtId="164" fontId="14" fillId="2" borderId="1" xfId="0" applyNumberFormat="1" applyFont="1" applyFill="1" applyBorder="1" applyAlignment="1" applyProtection="1">
      <alignment horizontal="right" vertical="center" wrapText="1" shrinkToFit="1" readingOrder="1"/>
      <protection locked="0"/>
    </xf>
    <xf numFmtId="164" fontId="8" fillId="2" borderId="3" xfId="0" applyNumberFormat="1" applyFont="1" applyFill="1" applyBorder="1" applyAlignment="1" applyProtection="1">
      <alignment horizontal="right" vertical="center" wrapText="1" shrinkToFit="1" readingOrder="1"/>
      <protection locked="0"/>
    </xf>
    <xf numFmtId="164" fontId="8" fillId="2" borderId="5" xfId="0" applyNumberFormat="1" applyFont="1" applyFill="1" applyBorder="1" applyAlignment="1" applyProtection="1">
      <alignment horizontal="right" vertical="center" wrapText="1" shrinkToFit="1" readingOrder="1"/>
      <protection locked="0"/>
    </xf>
    <xf numFmtId="164" fontId="15" fillId="2" borderId="5" xfId="0" applyNumberFormat="1" applyFont="1" applyFill="1" applyBorder="1" applyAlignment="1" applyProtection="1">
      <alignment horizontal="right" vertical="center" wrapText="1" shrinkToFit="1" readingOrder="1"/>
      <protection locked="0"/>
    </xf>
    <xf numFmtId="164" fontId="16" fillId="0" borderId="5" xfId="0" applyNumberFormat="1" applyFont="1" applyBorder="1" applyAlignment="1">
      <alignment horizontal="right" vertical="top" wrapText="1" readingOrder="1"/>
    </xf>
    <xf numFmtId="164" fontId="15" fillId="2" borderId="7" xfId="0" applyNumberFormat="1" applyFont="1" applyFill="1" applyBorder="1" applyAlignment="1" applyProtection="1">
      <alignment horizontal="right" vertical="center" wrapText="1" shrinkToFit="1" readingOrder="1"/>
      <protection locked="0"/>
    </xf>
    <xf numFmtId="164" fontId="17" fillId="0" borderId="0" xfId="0" applyNumberFormat="1" applyFont="1" applyAlignment="1" applyProtection="1">
      <alignment horizontal="right" readingOrder="1"/>
      <protection locked="0"/>
    </xf>
    <xf numFmtId="164" fontId="18" fillId="0" borderId="0" xfId="0" applyNumberFormat="1" applyFont="1" applyAlignment="1" applyProtection="1">
      <alignment horizontal="right" readingOrder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 shrinkToFit="1" readingOrder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I7" sqref="I7"/>
    </sheetView>
  </sheetViews>
  <sheetFormatPr defaultRowHeight="16.5" x14ac:dyDescent="0.25"/>
  <cols>
    <col min="1" max="1" width="7.42578125" style="73" customWidth="1"/>
    <col min="2" max="2" width="36.28515625" style="73" customWidth="1"/>
    <col min="3" max="3" width="19.85546875" style="73" customWidth="1"/>
    <col min="4" max="4" width="19.42578125" style="73" customWidth="1"/>
    <col min="5" max="5" width="11.85546875" style="73" customWidth="1"/>
    <col min="6" max="250" width="9.140625" style="73"/>
    <col min="251" max="251" width="7.140625" style="73" customWidth="1"/>
    <col min="252" max="252" width="50.140625" style="73" customWidth="1"/>
    <col min="253" max="255" width="14.85546875" style="73" customWidth="1"/>
    <col min="256" max="506" width="9.140625" style="73"/>
    <col min="507" max="507" width="7.140625" style="73" customWidth="1"/>
    <col min="508" max="508" width="50.140625" style="73" customWidth="1"/>
    <col min="509" max="511" width="14.85546875" style="73" customWidth="1"/>
    <col min="512" max="762" width="9.140625" style="73"/>
    <col min="763" max="763" width="7.140625" style="73" customWidth="1"/>
    <col min="764" max="764" width="50.140625" style="73" customWidth="1"/>
    <col min="765" max="767" width="14.85546875" style="73" customWidth="1"/>
    <col min="768" max="1018" width="9.140625" style="73"/>
    <col min="1019" max="1019" width="7.140625" style="73" customWidth="1"/>
    <col min="1020" max="1020" width="50.140625" style="73" customWidth="1"/>
    <col min="1021" max="1023" width="14.85546875" style="73" customWidth="1"/>
    <col min="1024" max="1274" width="9.140625" style="73"/>
    <col min="1275" max="1275" width="7.140625" style="73" customWidth="1"/>
    <col min="1276" max="1276" width="50.140625" style="73" customWidth="1"/>
    <col min="1277" max="1279" width="14.85546875" style="73" customWidth="1"/>
    <col min="1280" max="1530" width="9.140625" style="73"/>
    <col min="1531" max="1531" width="7.140625" style="73" customWidth="1"/>
    <col min="1532" max="1532" width="50.140625" style="73" customWidth="1"/>
    <col min="1533" max="1535" width="14.85546875" style="73" customWidth="1"/>
    <col min="1536" max="1786" width="9.140625" style="73"/>
    <col min="1787" max="1787" width="7.140625" style="73" customWidth="1"/>
    <col min="1788" max="1788" width="50.140625" style="73" customWidth="1"/>
    <col min="1789" max="1791" width="14.85546875" style="73" customWidth="1"/>
    <col min="1792" max="2042" width="9.140625" style="73"/>
    <col min="2043" max="2043" width="7.140625" style="73" customWidth="1"/>
    <col min="2044" max="2044" width="50.140625" style="73" customWidth="1"/>
    <col min="2045" max="2047" width="14.85546875" style="73" customWidth="1"/>
    <col min="2048" max="2298" width="9.140625" style="73"/>
    <col min="2299" max="2299" width="7.140625" style="73" customWidth="1"/>
    <col min="2300" max="2300" width="50.140625" style="73" customWidth="1"/>
    <col min="2301" max="2303" width="14.85546875" style="73" customWidth="1"/>
    <col min="2304" max="2554" width="9.140625" style="73"/>
    <col min="2555" max="2555" width="7.140625" style="73" customWidth="1"/>
    <col min="2556" max="2556" width="50.140625" style="73" customWidth="1"/>
    <col min="2557" max="2559" width="14.85546875" style="73" customWidth="1"/>
    <col min="2560" max="2810" width="9.140625" style="73"/>
    <col min="2811" max="2811" width="7.140625" style="73" customWidth="1"/>
    <col min="2812" max="2812" width="50.140625" style="73" customWidth="1"/>
    <col min="2813" max="2815" width="14.85546875" style="73" customWidth="1"/>
    <col min="2816" max="3066" width="9.140625" style="73"/>
    <col min="3067" max="3067" width="7.140625" style="73" customWidth="1"/>
    <col min="3068" max="3068" width="50.140625" style="73" customWidth="1"/>
    <col min="3069" max="3071" width="14.85546875" style="73" customWidth="1"/>
    <col min="3072" max="3322" width="9.140625" style="73"/>
    <col min="3323" max="3323" width="7.140625" style="73" customWidth="1"/>
    <col min="3324" max="3324" width="50.140625" style="73" customWidth="1"/>
    <col min="3325" max="3327" width="14.85546875" style="73" customWidth="1"/>
    <col min="3328" max="3578" width="9.140625" style="73"/>
    <col min="3579" max="3579" width="7.140625" style="73" customWidth="1"/>
    <col min="3580" max="3580" width="50.140625" style="73" customWidth="1"/>
    <col min="3581" max="3583" width="14.85546875" style="73" customWidth="1"/>
    <col min="3584" max="3834" width="9.140625" style="73"/>
    <col min="3835" max="3835" width="7.140625" style="73" customWidth="1"/>
    <col min="3836" max="3836" width="50.140625" style="73" customWidth="1"/>
    <col min="3837" max="3839" width="14.85546875" style="73" customWidth="1"/>
    <col min="3840" max="4090" width="9.140625" style="73"/>
    <col min="4091" max="4091" width="7.140625" style="73" customWidth="1"/>
    <col min="4092" max="4092" width="50.140625" style="73" customWidth="1"/>
    <col min="4093" max="4095" width="14.85546875" style="73" customWidth="1"/>
    <col min="4096" max="4346" width="9.140625" style="73"/>
    <col min="4347" max="4347" width="7.140625" style="73" customWidth="1"/>
    <col min="4348" max="4348" width="50.140625" style="73" customWidth="1"/>
    <col min="4349" max="4351" width="14.85546875" style="73" customWidth="1"/>
    <col min="4352" max="4602" width="9.140625" style="73"/>
    <col min="4603" max="4603" width="7.140625" style="73" customWidth="1"/>
    <col min="4604" max="4604" width="50.140625" style="73" customWidth="1"/>
    <col min="4605" max="4607" width="14.85546875" style="73" customWidth="1"/>
    <col min="4608" max="4858" width="9.140625" style="73"/>
    <col min="4859" max="4859" width="7.140625" style="73" customWidth="1"/>
    <col min="4860" max="4860" width="50.140625" style="73" customWidth="1"/>
    <col min="4861" max="4863" width="14.85546875" style="73" customWidth="1"/>
    <col min="4864" max="5114" width="9.140625" style="73"/>
    <col min="5115" max="5115" width="7.140625" style="73" customWidth="1"/>
    <col min="5116" max="5116" width="50.140625" style="73" customWidth="1"/>
    <col min="5117" max="5119" width="14.85546875" style="73" customWidth="1"/>
    <col min="5120" max="5370" width="9.140625" style="73"/>
    <col min="5371" max="5371" width="7.140625" style="73" customWidth="1"/>
    <col min="5372" max="5372" width="50.140625" style="73" customWidth="1"/>
    <col min="5373" max="5375" width="14.85546875" style="73" customWidth="1"/>
    <col min="5376" max="5626" width="9.140625" style="73"/>
    <col min="5627" max="5627" width="7.140625" style="73" customWidth="1"/>
    <col min="5628" max="5628" width="50.140625" style="73" customWidth="1"/>
    <col min="5629" max="5631" width="14.85546875" style="73" customWidth="1"/>
    <col min="5632" max="5882" width="9.140625" style="73"/>
    <col min="5883" max="5883" width="7.140625" style="73" customWidth="1"/>
    <col min="5884" max="5884" width="50.140625" style="73" customWidth="1"/>
    <col min="5885" max="5887" width="14.85546875" style="73" customWidth="1"/>
    <col min="5888" max="6138" width="9.140625" style="73"/>
    <col min="6139" max="6139" width="7.140625" style="73" customWidth="1"/>
    <col min="6140" max="6140" width="50.140625" style="73" customWidth="1"/>
    <col min="6141" max="6143" width="14.85546875" style="73" customWidth="1"/>
    <col min="6144" max="6394" width="9.140625" style="73"/>
    <col min="6395" max="6395" width="7.140625" style="73" customWidth="1"/>
    <col min="6396" max="6396" width="50.140625" style="73" customWidth="1"/>
    <col min="6397" max="6399" width="14.85546875" style="73" customWidth="1"/>
    <col min="6400" max="6650" width="9.140625" style="73"/>
    <col min="6651" max="6651" width="7.140625" style="73" customWidth="1"/>
    <col min="6652" max="6652" width="50.140625" style="73" customWidth="1"/>
    <col min="6653" max="6655" width="14.85546875" style="73" customWidth="1"/>
    <col min="6656" max="6906" width="9.140625" style="73"/>
    <col min="6907" max="6907" width="7.140625" style="73" customWidth="1"/>
    <col min="6908" max="6908" width="50.140625" style="73" customWidth="1"/>
    <col min="6909" max="6911" width="14.85546875" style="73" customWidth="1"/>
    <col min="6912" max="7162" width="9.140625" style="73"/>
    <col min="7163" max="7163" width="7.140625" style="73" customWidth="1"/>
    <col min="7164" max="7164" width="50.140625" style="73" customWidth="1"/>
    <col min="7165" max="7167" width="14.85546875" style="73" customWidth="1"/>
    <col min="7168" max="7418" width="9.140625" style="73"/>
    <col min="7419" max="7419" width="7.140625" style="73" customWidth="1"/>
    <col min="7420" max="7420" width="50.140625" style="73" customWidth="1"/>
    <col min="7421" max="7423" width="14.85546875" style="73" customWidth="1"/>
    <col min="7424" max="7674" width="9.140625" style="73"/>
    <col min="7675" max="7675" width="7.140625" style="73" customWidth="1"/>
    <col min="7676" max="7676" width="50.140625" style="73" customWidth="1"/>
    <col min="7677" max="7679" width="14.85546875" style="73" customWidth="1"/>
    <col min="7680" max="7930" width="9.140625" style="73"/>
    <col min="7931" max="7931" width="7.140625" style="73" customWidth="1"/>
    <col min="7932" max="7932" width="50.140625" style="73" customWidth="1"/>
    <col min="7933" max="7935" width="14.85546875" style="73" customWidth="1"/>
    <col min="7936" max="8186" width="9.140625" style="73"/>
    <col min="8187" max="8187" width="7.140625" style="73" customWidth="1"/>
    <col min="8188" max="8188" width="50.140625" style="73" customWidth="1"/>
    <col min="8189" max="8191" width="14.85546875" style="73" customWidth="1"/>
    <col min="8192" max="8442" width="9.140625" style="73"/>
    <col min="8443" max="8443" width="7.140625" style="73" customWidth="1"/>
    <col min="8444" max="8444" width="50.140625" style="73" customWidth="1"/>
    <col min="8445" max="8447" width="14.85546875" style="73" customWidth="1"/>
    <col min="8448" max="8698" width="9.140625" style="73"/>
    <col min="8699" max="8699" width="7.140625" style="73" customWidth="1"/>
    <col min="8700" max="8700" width="50.140625" style="73" customWidth="1"/>
    <col min="8701" max="8703" width="14.85546875" style="73" customWidth="1"/>
    <col min="8704" max="8954" width="9.140625" style="73"/>
    <col min="8955" max="8955" width="7.140625" style="73" customWidth="1"/>
    <col min="8956" max="8956" width="50.140625" style="73" customWidth="1"/>
    <col min="8957" max="8959" width="14.85546875" style="73" customWidth="1"/>
    <col min="8960" max="9210" width="9.140625" style="73"/>
    <col min="9211" max="9211" width="7.140625" style="73" customWidth="1"/>
    <col min="9212" max="9212" width="50.140625" style="73" customWidth="1"/>
    <col min="9213" max="9215" width="14.85546875" style="73" customWidth="1"/>
    <col min="9216" max="9466" width="9.140625" style="73"/>
    <col min="9467" max="9467" width="7.140625" style="73" customWidth="1"/>
    <col min="9468" max="9468" width="50.140625" style="73" customWidth="1"/>
    <col min="9469" max="9471" width="14.85546875" style="73" customWidth="1"/>
    <col min="9472" max="9722" width="9.140625" style="73"/>
    <col min="9723" max="9723" width="7.140625" style="73" customWidth="1"/>
    <col min="9724" max="9724" width="50.140625" style="73" customWidth="1"/>
    <col min="9725" max="9727" width="14.85546875" style="73" customWidth="1"/>
    <col min="9728" max="9978" width="9.140625" style="73"/>
    <col min="9979" max="9979" width="7.140625" style="73" customWidth="1"/>
    <col min="9980" max="9980" width="50.140625" style="73" customWidth="1"/>
    <col min="9981" max="9983" width="14.85546875" style="73" customWidth="1"/>
    <col min="9984" max="10234" width="9.140625" style="73"/>
    <col min="10235" max="10235" width="7.140625" style="73" customWidth="1"/>
    <col min="10236" max="10236" width="50.140625" style="73" customWidth="1"/>
    <col min="10237" max="10239" width="14.85546875" style="73" customWidth="1"/>
    <col min="10240" max="10490" width="9.140625" style="73"/>
    <col min="10491" max="10491" width="7.140625" style="73" customWidth="1"/>
    <col min="10492" max="10492" width="50.140625" style="73" customWidth="1"/>
    <col min="10493" max="10495" width="14.85546875" style="73" customWidth="1"/>
    <col min="10496" max="10746" width="9.140625" style="73"/>
    <col min="10747" max="10747" width="7.140625" style="73" customWidth="1"/>
    <col min="10748" max="10748" width="50.140625" style="73" customWidth="1"/>
    <col min="10749" max="10751" width="14.85546875" style="73" customWidth="1"/>
    <col min="10752" max="11002" width="9.140625" style="73"/>
    <col min="11003" max="11003" width="7.140625" style="73" customWidth="1"/>
    <col min="11004" max="11004" width="50.140625" style="73" customWidth="1"/>
    <col min="11005" max="11007" width="14.85546875" style="73" customWidth="1"/>
    <col min="11008" max="11258" width="9.140625" style="73"/>
    <col min="11259" max="11259" width="7.140625" style="73" customWidth="1"/>
    <col min="11260" max="11260" width="50.140625" style="73" customWidth="1"/>
    <col min="11261" max="11263" width="14.85546875" style="73" customWidth="1"/>
    <col min="11264" max="11514" width="9.140625" style="73"/>
    <col min="11515" max="11515" width="7.140625" style="73" customWidth="1"/>
    <col min="11516" max="11516" width="50.140625" style="73" customWidth="1"/>
    <col min="11517" max="11519" width="14.85546875" style="73" customWidth="1"/>
    <col min="11520" max="11770" width="9.140625" style="73"/>
    <col min="11771" max="11771" width="7.140625" style="73" customWidth="1"/>
    <col min="11772" max="11772" width="50.140625" style="73" customWidth="1"/>
    <col min="11773" max="11775" width="14.85546875" style="73" customWidth="1"/>
    <col min="11776" max="12026" width="9.140625" style="73"/>
    <col min="12027" max="12027" width="7.140625" style="73" customWidth="1"/>
    <col min="12028" max="12028" width="50.140625" style="73" customWidth="1"/>
    <col min="12029" max="12031" width="14.85546875" style="73" customWidth="1"/>
    <col min="12032" max="12282" width="9.140625" style="73"/>
    <col min="12283" max="12283" width="7.140625" style="73" customWidth="1"/>
    <col min="12284" max="12284" width="50.140625" style="73" customWidth="1"/>
    <col min="12285" max="12287" width="14.85546875" style="73" customWidth="1"/>
    <col min="12288" max="12538" width="9.140625" style="73"/>
    <col min="12539" max="12539" width="7.140625" style="73" customWidth="1"/>
    <col min="12540" max="12540" width="50.140625" style="73" customWidth="1"/>
    <col min="12541" max="12543" width="14.85546875" style="73" customWidth="1"/>
    <col min="12544" max="12794" width="9.140625" style="73"/>
    <col min="12795" max="12795" width="7.140625" style="73" customWidth="1"/>
    <col min="12796" max="12796" width="50.140625" style="73" customWidth="1"/>
    <col min="12797" max="12799" width="14.85546875" style="73" customWidth="1"/>
    <col min="12800" max="13050" width="9.140625" style="73"/>
    <col min="13051" max="13051" width="7.140625" style="73" customWidth="1"/>
    <col min="13052" max="13052" width="50.140625" style="73" customWidth="1"/>
    <col min="13053" max="13055" width="14.85546875" style="73" customWidth="1"/>
    <col min="13056" max="13306" width="9.140625" style="73"/>
    <col min="13307" max="13307" width="7.140625" style="73" customWidth="1"/>
    <col min="13308" max="13308" width="50.140625" style="73" customWidth="1"/>
    <col min="13309" max="13311" width="14.85546875" style="73" customWidth="1"/>
    <col min="13312" max="13562" width="9.140625" style="73"/>
    <col min="13563" max="13563" width="7.140625" style="73" customWidth="1"/>
    <col min="13564" max="13564" width="50.140625" style="73" customWidth="1"/>
    <col min="13565" max="13567" width="14.85546875" style="73" customWidth="1"/>
    <col min="13568" max="13818" width="9.140625" style="73"/>
    <col min="13819" max="13819" width="7.140625" style="73" customWidth="1"/>
    <col min="13820" max="13820" width="50.140625" style="73" customWidth="1"/>
    <col min="13821" max="13823" width="14.85546875" style="73" customWidth="1"/>
    <col min="13824" max="14074" width="9.140625" style="73"/>
    <col min="14075" max="14075" width="7.140625" style="73" customWidth="1"/>
    <col min="14076" max="14076" width="50.140625" style="73" customWidth="1"/>
    <col min="14077" max="14079" width="14.85546875" style="73" customWidth="1"/>
    <col min="14080" max="14330" width="9.140625" style="73"/>
    <col min="14331" max="14331" width="7.140625" style="73" customWidth="1"/>
    <col min="14332" max="14332" width="50.140625" style="73" customWidth="1"/>
    <col min="14333" max="14335" width="14.85546875" style="73" customWidth="1"/>
    <col min="14336" max="14586" width="9.140625" style="73"/>
    <col min="14587" max="14587" width="7.140625" style="73" customWidth="1"/>
    <col min="14588" max="14588" width="50.140625" style="73" customWidth="1"/>
    <col min="14589" max="14591" width="14.85546875" style="73" customWidth="1"/>
    <col min="14592" max="14842" width="9.140625" style="73"/>
    <col min="14843" max="14843" width="7.140625" style="73" customWidth="1"/>
    <col min="14844" max="14844" width="50.140625" style="73" customWidth="1"/>
    <col min="14845" max="14847" width="14.85546875" style="73" customWidth="1"/>
    <col min="14848" max="15098" width="9.140625" style="73"/>
    <col min="15099" max="15099" width="7.140625" style="73" customWidth="1"/>
    <col min="15100" max="15100" width="50.140625" style="73" customWidth="1"/>
    <col min="15101" max="15103" width="14.85546875" style="73" customWidth="1"/>
    <col min="15104" max="15354" width="9.140625" style="73"/>
    <col min="15355" max="15355" width="7.140625" style="73" customWidth="1"/>
    <col min="15356" max="15356" width="50.140625" style="73" customWidth="1"/>
    <col min="15357" max="15359" width="14.85546875" style="73" customWidth="1"/>
    <col min="15360" max="15610" width="9.140625" style="73"/>
    <col min="15611" max="15611" width="7.140625" style="73" customWidth="1"/>
    <col min="15612" max="15612" width="50.140625" style="73" customWidth="1"/>
    <col min="15613" max="15615" width="14.85546875" style="73" customWidth="1"/>
    <col min="15616" max="15866" width="9.140625" style="73"/>
    <col min="15867" max="15867" width="7.140625" style="73" customWidth="1"/>
    <col min="15868" max="15868" width="50.140625" style="73" customWidth="1"/>
    <col min="15869" max="15871" width="14.85546875" style="73" customWidth="1"/>
    <col min="15872" max="16122" width="9.140625" style="73"/>
    <col min="16123" max="16123" width="7.140625" style="73" customWidth="1"/>
    <col min="16124" max="16124" width="50.140625" style="73" customWidth="1"/>
    <col min="16125" max="16127" width="14.85546875" style="73" customWidth="1"/>
    <col min="16128" max="16384" width="9.140625" style="73"/>
  </cols>
  <sheetData>
    <row r="1" spans="1:5" x14ac:dyDescent="0.25">
      <c r="A1" s="71" t="s">
        <v>67</v>
      </c>
      <c r="B1" s="71"/>
      <c r="C1" s="71"/>
      <c r="D1" s="72"/>
      <c r="E1" s="72"/>
    </row>
    <row r="2" spans="1:5" ht="32.25" customHeight="1" x14ac:dyDescent="0.25">
      <c r="A2" s="74" t="s">
        <v>107</v>
      </c>
      <c r="B2" s="74"/>
      <c r="C2" s="74"/>
      <c r="D2" s="74"/>
      <c r="E2" s="74"/>
    </row>
    <row r="3" spans="1:5" x14ac:dyDescent="0.25">
      <c r="A3" s="75"/>
      <c r="B3" s="75"/>
      <c r="C3" s="75"/>
      <c r="D3" s="76" t="s">
        <v>106</v>
      </c>
      <c r="E3" s="76"/>
    </row>
    <row r="4" spans="1:5" x14ac:dyDescent="0.25">
      <c r="A4" s="75"/>
      <c r="B4" s="75"/>
      <c r="C4" s="75"/>
      <c r="D4" s="75"/>
      <c r="E4" s="75"/>
    </row>
    <row r="5" spans="1:5" ht="39.75" customHeight="1" x14ac:dyDescent="0.25">
      <c r="A5" s="77" t="s">
        <v>0</v>
      </c>
      <c r="B5" s="77" t="s">
        <v>1</v>
      </c>
      <c r="C5" s="77" t="s">
        <v>2</v>
      </c>
      <c r="D5" s="77" t="s">
        <v>103</v>
      </c>
      <c r="E5" s="77" t="s">
        <v>3</v>
      </c>
    </row>
    <row r="6" spans="1:5" ht="30" customHeight="1" x14ac:dyDescent="0.25">
      <c r="A6" s="78" t="s">
        <v>4</v>
      </c>
      <c r="B6" s="78" t="s">
        <v>5</v>
      </c>
      <c r="C6" s="78">
        <v>1</v>
      </c>
      <c r="D6" s="78">
        <v>2</v>
      </c>
      <c r="E6" s="78" t="s">
        <v>6</v>
      </c>
    </row>
    <row r="7" spans="1:5" ht="30" customHeight="1" x14ac:dyDescent="0.25">
      <c r="A7" s="79" t="s">
        <v>7</v>
      </c>
      <c r="B7" s="80" t="s">
        <v>8</v>
      </c>
      <c r="C7" s="81">
        <f>+C8+C9+C10+C13</f>
        <v>188625000000</v>
      </c>
      <c r="D7" s="81">
        <f>+D8+D9+D10+D13</f>
        <v>77584487921</v>
      </c>
      <c r="E7" s="82">
        <f>+D7/C7*100</f>
        <v>41.131603934261101</v>
      </c>
    </row>
    <row r="8" spans="1:5" ht="30" customHeight="1" x14ac:dyDescent="0.25">
      <c r="A8" s="83">
        <v>1</v>
      </c>
      <c r="B8" s="84" t="s">
        <v>9</v>
      </c>
      <c r="C8" s="85">
        <f>+Sheet2!C7</f>
        <v>1400000000</v>
      </c>
      <c r="D8" s="85">
        <f>+Sheet2!D7</f>
        <v>173417391</v>
      </c>
      <c r="E8" s="86">
        <f t="shared" ref="E8:E17" si="0">+D8/C8*100</f>
        <v>12.3869565</v>
      </c>
    </row>
    <row r="9" spans="1:5" ht="30" customHeight="1" x14ac:dyDescent="0.25">
      <c r="A9" s="83">
        <v>2</v>
      </c>
      <c r="B9" s="84" t="s">
        <v>10</v>
      </c>
      <c r="C9" s="85">
        <f>+Sheet2!C19</f>
        <v>22431000000</v>
      </c>
      <c r="D9" s="85">
        <f>+Sheet2!D19</f>
        <v>15655227730</v>
      </c>
      <c r="E9" s="86">
        <f t="shared" si="0"/>
        <v>69.792821229548395</v>
      </c>
    </row>
    <row r="10" spans="1:5" ht="30" customHeight="1" x14ac:dyDescent="0.25">
      <c r="A10" s="83">
        <v>3</v>
      </c>
      <c r="B10" s="84" t="s">
        <v>11</v>
      </c>
      <c r="C10" s="85">
        <f>+Sheet2!C36</f>
        <v>164794000000</v>
      </c>
      <c r="D10" s="85">
        <f>+Sheet2!D36</f>
        <v>61755842800</v>
      </c>
      <c r="E10" s="86">
        <f t="shared" si="0"/>
        <v>37.474569947935002</v>
      </c>
    </row>
    <row r="11" spans="1:5" ht="30" customHeight="1" x14ac:dyDescent="0.25">
      <c r="A11" s="83"/>
      <c r="B11" s="84" t="s">
        <v>12</v>
      </c>
      <c r="C11" s="85">
        <f>+Sheet2!C37</f>
        <v>163714000000</v>
      </c>
      <c r="D11" s="85">
        <f>+Sheet2!D37</f>
        <v>60000000000</v>
      </c>
      <c r="E11" s="86">
        <f t="shared" si="0"/>
        <v>36.649278620032497</v>
      </c>
    </row>
    <row r="12" spans="1:5" ht="30" customHeight="1" x14ac:dyDescent="0.25">
      <c r="A12" s="83"/>
      <c r="B12" s="84" t="s">
        <v>13</v>
      </c>
      <c r="C12" s="85">
        <f>+Sheet2!C38</f>
        <v>1080000000</v>
      </c>
      <c r="D12" s="85">
        <f>+Sheet2!D38</f>
        <v>1755842800</v>
      </c>
      <c r="E12" s="86"/>
    </row>
    <row r="13" spans="1:5" ht="30" customHeight="1" x14ac:dyDescent="0.25">
      <c r="A13" s="83">
        <v>4</v>
      </c>
      <c r="B13" s="84" t="s">
        <v>14</v>
      </c>
      <c r="C13" s="85"/>
      <c r="D13" s="85">
        <f>+Sheet2!D34</f>
        <v>0</v>
      </c>
      <c r="E13" s="87"/>
    </row>
    <row r="14" spans="1:5" ht="30" customHeight="1" x14ac:dyDescent="0.25">
      <c r="A14" s="88" t="s">
        <v>15</v>
      </c>
      <c r="B14" s="89" t="s">
        <v>16</v>
      </c>
      <c r="C14" s="90">
        <f>+C15+C16+C17</f>
        <v>188625000000</v>
      </c>
      <c r="D14" s="90">
        <f>+D15+D16</f>
        <v>63051492715</v>
      </c>
      <c r="E14" s="86">
        <f t="shared" si="0"/>
        <v>33.426901373094765</v>
      </c>
    </row>
    <row r="15" spans="1:5" ht="30" customHeight="1" x14ac:dyDescent="0.25">
      <c r="A15" s="83">
        <v>1</v>
      </c>
      <c r="B15" s="84" t="s">
        <v>17</v>
      </c>
      <c r="C15" s="85">
        <f>+Sheet3!D8</f>
        <v>9850000000</v>
      </c>
      <c r="D15" s="85">
        <f>+Sheet3!G8</f>
        <v>22742566842</v>
      </c>
      <c r="E15" s="86">
        <f>+D15/C15*100</f>
        <v>230.88900347208124</v>
      </c>
    </row>
    <row r="16" spans="1:5" ht="30" customHeight="1" x14ac:dyDescent="0.25">
      <c r="A16" s="83">
        <v>2</v>
      </c>
      <c r="B16" s="84" t="s">
        <v>18</v>
      </c>
      <c r="C16" s="85">
        <f>+Sheet3!E8</f>
        <v>175076000000</v>
      </c>
      <c r="D16" s="85">
        <f>+Sheet3!H8</f>
        <v>40308925873</v>
      </c>
      <c r="E16" s="87">
        <f t="shared" si="0"/>
        <v>23.023673075121661</v>
      </c>
    </row>
    <row r="17" spans="1:5" ht="30" customHeight="1" x14ac:dyDescent="0.25">
      <c r="A17" s="91">
        <v>3</v>
      </c>
      <c r="B17" s="92" t="s">
        <v>19</v>
      </c>
      <c r="C17" s="93">
        <f>+Sheet3!C24</f>
        <v>3699000000</v>
      </c>
      <c r="D17" s="93"/>
      <c r="E17" s="94">
        <f t="shared" si="0"/>
        <v>0</v>
      </c>
    </row>
    <row r="18" spans="1:5" x14ac:dyDescent="0.25">
      <c r="A18" s="75"/>
      <c r="B18" s="75"/>
      <c r="C18" s="75"/>
      <c r="D18" s="75"/>
      <c r="E18" s="75"/>
    </row>
    <row r="19" spans="1:5" x14ac:dyDescent="0.25">
      <c r="A19" s="95"/>
      <c r="B19" s="95"/>
      <c r="C19" s="95"/>
      <c r="D19" s="95"/>
      <c r="E19" s="95"/>
    </row>
  </sheetData>
  <mergeCells count="8">
    <mergeCell ref="A4:E4"/>
    <mergeCell ref="A18:E18"/>
    <mergeCell ref="A19:E19"/>
    <mergeCell ref="A1:C1"/>
    <mergeCell ref="D1:E1"/>
    <mergeCell ref="A2:E2"/>
    <mergeCell ref="A3:C3"/>
    <mergeCell ref="D3:E3"/>
  </mergeCells>
  <pageMargins left="0.51181102362204722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1" workbookViewId="0">
      <selection activeCell="G1" sqref="G1:G1048576"/>
    </sheetView>
  </sheetViews>
  <sheetFormatPr defaultRowHeight="12.75" x14ac:dyDescent="0.2"/>
  <cols>
    <col min="1" max="1" width="7.140625" style="1" customWidth="1"/>
    <col min="2" max="2" width="47.42578125" style="1" customWidth="1"/>
    <col min="3" max="3" width="16.85546875" style="1" customWidth="1"/>
    <col min="4" max="4" width="16.140625" style="1" customWidth="1"/>
    <col min="5" max="5" width="9.85546875" style="103" customWidth="1"/>
    <col min="6" max="248" width="9.140625" style="1"/>
    <col min="249" max="249" width="8.140625" style="1" customWidth="1"/>
    <col min="250" max="250" width="7.140625" style="1" customWidth="1"/>
    <col min="251" max="251" width="60.140625" style="1" customWidth="1"/>
    <col min="252" max="252" width="13.140625" style="1" customWidth="1"/>
    <col min="253" max="253" width="0.42578125" style="1" customWidth="1"/>
    <col min="254" max="254" width="12.5703125" style="1" customWidth="1"/>
    <col min="255" max="255" width="13.7109375" style="1" customWidth="1"/>
    <col min="256" max="256" width="1" style="1" customWidth="1"/>
    <col min="257" max="257" width="12.5703125" style="1" customWidth="1"/>
    <col min="258" max="258" width="2.5703125" style="1" customWidth="1"/>
    <col min="259" max="259" width="11" style="1" customWidth="1"/>
    <col min="260" max="260" width="13.7109375" style="1" customWidth="1"/>
    <col min="261" max="504" width="9.140625" style="1"/>
    <col min="505" max="505" width="8.140625" style="1" customWidth="1"/>
    <col min="506" max="506" width="7.140625" style="1" customWidth="1"/>
    <col min="507" max="507" width="60.140625" style="1" customWidth="1"/>
    <col min="508" max="508" width="13.140625" style="1" customWidth="1"/>
    <col min="509" max="509" width="0.42578125" style="1" customWidth="1"/>
    <col min="510" max="510" width="12.5703125" style="1" customWidth="1"/>
    <col min="511" max="511" width="13.7109375" style="1" customWidth="1"/>
    <col min="512" max="512" width="1" style="1" customWidth="1"/>
    <col min="513" max="513" width="12.5703125" style="1" customWidth="1"/>
    <col min="514" max="514" width="2.5703125" style="1" customWidth="1"/>
    <col min="515" max="515" width="11" style="1" customWidth="1"/>
    <col min="516" max="516" width="13.7109375" style="1" customWidth="1"/>
    <col min="517" max="760" width="9.140625" style="1"/>
    <col min="761" max="761" width="8.140625" style="1" customWidth="1"/>
    <col min="762" max="762" width="7.140625" style="1" customWidth="1"/>
    <col min="763" max="763" width="60.140625" style="1" customWidth="1"/>
    <col min="764" max="764" width="13.140625" style="1" customWidth="1"/>
    <col min="765" max="765" width="0.42578125" style="1" customWidth="1"/>
    <col min="766" max="766" width="12.5703125" style="1" customWidth="1"/>
    <col min="767" max="767" width="13.7109375" style="1" customWidth="1"/>
    <col min="768" max="768" width="1" style="1" customWidth="1"/>
    <col min="769" max="769" width="12.5703125" style="1" customWidth="1"/>
    <col min="770" max="770" width="2.5703125" style="1" customWidth="1"/>
    <col min="771" max="771" width="11" style="1" customWidth="1"/>
    <col min="772" max="772" width="13.7109375" style="1" customWidth="1"/>
    <col min="773" max="1016" width="9.140625" style="1"/>
    <col min="1017" max="1017" width="8.140625" style="1" customWidth="1"/>
    <col min="1018" max="1018" width="7.140625" style="1" customWidth="1"/>
    <col min="1019" max="1019" width="60.140625" style="1" customWidth="1"/>
    <col min="1020" max="1020" width="13.140625" style="1" customWidth="1"/>
    <col min="1021" max="1021" width="0.42578125" style="1" customWidth="1"/>
    <col min="1022" max="1022" width="12.5703125" style="1" customWidth="1"/>
    <col min="1023" max="1023" width="13.7109375" style="1" customWidth="1"/>
    <col min="1024" max="1024" width="1" style="1" customWidth="1"/>
    <col min="1025" max="1025" width="12.5703125" style="1" customWidth="1"/>
    <col min="1026" max="1026" width="2.5703125" style="1" customWidth="1"/>
    <col min="1027" max="1027" width="11" style="1" customWidth="1"/>
    <col min="1028" max="1028" width="13.7109375" style="1" customWidth="1"/>
    <col min="1029" max="1272" width="9.140625" style="1"/>
    <col min="1273" max="1273" width="8.140625" style="1" customWidth="1"/>
    <col min="1274" max="1274" width="7.140625" style="1" customWidth="1"/>
    <col min="1275" max="1275" width="60.140625" style="1" customWidth="1"/>
    <col min="1276" max="1276" width="13.140625" style="1" customWidth="1"/>
    <col min="1277" max="1277" width="0.42578125" style="1" customWidth="1"/>
    <col min="1278" max="1278" width="12.5703125" style="1" customWidth="1"/>
    <col min="1279" max="1279" width="13.7109375" style="1" customWidth="1"/>
    <col min="1280" max="1280" width="1" style="1" customWidth="1"/>
    <col min="1281" max="1281" width="12.5703125" style="1" customWidth="1"/>
    <col min="1282" max="1282" width="2.5703125" style="1" customWidth="1"/>
    <col min="1283" max="1283" width="11" style="1" customWidth="1"/>
    <col min="1284" max="1284" width="13.7109375" style="1" customWidth="1"/>
    <col min="1285" max="1528" width="9.140625" style="1"/>
    <col min="1529" max="1529" width="8.140625" style="1" customWidth="1"/>
    <col min="1530" max="1530" width="7.140625" style="1" customWidth="1"/>
    <col min="1531" max="1531" width="60.140625" style="1" customWidth="1"/>
    <col min="1532" max="1532" width="13.140625" style="1" customWidth="1"/>
    <col min="1533" max="1533" width="0.42578125" style="1" customWidth="1"/>
    <col min="1534" max="1534" width="12.5703125" style="1" customWidth="1"/>
    <col min="1535" max="1535" width="13.7109375" style="1" customWidth="1"/>
    <col min="1536" max="1536" width="1" style="1" customWidth="1"/>
    <col min="1537" max="1537" width="12.5703125" style="1" customWidth="1"/>
    <col min="1538" max="1538" width="2.5703125" style="1" customWidth="1"/>
    <col min="1539" max="1539" width="11" style="1" customWidth="1"/>
    <col min="1540" max="1540" width="13.7109375" style="1" customWidth="1"/>
    <col min="1541" max="1784" width="9.140625" style="1"/>
    <col min="1785" max="1785" width="8.140625" style="1" customWidth="1"/>
    <col min="1786" max="1786" width="7.140625" style="1" customWidth="1"/>
    <col min="1787" max="1787" width="60.140625" style="1" customWidth="1"/>
    <col min="1788" max="1788" width="13.140625" style="1" customWidth="1"/>
    <col min="1789" max="1789" width="0.42578125" style="1" customWidth="1"/>
    <col min="1790" max="1790" width="12.5703125" style="1" customWidth="1"/>
    <col min="1791" max="1791" width="13.7109375" style="1" customWidth="1"/>
    <col min="1792" max="1792" width="1" style="1" customWidth="1"/>
    <col min="1793" max="1793" width="12.5703125" style="1" customWidth="1"/>
    <col min="1794" max="1794" width="2.5703125" style="1" customWidth="1"/>
    <col min="1795" max="1795" width="11" style="1" customWidth="1"/>
    <col min="1796" max="1796" width="13.7109375" style="1" customWidth="1"/>
    <col min="1797" max="2040" width="9.140625" style="1"/>
    <col min="2041" max="2041" width="8.140625" style="1" customWidth="1"/>
    <col min="2042" max="2042" width="7.140625" style="1" customWidth="1"/>
    <col min="2043" max="2043" width="60.140625" style="1" customWidth="1"/>
    <col min="2044" max="2044" width="13.140625" style="1" customWidth="1"/>
    <col min="2045" max="2045" width="0.42578125" style="1" customWidth="1"/>
    <col min="2046" max="2046" width="12.5703125" style="1" customWidth="1"/>
    <col min="2047" max="2047" width="13.7109375" style="1" customWidth="1"/>
    <col min="2048" max="2048" width="1" style="1" customWidth="1"/>
    <col min="2049" max="2049" width="12.5703125" style="1" customWidth="1"/>
    <col min="2050" max="2050" width="2.5703125" style="1" customWidth="1"/>
    <col min="2051" max="2051" width="11" style="1" customWidth="1"/>
    <col min="2052" max="2052" width="13.7109375" style="1" customWidth="1"/>
    <col min="2053" max="2296" width="9.140625" style="1"/>
    <col min="2297" max="2297" width="8.140625" style="1" customWidth="1"/>
    <col min="2298" max="2298" width="7.140625" style="1" customWidth="1"/>
    <col min="2299" max="2299" width="60.140625" style="1" customWidth="1"/>
    <col min="2300" max="2300" width="13.140625" style="1" customWidth="1"/>
    <col min="2301" max="2301" width="0.42578125" style="1" customWidth="1"/>
    <col min="2302" max="2302" width="12.5703125" style="1" customWidth="1"/>
    <col min="2303" max="2303" width="13.7109375" style="1" customWidth="1"/>
    <col min="2304" max="2304" width="1" style="1" customWidth="1"/>
    <col min="2305" max="2305" width="12.5703125" style="1" customWidth="1"/>
    <col min="2306" max="2306" width="2.5703125" style="1" customWidth="1"/>
    <col min="2307" max="2307" width="11" style="1" customWidth="1"/>
    <col min="2308" max="2308" width="13.7109375" style="1" customWidth="1"/>
    <col min="2309" max="2552" width="9.140625" style="1"/>
    <col min="2553" max="2553" width="8.140625" style="1" customWidth="1"/>
    <col min="2554" max="2554" width="7.140625" style="1" customWidth="1"/>
    <col min="2555" max="2555" width="60.140625" style="1" customWidth="1"/>
    <col min="2556" max="2556" width="13.140625" style="1" customWidth="1"/>
    <col min="2557" max="2557" width="0.42578125" style="1" customWidth="1"/>
    <col min="2558" max="2558" width="12.5703125" style="1" customWidth="1"/>
    <col min="2559" max="2559" width="13.7109375" style="1" customWidth="1"/>
    <col min="2560" max="2560" width="1" style="1" customWidth="1"/>
    <col min="2561" max="2561" width="12.5703125" style="1" customWidth="1"/>
    <col min="2562" max="2562" width="2.5703125" style="1" customWidth="1"/>
    <col min="2563" max="2563" width="11" style="1" customWidth="1"/>
    <col min="2564" max="2564" width="13.7109375" style="1" customWidth="1"/>
    <col min="2565" max="2808" width="9.140625" style="1"/>
    <col min="2809" max="2809" width="8.140625" style="1" customWidth="1"/>
    <col min="2810" max="2810" width="7.140625" style="1" customWidth="1"/>
    <col min="2811" max="2811" width="60.140625" style="1" customWidth="1"/>
    <col min="2812" max="2812" width="13.140625" style="1" customWidth="1"/>
    <col min="2813" max="2813" width="0.42578125" style="1" customWidth="1"/>
    <col min="2814" max="2814" width="12.5703125" style="1" customWidth="1"/>
    <col min="2815" max="2815" width="13.7109375" style="1" customWidth="1"/>
    <col min="2816" max="2816" width="1" style="1" customWidth="1"/>
    <col min="2817" max="2817" width="12.5703125" style="1" customWidth="1"/>
    <col min="2818" max="2818" width="2.5703125" style="1" customWidth="1"/>
    <col min="2819" max="2819" width="11" style="1" customWidth="1"/>
    <col min="2820" max="2820" width="13.7109375" style="1" customWidth="1"/>
    <col min="2821" max="3064" width="9.140625" style="1"/>
    <col min="3065" max="3065" width="8.140625" style="1" customWidth="1"/>
    <col min="3066" max="3066" width="7.140625" style="1" customWidth="1"/>
    <col min="3067" max="3067" width="60.140625" style="1" customWidth="1"/>
    <col min="3068" max="3068" width="13.140625" style="1" customWidth="1"/>
    <col min="3069" max="3069" width="0.42578125" style="1" customWidth="1"/>
    <col min="3070" max="3070" width="12.5703125" style="1" customWidth="1"/>
    <col min="3071" max="3071" width="13.7109375" style="1" customWidth="1"/>
    <col min="3072" max="3072" width="1" style="1" customWidth="1"/>
    <col min="3073" max="3073" width="12.5703125" style="1" customWidth="1"/>
    <col min="3074" max="3074" width="2.5703125" style="1" customWidth="1"/>
    <col min="3075" max="3075" width="11" style="1" customWidth="1"/>
    <col min="3076" max="3076" width="13.7109375" style="1" customWidth="1"/>
    <col min="3077" max="3320" width="9.140625" style="1"/>
    <col min="3321" max="3321" width="8.140625" style="1" customWidth="1"/>
    <col min="3322" max="3322" width="7.140625" style="1" customWidth="1"/>
    <col min="3323" max="3323" width="60.140625" style="1" customWidth="1"/>
    <col min="3324" max="3324" width="13.140625" style="1" customWidth="1"/>
    <col min="3325" max="3325" width="0.42578125" style="1" customWidth="1"/>
    <col min="3326" max="3326" width="12.5703125" style="1" customWidth="1"/>
    <col min="3327" max="3327" width="13.7109375" style="1" customWidth="1"/>
    <col min="3328" max="3328" width="1" style="1" customWidth="1"/>
    <col min="3329" max="3329" width="12.5703125" style="1" customWidth="1"/>
    <col min="3330" max="3330" width="2.5703125" style="1" customWidth="1"/>
    <col min="3331" max="3331" width="11" style="1" customWidth="1"/>
    <col min="3332" max="3332" width="13.7109375" style="1" customWidth="1"/>
    <col min="3333" max="3576" width="9.140625" style="1"/>
    <col min="3577" max="3577" width="8.140625" style="1" customWidth="1"/>
    <col min="3578" max="3578" width="7.140625" style="1" customWidth="1"/>
    <col min="3579" max="3579" width="60.140625" style="1" customWidth="1"/>
    <col min="3580" max="3580" width="13.140625" style="1" customWidth="1"/>
    <col min="3581" max="3581" width="0.42578125" style="1" customWidth="1"/>
    <col min="3582" max="3582" width="12.5703125" style="1" customWidth="1"/>
    <col min="3583" max="3583" width="13.7109375" style="1" customWidth="1"/>
    <col min="3584" max="3584" width="1" style="1" customWidth="1"/>
    <col min="3585" max="3585" width="12.5703125" style="1" customWidth="1"/>
    <col min="3586" max="3586" width="2.5703125" style="1" customWidth="1"/>
    <col min="3587" max="3587" width="11" style="1" customWidth="1"/>
    <col min="3588" max="3588" width="13.7109375" style="1" customWidth="1"/>
    <col min="3589" max="3832" width="9.140625" style="1"/>
    <col min="3833" max="3833" width="8.140625" style="1" customWidth="1"/>
    <col min="3834" max="3834" width="7.140625" style="1" customWidth="1"/>
    <col min="3835" max="3835" width="60.140625" style="1" customWidth="1"/>
    <col min="3836" max="3836" width="13.140625" style="1" customWidth="1"/>
    <col min="3837" max="3837" width="0.42578125" style="1" customWidth="1"/>
    <col min="3838" max="3838" width="12.5703125" style="1" customWidth="1"/>
    <col min="3839" max="3839" width="13.7109375" style="1" customWidth="1"/>
    <col min="3840" max="3840" width="1" style="1" customWidth="1"/>
    <col min="3841" max="3841" width="12.5703125" style="1" customWidth="1"/>
    <col min="3842" max="3842" width="2.5703125" style="1" customWidth="1"/>
    <col min="3843" max="3843" width="11" style="1" customWidth="1"/>
    <col min="3844" max="3844" width="13.7109375" style="1" customWidth="1"/>
    <col min="3845" max="4088" width="9.140625" style="1"/>
    <col min="4089" max="4089" width="8.140625" style="1" customWidth="1"/>
    <col min="4090" max="4090" width="7.140625" style="1" customWidth="1"/>
    <col min="4091" max="4091" width="60.140625" style="1" customWidth="1"/>
    <col min="4092" max="4092" width="13.140625" style="1" customWidth="1"/>
    <col min="4093" max="4093" width="0.42578125" style="1" customWidth="1"/>
    <col min="4094" max="4094" width="12.5703125" style="1" customWidth="1"/>
    <col min="4095" max="4095" width="13.7109375" style="1" customWidth="1"/>
    <col min="4096" max="4096" width="1" style="1" customWidth="1"/>
    <col min="4097" max="4097" width="12.5703125" style="1" customWidth="1"/>
    <col min="4098" max="4098" width="2.5703125" style="1" customWidth="1"/>
    <col min="4099" max="4099" width="11" style="1" customWidth="1"/>
    <col min="4100" max="4100" width="13.7109375" style="1" customWidth="1"/>
    <col min="4101" max="4344" width="9.140625" style="1"/>
    <col min="4345" max="4345" width="8.140625" style="1" customWidth="1"/>
    <col min="4346" max="4346" width="7.140625" style="1" customWidth="1"/>
    <col min="4347" max="4347" width="60.140625" style="1" customWidth="1"/>
    <col min="4348" max="4348" width="13.140625" style="1" customWidth="1"/>
    <col min="4349" max="4349" width="0.42578125" style="1" customWidth="1"/>
    <col min="4350" max="4350" width="12.5703125" style="1" customWidth="1"/>
    <col min="4351" max="4351" width="13.7109375" style="1" customWidth="1"/>
    <col min="4352" max="4352" width="1" style="1" customWidth="1"/>
    <col min="4353" max="4353" width="12.5703125" style="1" customWidth="1"/>
    <col min="4354" max="4354" width="2.5703125" style="1" customWidth="1"/>
    <col min="4355" max="4355" width="11" style="1" customWidth="1"/>
    <col min="4356" max="4356" width="13.7109375" style="1" customWidth="1"/>
    <col min="4357" max="4600" width="9.140625" style="1"/>
    <col min="4601" max="4601" width="8.140625" style="1" customWidth="1"/>
    <col min="4602" max="4602" width="7.140625" style="1" customWidth="1"/>
    <col min="4603" max="4603" width="60.140625" style="1" customWidth="1"/>
    <col min="4604" max="4604" width="13.140625" style="1" customWidth="1"/>
    <col min="4605" max="4605" width="0.42578125" style="1" customWidth="1"/>
    <col min="4606" max="4606" width="12.5703125" style="1" customWidth="1"/>
    <col min="4607" max="4607" width="13.7109375" style="1" customWidth="1"/>
    <col min="4608" max="4608" width="1" style="1" customWidth="1"/>
    <col min="4609" max="4609" width="12.5703125" style="1" customWidth="1"/>
    <col min="4610" max="4610" width="2.5703125" style="1" customWidth="1"/>
    <col min="4611" max="4611" width="11" style="1" customWidth="1"/>
    <col min="4612" max="4612" width="13.7109375" style="1" customWidth="1"/>
    <col min="4613" max="4856" width="9.140625" style="1"/>
    <col min="4857" max="4857" width="8.140625" style="1" customWidth="1"/>
    <col min="4858" max="4858" width="7.140625" style="1" customWidth="1"/>
    <col min="4859" max="4859" width="60.140625" style="1" customWidth="1"/>
    <col min="4860" max="4860" width="13.140625" style="1" customWidth="1"/>
    <col min="4861" max="4861" width="0.42578125" style="1" customWidth="1"/>
    <col min="4862" max="4862" width="12.5703125" style="1" customWidth="1"/>
    <col min="4863" max="4863" width="13.7109375" style="1" customWidth="1"/>
    <col min="4864" max="4864" width="1" style="1" customWidth="1"/>
    <col min="4865" max="4865" width="12.5703125" style="1" customWidth="1"/>
    <col min="4866" max="4866" width="2.5703125" style="1" customWidth="1"/>
    <col min="4867" max="4867" width="11" style="1" customWidth="1"/>
    <col min="4868" max="4868" width="13.7109375" style="1" customWidth="1"/>
    <col min="4869" max="5112" width="9.140625" style="1"/>
    <col min="5113" max="5113" width="8.140625" style="1" customWidth="1"/>
    <col min="5114" max="5114" width="7.140625" style="1" customWidth="1"/>
    <col min="5115" max="5115" width="60.140625" style="1" customWidth="1"/>
    <col min="5116" max="5116" width="13.140625" style="1" customWidth="1"/>
    <col min="5117" max="5117" width="0.42578125" style="1" customWidth="1"/>
    <col min="5118" max="5118" width="12.5703125" style="1" customWidth="1"/>
    <col min="5119" max="5119" width="13.7109375" style="1" customWidth="1"/>
    <col min="5120" max="5120" width="1" style="1" customWidth="1"/>
    <col min="5121" max="5121" width="12.5703125" style="1" customWidth="1"/>
    <col min="5122" max="5122" width="2.5703125" style="1" customWidth="1"/>
    <col min="5123" max="5123" width="11" style="1" customWidth="1"/>
    <col min="5124" max="5124" width="13.7109375" style="1" customWidth="1"/>
    <col min="5125" max="5368" width="9.140625" style="1"/>
    <col min="5369" max="5369" width="8.140625" style="1" customWidth="1"/>
    <col min="5370" max="5370" width="7.140625" style="1" customWidth="1"/>
    <col min="5371" max="5371" width="60.140625" style="1" customWidth="1"/>
    <col min="5372" max="5372" width="13.140625" style="1" customWidth="1"/>
    <col min="5373" max="5373" width="0.42578125" style="1" customWidth="1"/>
    <col min="5374" max="5374" width="12.5703125" style="1" customWidth="1"/>
    <col min="5375" max="5375" width="13.7109375" style="1" customWidth="1"/>
    <col min="5376" max="5376" width="1" style="1" customWidth="1"/>
    <col min="5377" max="5377" width="12.5703125" style="1" customWidth="1"/>
    <col min="5378" max="5378" width="2.5703125" style="1" customWidth="1"/>
    <col min="5379" max="5379" width="11" style="1" customWidth="1"/>
    <col min="5380" max="5380" width="13.7109375" style="1" customWidth="1"/>
    <col min="5381" max="5624" width="9.140625" style="1"/>
    <col min="5625" max="5625" width="8.140625" style="1" customWidth="1"/>
    <col min="5626" max="5626" width="7.140625" style="1" customWidth="1"/>
    <col min="5627" max="5627" width="60.140625" style="1" customWidth="1"/>
    <col min="5628" max="5628" width="13.140625" style="1" customWidth="1"/>
    <col min="5629" max="5629" width="0.42578125" style="1" customWidth="1"/>
    <col min="5630" max="5630" width="12.5703125" style="1" customWidth="1"/>
    <col min="5631" max="5631" width="13.7109375" style="1" customWidth="1"/>
    <col min="5632" max="5632" width="1" style="1" customWidth="1"/>
    <col min="5633" max="5633" width="12.5703125" style="1" customWidth="1"/>
    <col min="5634" max="5634" width="2.5703125" style="1" customWidth="1"/>
    <col min="5635" max="5635" width="11" style="1" customWidth="1"/>
    <col min="5636" max="5636" width="13.7109375" style="1" customWidth="1"/>
    <col min="5637" max="5880" width="9.140625" style="1"/>
    <col min="5881" max="5881" width="8.140625" style="1" customWidth="1"/>
    <col min="5882" max="5882" width="7.140625" style="1" customWidth="1"/>
    <col min="5883" max="5883" width="60.140625" style="1" customWidth="1"/>
    <col min="5884" max="5884" width="13.140625" style="1" customWidth="1"/>
    <col min="5885" max="5885" width="0.42578125" style="1" customWidth="1"/>
    <col min="5886" max="5886" width="12.5703125" style="1" customWidth="1"/>
    <col min="5887" max="5887" width="13.7109375" style="1" customWidth="1"/>
    <col min="5888" max="5888" width="1" style="1" customWidth="1"/>
    <col min="5889" max="5889" width="12.5703125" style="1" customWidth="1"/>
    <col min="5890" max="5890" width="2.5703125" style="1" customWidth="1"/>
    <col min="5891" max="5891" width="11" style="1" customWidth="1"/>
    <col min="5892" max="5892" width="13.7109375" style="1" customWidth="1"/>
    <col min="5893" max="6136" width="9.140625" style="1"/>
    <col min="6137" max="6137" width="8.140625" style="1" customWidth="1"/>
    <col min="6138" max="6138" width="7.140625" style="1" customWidth="1"/>
    <col min="6139" max="6139" width="60.140625" style="1" customWidth="1"/>
    <col min="6140" max="6140" width="13.140625" style="1" customWidth="1"/>
    <col min="6141" max="6141" width="0.42578125" style="1" customWidth="1"/>
    <col min="6142" max="6142" width="12.5703125" style="1" customWidth="1"/>
    <col min="6143" max="6143" width="13.7109375" style="1" customWidth="1"/>
    <col min="6144" max="6144" width="1" style="1" customWidth="1"/>
    <col min="6145" max="6145" width="12.5703125" style="1" customWidth="1"/>
    <col min="6146" max="6146" width="2.5703125" style="1" customWidth="1"/>
    <col min="6147" max="6147" width="11" style="1" customWidth="1"/>
    <col min="6148" max="6148" width="13.7109375" style="1" customWidth="1"/>
    <col min="6149" max="6392" width="9.140625" style="1"/>
    <col min="6393" max="6393" width="8.140625" style="1" customWidth="1"/>
    <col min="6394" max="6394" width="7.140625" style="1" customWidth="1"/>
    <col min="6395" max="6395" width="60.140625" style="1" customWidth="1"/>
    <col min="6396" max="6396" width="13.140625" style="1" customWidth="1"/>
    <col min="6397" max="6397" width="0.42578125" style="1" customWidth="1"/>
    <col min="6398" max="6398" width="12.5703125" style="1" customWidth="1"/>
    <col min="6399" max="6399" width="13.7109375" style="1" customWidth="1"/>
    <col min="6400" max="6400" width="1" style="1" customWidth="1"/>
    <col min="6401" max="6401" width="12.5703125" style="1" customWidth="1"/>
    <col min="6402" max="6402" width="2.5703125" style="1" customWidth="1"/>
    <col min="6403" max="6403" width="11" style="1" customWidth="1"/>
    <col min="6404" max="6404" width="13.7109375" style="1" customWidth="1"/>
    <col min="6405" max="6648" width="9.140625" style="1"/>
    <col min="6649" max="6649" width="8.140625" style="1" customWidth="1"/>
    <col min="6650" max="6650" width="7.140625" style="1" customWidth="1"/>
    <col min="6651" max="6651" width="60.140625" style="1" customWidth="1"/>
    <col min="6652" max="6652" width="13.140625" style="1" customWidth="1"/>
    <col min="6653" max="6653" width="0.42578125" style="1" customWidth="1"/>
    <col min="6654" max="6654" width="12.5703125" style="1" customWidth="1"/>
    <col min="6655" max="6655" width="13.7109375" style="1" customWidth="1"/>
    <col min="6656" max="6656" width="1" style="1" customWidth="1"/>
    <col min="6657" max="6657" width="12.5703125" style="1" customWidth="1"/>
    <col min="6658" max="6658" width="2.5703125" style="1" customWidth="1"/>
    <col min="6659" max="6659" width="11" style="1" customWidth="1"/>
    <col min="6660" max="6660" width="13.7109375" style="1" customWidth="1"/>
    <col min="6661" max="6904" width="9.140625" style="1"/>
    <col min="6905" max="6905" width="8.140625" style="1" customWidth="1"/>
    <col min="6906" max="6906" width="7.140625" style="1" customWidth="1"/>
    <col min="6907" max="6907" width="60.140625" style="1" customWidth="1"/>
    <col min="6908" max="6908" width="13.140625" style="1" customWidth="1"/>
    <col min="6909" max="6909" width="0.42578125" style="1" customWidth="1"/>
    <col min="6910" max="6910" width="12.5703125" style="1" customWidth="1"/>
    <col min="6911" max="6911" width="13.7109375" style="1" customWidth="1"/>
    <col min="6912" max="6912" width="1" style="1" customWidth="1"/>
    <col min="6913" max="6913" width="12.5703125" style="1" customWidth="1"/>
    <col min="6914" max="6914" width="2.5703125" style="1" customWidth="1"/>
    <col min="6915" max="6915" width="11" style="1" customWidth="1"/>
    <col min="6916" max="6916" width="13.7109375" style="1" customWidth="1"/>
    <col min="6917" max="7160" width="9.140625" style="1"/>
    <col min="7161" max="7161" width="8.140625" style="1" customWidth="1"/>
    <col min="7162" max="7162" width="7.140625" style="1" customWidth="1"/>
    <col min="7163" max="7163" width="60.140625" style="1" customWidth="1"/>
    <col min="7164" max="7164" width="13.140625" style="1" customWidth="1"/>
    <col min="7165" max="7165" width="0.42578125" style="1" customWidth="1"/>
    <col min="7166" max="7166" width="12.5703125" style="1" customWidth="1"/>
    <col min="7167" max="7167" width="13.7109375" style="1" customWidth="1"/>
    <col min="7168" max="7168" width="1" style="1" customWidth="1"/>
    <col min="7169" max="7169" width="12.5703125" style="1" customWidth="1"/>
    <col min="7170" max="7170" width="2.5703125" style="1" customWidth="1"/>
    <col min="7171" max="7171" width="11" style="1" customWidth="1"/>
    <col min="7172" max="7172" width="13.7109375" style="1" customWidth="1"/>
    <col min="7173" max="7416" width="9.140625" style="1"/>
    <col min="7417" max="7417" width="8.140625" style="1" customWidth="1"/>
    <col min="7418" max="7418" width="7.140625" style="1" customWidth="1"/>
    <col min="7419" max="7419" width="60.140625" style="1" customWidth="1"/>
    <col min="7420" max="7420" width="13.140625" style="1" customWidth="1"/>
    <col min="7421" max="7421" width="0.42578125" style="1" customWidth="1"/>
    <col min="7422" max="7422" width="12.5703125" style="1" customWidth="1"/>
    <col min="7423" max="7423" width="13.7109375" style="1" customWidth="1"/>
    <col min="7424" max="7424" width="1" style="1" customWidth="1"/>
    <col min="7425" max="7425" width="12.5703125" style="1" customWidth="1"/>
    <col min="7426" max="7426" width="2.5703125" style="1" customWidth="1"/>
    <col min="7427" max="7427" width="11" style="1" customWidth="1"/>
    <col min="7428" max="7428" width="13.7109375" style="1" customWidth="1"/>
    <col min="7429" max="7672" width="9.140625" style="1"/>
    <col min="7673" max="7673" width="8.140625" style="1" customWidth="1"/>
    <col min="7674" max="7674" width="7.140625" style="1" customWidth="1"/>
    <col min="7675" max="7675" width="60.140625" style="1" customWidth="1"/>
    <col min="7676" max="7676" width="13.140625" style="1" customWidth="1"/>
    <col min="7677" max="7677" width="0.42578125" style="1" customWidth="1"/>
    <col min="7678" max="7678" width="12.5703125" style="1" customWidth="1"/>
    <col min="7679" max="7679" width="13.7109375" style="1" customWidth="1"/>
    <col min="7680" max="7680" width="1" style="1" customWidth="1"/>
    <col min="7681" max="7681" width="12.5703125" style="1" customWidth="1"/>
    <col min="7682" max="7682" width="2.5703125" style="1" customWidth="1"/>
    <col min="7683" max="7683" width="11" style="1" customWidth="1"/>
    <col min="7684" max="7684" width="13.7109375" style="1" customWidth="1"/>
    <col min="7685" max="7928" width="9.140625" style="1"/>
    <col min="7929" max="7929" width="8.140625" style="1" customWidth="1"/>
    <col min="7930" max="7930" width="7.140625" style="1" customWidth="1"/>
    <col min="7931" max="7931" width="60.140625" style="1" customWidth="1"/>
    <col min="7932" max="7932" width="13.140625" style="1" customWidth="1"/>
    <col min="7933" max="7933" width="0.42578125" style="1" customWidth="1"/>
    <col min="7934" max="7934" width="12.5703125" style="1" customWidth="1"/>
    <col min="7935" max="7935" width="13.7109375" style="1" customWidth="1"/>
    <col min="7936" max="7936" width="1" style="1" customWidth="1"/>
    <col min="7937" max="7937" width="12.5703125" style="1" customWidth="1"/>
    <col min="7938" max="7938" width="2.5703125" style="1" customWidth="1"/>
    <col min="7939" max="7939" width="11" style="1" customWidth="1"/>
    <col min="7940" max="7940" width="13.7109375" style="1" customWidth="1"/>
    <col min="7941" max="8184" width="9.140625" style="1"/>
    <col min="8185" max="8185" width="8.140625" style="1" customWidth="1"/>
    <col min="8186" max="8186" width="7.140625" style="1" customWidth="1"/>
    <col min="8187" max="8187" width="60.140625" style="1" customWidth="1"/>
    <col min="8188" max="8188" width="13.140625" style="1" customWidth="1"/>
    <col min="8189" max="8189" width="0.42578125" style="1" customWidth="1"/>
    <col min="8190" max="8190" width="12.5703125" style="1" customWidth="1"/>
    <col min="8191" max="8191" width="13.7109375" style="1" customWidth="1"/>
    <col min="8192" max="8192" width="1" style="1" customWidth="1"/>
    <col min="8193" max="8193" width="12.5703125" style="1" customWidth="1"/>
    <col min="8194" max="8194" width="2.5703125" style="1" customWidth="1"/>
    <col min="8195" max="8195" width="11" style="1" customWidth="1"/>
    <col min="8196" max="8196" width="13.7109375" style="1" customWidth="1"/>
    <col min="8197" max="8440" width="9.140625" style="1"/>
    <col min="8441" max="8441" width="8.140625" style="1" customWidth="1"/>
    <col min="8442" max="8442" width="7.140625" style="1" customWidth="1"/>
    <col min="8443" max="8443" width="60.140625" style="1" customWidth="1"/>
    <col min="8444" max="8444" width="13.140625" style="1" customWidth="1"/>
    <col min="8445" max="8445" width="0.42578125" style="1" customWidth="1"/>
    <col min="8446" max="8446" width="12.5703125" style="1" customWidth="1"/>
    <col min="8447" max="8447" width="13.7109375" style="1" customWidth="1"/>
    <col min="8448" max="8448" width="1" style="1" customWidth="1"/>
    <col min="8449" max="8449" width="12.5703125" style="1" customWidth="1"/>
    <col min="8450" max="8450" width="2.5703125" style="1" customWidth="1"/>
    <col min="8451" max="8451" width="11" style="1" customWidth="1"/>
    <col min="8452" max="8452" width="13.7109375" style="1" customWidth="1"/>
    <col min="8453" max="8696" width="9.140625" style="1"/>
    <col min="8697" max="8697" width="8.140625" style="1" customWidth="1"/>
    <col min="8698" max="8698" width="7.140625" style="1" customWidth="1"/>
    <col min="8699" max="8699" width="60.140625" style="1" customWidth="1"/>
    <col min="8700" max="8700" width="13.140625" style="1" customWidth="1"/>
    <col min="8701" max="8701" width="0.42578125" style="1" customWidth="1"/>
    <col min="8702" max="8702" width="12.5703125" style="1" customWidth="1"/>
    <col min="8703" max="8703" width="13.7109375" style="1" customWidth="1"/>
    <col min="8704" max="8704" width="1" style="1" customWidth="1"/>
    <col min="8705" max="8705" width="12.5703125" style="1" customWidth="1"/>
    <col min="8706" max="8706" width="2.5703125" style="1" customWidth="1"/>
    <col min="8707" max="8707" width="11" style="1" customWidth="1"/>
    <col min="8708" max="8708" width="13.7109375" style="1" customWidth="1"/>
    <col min="8709" max="8952" width="9.140625" style="1"/>
    <col min="8953" max="8953" width="8.140625" style="1" customWidth="1"/>
    <col min="8954" max="8954" width="7.140625" style="1" customWidth="1"/>
    <col min="8955" max="8955" width="60.140625" style="1" customWidth="1"/>
    <col min="8956" max="8956" width="13.140625" style="1" customWidth="1"/>
    <col min="8957" max="8957" width="0.42578125" style="1" customWidth="1"/>
    <col min="8958" max="8958" width="12.5703125" style="1" customWidth="1"/>
    <col min="8959" max="8959" width="13.7109375" style="1" customWidth="1"/>
    <col min="8960" max="8960" width="1" style="1" customWidth="1"/>
    <col min="8961" max="8961" width="12.5703125" style="1" customWidth="1"/>
    <col min="8962" max="8962" width="2.5703125" style="1" customWidth="1"/>
    <col min="8963" max="8963" width="11" style="1" customWidth="1"/>
    <col min="8964" max="8964" width="13.7109375" style="1" customWidth="1"/>
    <col min="8965" max="9208" width="9.140625" style="1"/>
    <col min="9209" max="9209" width="8.140625" style="1" customWidth="1"/>
    <col min="9210" max="9210" width="7.140625" style="1" customWidth="1"/>
    <col min="9211" max="9211" width="60.140625" style="1" customWidth="1"/>
    <col min="9212" max="9212" width="13.140625" style="1" customWidth="1"/>
    <col min="9213" max="9213" width="0.42578125" style="1" customWidth="1"/>
    <col min="9214" max="9214" width="12.5703125" style="1" customWidth="1"/>
    <col min="9215" max="9215" width="13.7109375" style="1" customWidth="1"/>
    <col min="9216" max="9216" width="1" style="1" customWidth="1"/>
    <col min="9217" max="9217" width="12.5703125" style="1" customWidth="1"/>
    <col min="9218" max="9218" width="2.5703125" style="1" customWidth="1"/>
    <col min="9219" max="9219" width="11" style="1" customWidth="1"/>
    <col min="9220" max="9220" width="13.7109375" style="1" customWidth="1"/>
    <col min="9221" max="9464" width="9.140625" style="1"/>
    <col min="9465" max="9465" width="8.140625" style="1" customWidth="1"/>
    <col min="9466" max="9466" width="7.140625" style="1" customWidth="1"/>
    <col min="9467" max="9467" width="60.140625" style="1" customWidth="1"/>
    <col min="9468" max="9468" width="13.140625" style="1" customWidth="1"/>
    <col min="9469" max="9469" width="0.42578125" style="1" customWidth="1"/>
    <col min="9470" max="9470" width="12.5703125" style="1" customWidth="1"/>
    <col min="9471" max="9471" width="13.7109375" style="1" customWidth="1"/>
    <col min="9472" max="9472" width="1" style="1" customWidth="1"/>
    <col min="9473" max="9473" width="12.5703125" style="1" customWidth="1"/>
    <col min="9474" max="9474" width="2.5703125" style="1" customWidth="1"/>
    <col min="9475" max="9475" width="11" style="1" customWidth="1"/>
    <col min="9476" max="9476" width="13.7109375" style="1" customWidth="1"/>
    <col min="9477" max="9720" width="9.140625" style="1"/>
    <col min="9721" max="9721" width="8.140625" style="1" customWidth="1"/>
    <col min="9722" max="9722" width="7.140625" style="1" customWidth="1"/>
    <col min="9723" max="9723" width="60.140625" style="1" customWidth="1"/>
    <col min="9724" max="9724" width="13.140625" style="1" customWidth="1"/>
    <col min="9725" max="9725" width="0.42578125" style="1" customWidth="1"/>
    <col min="9726" max="9726" width="12.5703125" style="1" customWidth="1"/>
    <col min="9727" max="9727" width="13.7109375" style="1" customWidth="1"/>
    <col min="9728" max="9728" width="1" style="1" customWidth="1"/>
    <col min="9729" max="9729" width="12.5703125" style="1" customWidth="1"/>
    <col min="9730" max="9730" width="2.5703125" style="1" customWidth="1"/>
    <col min="9731" max="9731" width="11" style="1" customWidth="1"/>
    <col min="9732" max="9732" width="13.7109375" style="1" customWidth="1"/>
    <col min="9733" max="9976" width="9.140625" style="1"/>
    <col min="9977" max="9977" width="8.140625" style="1" customWidth="1"/>
    <col min="9978" max="9978" width="7.140625" style="1" customWidth="1"/>
    <col min="9979" max="9979" width="60.140625" style="1" customWidth="1"/>
    <col min="9980" max="9980" width="13.140625" style="1" customWidth="1"/>
    <col min="9981" max="9981" width="0.42578125" style="1" customWidth="1"/>
    <col min="9982" max="9982" width="12.5703125" style="1" customWidth="1"/>
    <col min="9983" max="9983" width="13.7109375" style="1" customWidth="1"/>
    <col min="9984" max="9984" width="1" style="1" customWidth="1"/>
    <col min="9985" max="9985" width="12.5703125" style="1" customWidth="1"/>
    <col min="9986" max="9986" width="2.5703125" style="1" customWidth="1"/>
    <col min="9987" max="9987" width="11" style="1" customWidth="1"/>
    <col min="9988" max="9988" width="13.7109375" style="1" customWidth="1"/>
    <col min="9989" max="10232" width="9.140625" style="1"/>
    <col min="10233" max="10233" width="8.140625" style="1" customWidth="1"/>
    <col min="10234" max="10234" width="7.140625" style="1" customWidth="1"/>
    <col min="10235" max="10235" width="60.140625" style="1" customWidth="1"/>
    <col min="10236" max="10236" width="13.140625" style="1" customWidth="1"/>
    <col min="10237" max="10237" width="0.42578125" style="1" customWidth="1"/>
    <col min="10238" max="10238" width="12.5703125" style="1" customWidth="1"/>
    <col min="10239" max="10239" width="13.7109375" style="1" customWidth="1"/>
    <col min="10240" max="10240" width="1" style="1" customWidth="1"/>
    <col min="10241" max="10241" width="12.5703125" style="1" customWidth="1"/>
    <col min="10242" max="10242" width="2.5703125" style="1" customWidth="1"/>
    <col min="10243" max="10243" width="11" style="1" customWidth="1"/>
    <col min="10244" max="10244" width="13.7109375" style="1" customWidth="1"/>
    <col min="10245" max="10488" width="9.140625" style="1"/>
    <col min="10489" max="10489" width="8.140625" style="1" customWidth="1"/>
    <col min="10490" max="10490" width="7.140625" style="1" customWidth="1"/>
    <col min="10491" max="10491" width="60.140625" style="1" customWidth="1"/>
    <col min="10492" max="10492" width="13.140625" style="1" customWidth="1"/>
    <col min="10493" max="10493" width="0.42578125" style="1" customWidth="1"/>
    <col min="10494" max="10494" width="12.5703125" style="1" customWidth="1"/>
    <col min="10495" max="10495" width="13.7109375" style="1" customWidth="1"/>
    <col min="10496" max="10496" width="1" style="1" customWidth="1"/>
    <col min="10497" max="10497" width="12.5703125" style="1" customWidth="1"/>
    <col min="10498" max="10498" width="2.5703125" style="1" customWidth="1"/>
    <col min="10499" max="10499" width="11" style="1" customWidth="1"/>
    <col min="10500" max="10500" width="13.7109375" style="1" customWidth="1"/>
    <col min="10501" max="10744" width="9.140625" style="1"/>
    <col min="10745" max="10745" width="8.140625" style="1" customWidth="1"/>
    <col min="10746" max="10746" width="7.140625" style="1" customWidth="1"/>
    <col min="10747" max="10747" width="60.140625" style="1" customWidth="1"/>
    <col min="10748" max="10748" width="13.140625" style="1" customWidth="1"/>
    <col min="10749" max="10749" width="0.42578125" style="1" customWidth="1"/>
    <col min="10750" max="10750" width="12.5703125" style="1" customWidth="1"/>
    <col min="10751" max="10751" width="13.7109375" style="1" customWidth="1"/>
    <col min="10752" max="10752" width="1" style="1" customWidth="1"/>
    <col min="10753" max="10753" width="12.5703125" style="1" customWidth="1"/>
    <col min="10754" max="10754" width="2.5703125" style="1" customWidth="1"/>
    <col min="10755" max="10755" width="11" style="1" customWidth="1"/>
    <col min="10756" max="10756" width="13.7109375" style="1" customWidth="1"/>
    <col min="10757" max="11000" width="9.140625" style="1"/>
    <col min="11001" max="11001" width="8.140625" style="1" customWidth="1"/>
    <col min="11002" max="11002" width="7.140625" style="1" customWidth="1"/>
    <col min="11003" max="11003" width="60.140625" style="1" customWidth="1"/>
    <col min="11004" max="11004" width="13.140625" style="1" customWidth="1"/>
    <col min="11005" max="11005" width="0.42578125" style="1" customWidth="1"/>
    <col min="11006" max="11006" width="12.5703125" style="1" customWidth="1"/>
    <col min="11007" max="11007" width="13.7109375" style="1" customWidth="1"/>
    <col min="11008" max="11008" width="1" style="1" customWidth="1"/>
    <col min="11009" max="11009" width="12.5703125" style="1" customWidth="1"/>
    <col min="11010" max="11010" width="2.5703125" style="1" customWidth="1"/>
    <col min="11011" max="11011" width="11" style="1" customWidth="1"/>
    <col min="11012" max="11012" width="13.7109375" style="1" customWidth="1"/>
    <col min="11013" max="11256" width="9.140625" style="1"/>
    <col min="11257" max="11257" width="8.140625" style="1" customWidth="1"/>
    <col min="11258" max="11258" width="7.140625" style="1" customWidth="1"/>
    <col min="11259" max="11259" width="60.140625" style="1" customWidth="1"/>
    <col min="11260" max="11260" width="13.140625" style="1" customWidth="1"/>
    <col min="11261" max="11261" width="0.42578125" style="1" customWidth="1"/>
    <col min="11262" max="11262" width="12.5703125" style="1" customWidth="1"/>
    <col min="11263" max="11263" width="13.7109375" style="1" customWidth="1"/>
    <col min="11264" max="11264" width="1" style="1" customWidth="1"/>
    <col min="11265" max="11265" width="12.5703125" style="1" customWidth="1"/>
    <col min="11266" max="11266" width="2.5703125" style="1" customWidth="1"/>
    <col min="11267" max="11267" width="11" style="1" customWidth="1"/>
    <col min="11268" max="11268" width="13.7109375" style="1" customWidth="1"/>
    <col min="11269" max="11512" width="9.140625" style="1"/>
    <col min="11513" max="11513" width="8.140625" style="1" customWidth="1"/>
    <col min="11514" max="11514" width="7.140625" style="1" customWidth="1"/>
    <col min="11515" max="11515" width="60.140625" style="1" customWidth="1"/>
    <col min="11516" max="11516" width="13.140625" style="1" customWidth="1"/>
    <col min="11517" max="11517" width="0.42578125" style="1" customWidth="1"/>
    <col min="11518" max="11518" width="12.5703125" style="1" customWidth="1"/>
    <col min="11519" max="11519" width="13.7109375" style="1" customWidth="1"/>
    <col min="11520" max="11520" width="1" style="1" customWidth="1"/>
    <col min="11521" max="11521" width="12.5703125" style="1" customWidth="1"/>
    <col min="11522" max="11522" width="2.5703125" style="1" customWidth="1"/>
    <col min="11523" max="11523" width="11" style="1" customWidth="1"/>
    <col min="11524" max="11524" width="13.7109375" style="1" customWidth="1"/>
    <col min="11525" max="11768" width="9.140625" style="1"/>
    <col min="11769" max="11769" width="8.140625" style="1" customWidth="1"/>
    <col min="11770" max="11770" width="7.140625" style="1" customWidth="1"/>
    <col min="11771" max="11771" width="60.140625" style="1" customWidth="1"/>
    <col min="11772" max="11772" width="13.140625" style="1" customWidth="1"/>
    <col min="11773" max="11773" width="0.42578125" style="1" customWidth="1"/>
    <col min="11774" max="11774" width="12.5703125" style="1" customWidth="1"/>
    <col min="11775" max="11775" width="13.7109375" style="1" customWidth="1"/>
    <col min="11776" max="11776" width="1" style="1" customWidth="1"/>
    <col min="11777" max="11777" width="12.5703125" style="1" customWidth="1"/>
    <col min="11778" max="11778" width="2.5703125" style="1" customWidth="1"/>
    <col min="11779" max="11779" width="11" style="1" customWidth="1"/>
    <col min="11780" max="11780" width="13.7109375" style="1" customWidth="1"/>
    <col min="11781" max="12024" width="9.140625" style="1"/>
    <col min="12025" max="12025" width="8.140625" style="1" customWidth="1"/>
    <col min="12026" max="12026" width="7.140625" style="1" customWidth="1"/>
    <col min="12027" max="12027" width="60.140625" style="1" customWidth="1"/>
    <col min="12028" max="12028" width="13.140625" style="1" customWidth="1"/>
    <col min="12029" max="12029" width="0.42578125" style="1" customWidth="1"/>
    <col min="12030" max="12030" width="12.5703125" style="1" customWidth="1"/>
    <col min="12031" max="12031" width="13.7109375" style="1" customWidth="1"/>
    <col min="12032" max="12032" width="1" style="1" customWidth="1"/>
    <col min="12033" max="12033" width="12.5703125" style="1" customWidth="1"/>
    <col min="12034" max="12034" width="2.5703125" style="1" customWidth="1"/>
    <col min="12035" max="12035" width="11" style="1" customWidth="1"/>
    <col min="12036" max="12036" width="13.7109375" style="1" customWidth="1"/>
    <col min="12037" max="12280" width="9.140625" style="1"/>
    <col min="12281" max="12281" width="8.140625" style="1" customWidth="1"/>
    <col min="12282" max="12282" width="7.140625" style="1" customWidth="1"/>
    <col min="12283" max="12283" width="60.140625" style="1" customWidth="1"/>
    <col min="12284" max="12284" width="13.140625" style="1" customWidth="1"/>
    <col min="12285" max="12285" width="0.42578125" style="1" customWidth="1"/>
    <col min="12286" max="12286" width="12.5703125" style="1" customWidth="1"/>
    <col min="12287" max="12287" width="13.7109375" style="1" customWidth="1"/>
    <col min="12288" max="12288" width="1" style="1" customWidth="1"/>
    <col min="12289" max="12289" width="12.5703125" style="1" customWidth="1"/>
    <col min="12290" max="12290" width="2.5703125" style="1" customWidth="1"/>
    <col min="12291" max="12291" width="11" style="1" customWidth="1"/>
    <col min="12292" max="12292" width="13.7109375" style="1" customWidth="1"/>
    <col min="12293" max="12536" width="9.140625" style="1"/>
    <col min="12537" max="12537" width="8.140625" style="1" customWidth="1"/>
    <col min="12538" max="12538" width="7.140625" style="1" customWidth="1"/>
    <col min="12539" max="12539" width="60.140625" style="1" customWidth="1"/>
    <col min="12540" max="12540" width="13.140625" style="1" customWidth="1"/>
    <col min="12541" max="12541" width="0.42578125" style="1" customWidth="1"/>
    <col min="12542" max="12542" width="12.5703125" style="1" customWidth="1"/>
    <col min="12543" max="12543" width="13.7109375" style="1" customWidth="1"/>
    <col min="12544" max="12544" width="1" style="1" customWidth="1"/>
    <col min="12545" max="12545" width="12.5703125" style="1" customWidth="1"/>
    <col min="12546" max="12546" width="2.5703125" style="1" customWidth="1"/>
    <col min="12547" max="12547" width="11" style="1" customWidth="1"/>
    <col min="12548" max="12548" width="13.7109375" style="1" customWidth="1"/>
    <col min="12549" max="12792" width="9.140625" style="1"/>
    <col min="12793" max="12793" width="8.140625" style="1" customWidth="1"/>
    <col min="12794" max="12794" width="7.140625" style="1" customWidth="1"/>
    <col min="12795" max="12795" width="60.140625" style="1" customWidth="1"/>
    <col min="12796" max="12796" width="13.140625" style="1" customWidth="1"/>
    <col min="12797" max="12797" width="0.42578125" style="1" customWidth="1"/>
    <col min="12798" max="12798" width="12.5703125" style="1" customWidth="1"/>
    <col min="12799" max="12799" width="13.7109375" style="1" customWidth="1"/>
    <col min="12800" max="12800" width="1" style="1" customWidth="1"/>
    <col min="12801" max="12801" width="12.5703125" style="1" customWidth="1"/>
    <col min="12802" max="12802" width="2.5703125" style="1" customWidth="1"/>
    <col min="12803" max="12803" width="11" style="1" customWidth="1"/>
    <col min="12804" max="12804" width="13.7109375" style="1" customWidth="1"/>
    <col min="12805" max="13048" width="9.140625" style="1"/>
    <col min="13049" max="13049" width="8.140625" style="1" customWidth="1"/>
    <col min="13050" max="13050" width="7.140625" style="1" customWidth="1"/>
    <col min="13051" max="13051" width="60.140625" style="1" customWidth="1"/>
    <col min="13052" max="13052" width="13.140625" style="1" customWidth="1"/>
    <col min="13053" max="13053" width="0.42578125" style="1" customWidth="1"/>
    <col min="13054" max="13054" width="12.5703125" style="1" customWidth="1"/>
    <col min="13055" max="13055" width="13.7109375" style="1" customWidth="1"/>
    <col min="13056" max="13056" width="1" style="1" customWidth="1"/>
    <col min="13057" max="13057" width="12.5703125" style="1" customWidth="1"/>
    <col min="13058" max="13058" width="2.5703125" style="1" customWidth="1"/>
    <col min="13059" max="13059" width="11" style="1" customWidth="1"/>
    <col min="13060" max="13060" width="13.7109375" style="1" customWidth="1"/>
    <col min="13061" max="13304" width="9.140625" style="1"/>
    <col min="13305" max="13305" width="8.140625" style="1" customWidth="1"/>
    <col min="13306" max="13306" width="7.140625" style="1" customWidth="1"/>
    <col min="13307" max="13307" width="60.140625" style="1" customWidth="1"/>
    <col min="13308" max="13308" width="13.140625" style="1" customWidth="1"/>
    <col min="13309" max="13309" width="0.42578125" style="1" customWidth="1"/>
    <col min="13310" max="13310" width="12.5703125" style="1" customWidth="1"/>
    <col min="13311" max="13311" width="13.7109375" style="1" customWidth="1"/>
    <col min="13312" max="13312" width="1" style="1" customWidth="1"/>
    <col min="13313" max="13313" width="12.5703125" style="1" customWidth="1"/>
    <col min="13314" max="13314" width="2.5703125" style="1" customWidth="1"/>
    <col min="13315" max="13315" width="11" style="1" customWidth="1"/>
    <col min="13316" max="13316" width="13.7109375" style="1" customWidth="1"/>
    <col min="13317" max="13560" width="9.140625" style="1"/>
    <col min="13561" max="13561" width="8.140625" style="1" customWidth="1"/>
    <col min="13562" max="13562" width="7.140625" style="1" customWidth="1"/>
    <col min="13563" max="13563" width="60.140625" style="1" customWidth="1"/>
    <col min="13564" max="13564" width="13.140625" style="1" customWidth="1"/>
    <col min="13565" max="13565" width="0.42578125" style="1" customWidth="1"/>
    <col min="13566" max="13566" width="12.5703125" style="1" customWidth="1"/>
    <col min="13567" max="13567" width="13.7109375" style="1" customWidth="1"/>
    <col min="13568" max="13568" width="1" style="1" customWidth="1"/>
    <col min="13569" max="13569" width="12.5703125" style="1" customWidth="1"/>
    <col min="13570" max="13570" width="2.5703125" style="1" customWidth="1"/>
    <col min="13571" max="13571" width="11" style="1" customWidth="1"/>
    <col min="13572" max="13572" width="13.7109375" style="1" customWidth="1"/>
    <col min="13573" max="13816" width="9.140625" style="1"/>
    <col min="13817" max="13817" width="8.140625" style="1" customWidth="1"/>
    <col min="13818" max="13818" width="7.140625" style="1" customWidth="1"/>
    <col min="13819" max="13819" width="60.140625" style="1" customWidth="1"/>
    <col min="13820" max="13820" width="13.140625" style="1" customWidth="1"/>
    <col min="13821" max="13821" width="0.42578125" style="1" customWidth="1"/>
    <col min="13822" max="13822" width="12.5703125" style="1" customWidth="1"/>
    <col min="13823" max="13823" width="13.7109375" style="1" customWidth="1"/>
    <col min="13824" max="13824" width="1" style="1" customWidth="1"/>
    <col min="13825" max="13825" width="12.5703125" style="1" customWidth="1"/>
    <col min="13826" max="13826" width="2.5703125" style="1" customWidth="1"/>
    <col min="13827" max="13827" width="11" style="1" customWidth="1"/>
    <col min="13828" max="13828" width="13.7109375" style="1" customWidth="1"/>
    <col min="13829" max="14072" width="9.140625" style="1"/>
    <col min="14073" max="14073" width="8.140625" style="1" customWidth="1"/>
    <col min="14074" max="14074" width="7.140625" style="1" customWidth="1"/>
    <col min="14075" max="14075" width="60.140625" style="1" customWidth="1"/>
    <col min="14076" max="14076" width="13.140625" style="1" customWidth="1"/>
    <col min="14077" max="14077" width="0.42578125" style="1" customWidth="1"/>
    <col min="14078" max="14078" width="12.5703125" style="1" customWidth="1"/>
    <col min="14079" max="14079" width="13.7109375" style="1" customWidth="1"/>
    <col min="14080" max="14080" width="1" style="1" customWidth="1"/>
    <col min="14081" max="14081" width="12.5703125" style="1" customWidth="1"/>
    <col min="14082" max="14082" width="2.5703125" style="1" customWidth="1"/>
    <col min="14083" max="14083" width="11" style="1" customWidth="1"/>
    <col min="14084" max="14084" width="13.7109375" style="1" customWidth="1"/>
    <col min="14085" max="14328" width="9.140625" style="1"/>
    <col min="14329" max="14329" width="8.140625" style="1" customWidth="1"/>
    <col min="14330" max="14330" width="7.140625" style="1" customWidth="1"/>
    <col min="14331" max="14331" width="60.140625" style="1" customWidth="1"/>
    <col min="14332" max="14332" width="13.140625" style="1" customWidth="1"/>
    <col min="14333" max="14333" width="0.42578125" style="1" customWidth="1"/>
    <col min="14334" max="14334" width="12.5703125" style="1" customWidth="1"/>
    <col min="14335" max="14335" width="13.7109375" style="1" customWidth="1"/>
    <col min="14336" max="14336" width="1" style="1" customWidth="1"/>
    <col min="14337" max="14337" width="12.5703125" style="1" customWidth="1"/>
    <col min="14338" max="14338" width="2.5703125" style="1" customWidth="1"/>
    <col min="14339" max="14339" width="11" style="1" customWidth="1"/>
    <col min="14340" max="14340" width="13.7109375" style="1" customWidth="1"/>
    <col min="14341" max="14584" width="9.140625" style="1"/>
    <col min="14585" max="14585" width="8.140625" style="1" customWidth="1"/>
    <col min="14586" max="14586" width="7.140625" style="1" customWidth="1"/>
    <col min="14587" max="14587" width="60.140625" style="1" customWidth="1"/>
    <col min="14588" max="14588" width="13.140625" style="1" customWidth="1"/>
    <col min="14589" max="14589" width="0.42578125" style="1" customWidth="1"/>
    <col min="14590" max="14590" width="12.5703125" style="1" customWidth="1"/>
    <col min="14591" max="14591" width="13.7109375" style="1" customWidth="1"/>
    <col min="14592" max="14592" width="1" style="1" customWidth="1"/>
    <col min="14593" max="14593" width="12.5703125" style="1" customWidth="1"/>
    <col min="14594" max="14594" width="2.5703125" style="1" customWidth="1"/>
    <col min="14595" max="14595" width="11" style="1" customWidth="1"/>
    <col min="14596" max="14596" width="13.7109375" style="1" customWidth="1"/>
    <col min="14597" max="14840" width="9.140625" style="1"/>
    <col min="14841" max="14841" width="8.140625" style="1" customWidth="1"/>
    <col min="14842" max="14842" width="7.140625" style="1" customWidth="1"/>
    <col min="14843" max="14843" width="60.140625" style="1" customWidth="1"/>
    <col min="14844" max="14844" width="13.140625" style="1" customWidth="1"/>
    <col min="14845" max="14845" width="0.42578125" style="1" customWidth="1"/>
    <col min="14846" max="14846" width="12.5703125" style="1" customWidth="1"/>
    <col min="14847" max="14847" width="13.7109375" style="1" customWidth="1"/>
    <col min="14848" max="14848" width="1" style="1" customWidth="1"/>
    <col min="14849" max="14849" width="12.5703125" style="1" customWidth="1"/>
    <col min="14850" max="14850" width="2.5703125" style="1" customWidth="1"/>
    <col min="14851" max="14851" width="11" style="1" customWidth="1"/>
    <col min="14852" max="14852" width="13.7109375" style="1" customWidth="1"/>
    <col min="14853" max="15096" width="9.140625" style="1"/>
    <col min="15097" max="15097" width="8.140625" style="1" customWidth="1"/>
    <col min="15098" max="15098" width="7.140625" style="1" customWidth="1"/>
    <col min="15099" max="15099" width="60.140625" style="1" customWidth="1"/>
    <col min="15100" max="15100" width="13.140625" style="1" customWidth="1"/>
    <col min="15101" max="15101" width="0.42578125" style="1" customWidth="1"/>
    <col min="15102" max="15102" width="12.5703125" style="1" customWidth="1"/>
    <col min="15103" max="15103" width="13.7109375" style="1" customWidth="1"/>
    <col min="15104" max="15104" width="1" style="1" customWidth="1"/>
    <col min="15105" max="15105" width="12.5703125" style="1" customWidth="1"/>
    <col min="15106" max="15106" width="2.5703125" style="1" customWidth="1"/>
    <col min="15107" max="15107" width="11" style="1" customWidth="1"/>
    <col min="15108" max="15108" width="13.7109375" style="1" customWidth="1"/>
    <col min="15109" max="15352" width="9.140625" style="1"/>
    <col min="15353" max="15353" width="8.140625" style="1" customWidth="1"/>
    <col min="15354" max="15354" width="7.140625" style="1" customWidth="1"/>
    <col min="15355" max="15355" width="60.140625" style="1" customWidth="1"/>
    <col min="15356" max="15356" width="13.140625" style="1" customWidth="1"/>
    <col min="15357" max="15357" width="0.42578125" style="1" customWidth="1"/>
    <col min="15358" max="15358" width="12.5703125" style="1" customWidth="1"/>
    <col min="15359" max="15359" width="13.7109375" style="1" customWidth="1"/>
    <col min="15360" max="15360" width="1" style="1" customWidth="1"/>
    <col min="15361" max="15361" width="12.5703125" style="1" customWidth="1"/>
    <col min="15362" max="15362" width="2.5703125" style="1" customWidth="1"/>
    <col min="15363" max="15363" width="11" style="1" customWidth="1"/>
    <col min="15364" max="15364" width="13.7109375" style="1" customWidth="1"/>
    <col min="15365" max="15608" width="9.140625" style="1"/>
    <col min="15609" max="15609" width="8.140625" style="1" customWidth="1"/>
    <col min="15610" max="15610" width="7.140625" style="1" customWidth="1"/>
    <col min="15611" max="15611" width="60.140625" style="1" customWidth="1"/>
    <col min="15612" max="15612" width="13.140625" style="1" customWidth="1"/>
    <col min="15613" max="15613" width="0.42578125" style="1" customWidth="1"/>
    <col min="15614" max="15614" width="12.5703125" style="1" customWidth="1"/>
    <col min="15615" max="15615" width="13.7109375" style="1" customWidth="1"/>
    <col min="15616" max="15616" width="1" style="1" customWidth="1"/>
    <col min="15617" max="15617" width="12.5703125" style="1" customWidth="1"/>
    <col min="15618" max="15618" width="2.5703125" style="1" customWidth="1"/>
    <col min="15619" max="15619" width="11" style="1" customWidth="1"/>
    <col min="15620" max="15620" width="13.7109375" style="1" customWidth="1"/>
    <col min="15621" max="15864" width="9.140625" style="1"/>
    <col min="15865" max="15865" width="8.140625" style="1" customWidth="1"/>
    <col min="15866" max="15866" width="7.140625" style="1" customWidth="1"/>
    <col min="15867" max="15867" width="60.140625" style="1" customWidth="1"/>
    <col min="15868" max="15868" width="13.140625" style="1" customWidth="1"/>
    <col min="15869" max="15869" width="0.42578125" style="1" customWidth="1"/>
    <col min="15870" max="15870" width="12.5703125" style="1" customWidth="1"/>
    <col min="15871" max="15871" width="13.7109375" style="1" customWidth="1"/>
    <col min="15872" max="15872" width="1" style="1" customWidth="1"/>
    <col min="15873" max="15873" width="12.5703125" style="1" customWidth="1"/>
    <col min="15874" max="15874" width="2.5703125" style="1" customWidth="1"/>
    <col min="15875" max="15875" width="11" style="1" customWidth="1"/>
    <col min="15876" max="15876" width="13.7109375" style="1" customWidth="1"/>
    <col min="15877" max="16120" width="9.140625" style="1"/>
    <col min="16121" max="16121" width="8.140625" style="1" customWidth="1"/>
    <col min="16122" max="16122" width="7.140625" style="1" customWidth="1"/>
    <col min="16123" max="16123" width="60.140625" style="1" customWidth="1"/>
    <col min="16124" max="16124" width="13.140625" style="1" customWidth="1"/>
    <col min="16125" max="16125" width="0.42578125" style="1" customWidth="1"/>
    <col min="16126" max="16126" width="12.5703125" style="1" customWidth="1"/>
    <col min="16127" max="16127" width="13.7109375" style="1" customWidth="1"/>
    <col min="16128" max="16128" width="1" style="1" customWidth="1"/>
    <col min="16129" max="16129" width="12.5703125" style="1" customWidth="1"/>
    <col min="16130" max="16130" width="2.5703125" style="1" customWidth="1"/>
    <col min="16131" max="16131" width="11" style="1" customWidth="1"/>
    <col min="16132" max="16132" width="13.7109375" style="1" customWidth="1"/>
    <col min="16133" max="16384" width="9.140625" style="1"/>
  </cols>
  <sheetData>
    <row r="1" spans="1:6" ht="15.75" customHeight="1" x14ac:dyDescent="0.2">
      <c r="A1" s="40" t="s">
        <v>67</v>
      </c>
      <c r="B1" s="40"/>
      <c r="C1" s="40"/>
      <c r="D1" s="43"/>
      <c r="E1" s="43"/>
      <c r="F1" s="39"/>
    </row>
    <row r="2" spans="1:6" ht="22.5" customHeight="1" x14ac:dyDescent="0.3">
      <c r="A2" s="42" t="s">
        <v>108</v>
      </c>
      <c r="B2" s="42"/>
      <c r="C2" s="42"/>
      <c r="D2" s="42"/>
      <c r="E2" s="42"/>
    </row>
    <row r="3" spans="1:6" ht="18" customHeight="1" x14ac:dyDescent="0.2">
      <c r="A3" s="23"/>
      <c r="B3" s="23"/>
      <c r="C3" s="23"/>
      <c r="D3" s="41" t="s">
        <v>109</v>
      </c>
      <c r="E3" s="41"/>
    </row>
    <row r="4" spans="1:6" s="4" customFormat="1" ht="48.75" customHeight="1" x14ac:dyDescent="0.25">
      <c r="A4" s="7" t="s">
        <v>0</v>
      </c>
      <c r="B4" s="7" t="s">
        <v>20</v>
      </c>
      <c r="C4" s="24" t="s">
        <v>68</v>
      </c>
      <c r="D4" s="25" t="s">
        <v>69</v>
      </c>
      <c r="E4" s="104" t="s">
        <v>3</v>
      </c>
    </row>
    <row r="5" spans="1:6" s="4" customFormat="1" ht="21.75" customHeight="1" x14ac:dyDescent="0.25">
      <c r="A5" s="5" t="s">
        <v>4</v>
      </c>
      <c r="B5" s="5" t="s">
        <v>5</v>
      </c>
      <c r="C5" s="6">
        <v>1</v>
      </c>
      <c r="D5" s="26">
        <v>2</v>
      </c>
      <c r="E5" s="96" t="s">
        <v>70</v>
      </c>
    </row>
    <row r="6" spans="1:6" s="38" customFormat="1" ht="24.75" customHeight="1" x14ac:dyDescent="0.25">
      <c r="A6" s="9"/>
      <c r="B6" s="10" t="s">
        <v>21</v>
      </c>
      <c r="C6" s="11">
        <f>+C7+C19+C36+C34</f>
        <v>188625000000</v>
      </c>
      <c r="D6" s="27">
        <f>+D7+D19+D36+D34</f>
        <v>77584487921</v>
      </c>
      <c r="E6" s="97">
        <f>+D6/C6*100</f>
        <v>41.131603934261101</v>
      </c>
    </row>
    <row r="7" spans="1:6" s="38" customFormat="1" ht="24.75" customHeight="1" x14ac:dyDescent="0.25">
      <c r="A7" s="12" t="s">
        <v>7</v>
      </c>
      <c r="B7" s="13" t="s">
        <v>22</v>
      </c>
      <c r="C7" s="14">
        <f>+SUM(C8:C18)</f>
        <v>1400000000</v>
      </c>
      <c r="D7" s="28">
        <f>+SUM(D8:D18)</f>
        <v>173417391</v>
      </c>
      <c r="E7" s="98">
        <f t="shared" ref="E7:E36" si="0">+D7/C7*100</f>
        <v>12.3869565</v>
      </c>
    </row>
    <row r="8" spans="1:6" s="4" customFormat="1" ht="24.75" customHeight="1" x14ac:dyDescent="0.25">
      <c r="A8" s="8">
        <v>1</v>
      </c>
      <c r="B8" s="15" t="s">
        <v>23</v>
      </c>
      <c r="C8" s="16">
        <v>600000000</v>
      </c>
      <c r="D8" s="29">
        <v>152481000</v>
      </c>
      <c r="E8" s="99">
        <f t="shared" si="0"/>
        <v>25.413499999999999</v>
      </c>
    </row>
    <row r="9" spans="1:6" s="4" customFormat="1" ht="24.75" customHeight="1" x14ac:dyDescent="0.25">
      <c r="A9" s="8">
        <v>2</v>
      </c>
      <c r="B9" s="15" t="s">
        <v>24</v>
      </c>
      <c r="C9" s="16">
        <v>500000000</v>
      </c>
      <c r="D9" s="29"/>
      <c r="E9" s="99">
        <f t="shared" si="0"/>
        <v>0</v>
      </c>
    </row>
    <row r="10" spans="1:6" s="4" customFormat="1" ht="24.75" customHeight="1" x14ac:dyDescent="0.25">
      <c r="A10" s="8"/>
      <c r="B10" s="15" t="s">
        <v>25</v>
      </c>
      <c r="C10" s="16"/>
      <c r="D10" s="29"/>
      <c r="E10" s="99"/>
    </row>
    <row r="11" spans="1:6" s="4" customFormat="1" ht="24.75" customHeight="1" x14ac:dyDescent="0.25">
      <c r="A11" s="8"/>
      <c r="B11" s="15" t="s">
        <v>26</v>
      </c>
      <c r="C11" s="16"/>
      <c r="D11" s="29"/>
      <c r="E11" s="99"/>
    </row>
    <row r="12" spans="1:6" s="4" customFormat="1" ht="24.75" customHeight="1" x14ac:dyDescent="0.25">
      <c r="A12" s="8"/>
      <c r="B12" s="15" t="s">
        <v>27</v>
      </c>
      <c r="C12" s="16"/>
      <c r="D12" s="29"/>
      <c r="E12" s="99"/>
    </row>
    <row r="13" spans="1:6" s="4" customFormat="1" ht="24.75" customHeight="1" x14ac:dyDescent="0.25">
      <c r="A13" s="8">
        <v>3</v>
      </c>
      <c r="B13" s="15" t="s">
        <v>28</v>
      </c>
      <c r="C13" s="16"/>
      <c r="D13" s="29"/>
      <c r="E13" s="99"/>
    </row>
    <row r="14" spans="1:6" s="4" customFormat="1" ht="24.75" customHeight="1" x14ac:dyDescent="0.25">
      <c r="A14" s="8">
        <v>4</v>
      </c>
      <c r="B14" s="15" t="s">
        <v>29</v>
      </c>
      <c r="C14" s="16"/>
      <c r="D14" s="29"/>
      <c r="E14" s="99"/>
    </row>
    <row r="15" spans="1:6" s="4" customFormat="1" ht="37.5" customHeight="1" x14ac:dyDescent="0.25">
      <c r="A15" s="8">
        <v>5</v>
      </c>
      <c r="B15" s="15" t="s">
        <v>30</v>
      </c>
      <c r="C15" s="16"/>
      <c r="D15" s="29"/>
      <c r="E15" s="99"/>
    </row>
    <row r="16" spans="1:6" s="4" customFormat="1" ht="24.75" customHeight="1" x14ac:dyDescent="0.25">
      <c r="A16" s="8">
        <v>6</v>
      </c>
      <c r="B16" s="15" t="s">
        <v>31</v>
      </c>
      <c r="C16" s="16"/>
      <c r="D16" s="29"/>
      <c r="E16" s="99"/>
    </row>
    <row r="17" spans="1:5" s="4" customFormat="1" ht="24.75" customHeight="1" x14ac:dyDescent="0.25">
      <c r="A17" s="8">
        <v>7</v>
      </c>
      <c r="B17" s="15" t="s">
        <v>32</v>
      </c>
      <c r="C17" s="16"/>
      <c r="D17" s="29"/>
      <c r="E17" s="99"/>
    </row>
    <row r="18" spans="1:5" s="4" customFormat="1" ht="24.75" customHeight="1" x14ac:dyDescent="0.25">
      <c r="A18" s="8">
        <v>8</v>
      </c>
      <c r="B18" s="15" t="s">
        <v>33</v>
      </c>
      <c r="C18" s="16">
        <v>300000000</v>
      </c>
      <c r="D18" s="30">
        <v>20936391</v>
      </c>
      <c r="E18" s="99">
        <f t="shared" si="0"/>
        <v>6.9787970000000001</v>
      </c>
    </row>
    <row r="19" spans="1:5" s="38" customFormat="1" ht="24.75" customHeight="1" x14ac:dyDescent="0.25">
      <c r="A19" s="12" t="s">
        <v>15</v>
      </c>
      <c r="B19" s="13" t="s">
        <v>34</v>
      </c>
      <c r="C19" s="14">
        <f>+SUM(C20:C31)</f>
        <v>22431000000</v>
      </c>
      <c r="D19" s="14">
        <f>+SUM(D20:D31)</f>
        <v>15655227730</v>
      </c>
      <c r="E19" s="98">
        <f t="shared" si="0"/>
        <v>69.792821229548395</v>
      </c>
    </row>
    <row r="20" spans="1:5" s="4" customFormat="1" ht="24.75" customHeight="1" x14ac:dyDescent="0.25">
      <c r="A20" s="8">
        <v>1</v>
      </c>
      <c r="B20" s="15" t="s">
        <v>35</v>
      </c>
      <c r="C20" s="16"/>
      <c r="D20" s="29"/>
      <c r="E20" s="99"/>
    </row>
    <row r="21" spans="1:5" s="4" customFormat="1" ht="24.75" customHeight="1" x14ac:dyDescent="0.25">
      <c r="A21" s="8">
        <v>11</v>
      </c>
      <c r="B21" s="15" t="s">
        <v>36</v>
      </c>
      <c r="C21" s="16">
        <v>480000000</v>
      </c>
      <c r="D21" s="29">
        <v>44533843</v>
      </c>
      <c r="E21" s="99">
        <f t="shared" si="0"/>
        <v>9.2778839583333337</v>
      </c>
    </row>
    <row r="22" spans="1:5" s="4" customFormat="1" ht="24.75" customHeight="1" x14ac:dyDescent="0.25">
      <c r="A22" s="8">
        <v>12</v>
      </c>
      <c r="B22" s="15" t="s">
        <v>37</v>
      </c>
      <c r="C22" s="16"/>
      <c r="D22" s="29"/>
      <c r="E22" s="99"/>
    </row>
    <row r="23" spans="1:5" s="4" customFormat="1" ht="24.75" customHeight="1" x14ac:dyDescent="0.25">
      <c r="A23" s="8">
        <v>13</v>
      </c>
      <c r="B23" s="15" t="s">
        <v>38</v>
      </c>
      <c r="C23" s="16"/>
      <c r="D23" s="29"/>
      <c r="E23" s="99"/>
    </row>
    <row r="24" spans="1:5" s="4" customFormat="1" ht="24.75" customHeight="1" x14ac:dyDescent="0.25">
      <c r="A24" s="8">
        <v>14</v>
      </c>
      <c r="B24" s="15" t="s">
        <v>39</v>
      </c>
      <c r="C24" s="16">
        <v>5612000000</v>
      </c>
      <c r="D24" s="29">
        <v>1946296861</v>
      </c>
      <c r="E24" s="99">
        <f t="shared" si="0"/>
        <v>34.680984693513899</v>
      </c>
    </row>
    <row r="25" spans="1:5" s="4" customFormat="1" ht="24.75" customHeight="1" x14ac:dyDescent="0.25">
      <c r="A25" s="8">
        <v>2</v>
      </c>
      <c r="B25" s="15" t="s">
        <v>40</v>
      </c>
      <c r="C25" s="16"/>
      <c r="D25" s="29"/>
      <c r="E25" s="99"/>
    </row>
    <row r="26" spans="1:5" s="4" customFormat="1" ht="24.75" customHeight="1" x14ac:dyDescent="0.25">
      <c r="A26" s="8">
        <v>21</v>
      </c>
      <c r="B26" s="15" t="s">
        <v>41</v>
      </c>
      <c r="C26" s="16">
        <v>9850000000</v>
      </c>
      <c r="D26" s="29">
        <v>10828917400</v>
      </c>
      <c r="E26" s="99">
        <f t="shared" si="0"/>
        <v>109.93824771573604</v>
      </c>
    </row>
    <row r="27" spans="1:5" s="4" customFormat="1" ht="24.75" customHeight="1" x14ac:dyDescent="0.25">
      <c r="A27" s="8">
        <v>22</v>
      </c>
      <c r="B27" s="15" t="s">
        <v>42</v>
      </c>
      <c r="C27" s="16">
        <v>684000000</v>
      </c>
      <c r="D27" s="37">
        <v>24178834</v>
      </c>
      <c r="E27" s="100">
        <f>+D27/C27*100</f>
        <v>3.5349172514619878</v>
      </c>
    </row>
    <row r="28" spans="1:5" s="4" customFormat="1" ht="24.75" customHeight="1" x14ac:dyDescent="0.25">
      <c r="A28" s="8">
        <v>23</v>
      </c>
      <c r="B28" s="15" t="s">
        <v>43</v>
      </c>
      <c r="C28" s="16"/>
      <c r="D28" s="29"/>
      <c r="E28" s="99"/>
    </row>
    <row r="29" spans="1:5" s="4" customFormat="1" ht="24.75" customHeight="1" x14ac:dyDescent="0.25">
      <c r="A29" s="8">
        <v>24</v>
      </c>
      <c r="B29" s="15" t="s">
        <v>102</v>
      </c>
      <c r="C29" s="16">
        <v>5805000000</v>
      </c>
      <c r="D29" s="29">
        <v>1406341782</v>
      </c>
      <c r="E29" s="99">
        <f t="shared" si="0"/>
        <v>24.226387286821705</v>
      </c>
    </row>
    <row r="30" spans="1:5" s="4" customFormat="1" ht="24.75" customHeight="1" x14ac:dyDescent="0.25">
      <c r="A30" s="8">
        <v>25</v>
      </c>
      <c r="B30" s="15" t="s">
        <v>44</v>
      </c>
      <c r="C30" s="16"/>
      <c r="D30" s="29">
        <v>1404959010</v>
      </c>
      <c r="E30" s="99"/>
    </row>
    <row r="31" spans="1:5" s="4" customFormat="1" ht="24.75" customHeight="1" x14ac:dyDescent="0.25">
      <c r="A31" s="8">
        <v>26</v>
      </c>
      <c r="B31" s="15" t="s">
        <v>45</v>
      </c>
      <c r="C31" s="16"/>
      <c r="D31" s="29"/>
      <c r="E31" s="99"/>
    </row>
    <row r="32" spans="1:5" s="4" customFormat="1" ht="24.75" customHeight="1" x14ac:dyDescent="0.25">
      <c r="A32" s="8">
        <v>27</v>
      </c>
      <c r="B32" s="15" t="s">
        <v>46</v>
      </c>
      <c r="C32" s="16"/>
      <c r="D32" s="31"/>
      <c r="E32" s="99"/>
    </row>
    <row r="33" spans="1:5" s="4" customFormat="1" ht="36" customHeight="1" x14ac:dyDescent="0.25">
      <c r="A33" s="12" t="s">
        <v>47</v>
      </c>
      <c r="B33" s="13" t="s">
        <v>48</v>
      </c>
      <c r="C33" s="17"/>
      <c r="D33" s="32"/>
      <c r="E33" s="99"/>
    </row>
    <row r="34" spans="1:5" s="4" customFormat="1" ht="24.75" customHeight="1" x14ac:dyDescent="0.25">
      <c r="A34" s="12" t="s">
        <v>49</v>
      </c>
      <c r="B34" s="13" t="s">
        <v>14</v>
      </c>
      <c r="C34" s="17"/>
      <c r="D34" s="33"/>
      <c r="E34" s="99"/>
    </row>
    <row r="35" spans="1:5" s="4" customFormat="1" ht="24.75" customHeight="1" x14ac:dyDescent="0.25">
      <c r="A35" s="12" t="s">
        <v>50</v>
      </c>
      <c r="B35" s="13" t="s">
        <v>51</v>
      </c>
      <c r="C35" s="17"/>
      <c r="D35" s="32"/>
      <c r="E35" s="99"/>
    </row>
    <row r="36" spans="1:5" s="38" customFormat="1" ht="24.75" customHeight="1" x14ac:dyDescent="0.25">
      <c r="A36" s="12" t="s">
        <v>52</v>
      </c>
      <c r="B36" s="13" t="s">
        <v>53</v>
      </c>
      <c r="C36" s="18">
        <f>+C38+C37</f>
        <v>164794000000</v>
      </c>
      <c r="D36" s="33">
        <f>+D38+D37</f>
        <v>61755842800</v>
      </c>
      <c r="E36" s="98">
        <f t="shared" si="0"/>
        <v>37.474569947935002</v>
      </c>
    </row>
    <row r="37" spans="1:5" s="4" customFormat="1" ht="24.75" customHeight="1" x14ac:dyDescent="0.25">
      <c r="A37" s="8">
        <v>1</v>
      </c>
      <c r="B37" s="15" t="s">
        <v>55</v>
      </c>
      <c r="C37" s="19">
        <v>163714000000</v>
      </c>
      <c r="D37" s="34">
        <v>60000000000</v>
      </c>
      <c r="E37" s="99">
        <f>+D37/C37*100</f>
        <v>36.649278620032497</v>
      </c>
    </row>
    <row r="38" spans="1:5" s="4" customFormat="1" ht="24.75" customHeight="1" x14ac:dyDescent="0.25">
      <c r="A38" s="20">
        <v>2</v>
      </c>
      <c r="B38" s="21" t="s">
        <v>54</v>
      </c>
      <c r="C38" s="22">
        <v>1080000000</v>
      </c>
      <c r="D38" s="35">
        <v>1755842800</v>
      </c>
      <c r="E38" s="101">
        <f>+D38/C38*100</f>
        <v>162.57803703703703</v>
      </c>
    </row>
    <row r="39" spans="1:5" s="2" customFormat="1" ht="18.75" x14ac:dyDescent="0.3">
      <c r="C39" s="3"/>
      <c r="D39" s="36"/>
      <c r="E39" s="102"/>
    </row>
    <row r="40" spans="1:5" s="2" customFormat="1" ht="18.75" x14ac:dyDescent="0.3">
      <c r="E40" s="102"/>
    </row>
    <row r="41" spans="1:5" s="2" customFormat="1" ht="18.75" x14ac:dyDescent="0.3">
      <c r="E41" s="102"/>
    </row>
    <row r="42" spans="1:5" s="2" customFormat="1" ht="18.75" x14ac:dyDescent="0.3">
      <c r="E42" s="102"/>
    </row>
  </sheetData>
  <mergeCells count="4">
    <mergeCell ref="D3:E3"/>
    <mergeCell ref="A1:C1"/>
    <mergeCell ref="A2:E2"/>
    <mergeCell ref="D1:E1"/>
  </mergeCells>
  <pageMargins left="0.39370078740157483" right="0" top="0.59055118110236227" bottom="0.55118110236220474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P6" sqref="P6"/>
    </sheetView>
  </sheetViews>
  <sheetFormatPr defaultColWidth="9" defaultRowHeight="15" x14ac:dyDescent="0.25"/>
  <cols>
    <col min="1" max="1" width="5.85546875" style="69" customWidth="1"/>
    <col min="2" max="2" width="26.28515625" style="45" customWidth="1"/>
    <col min="3" max="6" width="15" style="45" customWidth="1"/>
    <col min="7" max="7" width="14.140625" style="45" customWidth="1"/>
    <col min="8" max="8" width="14" style="45" customWidth="1"/>
    <col min="9" max="9" width="8.140625" style="45" customWidth="1"/>
    <col min="10" max="10" width="6.85546875" style="45" customWidth="1"/>
    <col min="11" max="11" width="7.42578125" style="45" customWidth="1"/>
    <col min="12" max="12" width="0" style="45" hidden="1" customWidth="1"/>
    <col min="13" max="16384" width="9" style="45"/>
  </cols>
  <sheetData>
    <row r="1" spans="1:11" ht="23.25" customHeight="1" x14ac:dyDescent="0.25">
      <c r="A1" s="44" t="s">
        <v>104</v>
      </c>
      <c r="B1" s="44"/>
      <c r="H1" s="46"/>
      <c r="I1" s="47"/>
      <c r="J1" s="47"/>
    </row>
    <row r="2" spans="1:11" ht="25.5" customHeight="1" x14ac:dyDescent="0.25">
      <c r="A2" s="4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4.25" customHeight="1" x14ac:dyDescent="0.25">
      <c r="A3" s="49" t="s">
        <v>105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5" spans="1:11" s="54" customFormat="1" ht="25.5" customHeight="1" x14ac:dyDescent="0.25">
      <c r="A5" s="50" t="s">
        <v>0</v>
      </c>
      <c r="B5" s="50" t="s">
        <v>20</v>
      </c>
      <c r="C5" s="51" t="s">
        <v>71</v>
      </c>
      <c r="D5" s="52"/>
      <c r="E5" s="53"/>
      <c r="F5" s="51" t="s">
        <v>72</v>
      </c>
      <c r="G5" s="52"/>
      <c r="H5" s="53"/>
      <c r="I5" s="51" t="s">
        <v>73</v>
      </c>
      <c r="J5" s="52"/>
      <c r="K5" s="53"/>
    </row>
    <row r="6" spans="1:11" s="56" customFormat="1" ht="23.25" customHeight="1" x14ac:dyDescent="0.25">
      <c r="A6" s="50" t="s">
        <v>74</v>
      </c>
      <c r="B6" s="50" t="s">
        <v>74</v>
      </c>
      <c r="C6" s="55" t="s">
        <v>56</v>
      </c>
      <c r="D6" s="55" t="s">
        <v>57</v>
      </c>
      <c r="E6" s="55" t="s">
        <v>58</v>
      </c>
      <c r="F6" s="55" t="s">
        <v>56</v>
      </c>
      <c r="G6" s="55" t="s">
        <v>57</v>
      </c>
      <c r="H6" s="55" t="s">
        <v>58</v>
      </c>
      <c r="I6" s="55" t="s">
        <v>56</v>
      </c>
      <c r="J6" s="55" t="s">
        <v>57</v>
      </c>
      <c r="K6" s="55" t="s">
        <v>58</v>
      </c>
    </row>
    <row r="7" spans="1:11" x14ac:dyDescent="0.25">
      <c r="A7" s="57" t="s">
        <v>4</v>
      </c>
      <c r="B7" s="57" t="s">
        <v>5</v>
      </c>
      <c r="C7" s="57" t="s">
        <v>75</v>
      </c>
      <c r="D7" s="57" t="s">
        <v>76</v>
      </c>
      <c r="E7" s="57" t="s">
        <v>77</v>
      </c>
      <c r="F7" s="57" t="s">
        <v>78</v>
      </c>
      <c r="G7" s="57" t="s">
        <v>79</v>
      </c>
      <c r="H7" s="57" t="s">
        <v>80</v>
      </c>
      <c r="I7" s="57" t="s">
        <v>81</v>
      </c>
      <c r="J7" s="57" t="s">
        <v>82</v>
      </c>
      <c r="K7" s="57" t="s">
        <v>83</v>
      </c>
    </row>
    <row r="8" spans="1:11" s="54" customFormat="1" ht="22.5" customHeight="1" x14ac:dyDescent="0.25">
      <c r="A8" s="58"/>
      <c r="B8" s="59" t="s">
        <v>59</v>
      </c>
      <c r="C8" s="60">
        <v>188625000000</v>
      </c>
      <c r="D8" s="60">
        <v>9850000000</v>
      </c>
      <c r="E8" s="60">
        <v>175076000000</v>
      </c>
      <c r="F8" s="60">
        <f>+G8+H8</f>
        <v>63051492715</v>
      </c>
      <c r="G8" s="60">
        <f>+SUM(G10:G24)</f>
        <v>22742566842</v>
      </c>
      <c r="H8" s="60">
        <f>+SUM(H10:H24)</f>
        <v>40308925873</v>
      </c>
      <c r="I8" s="61">
        <f>+F8/C8*100</f>
        <v>33.426901373094765</v>
      </c>
      <c r="J8" s="61">
        <f>+G8/D8*100</f>
        <v>230.88900347208124</v>
      </c>
      <c r="K8" s="61">
        <f>+H8/E8*100</f>
        <v>23.023673075121661</v>
      </c>
    </row>
    <row r="9" spans="1:11" s="54" customFormat="1" ht="22.5" customHeight="1" x14ac:dyDescent="0.25">
      <c r="A9" s="62"/>
      <c r="B9" s="63" t="s">
        <v>84</v>
      </c>
      <c r="C9" s="64">
        <v>0</v>
      </c>
      <c r="D9" s="64">
        <v>0</v>
      </c>
      <c r="E9" s="64">
        <v>0</v>
      </c>
      <c r="F9" s="60">
        <f t="shared" ref="F9:F21" si="0">+G9+H9</f>
        <v>0</v>
      </c>
      <c r="G9" s="64">
        <v>0</v>
      </c>
      <c r="H9" s="64">
        <v>0</v>
      </c>
      <c r="I9" s="61"/>
      <c r="J9" s="61"/>
      <c r="K9" s="61"/>
    </row>
    <row r="10" spans="1:11" s="54" customFormat="1" ht="22.5" customHeight="1" x14ac:dyDescent="0.25">
      <c r="A10" s="65" t="s">
        <v>75</v>
      </c>
      <c r="B10" s="66" t="s">
        <v>60</v>
      </c>
      <c r="C10" s="67">
        <v>95913000000</v>
      </c>
      <c r="D10" s="67">
        <v>0</v>
      </c>
      <c r="E10" s="67">
        <v>95913000000</v>
      </c>
      <c r="F10" s="67">
        <f t="shared" si="0"/>
        <v>40673128401</v>
      </c>
      <c r="G10" s="67">
        <v>17999954619</v>
      </c>
      <c r="H10" s="67">
        <v>22673173782</v>
      </c>
      <c r="I10" s="61">
        <f t="shared" ref="I9:I24" si="1">+F10/C10*100</f>
        <v>42.406272769071975</v>
      </c>
      <c r="J10" s="61"/>
      <c r="K10" s="61">
        <f t="shared" ref="K9:K21" si="2">+H10/E10*100</f>
        <v>23.639312483187886</v>
      </c>
    </row>
    <row r="11" spans="1:11" s="54" customFormat="1" ht="22.5" customHeight="1" x14ac:dyDescent="0.25">
      <c r="A11" s="65" t="s">
        <v>76</v>
      </c>
      <c r="B11" s="66" t="s">
        <v>85</v>
      </c>
      <c r="C11" s="67">
        <v>390000000</v>
      </c>
      <c r="D11" s="67">
        <v>0</v>
      </c>
      <c r="E11" s="67">
        <v>390000000</v>
      </c>
      <c r="F11" s="67">
        <f t="shared" si="0"/>
        <v>0</v>
      </c>
      <c r="G11" s="67">
        <v>0</v>
      </c>
      <c r="H11" s="67"/>
      <c r="I11" s="61">
        <f t="shared" si="1"/>
        <v>0</v>
      </c>
      <c r="J11" s="61"/>
      <c r="K11" s="61">
        <f t="shared" si="2"/>
        <v>0</v>
      </c>
    </row>
    <row r="12" spans="1:11" s="54" customFormat="1" ht="22.5" customHeight="1" x14ac:dyDescent="0.25">
      <c r="A12" s="65" t="s">
        <v>77</v>
      </c>
      <c r="B12" s="66" t="s">
        <v>61</v>
      </c>
      <c r="C12" s="67">
        <v>4346000000</v>
      </c>
      <c r="D12" s="67">
        <v>0</v>
      </c>
      <c r="E12" s="67">
        <v>4346000000</v>
      </c>
      <c r="F12" s="67">
        <f t="shared" si="0"/>
        <v>956618892</v>
      </c>
      <c r="G12" s="67">
        <v>0</v>
      </c>
      <c r="H12" s="67">
        <v>956618892</v>
      </c>
      <c r="I12" s="61">
        <f t="shared" si="1"/>
        <v>22.011479337321674</v>
      </c>
      <c r="J12" s="61"/>
      <c r="K12" s="61">
        <f t="shared" si="2"/>
        <v>22.011479337321674</v>
      </c>
    </row>
    <row r="13" spans="1:11" s="54" customFormat="1" ht="22.5" customHeight="1" x14ac:dyDescent="0.25">
      <c r="A13" s="65" t="s">
        <v>78</v>
      </c>
      <c r="B13" s="66" t="s">
        <v>62</v>
      </c>
      <c r="C13" s="67">
        <v>1542000000</v>
      </c>
      <c r="D13" s="67">
        <v>0</v>
      </c>
      <c r="E13" s="67">
        <v>1542000000</v>
      </c>
      <c r="F13" s="67">
        <f t="shared" si="0"/>
        <v>344991769</v>
      </c>
      <c r="G13" s="67">
        <v>0</v>
      </c>
      <c r="H13" s="67">
        <v>344991769</v>
      </c>
      <c r="I13" s="61">
        <f t="shared" si="1"/>
        <v>22.373007068741892</v>
      </c>
      <c r="J13" s="61"/>
      <c r="K13" s="61">
        <f t="shared" si="2"/>
        <v>22.373007068741892</v>
      </c>
    </row>
    <row r="14" spans="1:11" s="54" customFormat="1" ht="22.5" customHeight="1" x14ac:dyDescent="0.25">
      <c r="A14" s="65" t="s">
        <v>79</v>
      </c>
      <c r="B14" s="66" t="s">
        <v>63</v>
      </c>
      <c r="C14" s="67">
        <v>300000000</v>
      </c>
      <c r="D14" s="67">
        <v>0</v>
      </c>
      <c r="E14" s="67">
        <v>300000000</v>
      </c>
      <c r="F14" s="67">
        <f t="shared" si="0"/>
        <v>658207023</v>
      </c>
      <c r="G14" s="67">
        <v>638747023</v>
      </c>
      <c r="H14" s="67">
        <v>19460000</v>
      </c>
      <c r="I14" s="61">
        <f t="shared" si="1"/>
        <v>219.40234099999998</v>
      </c>
      <c r="J14" s="61"/>
      <c r="K14" s="61">
        <f t="shared" si="2"/>
        <v>6.4866666666666672</v>
      </c>
    </row>
    <row r="15" spans="1:11" s="54" customFormat="1" ht="22.5" customHeight="1" x14ac:dyDescent="0.25">
      <c r="A15" s="65" t="s">
        <v>80</v>
      </c>
      <c r="B15" s="66" t="s">
        <v>86</v>
      </c>
      <c r="C15" s="67">
        <v>355000000</v>
      </c>
      <c r="D15" s="67">
        <v>0</v>
      </c>
      <c r="E15" s="67">
        <v>355000000</v>
      </c>
      <c r="F15" s="67">
        <f t="shared" si="0"/>
        <v>3706855340</v>
      </c>
      <c r="G15" s="67">
        <v>3622787000</v>
      </c>
      <c r="H15" s="67">
        <v>84068340</v>
      </c>
      <c r="I15" s="61">
        <f t="shared" si="1"/>
        <v>1044.1846028169014</v>
      </c>
      <c r="J15" s="61"/>
      <c r="K15" s="61">
        <f t="shared" si="2"/>
        <v>23.681222535211269</v>
      </c>
    </row>
    <row r="16" spans="1:11" s="54" customFormat="1" ht="22.5" customHeight="1" x14ac:dyDescent="0.25">
      <c r="A16" s="65" t="s">
        <v>87</v>
      </c>
      <c r="B16" s="66" t="s">
        <v>64</v>
      </c>
      <c r="C16" s="67">
        <v>1131000000</v>
      </c>
      <c r="D16" s="67">
        <v>0</v>
      </c>
      <c r="E16" s="67">
        <v>1131000000</v>
      </c>
      <c r="F16" s="67">
        <f t="shared" si="0"/>
        <v>476750000</v>
      </c>
      <c r="G16" s="67">
        <v>0</v>
      </c>
      <c r="H16" s="67">
        <v>476750000</v>
      </c>
      <c r="I16" s="61">
        <f t="shared" si="1"/>
        <v>42.152961980548184</v>
      </c>
      <c r="J16" s="61"/>
      <c r="K16" s="61">
        <f t="shared" si="2"/>
        <v>42.152961980548184</v>
      </c>
    </row>
    <row r="17" spans="1:11" s="54" customFormat="1" ht="22.5" customHeight="1" x14ac:dyDescent="0.25">
      <c r="A17" s="65" t="s">
        <v>88</v>
      </c>
      <c r="B17" s="66" t="s">
        <v>65</v>
      </c>
      <c r="C17" s="67">
        <v>4906000000</v>
      </c>
      <c r="D17" s="67">
        <v>0</v>
      </c>
      <c r="E17" s="67">
        <v>4906000000</v>
      </c>
      <c r="F17" s="67">
        <f t="shared" si="0"/>
        <v>1078424539</v>
      </c>
      <c r="G17" s="67">
        <v>481078200</v>
      </c>
      <c r="H17" s="67">
        <v>597346339</v>
      </c>
      <c r="I17" s="61">
        <f t="shared" si="1"/>
        <v>21.981747635548306</v>
      </c>
      <c r="J17" s="61"/>
      <c r="K17" s="61">
        <f t="shared" si="2"/>
        <v>12.175832429677945</v>
      </c>
    </row>
    <row r="18" spans="1:11" s="54" customFormat="1" ht="27.75" customHeight="1" x14ac:dyDescent="0.25">
      <c r="A18" s="65" t="s">
        <v>89</v>
      </c>
      <c r="B18" s="66" t="s">
        <v>90</v>
      </c>
      <c r="C18" s="67">
        <v>28312000000</v>
      </c>
      <c r="D18" s="67">
        <v>0</v>
      </c>
      <c r="E18" s="67">
        <v>28312000000</v>
      </c>
      <c r="F18" s="67">
        <f t="shared" si="0"/>
        <v>7708128801</v>
      </c>
      <c r="G18" s="67">
        <v>0</v>
      </c>
      <c r="H18" s="67">
        <v>7708128801</v>
      </c>
      <c r="I18" s="61">
        <f t="shared" si="1"/>
        <v>27.225659794433454</v>
      </c>
      <c r="J18" s="61"/>
      <c r="K18" s="61">
        <f t="shared" si="2"/>
        <v>27.225659794433454</v>
      </c>
    </row>
    <row r="19" spans="1:11" s="54" customFormat="1" ht="22.5" customHeight="1" x14ac:dyDescent="0.25">
      <c r="A19" s="65" t="s">
        <v>91</v>
      </c>
      <c r="B19" s="66" t="s">
        <v>66</v>
      </c>
      <c r="C19" s="67">
        <v>32856000000</v>
      </c>
      <c r="D19" s="67">
        <v>0</v>
      </c>
      <c r="E19" s="67">
        <v>32856000000</v>
      </c>
      <c r="F19" s="67">
        <f t="shared" si="0"/>
        <v>5551809900</v>
      </c>
      <c r="G19" s="67">
        <v>0</v>
      </c>
      <c r="H19" s="67">
        <v>5551809900</v>
      </c>
      <c r="I19" s="61">
        <f t="shared" si="1"/>
        <v>16.897400474799124</v>
      </c>
      <c r="J19" s="61"/>
      <c r="K19" s="61">
        <f t="shared" si="2"/>
        <v>16.897400474799124</v>
      </c>
    </row>
    <row r="20" spans="1:11" s="54" customFormat="1" ht="22.5" customHeight="1" x14ac:dyDescent="0.25">
      <c r="A20" s="65" t="s">
        <v>92</v>
      </c>
      <c r="B20" s="66" t="s">
        <v>93</v>
      </c>
      <c r="C20" s="67">
        <v>2219000000</v>
      </c>
      <c r="D20" s="67">
        <v>0</v>
      </c>
      <c r="E20" s="67">
        <v>2219000000</v>
      </c>
      <c r="F20" s="67">
        <f t="shared" si="0"/>
        <v>1026962050</v>
      </c>
      <c r="G20" s="67">
        <v>0</v>
      </c>
      <c r="H20" s="67">
        <v>1026962050</v>
      </c>
      <c r="I20" s="61">
        <f t="shared" si="1"/>
        <v>46.280398828301038</v>
      </c>
      <c r="J20" s="61"/>
      <c r="K20" s="61">
        <f t="shared" si="2"/>
        <v>46.280398828301038</v>
      </c>
    </row>
    <row r="21" spans="1:11" s="54" customFormat="1" ht="22.5" customHeight="1" x14ac:dyDescent="0.25">
      <c r="A21" s="65" t="s">
        <v>94</v>
      </c>
      <c r="B21" s="66" t="s">
        <v>95</v>
      </c>
      <c r="C21" s="67">
        <v>2806000000</v>
      </c>
      <c r="D21" s="67">
        <v>0</v>
      </c>
      <c r="E21" s="67">
        <v>2806000000</v>
      </c>
      <c r="F21" s="67">
        <f t="shared" si="0"/>
        <v>869616000</v>
      </c>
      <c r="G21" s="67">
        <v>0</v>
      </c>
      <c r="H21" s="67">
        <v>869616000</v>
      </c>
      <c r="I21" s="61">
        <f t="shared" si="1"/>
        <v>30.991304347826087</v>
      </c>
      <c r="J21" s="61"/>
      <c r="K21" s="61">
        <f t="shared" si="2"/>
        <v>30.991304347826087</v>
      </c>
    </row>
    <row r="22" spans="1:11" s="54" customFormat="1" ht="22.5" customHeight="1" x14ac:dyDescent="0.25">
      <c r="A22" s="65" t="s">
        <v>96</v>
      </c>
      <c r="B22" s="66" t="s">
        <v>97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1"/>
      <c r="J22" s="68"/>
      <c r="K22" s="68"/>
    </row>
    <row r="23" spans="1:11" s="54" customFormat="1" ht="22.5" customHeight="1" x14ac:dyDescent="0.25">
      <c r="A23" s="65" t="s">
        <v>5</v>
      </c>
      <c r="B23" s="66" t="s">
        <v>98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1"/>
      <c r="J23" s="68"/>
      <c r="K23" s="68"/>
    </row>
    <row r="24" spans="1:11" s="54" customFormat="1" ht="22.5" customHeight="1" x14ac:dyDescent="0.25">
      <c r="A24" s="65" t="s">
        <v>99</v>
      </c>
      <c r="B24" s="66" t="s">
        <v>100</v>
      </c>
      <c r="C24" s="67">
        <v>3699000000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1"/>
      <c r="J24" s="68"/>
      <c r="K24" s="68"/>
    </row>
    <row r="26" spans="1:11" x14ac:dyDescent="0.25">
      <c r="J26" s="47"/>
      <c r="K26" s="47"/>
    </row>
    <row r="27" spans="1:11" x14ac:dyDescent="0.25">
      <c r="A27" s="70" t="s">
        <v>101</v>
      </c>
      <c r="B27" s="47"/>
      <c r="J27" s="47"/>
      <c r="K27" s="47"/>
    </row>
    <row r="28" spans="1:11" x14ac:dyDescent="0.25">
      <c r="A28" s="47"/>
      <c r="B28" s="47"/>
    </row>
  </sheetData>
  <mergeCells count="9">
    <mergeCell ref="J26:K27"/>
    <mergeCell ref="A27:B28"/>
    <mergeCell ref="H1:J1"/>
    <mergeCell ref="A2:K2"/>
    <mergeCell ref="A3:K3"/>
    <mergeCell ref="C5:E5"/>
    <mergeCell ref="F5:H5"/>
    <mergeCell ref="I5:K5"/>
    <mergeCell ref="A1:B1"/>
  </mergeCells>
  <pageMargins left="0.31496062992125984" right="0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 Trang</dc:creator>
  <cp:lastModifiedBy>Admin</cp:lastModifiedBy>
  <cp:lastPrinted>2026-07-21T09:50:30Z</cp:lastPrinted>
  <dcterms:created xsi:type="dcterms:W3CDTF">2024-07-12T08:50:51Z</dcterms:created>
  <dcterms:modified xsi:type="dcterms:W3CDTF">2026-07-21T09:52:25Z</dcterms:modified>
</cp:coreProperties>
</file>