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ỦY BAN NHÂN DÂN XÃ AN LÃO\NĂM 2026\BÁO CÁO\9 tháng\"/>
    </mc:Choice>
  </mc:AlternateContent>
  <xr:revisionPtr revIDLastSave="0" documentId="13_ncr:1_{594D72EE-0720-43BC-8117-C17B1898FEF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G7" i="1"/>
  <c r="G22" i="1"/>
  <c r="G20" i="1"/>
  <c r="G19" i="1"/>
  <c r="G18" i="1"/>
  <c r="G17" i="1"/>
  <c r="G16" i="1"/>
  <c r="G15" i="1"/>
  <c r="G14" i="1"/>
  <c r="G25" i="1" l="1"/>
</calcChain>
</file>

<file path=xl/sharedStrings.xml><?xml version="1.0" encoding="utf-8"?>
<sst xmlns="http://schemas.openxmlformats.org/spreadsheetml/2006/main" count="86" uniqueCount="56">
  <si>
    <t>TT</t>
  </si>
  <si>
    <t>Chỉ tiêu</t>
  </si>
  <si>
    <t>Đơn vị</t>
  </si>
  <si>
    <t>KH 2026</t>
  </si>
  <si>
    <t>Tổng thu ngân sách nhà nước trên địa bàn</t>
  </si>
  <si>
    <t>Tỷ đồng</t>
  </si>
  <si>
    <t xml:space="preserve">Tổng chi ngân sách </t>
  </si>
  <si>
    <t>Thu nhập bình quân đầu người</t>
  </si>
  <si>
    <t>Triệu đồng</t>
  </si>
  <si>
    <t xml:space="preserve">Xây dựng Trường đạt chuẩn quốc gia </t>
  </si>
  <si>
    <t>Trường</t>
  </si>
  <si>
    <t>Xây dựng Trường đạt chuẩn quốc gia mức độ 1</t>
  </si>
  <si>
    <t>01</t>
  </si>
  <si>
    <t>Xây dựng Trường đạt chuẩn quốc gia mức độ 2</t>
  </si>
  <si>
    <t>01-02</t>
  </si>
  <si>
    <t>Tỷ lệ hồ sơ TTHC</t>
  </si>
  <si>
    <t>%</t>
  </si>
  <si>
    <t xml:space="preserve">Tỷ lệ hồ sơ trực tuyến </t>
  </si>
  <si>
    <t>&gt;95</t>
  </si>
  <si>
    <t xml:space="preserve">Tỷ lệ thanh toán trực tuyến </t>
  </si>
  <si>
    <t>&gt;90</t>
  </si>
  <si>
    <t>Gia đình văn hóa</t>
  </si>
  <si>
    <t>Thôn văn hóa</t>
  </si>
  <si>
    <t>&gt;85</t>
  </si>
  <si>
    <t>Giải quyết việc làm</t>
  </si>
  <si>
    <t>Người</t>
  </si>
  <si>
    <t>&gt;900</t>
  </si>
  <si>
    <t xml:space="preserve">Tỷ lệ lao động qua đào tạo </t>
  </si>
  <si>
    <t>&gt;88</t>
  </si>
  <si>
    <t xml:space="preserve">Tỷ lệ qua đào tạo có chứng chỉ nghề 3 tháng trở lên </t>
  </si>
  <si>
    <t>&gt;40</t>
  </si>
  <si>
    <t>Tỷ lệ hộ dân dùng nước hợp vệ sinh</t>
  </si>
  <si>
    <t>Tỷ lệ người dân tham gia BHYT</t>
  </si>
  <si>
    <t xml:space="preserve">Tỷ lệ chất thải rắn được thu gom </t>
  </si>
  <si>
    <t>Xây dựng lực lượng vũ trang vững mạnh, toàn diện; giữ vững ANCT, TTATXH</t>
  </si>
  <si>
    <t>- Tỷ lệ phá án</t>
  </si>
  <si>
    <t>&gt;80</t>
  </si>
  <si>
    <t>- Tỷ lệ phá án trọng án</t>
  </si>
  <si>
    <t>- Tuyển chọn và gọi công dân nhập ngũ</t>
  </si>
  <si>
    <t>So sánh % (TH/NQ ĐU - HĐND)</t>
  </si>
  <si>
    <t>(Theo Nghị quyết số 07-NQ/ĐU ngày 18/12/2026 của Đảng ủy; Nghị quyết số 27/NQ-HĐND ngày 22/12/2026 của HĐND xã)</t>
  </si>
  <si>
    <t>01 trường</t>
  </si>
  <si>
    <t>Đánh giá/Ghi chú</t>
  </si>
  <si>
    <t xml:space="preserve"> KẾT QUẢ THỰC HIỆN MỘT SỐ CHỈ TIÊU KTXH, QPAN</t>
  </si>
  <si>
    <t>Chưa đánh giá</t>
  </si>
  <si>
    <t>Đang thực hiện</t>
  </si>
  <si>
    <t xml:space="preserve"> 6 tháng</t>
  </si>
  <si>
    <t>Ước 9 tháng</t>
  </si>
  <si>
    <t>Kết quả</t>
  </si>
  <si>
    <t>Đạt</t>
  </si>
  <si>
    <t>Vượt</t>
  </si>
  <si>
    <t>100%</t>
  </si>
  <si>
    <t>0</t>
  </si>
  <si>
    <t>50</t>
  </si>
  <si>
    <t>Đạt - Tiểu học An Tiến</t>
  </si>
  <si>
    <t xml:space="preserve">Vượt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</si>
</sst>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</numFmts>
  <fonts count="7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sz val="11"/>
      <color theme="1"/>
      <name val="Calibri"/>
      <family val="2"/>
      <scheme val="minor"/>
    </font>
    <font>
      <sz val="14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43">
    <xf numFmtId="0" fontId="0" fillId="0" borderId="0" xfId="0"/>
    <xf numFmtId="164" fontId="1" fillId="0" borderId="0" xfId="1" applyNumberFormat="1" applyFont="1" applyFill="1"/>
    <xf numFmtId="164" fontId="1" fillId="0" borderId="5" xfId="1" applyNumberFormat="1" applyFont="1" applyFill="1" applyBorder="1" applyAlignment="1">
      <alignment horizontal="center"/>
    </xf>
    <xf numFmtId="164" fontId="1" fillId="0" borderId="5" xfId="1" applyNumberFormat="1" applyFont="1" applyFill="1" applyBorder="1" applyAlignment="1">
      <alignment vertical="center"/>
    </xf>
    <xf numFmtId="164" fontId="1" fillId="0" borderId="5" xfId="1" applyNumberFormat="1" applyFont="1" applyFill="1" applyBorder="1" applyAlignment="1">
      <alignment horizontal="center" vertical="center"/>
    </xf>
    <xf numFmtId="164" fontId="1" fillId="0" borderId="4" xfId="1" applyNumberFormat="1" applyFont="1" applyFill="1" applyBorder="1" applyAlignment="1">
      <alignment horizontal="center" vertical="center" wrapText="1"/>
    </xf>
    <xf numFmtId="164" fontId="1" fillId="0" borderId="5" xfId="1" applyNumberFormat="1" applyFont="1" applyFill="1" applyBorder="1" applyAlignment="1">
      <alignment horizontal="right" vertical="center" wrapText="1"/>
    </xf>
    <xf numFmtId="164" fontId="1" fillId="0" borderId="5" xfId="1" applyNumberFormat="1" applyFont="1" applyFill="1" applyBorder="1" applyAlignment="1">
      <alignment vertical="center" wrapText="1"/>
    </xf>
    <xf numFmtId="164" fontId="1" fillId="0" borderId="5" xfId="1" quotePrefix="1" applyNumberFormat="1" applyFont="1" applyFill="1" applyBorder="1" applyAlignment="1">
      <alignment horizontal="right" vertical="center" wrapText="1"/>
    </xf>
    <xf numFmtId="164" fontId="1" fillId="0" borderId="5" xfId="1" applyNumberFormat="1" applyFont="1" applyFill="1" applyBorder="1" applyAlignment="1">
      <alignment horizontal="center" vertical="center" wrapText="1"/>
    </xf>
    <xf numFmtId="164" fontId="1" fillId="0" borderId="0" xfId="1" applyNumberFormat="1" applyFont="1" applyFill="1" applyAlignment="1">
      <alignment horizontal="right"/>
    </xf>
    <xf numFmtId="164" fontId="1" fillId="0" borderId="0" xfId="1" applyNumberFormat="1" applyFont="1" applyFill="1" applyAlignment="1">
      <alignment horizontal="center"/>
    </xf>
    <xf numFmtId="164" fontId="2" fillId="0" borderId="2" xfId="1" applyNumberFormat="1" applyFont="1" applyFill="1" applyBorder="1" applyAlignment="1">
      <alignment horizontal="center" vertical="center" wrapText="1"/>
    </xf>
    <xf numFmtId="164" fontId="1" fillId="0" borderId="5" xfId="1" quotePrefix="1" applyNumberFormat="1" applyFont="1" applyFill="1" applyBorder="1" applyAlignment="1">
      <alignment vertical="center" wrapText="1"/>
    </xf>
    <xf numFmtId="164" fontId="1" fillId="0" borderId="0" xfId="1" applyNumberFormat="1" applyFont="1" applyFill="1" applyAlignment="1">
      <alignment vertical="center"/>
    </xf>
    <xf numFmtId="164" fontId="1" fillId="0" borderId="3" xfId="1" applyNumberFormat="1" applyFont="1" applyFill="1" applyBorder="1" applyAlignment="1">
      <alignment horizontal="center"/>
    </xf>
    <xf numFmtId="164" fontId="5" fillId="0" borderId="0" xfId="1" applyNumberFormat="1" applyFont="1" applyFill="1"/>
    <xf numFmtId="49" fontId="1" fillId="0" borderId="5" xfId="1" applyNumberFormat="1" applyFont="1" applyFill="1" applyBorder="1" applyAlignment="1">
      <alignment horizontal="right" vertical="center" wrapText="1"/>
    </xf>
    <xf numFmtId="165" fontId="1" fillId="0" borderId="5" xfId="1" applyNumberFormat="1" applyFont="1" applyFill="1" applyBorder="1" applyAlignment="1">
      <alignment horizontal="center" vertical="center"/>
    </xf>
    <xf numFmtId="164" fontId="6" fillId="0" borderId="5" xfId="1" applyNumberFormat="1" applyFont="1" applyFill="1" applyBorder="1"/>
    <xf numFmtId="164" fontId="1" fillId="0" borderId="0" xfId="1" applyNumberFormat="1" applyFont="1" applyFill="1" applyAlignment="1">
      <alignment horizontal="center" vertical="center"/>
    </xf>
    <xf numFmtId="43" fontId="1" fillId="0" borderId="5" xfId="1" applyFont="1" applyFill="1" applyBorder="1" applyAlignment="1">
      <alignment horizontal="center" vertical="center"/>
    </xf>
    <xf numFmtId="164" fontId="1" fillId="0" borderId="5" xfId="1" quotePrefix="1" applyNumberFormat="1" applyFont="1" applyFill="1" applyBorder="1" applyAlignment="1">
      <alignment horizontal="right" vertical="center"/>
    </xf>
    <xf numFmtId="9" fontId="1" fillId="0" borderId="5" xfId="2" applyFont="1" applyFill="1" applyBorder="1" applyAlignment="1">
      <alignment horizontal="right" vertical="center"/>
    </xf>
    <xf numFmtId="165" fontId="1" fillId="0" borderId="5" xfId="1" applyNumberFormat="1" applyFont="1" applyFill="1" applyBorder="1" applyAlignment="1">
      <alignment horizontal="left" vertical="center"/>
    </xf>
    <xf numFmtId="164" fontId="1" fillId="0" borderId="3" xfId="1" applyNumberFormat="1" applyFont="1" applyFill="1" applyBorder="1" applyAlignment="1">
      <alignment horizontal="center" vertical="center"/>
    </xf>
    <xf numFmtId="43" fontId="1" fillId="0" borderId="5" xfId="1" applyFont="1" applyFill="1" applyBorder="1" applyAlignment="1">
      <alignment vertical="center"/>
    </xf>
    <xf numFmtId="165" fontId="1" fillId="0" borderId="5" xfId="1" applyNumberFormat="1" applyFont="1" applyFill="1" applyBorder="1" applyAlignment="1">
      <alignment vertical="center"/>
    </xf>
    <xf numFmtId="164" fontId="1" fillId="0" borderId="5" xfId="1" quotePrefix="1" applyNumberFormat="1" applyFont="1" applyFill="1" applyBorder="1" applyAlignment="1">
      <alignment horizontal="center" vertical="center"/>
    </xf>
    <xf numFmtId="164" fontId="1" fillId="0" borderId="5" xfId="1" applyNumberFormat="1" applyFont="1" applyFill="1" applyBorder="1" applyAlignment="1">
      <alignment horizontal="center" vertical="center" wrapText="1"/>
    </xf>
    <xf numFmtId="164" fontId="1" fillId="0" borderId="1" xfId="1" applyNumberFormat="1" applyFont="1" applyFill="1" applyBorder="1" applyAlignment="1">
      <alignment horizontal="center" vertical="center" wrapText="1"/>
    </xf>
    <xf numFmtId="164" fontId="1" fillId="0" borderId="6" xfId="1" applyNumberFormat="1" applyFont="1" applyFill="1" applyBorder="1" applyAlignment="1">
      <alignment horizontal="center" vertical="center" wrapText="1"/>
    </xf>
    <xf numFmtId="164" fontId="1" fillId="0" borderId="4" xfId="1" applyNumberFormat="1" applyFont="1" applyFill="1" applyBorder="1" applyAlignment="1">
      <alignment horizontal="center" vertical="center" wrapText="1"/>
    </xf>
    <xf numFmtId="164" fontId="2" fillId="0" borderId="0" xfId="1" applyNumberFormat="1" applyFont="1" applyFill="1" applyAlignment="1">
      <alignment horizontal="center" vertical="center"/>
    </xf>
    <xf numFmtId="164" fontId="2" fillId="0" borderId="1" xfId="1" applyNumberFormat="1" applyFont="1" applyFill="1" applyBorder="1" applyAlignment="1">
      <alignment horizontal="center" vertical="center"/>
    </xf>
    <xf numFmtId="164" fontId="2" fillId="0" borderId="4" xfId="1" applyNumberFormat="1" applyFont="1" applyFill="1" applyBorder="1" applyAlignment="1">
      <alignment horizontal="center" vertical="center"/>
    </xf>
    <xf numFmtId="164" fontId="2" fillId="0" borderId="5" xfId="1" applyNumberFormat="1" applyFont="1" applyFill="1" applyBorder="1" applyAlignment="1">
      <alignment horizontal="center" vertical="center" wrapText="1"/>
    </xf>
    <xf numFmtId="164" fontId="3" fillId="0" borderId="0" xfId="1" applyNumberFormat="1" applyFont="1" applyFill="1" applyAlignment="1">
      <alignment horizontal="center" vertical="center"/>
    </xf>
    <xf numFmtId="164" fontId="2" fillId="0" borderId="1" xfId="1" applyNumberFormat="1" applyFont="1" applyFill="1" applyBorder="1" applyAlignment="1">
      <alignment horizontal="center" vertical="center" wrapText="1"/>
    </xf>
    <xf numFmtId="164" fontId="2" fillId="0" borderId="4" xfId="1" applyNumberFormat="1" applyFont="1" applyFill="1" applyBorder="1" applyAlignment="1">
      <alignment horizontal="center" vertical="center" wrapText="1"/>
    </xf>
    <xf numFmtId="164" fontId="2" fillId="0" borderId="2" xfId="1" applyNumberFormat="1" applyFont="1" applyFill="1" applyBorder="1" applyAlignment="1">
      <alignment horizontal="center" vertical="center"/>
    </xf>
    <xf numFmtId="164" fontId="2" fillId="0" borderId="3" xfId="1" applyNumberFormat="1" applyFont="1" applyFill="1" applyBorder="1" applyAlignment="1">
      <alignment horizontal="center" vertical="center"/>
    </xf>
    <xf numFmtId="164" fontId="1" fillId="0" borderId="5" xfId="1" applyNumberFormat="1" applyFont="1" applyFill="1" applyBorder="1" applyAlignment="1">
      <alignment horizontal="right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topLeftCell="A4" zoomScaleNormal="100" workbookViewId="0">
      <selection activeCell="G30" sqref="G30"/>
    </sheetView>
  </sheetViews>
  <sheetFormatPr defaultColWidth="9.140625" defaultRowHeight="15.75" x14ac:dyDescent="0.25"/>
  <cols>
    <col min="1" max="1" width="6" style="1" customWidth="1"/>
    <col min="2" max="2" width="46.85546875" style="1" customWidth="1"/>
    <col min="3" max="3" width="11.42578125" style="1" customWidth="1"/>
    <col min="4" max="4" width="9.28515625" style="10" customWidth="1"/>
    <col min="5" max="6" width="15.140625" style="14" customWidth="1"/>
    <col min="7" max="7" width="14.140625" style="20" customWidth="1"/>
    <col min="8" max="8" width="18.7109375" style="11" customWidth="1"/>
    <col min="9" max="16384" width="9.140625" style="1"/>
  </cols>
  <sheetData>
    <row r="1" spans="1:8" ht="18.75" x14ac:dyDescent="0.3">
      <c r="B1" s="16"/>
    </row>
    <row r="2" spans="1:8" x14ac:dyDescent="0.25">
      <c r="A2" s="33" t="s">
        <v>43</v>
      </c>
      <c r="B2" s="33"/>
      <c r="C2" s="33"/>
      <c r="D2" s="33"/>
      <c r="E2" s="33"/>
      <c r="F2" s="33"/>
      <c r="G2" s="33"/>
      <c r="H2" s="33"/>
    </row>
    <row r="3" spans="1:8" x14ac:dyDescent="0.25">
      <c r="A3" s="33" t="s">
        <v>40</v>
      </c>
      <c r="B3" s="33"/>
      <c r="C3" s="33"/>
      <c r="D3" s="33"/>
      <c r="E3" s="33"/>
      <c r="F3" s="33"/>
      <c r="G3" s="33"/>
      <c r="H3" s="33"/>
    </row>
    <row r="4" spans="1:8" x14ac:dyDescent="0.25">
      <c r="A4" s="37"/>
      <c r="B4" s="37"/>
      <c r="C4" s="37"/>
    </row>
    <row r="5" spans="1:8" s="11" customFormat="1" x14ac:dyDescent="0.25">
      <c r="A5" s="38" t="s">
        <v>0</v>
      </c>
      <c r="B5" s="38" t="s">
        <v>1</v>
      </c>
      <c r="C5" s="38" t="s">
        <v>2</v>
      </c>
      <c r="D5" s="38" t="s">
        <v>3</v>
      </c>
      <c r="E5" s="40" t="s">
        <v>48</v>
      </c>
      <c r="F5" s="41"/>
      <c r="G5" s="36" t="s">
        <v>39</v>
      </c>
      <c r="H5" s="34" t="s">
        <v>42</v>
      </c>
    </row>
    <row r="6" spans="1:8" ht="31.9" customHeight="1" x14ac:dyDescent="0.25">
      <c r="A6" s="39"/>
      <c r="B6" s="39"/>
      <c r="C6" s="39"/>
      <c r="D6" s="39"/>
      <c r="E6" s="12" t="s">
        <v>46</v>
      </c>
      <c r="F6" s="12" t="s">
        <v>47</v>
      </c>
      <c r="G6" s="36"/>
      <c r="H6" s="35"/>
    </row>
    <row r="7" spans="1:8" x14ac:dyDescent="0.25">
      <c r="A7" s="29">
        <v>1</v>
      </c>
      <c r="B7" s="7" t="s">
        <v>4</v>
      </c>
      <c r="C7" s="9" t="s">
        <v>5</v>
      </c>
      <c r="D7" s="6">
        <v>354405</v>
      </c>
      <c r="E7" s="3">
        <v>274918</v>
      </c>
      <c r="F7" s="3">
        <v>421414</v>
      </c>
      <c r="G7" s="21">
        <f>F7/D7*100</f>
        <v>118.90746462380611</v>
      </c>
      <c r="H7" s="4" t="s">
        <v>50</v>
      </c>
    </row>
    <row r="8" spans="1:8" x14ac:dyDescent="0.25">
      <c r="A8" s="29"/>
      <c r="B8" s="7" t="s">
        <v>6</v>
      </c>
      <c r="C8" s="9" t="s">
        <v>5</v>
      </c>
      <c r="D8" s="6">
        <v>309151</v>
      </c>
      <c r="E8" s="3">
        <v>167056</v>
      </c>
      <c r="F8" s="3">
        <v>272809</v>
      </c>
      <c r="G8" s="21">
        <f>F8/D8*100</f>
        <v>88.24457950968943</v>
      </c>
      <c r="H8" s="4" t="s">
        <v>50</v>
      </c>
    </row>
    <row r="9" spans="1:8" x14ac:dyDescent="0.25">
      <c r="A9" s="9">
        <v>2</v>
      </c>
      <c r="B9" s="7" t="s">
        <v>7</v>
      </c>
      <c r="C9" s="9" t="s">
        <v>8</v>
      </c>
      <c r="D9" s="6"/>
      <c r="E9" s="25" t="s">
        <v>44</v>
      </c>
      <c r="F9" s="25" t="s">
        <v>44</v>
      </c>
      <c r="G9" s="4"/>
      <c r="H9" s="15" t="s">
        <v>45</v>
      </c>
    </row>
    <row r="10" spans="1:8" ht="29.25" customHeight="1" x14ac:dyDescent="0.25">
      <c r="A10" s="30">
        <v>3</v>
      </c>
      <c r="B10" s="7" t="s">
        <v>9</v>
      </c>
      <c r="C10" s="30" t="s">
        <v>10</v>
      </c>
      <c r="D10" s="8"/>
      <c r="E10" s="3"/>
      <c r="F10" s="3"/>
      <c r="G10" s="4"/>
      <c r="H10" s="2"/>
    </row>
    <row r="11" spans="1:8" x14ac:dyDescent="0.25">
      <c r="A11" s="31"/>
      <c r="B11" s="7" t="s">
        <v>11</v>
      </c>
      <c r="C11" s="31"/>
      <c r="D11" s="8" t="s">
        <v>12</v>
      </c>
      <c r="E11" s="25" t="s">
        <v>45</v>
      </c>
      <c r="F11" s="25" t="s">
        <v>45</v>
      </c>
      <c r="G11" s="22" t="s">
        <v>52</v>
      </c>
      <c r="H11" s="15" t="s">
        <v>45</v>
      </c>
    </row>
    <row r="12" spans="1:8" x14ac:dyDescent="0.25">
      <c r="A12" s="32"/>
      <c r="B12" s="7" t="s">
        <v>13</v>
      </c>
      <c r="C12" s="32"/>
      <c r="D12" s="8" t="s">
        <v>14</v>
      </c>
      <c r="E12" s="28" t="s">
        <v>41</v>
      </c>
      <c r="F12" s="28" t="s">
        <v>41</v>
      </c>
      <c r="G12" s="23" t="s">
        <v>53</v>
      </c>
      <c r="H12" s="19" t="s">
        <v>54</v>
      </c>
    </row>
    <row r="13" spans="1:8" x14ac:dyDescent="0.25">
      <c r="A13" s="30">
        <v>4</v>
      </c>
      <c r="B13" s="7" t="s">
        <v>15</v>
      </c>
      <c r="C13" s="30" t="s">
        <v>16</v>
      </c>
      <c r="D13" s="8"/>
      <c r="E13" s="3"/>
      <c r="F13" s="3"/>
      <c r="G13" s="4"/>
      <c r="H13" s="2"/>
    </row>
    <row r="14" spans="1:8" x14ac:dyDescent="0.25">
      <c r="A14" s="31"/>
      <c r="B14" s="3" t="s">
        <v>17</v>
      </c>
      <c r="C14" s="31"/>
      <c r="D14" s="8" t="s">
        <v>18</v>
      </c>
      <c r="E14" s="3">
        <v>100</v>
      </c>
      <c r="F14" s="18">
        <v>99.76</v>
      </c>
      <c r="G14" s="3">
        <f>F14/95*100</f>
        <v>105.01052631578949</v>
      </c>
      <c r="H14" s="2" t="s">
        <v>50</v>
      </c>
    </row>
    <row r="15" spans="1:8" x14ac:dyDescent="0.25">
      <c r="A15" s="32"/>
      <c r="B15" s="3" t="s">
        <v>19</v>
      </c>
      <c r="C15" s="32"/>
      <c r="D15" s="6" t="s">
        <v>20</v>
      </c>
      <c r="E15" s="26">
        <v>99.14</v>
      </c>
      <c r="F15" s="27">
        <v>98.88</v>
      </c>
      <c r="G15" s="24">
        <f>F15/90*100</f>
        <v>109.86666666666667</v>
      </c>
      <c r="H15" s="2" t="s">
        <v>50</v>
      </c>
    </row>
    <row r="16" spans="1:8" x14ac:dyDescent="0.25">
      <c r="A16" s="5">
        <v>5</v>
      </c>
      <c r="B16" s="3" t="s">
        <v>21</v>
      </c>
      <c r="C16" s="5" t="s">
        <v>16</v>
      </c>
      <c r="D16" s="6" t="s">
        <v>20</v>
      </c>
      <c r="E16" s="3">
        <v>90</v>
      </c>
      <c r="F16" s="3">
        <v>95</v>
      </c>
      <c r="G16" s="18">
        <f>F16/90*100</f>
        <v>105.55555555555556</v>
      </c>
      <c r="H16" s="2" t="s">
        <v>50</v>
      </c>
    </row>
    <row r="17" spans="1:8" x14ac:dyDescent="0.25">
      <c r="A17" s="5">
        <v>6</v>
      </c>
      <c r="B17" s="3" t="s">
        <v>22</v>
      </c>
      <c r="C17" s="5" t="s">
        <v>16</v>
      </c>
      <c r="D17" s="6" t="s">
        <v>23</v>
      </c>
      <c r="E17" s="27">
        <v>88.2</v>
      </c>
      <c r="F17" s="3">
        <v>90</v>
      </c>
      <c r="G17" s="18">
        <f>F17/85*100</f>
        <v>105.88235294117648</v>
      </c>
      <c r="H17" s="2" t="s">
        <v>50</v>
      </c>
    </row>
    <row r="18" spans="1:8" x14ac:dyDescent="0.25">
      <c r="A18" s="5">
        <v>7</v>
      </c>
      <c r="B18" s="3" t="s">
        <v>24</v>
      </c>
      <c r="C18" s="5" t="s">
        <v>25</v>
      </c>
      <c r="D18" s="6" t="s">
        <v>26</v>
      </c>
      <c r="E18" s="3">
        <v>900</v>
      </c>
      <c r="F18" s="3">
        <v>950</v>
      </c>
      <c r="G18" s="18">
        <f>F18/900*100</f>
        <v>105.55555555555556</v>
      </c>
      <c r="H18" s="2" t="s">
        <v>50</v>
      </c>
    </row>
    <row r="19" spans="1:8" x14ac:dyDescent="0.25">
      <c r="A19" s="29">
        <v>8</v>
      </c>
      <c r="B19" s="7" t="s">
        <v>27</v>
      </c>
      <c r="C19" s="29" t="s">
        <v>16</v>
      </c>
      <c r="D19" s="6" t="s">
        <v>28</v>
      </c>
      <c r="E19" s="3">
        <v>88</v>
      </c>
      <c r="F19" s="3">
        <v>92</v>
      </c>
      <c r="G19" s="18">
        <f>F19/88*100</f>
        <v>104.54545454545455</v>
      </c>
      <c r="H19" s="2" t="s">
        <v>50</v>
      </c>
    </row>
    <row r="20" spans="1:8" ht="31.5" x14ac:dyDescent="0.25">
      <c r="A20" s="29"/>
      <c r="B20" s="7" t="s">
        <v>29</v>
      </c>
      <c r="C20" s="29"/>
      <c r="D20" s="6" t="s">
        <v>30</v>
      </c>
      <c r="E20" s="3">
        <v>40</v>
      </c>
      <c r="F20" s="3">
        <v>45</v>
      </c>
      <c r="G20" s="18">
        <f>F20/40*100</f>
        <v>112.5</v>
      </c>
      <c r="H20" s="4" t="s">
        <v>50</v>
      </c>
    </row>
    <row r="21" spans="1:8" x14ac:dyDescent="0.25">
      <c r="A21" s="9">
        <v>9</v>
      </c>
      <c r="B21" s="7" t="s">
        <v>31</v>
      </c>
      <c r="C21" s="9" t="s">
        <v>16</v>
      </c>
      <c r="D21" s="6">
        <v>100</v>
      </c>
      <c r="E21" s="3">
        <v>100</v>
      </c>
      <c r="F21" s="3">
        <v>100</v>
      </c>
      <c r="G21" s="4">
        <v>100</v>
      </c>
      <c r="H21" s="4" t="s">
        <v>49</v>
      </c>
    </row>
    <row r="22" spans="1:8" x14ac:dyDescent="0.25">
      <c r="A22" s="9">
        <v>10</v>
      </c>
      <c r="B22" s="7" t="s">
        <v>32</v>
      </c>
      <c r="C22" s="9" t="s">
        <v>16</v>
      </c>
      <c r="D22" s="6">
        <v>95</v>
      </c>
      <c r="E22" s="3">
        <v>98</v>
      </c>
      <c r="F22" s="3">
        <v>98</v>
      </c>
      <c r="G22" s="18">
        <f>98/95*100</f>
        <v>103.15789473684211</v>
      </c>
      <c r="H22" s="4" t="s">
        <v>55</v>
      </c>
    </row>
    <row r="23" spans="1:8" x14ac:dyDescent="0.25">
      <c r="A23" s="9">
        <v>11</v>
      </c>
      <c r="B23" s="7" t="s">
        <v>33</v>
      </c>
      <c r="C23" s="9" t="s">
        <v>16</v>
      </c>
      <c r="D23" s="6">
        <v>100</v>
      </c>
      <c r="E23" s="3">
        <v>100</v>
      </c>
      <c r="F23" s="3">
        <v>100</v>
      </c>
      <c r="G23" s="4">
        <v>100</v>
      </c>
      <c r="H23" s="4" t="s">
        <v>49</v>
      </c>
    </row>
    <row r="24" spans="1:8" ht="31.5" x14ac:dyDescent="0.25">
      <c r="A24" s="29">
        <v>12</v>
      </c>
      <c r="B24" s="7" t="s">
        <v>34</v>
      </c>
      <c r="C24" s="29" t="s">
        <v>16</v>
      </c>
      <c r="D24" s="6"/>
      <c r="E24" s="3"/>
      <c r="F24" s="3"/>
      <c r="G24" s="4"/>
      <c r="H24" s="4"/>
    </row>
    <row r="25" spans="1:8" x14ac:dyDescent="0.25">
      <c r="A25" s="29"/>
      <c r="B25" s="13" t="s">
        <v>35</v>
      </c>
      <c r="C25" s="29"/>
      <c r="D25" s="6" t="s">
        <v>36</v>
      </c>
      <c r="E25" s="6" t="s">
        <v>23</v>
      </c>
      <c r="F25" s="42">
        <v>95</v>
      </c>
      <c r="G25" s="18">
        <f>F25/80*100</f>
        <v>118.75</v>
      </c>
      <c r="H25" s="2" t="s">
        <v>50</v>
      </c>
    </row>
    <row r="26" spans="1:8" x14ac:dyDescent="0.25">
      <c r="A26" s="29"/>
      <c r="B26" s="13" t="s">
        <v>37</v>
      </c>
      <c r="C26" s="29"/>
      <c r="D26" s="6" t="s">
        <v>18</v>
      </c>
      <c r="E26" s="6" t="s">
        <v>18</v>
      </c>
      <c r="F26" s="42" t="s">
        <v>18</v>
      </c>
      <c r="G26" s="4">
        <v>100</v>
      </c>
      <c r="H26" s="4" t="s">
        <v>49</v>
      </c>
    </row>
    <row r="27" spans="1:8" x14ac:dyDescent="0.25">
      <c r="A27" s="29"/>
      <c r="B27" s="7" t="s">
        <v>38</v>
      </c>
      <c r="C27" s="29"/>
      <c r="D27" s="17" t="s">
        <v>51</v>
      </c>
      <c r="E27" s="3">
        <v>100</v>
      </c>
      <c r="F27" s="42">
        <v>100</v>
      </c>
      <c r="G27" s="4">
        <v>100</v>
      </c>
      <c r="H27" s="4" t="s">
        <v>49</v>
      </c>
    </row>
    <row r="28" spans="1:8" x14ac:dyDescent="0.25">
      <c r="A28" s="14"/>
    </row>
  </sheetData>
  <mergeCells count="19">
    <mergeCell ref="A2:H2"/>
    <mergeCell ref="A3:H3"/>
    <mergeCell ref="H5:H6"/>
    <mergeCell ref="G5:G6"/>
    <mergeCell ref="A4:C4"/>
    <mergeCell ref="A5:A6"/>
    <mergeCell ref="B5:B6"/>
    <mergeCell ref="C5:C6"/>
    <mergeCell ref="D5:D6"/>
    <mergeCell ref="E5:F5"/>
    <mergeCell ref="A24:A27"/>
    <mergeCell ref="C24:C27"/>
    <mergeCell ref="A7:A8"/>
    <mergeCell ref="A10:A12"/>
    <mergeCell ref="C10:C12"/>
    <mergeCell ref="A13:A15"/>
    <mergeCell ref="C13:C15"/>
    <mergeCell ref="A19:A20"/>
    <mergeCell ref="C19:C20"/>
  </mergeCells>
  <pageMargins left="0.34" right="0.23" top="0.6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2026-09-08T02:45:55Z</cp:lastPrinted>
  <dcterms:created xsi:type="dcterms:W3CDTF">2026-03-03T02:58:46Z</dcterms:created>
  <dcterms:modified xsi:type="dcterms:W3CDTF">2026-09-14T09:19:49Z</dcterms:modified>
</cp:coreProperties>
</file>