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Phương\Đề án sắp xếp tổ dân phố\Phương án chuẩn kèm dự thảo Đề án\Phương án chuẩn\"/>
    </mc:Choice>
  </mc:AlternateContent>
  <bookViews>
    <workbookView xWindow="-120" yWindow="-120" windowWidth="29040" windowHeight="15840" firstSheet="1" activeTab="5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Print_Titles" localSheetId="1">'1a'!$4:$6</definedName>
    <definedName name="_xlnm.Print_Titles" localSheetId="2">'1b'!$2:$4</definedName>
    <definedName name="_xlnm.Print_Titles" localSheetId="4">'3A'!$5:$8</definedName>
    <definedName name="_xlnm.Print_Titles" localSheetId="6">'4'!$5:$8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52" l="1"/>
  <c r="E78" i="52"/>
  <c r="H78" i="52"/>
  <c r="G78" i="52"/>
  <c r="D78" i="52"/>
  <c r="C78" i="52"/>
  <c r="L12" i="52" l="1"/>
  <c r="L10" i="52"/>
  <c r="G10" i="52"/>
  <c r="G12" i="52"/>
  <c r="H12" i="52"/>
  <c r="I12" i="52"/>
  <c r="H10" i="52"/>
  <c r="I10" i="52"/>
  <c r="D8" i="83" l="1"/>
  <c r="G59" i="52" l="1"/>
  <c r="H59" i="52"/>
  <c r="I59" i="52"/>
  <c r="F9" i="88"/>
  <c r="G81" i="82"/>
  <c r="D73" i="82"/>
  <c r="D72" i="82"/>
  <c r="D71" i="82"/>
  <c r="D70" i="82"/>
  <c r="D69" i="82"/>
  <c r="D68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2" i="82"/>
  <c r="D51" i="82"/>
  <c r="D50" i="82"/>
  <c r="D49" i="82"/>
  <c r="D48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E361" i="92" l="1"/>
  <c r="G361" i="92"/>
  <c r="H361" i="92"/>
  <c r="I361" i="92"/>
  <c r="J361" i="92"/>
  <c r="K361" i="92"/>
  <c r="L361" i="92"/>
  <c r="M361" i="92"/>
  <c r="N361" i="92"/>
  <c r="O361" i="92"/>
  <c r="P361" i="92"/>
  <c r="D361" i="92"/>
  <c r="I263" i="91" l="1"/>
  <c r="J263" i="91"/>
  <c r="K263" i="91"/>
  <c r="L263" i="91"/>
  <c r="M263" i="91"/>
  <c r="N263" i="91"/>
  <c r="O263" i="91"/>
  <c r="P263" i="91"/>
  <c r="L14" i="52" l="1"/>
  <c r="I77" i="52" l="1"/>
  <c r="H77" i="52"/>
  <c r="G77" i="52"/>
  <c r="L77" i="52" s="1"/>
  <c r="I75" i="52"/>
  <c r="H75" i="52"/>
  <c r="G75" i="52"/>
  <c r="L75" i="52" s="1"/>
  <c r="L74" i="52"/>
  <c r="I73" i="52"/>
  <c r="H73" i="52"/>
  <c r="G73" i="52"/>
  <c r="L73" i="52" s="1"/>
  <c r="I71" i="52"/>
  <c r="H71" i="52"/>
  <c r="G71" i="52"/>
  <c r="L71" i="52" s="1"/>
  <c r="I69" i="52"/>
  <c r="H69" i="52"/>
  <c r="G69" i="52"/>
  <c r="L69" i="52" s="1"/>
  <c r="I67" i="52"/>
  <c r="H67" i="52"/>
  <c r="G67" i="52"/>
  <c r="L67" i="52" s="1"/>
  <c r="I65" i="52"/>
  <c r="H65" i="52"/>
  <c r="G65" i="52"/>
  <c r="L65" i="52" s="1"/>
  <c r="L64" i="52"/>
  <c r="I62" i="52"/>
  <c r="H62" i="52"/>
  <c r="G62" i="52"/>
  <c r="L62" i="52" s="1"/>
  <c r="L61" i="52"/>
  <c r="L59" i="52"/>
  <c r="I57" i="52"/>
  <c r="H57" i="52"/>
  <c r="G57" i="52"/>
  <c r="L57" i="52" s="1"/>
  <c r="I55" i="52"/>
  <c r="H55" i="52"/>
  <c r="G55" i="52"/>
  <c r="L55" i="52" s="1"/>
  <c r="I53" i="52"/>
  <c r="H53" i="52"/>
  <c r="G53" i="52"/>
  <c r="L53" i="52" s="1"/>
  <c r="I51" i="52"/>
  <c r="H51" i="52"/>
  <c r="G51" i="52"/>
  <c r="L51" i="52" s="1"/>
  <c r="I49" i="52"/>
  <c r="H49" i="52"/>
  <c r="G49" i="52"/>
  <c r="L49" i="52" s="1"/>
  <c r="I47" i="52"/>
  <c r="H47" i="52"/>
  <c r="G47" i="52"/>
  <c r="L47" i="52" s="1"/>
  <c r="I45" i="52"/>
  <c r="H45" i="52"/>
  <c r="G45" i="52"/>
  <c r="L45" i="52" s="1"/>
  <c r="I43" i="52"/>
  <c r="H43" i="52"/>
  <c r="G43" i="52"/>
  <c r="L43" i="52" s="1"/>
  <c r="I41" i="52"/>
  <c r="H41" i="52"/>
  <c r="G41" i="52"/>
  <c r="L41" i="52" s="1"/>
  <c r="I39" i="52"/>
  <c r="H39" i="52"/>
  <c r="G39" i="52"/>
  <c r="L39" i="52" s="1"/>
  <c r="I37" i="52"/>
  <c r="H37" i="52"/>
  <c r="G37" i="52"/>
  <c r="L37" i="52" s="1"/>
  <c r="I35" i="52"/>
  <c r="H35" i="52"/>
  <c r="G35" i="52"/>
  <c r="L35" i="52" s="1"/>
  <c r="I33" i="52"/>
  <c r="H33" i="52"/>
  <c r="G33" i="52"/>
  <c r="L33" i="52" s="1"/>
  <c r="I31" i="52"/>
  <c r="H31" i="52"/>
  <c r="G31" i="52"/>
  <c r="L31" i="52" s="1"/>
  <c r="I29" i="52"/>
  <c r="H29" i="52"/>
  <c r="G29" i="52"/>
  <c r="L29" i="52" s="1"/>
  <c r="I27" i="52"/>
  <c r="H27" i="52"/>
  <c r="G27" i="52"/>
  <c r="L27" i="52" s="1"/>
  <c r="I25" i="52"/>
  <c r="H25" i="52"/>
  <c r="G25" i="52"/>
  <c r="L25" i="52" s="1"/>
  <c r="I23" i="52"/>
  <c r="H23" i="52"/>
  <c r="G23" i="52"/>
  <c r="L23" i="52" s="1"/>
  <c r="I22" i="52"/>
  <c r="H22" i="52"/>
  <c r="G22" i="52"/>
  <c r="L22" i="52" s="1"/>
  <c r="L20" i="52"/>
  <c r="I20" i="52"/>
  <c r="H20" i="52"/>
  <c r="G20" i="52"/>
  <c r="I18" i="52"/>
  <c r="H18" i="52"/>
  <c r="G18" i="52"/>
  <c r="L18" i="52" s="1"/>
  <c r="I16" i="52"/>
  <c r="H16" i="52"/>
  <c r="G16" i="52"/>
  <c r="L16" i="52" s="1"/>
  <c r="I14" i="52"/>
  <c r="H14" i="52"/>
  <c r="G14" i="52"/>
  <c r="E26" i="95"/>
  <c r="F26" i="95"/>
  <c r="G26" i="95"/>
  <c r="H26" i="95"/>
  <c r="I26" i="95"/>
  <c r="J26" i="95"/>
  <c r="K26" i="95"/>
  <c r="L26" i="95"/>
  <c r="D26" i="95"/>
  <c r="H263" i="91" l="1"/>
  <c r="Q263" i="91" s="1"/>
  <c r="D263" i="91"/>
  <c r="E263" i="91"/>
  <c r="F263" i="91"/>
  <c r="R263" i="91" l="1"/>
  <c r="E7" i="82" l="1"/>
  <c r="F7" i="82"/>
  <c r="H7" i="82"/>
  <c r="I7" i="82"/>
  <c r="C7" i="82"/>
  <c r="F81" i="82" l="1"/>
  <c r="D7" i="82"/>
  <c r="E81" i="82"/>
  <c r="D81" i="82"/>
  <c r="V10" i="89"/>
  <c r="C81" i="82" l="1"/>
</calcChain>
</file>

<file path=xl/sharedStrings.xml><?xml version="1.0" encoding="utf-8"?>
<sst xmlns="http://schemas.openxmlformats.org/spreadsheetml/2006/main" count="2015" uniqueCount="982">
  <si>
    <t>Ghi chú</t>
  </si>
  <si>
    <t>Tổng 
số</t>
  </si>
  <si>
    <t>Tổng số</t>
  </si>
  <si>
    <t>TT</t>
  </si>
  <si>
    <t>A</t>
  </si>
  <si>
    <t>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</si>
  <si>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</si>
  <si>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</si>
  <si>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</si>
  <si>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</si>
  <si>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</si>
  <si>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</si>
  <si>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</si>
  <si>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</si>
  <si>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</si>
  <si>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</si>
  <si>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</si>
  <si>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</si>
  <si>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</si>
  <si>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Số thôn, tổ dân phố hiện có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</si>
  <si>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</si>
  <si>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</si>
  <si>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</si>
  <si>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</si>
  <si>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Tên thôn/tổ dân phố</t>
  </si>
  <si>
    <t>Tổng</t>
  </si>
  <si>
    <t>Quy mô thôn/tổ dân phố</t>
  </si>
  <si>
    <t>Tên thôn/tổ dân phố cũ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</si>
  <si>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</si>
  <si>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</si>
  <si>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</si>
  <si>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</si>
  <si>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</si>
  <si>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Tên xã, phường, đặc khu</t>
  </si>
  <si>
    <t>Số thôn/ tổ dân phố tiến hành sắp xếp</t>
  </si>
  <si>
    <t>Số thôn/tổ dân phố sau sắp xếp</t>
  </si>
  <si>
    <t>Số người hoạt động không chuyên trách ở thôn/ tổ dân phố</t>
  </si>
  <si>
    <t>Số người tham gia hoạt động trực tiếp ở thôn/tổ dân phố</t>
  </si>
  <si>
    <t>Đạt tỷ lệ so với quy định</t>
  </si>
  <si>
    <t>Số người tham gia hoạt động trực tiếp dự kiến giảm</t>
  </si>
  <si>
    <t>Tỷ lệ % số hộ của Thôn/TDP sau sắp xếp so với quy mô số hộ gia đình theo quy định</t>
  </si>
  <si>
    <t>Phương án, tên thôn/ tổ dân phố mới</t>
  </si>
  <si>
    <t>Phương án sắp xếp, tổ chức lại</t>
  </si>
  <si>
    <t>Trụ sở nhà văn hóa dôi dư</t>
  </si>
  <si>
    <t>Số lượng phương án sắp xếp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</si>
  <si>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</si>
  <si>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r>
      <rPr>
        <b/>
        <i/>
        <sz val="12"/>
        <rFont val="Times New Roman"/>
        <family val="1"/>
      </rPr>
      <t>Ghi chú</t>
    </r>
    <r>
      <rPr>
        <sz val="12"/>
        <rFont val="Times New Roman"/>
        <family val="1"/>
      </rPr>
      <t>: Thôn dự kiến có từ 400 hộ trở lên, tổ dân phố dự kiến có từ 550 hộ trở lên.</t>
    </r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</si>
  <si>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</si>
  <si>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</si>
  <si>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</si>
  <si>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</si>
  <si>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Số thôn/ tổ dân phố hiện có</t>
  </si>
  <si>
    <t>Từ 100%  trở lên</t>
  </si>
  <si>
    <t>Trong đó quy mô số hộ gia đình</t>
  </si>
  <si>
    <t>Các tổ chức tại thôn, TDP</t>
  </si>
  <si>
    <t>Trước khi sắp xếp thôn, tổ dân phố</t>
  </si>
  <si>
    <t>Sau khi sắp xếp thôn, tổ dân phố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</si>
  <si>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</si>
  <si>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</si>
  <si>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</si>
  <si>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</si>
  <si>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</si>
  <si>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</si>
  <si>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</si>
  <si>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</si>
  <si>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</si>
  <si>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Số lượng thôn/ tổ dân phố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</si>
  <si>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</si>
  <si>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</si>
  <si>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</si>
  <si>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</si>
  <si>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</si>
  <si>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</si>
  <si>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</si>
  <si>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</si>
  <si>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</si>
  <si>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</si>
  <si>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</si>
  <si>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</si>
  <si>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</si>
  <si>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</si>
  <si>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</si>
  <si>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</si>
  <si>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</si>
  <si>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Mức phụ cấp/ hỗ trợ hiện hưởng</t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</si>
  <si>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 xml:space="preserve">Số lượng người trong danh sách tại Phụ lục số 3A phải thống nhất với số lượng tại cột số 07 Phụ lục số 1A </t>
    </r>
  </si>
  <si>
    <t>Lý do không thực hiện sắp xếp</t>
  </si>
  <si>
    <t>Chức vụ, chức danh tham gia  hoạt động trực tiếp ở thôn, tổ dân phố</t>
  </si>
  <si>
    <t>Khu thể thao</t>
  </si>
  <si>
    <t>Phương án xử lý, bố trí</t>
  </si>
  <si>
    <t>Nhà văn hóa</t>
  </si>
  <si>
    <t>Phương án khác</t>
  </si>
  <si>
    <t>Tiếp tục sử dụng</t>
  </si>
  <si>
    <t>Tên thôn, tổ dân phố</t>
  </si>
  <si>
    <t>Thuộc phương án sắp xếp thôn, tổ dân phố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</si>
  <si>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</si>
  <si>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</si>
  <si>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</si>
  <si>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</si>
  <si>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Đảng viên</t>
  </si>
  <si>
    <t xml:space="preserve">ỦY BAN NHÂN DÂN
PHƯỜNG AN BIÊN </t>
  </si>
  <si>
    <t>Tên tổ dân phố</t>
  </si>
  <si>
    <t>Quy mô tổ dân phố</t>
  </si>
  <si>
    <t xml:space="preserve">ĐỐI VỚI PHƯỜNG AN BIÊN </t>
  </si>
  <si>
    <t>Tổ dân phố số 1</t>
  </si>
  <si>
    <t>Tổ dân phố số 2</t>
  </si>
  <si>
    <t>Tổ dân phố số 3</t>
  </si>
  <si>
    <t>Tổ dân phố số 4</t>
  </si>
  <si>
    <t>Tổ dân phố số 5</t>
  </si>
  <si>
    <t>Tổ dân phố số 6</t>
  </si>
  <si>
    <t>Tổ dân phố số 7</t>
  </si>
  <si>
    <t>Tổ dân phố số 8</t>
  </si>
  <si>
    <t>Tổ dân phố số 9</t>
  </si>
  <si>
    <t>Tổ dân phố số 10</t>
  </si>
  <si>
    <t>Tổ dân phố số 11</t>
  </si>
  <si>
    <t>Tổ dân phố số 12</t>
  </si>
  <si>
    <t>Tổ dân phố số 13</t>
  </si>
  <si>
    <t>Tổ dân phố số 14</t>
  </si>
  <si>
    <t>Tổ dân phố số 15</t>
  </si>
  <si>
    <t>Tổ dân phố số 16</t>
  </si>
  <si>
    <t>Tổ dân phố số 17</t>
  </si>
  <si>
    <t>Tổ dân phố số 18</t>
  </si>
  <si>
    <t>Tổ dân phố số 19</t>
  </si>
  <si>
    <t>Tổ dân phố số 20</t>
  </si>
  <si>
    <t>Tổ dân phố số 21</t>
  </si>
  <si>
    <t>Tổ dân phố số 22</t>
  </si>
  <si>
    <t>Tổ dân phố số 23</t>
  </si>
  <si>
    <t>Tổ dân phố số 24</t>
  </si>
  <si>
    <t>Tổ dân phố số 25</t>
  </si>
  <si>
    <t>Tổ dân phố số 26</t>
  </si>
  <si>
    <t>Tổ dân phố số 27</t>
  </si>
  <si>
    <t>Tổ dân phố số 28</t>
  </si>
  <si>
    <t>Tổ dân phố số 29</t>
  </si>
  <si>
    <t>Tổ dân phố số 30</t>
  </si>
  <si>
    <t>Tổ dân phố số 31</t>
  </si>
  <si>
    <t>Tổ dân phố số 32</t>
  </si>
  <si>
    <t>Tổ dân phố số 33</t>
  </si>
  <si>
    <t>Tổ dân phố số 34</t>
  </si>
  <si>
    <t>Tổ dân phố số 35</t>
  </si>
  <si>
    <t>Tổ dân phố số 36</t>
  </si>
  <si>
    <t>Tổ dân phố số 37</t>
  </si>
  <si>
    <t>Tổ dân phố số 38</t>
  </si>
  <si>
    <t>Tổ dân phố số 39</t>
  </si>
  <si>
    <t>Tổ dân phố số 40</t>
  </si>
  <si>
    <t>Tổ dân phố số 41</t>
  </si>
  <si>
    <t>Tổ dân phố số 42</t>
  </si>
  <si>
    <t>Tổ dân phố số 43</t>
  </si>
  <si>
    <t>Tổ dân phố số 44</t>
  </si>
  <si>
    <t>Tổ dân phố số 45</t>
  </si>
  <si>
    <t>Tổ dân phố số 46</t>
  </si>
  <si>
    <t>Tổ dân phố số 47</t>
  </si>
  <si>
    <t>Tổ dân phố số 48</t>
  </si>
  <si>
    <t>Tổ dân phố số 49</t>
  </si>
  <si>
    <t>Tổ dân phố số 50</t>
  </si>
  <si>
    <t>Tổ dân phố số 51</t>
  </si>
  <si>
    <t>Tổ dân phố số 52</t>
  </si>
  <si>
    <t>Tổ dân phố số 53</t>
  </si>
  <si>
    <t>Tổ dân phố số 54</t>
  </si>
  <si>
    <t>Tổ dân phố số 55</t>
  </si>
  <si>
    <t>Tổ dân phố số 56</t>
  </si>
  <si>
    <t>Tổ dân phố số 57</t>
  </si>
  <si>
    <t>Tổ dân phố số 58</t>
  </si>
  <si>
    <t>Tổ dân phố số 59</t>
  </si>
  <si>
    <t>Tổ dân phố số 60</t>
  </si>
  <si>
    <t>Tổ dân phố số 61</t>
  </si>
  <si>
    <t>Tổ dân phố số 62</t>
  </si>
  <si>
    <t>Tổ dân phố số 63</t>
  </si>
  <si>
    <t>Tổ dân phố số 64</t>
  </si>
  <si>
    <t>Tổ dân phố số 65</t>
  </si>
  <si>
    <t xml:space="preserve">PHỤ LỤC 1A
Tổng hợp thực trạng quy mô số hộ gia đình của tổ dân phố 
trên địa bàn phường An Biên </t>
  </si>
  <si>
    <t xml:space="preserve">Phường An Biên </t>
  </si>
  <si>
    <t>PHỤ LỤC SỐ 2
Tổng hợp số lượng các tổ chức của tổ dân phố trên địa bàn phường An Biên</t>
  </si>
  <si>
    <t>Phường An Biên</t>
  </si>
  <si>
    <t>PHỤ LỤC 3B
Danh sách người tham gia hoạt động trực tiếp ở tổ dân phố trên địa phường An Biên</t>
  </si>
  <si>
    <t>Tổ phó Tổ dân phố</t>
  </si>
  <si>
    <t>Chi hội trưởng CCB</t>
  </si>
  <si>
    <t xml:space="preserve">Cộng tác viên dân số </t>
  </si>
  <si>
    <t>Chi hội trưởng Phụ nữ</t>
  </si>
  <si>
    <t>Bí thư Chi đoàn thanh niên</t>
  </si>
  <si>
    <t>Tổ dân phố 1</t>
  </si>
  <si>
    <t>Tổ trưởng</t>
  </si>
  <si>
    <t>Tổ dân phố 2</t>
  </si>
  <si>
    <t>Tổ dân phố 3</t>
  </si>
  <si>
    <t>Tổ dân phố 4</t>
  </si>
  <si>
    <t>Tổ dân phố 5</t>
  </si>
  <si>
    <t>Tổ dân phố 6</t>
  </si>
  <si>
    <t>Tổ dân phố 7</t>
  </si>
  <si>
    <t>Tổ dân phố 8</t>
  </si>
  <si>
    <t>Tổ dân phố 9</t>
  </si>
  <si>
    <t>Tổ dân phố 10</t>
  </si>
  <si>
    <t>Tổ dân phố 11</t>
  </si>
  <si>
    <t>Tổ dân phố 12</t>
  </si>
  <si>
    <t>Tổ dân phố 13</t>
  </si>
  <si>
    <t>Tổ dân phố 14</t>
  </si>
  <si>
    <t>Tổ dân phố 15</t>
  </si>
  <si>
    <t>Tổ dân phố 16</t>
  </si>
  <si>
    <t>Tổ dân phố 17</t>
  </si>
  <si>
    <t>Tổ dân phố 18</t>
  </si>
  <si>
    <t>Tổ dân phố 19</t>
  </si>
  <si>
    <t>Tổ dân phố 20</t>
  </si>
  <si>
    <t>Tổ dân phố 21</t>
  </si>
  <si>
    <t>Tổ dân phố 22</t>
  </si>
  <si>
    <t>Tổ dân phố 23</t>
  </si>
  <si>
    <t>Tổ dân phố 24</t>
  </si>
  <si>
    <t>Tổ dân phố 25</t>
  </si>
  <si>
    <t>Tổ dân phố 26</t>
  </si>
  <si>
    <t>Tổ dân phố 27</t>
  </si>
  <si>
    <t>Tổ dân phố 28</t>
  </si>
  <si>
    <t>Tổ dân phố 29</t>
  </si>
  <si>
    <t>Tổ dân phố 30</t>
  </si>
  <si>
    <t>Tổ dân phố 31</t>
  </si>
  <si>
    <t>Tổ dân phố 32</t>
  </si>
  <si>
    <t>Tổ dân phố 33</t>
  </si>
  <si>
    <t>Tổ dân phố 34</t>
  </si>
  <si>
    <t>Tổ dân phố 35</t>
  </si>
  <si>
    <t>Tổ dân phố 36</t>
  </si>
  <si>
    <t>Tổ dân phố 37</t>
  </si>
  <si>
    <t>Tổ dân phố 38</t>
  </si>
  <si>
    <t>Tổ dân phố 39</t>
  </si>
  <si>
    <t>Tổ dân phố 40</t>
  </si>
  <si>
    <t>Tổ dân phố 41</t>
  </si>
  <si>
    <t>Tổ dân phố 42</t>
  </si>
  <si>
    <t>Tổ dân phố 43</t>
  </si>
  <si>
    <t>Tổ dân phố 44</t>
  </si>
  <si>
    <t>Tổ dân phố 45</t>
  </si>
  <si>
    <t>Tổ dân phố 46</t>
  </si>
  <si>
    <t>Tổ dân phố 47</t>
  </si>
  <si>
    <t>Tổ dân phố 48</t>
  </si>
  <si>
    <t>Tổ dân phố 49</t>
  </si>
  <si>
    <t>Tổ dân phố 50</t>
  </si>
  <si>
    <t>Tổ dân phố 51</t>
  </si>
  <si>
    <t>Tổ dân phố 52</t>
  </si>
  <si>
    <t>Tổ dân phố 53</t>
  </si>
  <si>
    <t>Tổ dân phố 54</t>
  </si>
  <si>
    <t>Tổ dân phố 55</t>
  </si>
  <si>
    <t>Tổ dân phố 56</t>
  </si>
  <si>
    <t>Tổ dân phố 57</t>
  </si>
  <si>
    <t>Tổ dân phố 58</t>
  </si>
  <si>
    <t>Tổ dân phố 59</t>
  </si>
  <si>
    <t>Tổ dân phố 60</t>
  </si>
  <si>
    <t>Tổ dân phố 61</t>
  </si>
  <si>
    <t>Tổ dân phố 62</t>
  </si>
  <si>
    <t>Tổ dân phố 63</t>
  </si>
  <si>
    <t>Tổ dân phố 64</t>
  </si>
  <si>
    <t>Tổ dân phố 65</t>
  </si>
  <si>
    <t>Lương Quốc Đại</t>
  </si>
  <si>
    <t>Phạm Phú Khánh</t>
  </si>
  <si>
    <t>31/8/1977</t>
  </si>
  <si>
    <t>Nguyễn Thị Vân</t>
  </si>
  <si>
    <t>14/6/1953</t>
  </si>
  <si>
    <t>Vũ Văn Thêu</t>
  </si>
  <si>
    <t>10/8/1963</t>
  </si>
  <si>
    <t>Cao Thị Hạ</t>
  </si>
  <si>
    <t>27/3/1963</t>
  </si>
  <si>
    <t>Nguyễn Đức Hành</t>
  </si>
  <si>
    <t>20/6/1957</t>
  </si>
  <si>
    <t>Lê Văn Kính</t>
  </si>
  <si>
    <t>Ngô Gia Hắc</t>
  </si>
  <si>
    <t>22/8/1959</t>
  </si>
  <si>
    <t>Trần Thành Na</t>
  </si>
  <si>
    <t>10/8/1950</t>
  </si>
  <si>
    <t>Vũ Đức Tuyển</t>
  </si>
  <si>
    <t>18/5/1965</t>
  </si>
  <si>
    <t>Phan Thị Vui</t>
  </si>
  <si>
    <t>04/02/1957</t>
  </si>
  <si>
    <t>Nguyễn Công Phớn</t>
  </si>
  <si>
    <t>06/4/1955</t>
  </si>
  <si>
    <t>Nguyễn Thị Sắn</t>
  </si>
  <si>
    <t>17/6/1956</t>
  </si>
  <si>
    <t>Vũ Công Khanh</t>
  </si>
  <si>
    <t>20/10/1957</t>
  </si>
  <si>
    <t>Nông Quốc Tuấn</t>
  </si>
  <si>
    <t>24/01/1960</t>
  </si>
  <si>
    <t>Trần Viết Trình</t>
  </si>
  <si>
    <t>13/05/1960</t>
  </si>
  <si>
    <t>Nguyễn Mạnh Hùng</t>
  </si>
  <si>
    <t>25/8/1962</t>
  </si>
  <si>
    <t>Trần Văn Thăng</t>
  </si>
  <si>
    <t>01/10/1959</t>
  </si>
  <si>
    <t>Phạm Văn Du</t>
  </si>
  <si>
    <t>07/7/1949</t>
  </si>
  <si>
    <t>Nguyễn Khắc Dinh</t>
  </si>
  <si>
    <t>Tô Thế Dũng</t>
  </si>
  <si>
    <t>14/10/1977</t>
  </si>
  <si>
    <t>Nguyễn Thị Thanh Mai</t>
  </si>
  <si>
    <t>22/08/1968</t>
  </si>
  <si>
    <t>Lê Thị Xuân</t>
  </si>
  <si>
    <t>1960</t>
  </si>
  <si>
    <t>Đỗ Thị Hằng</t>
  </si>
  <si>
    <t>22/12/1966</t>
  </si>
  <si>
    <t>Nguyễn Đức Vĩnh</t>
  </si>
  <si>
    <t>9/8/1957</t>
  </si>
  <si>
    <t>Nguyễn Văn Tuyền</t>
  </si>
  <si>
    <t>Tạ Thị Thanh</t>
  </si>
  <si>
    <t>5/9/1962</t>
  </si>
  <si>
    <t>Trần Thị Thanh Mai</t>
  </si>
  <si>
    <t>1987</t>
  </si>
  <si>
    <t>Nguyễn Văn Nguyện</t>
  </si>
  <si>
    <t>29/12/1963</t>
  </si>
  <si>
    <t>Phạm Văn Hưng</t>
  </si>
  <si>
    <t>27/8/1980</t>
  </si>
  <si>
    <t>Phạm Văn Còn</t>
  </si>
  <si>
    <t>11/12/1965</t>
  </si>
  <si>
    <t>Phạm Văn Đính</t>
  </si>
  <si>
    <t>02/7/1959</t>
  </si>
  <si>
    <t>Nguyễn Quang Thiệp</t>
  </si>
  <si>
    <t>05/03/1964</t>
  </si>
  <si>
    <t>Trần Văn Nhời</t>
  </si>
  <si>
    <t>12/04/1951</t>
  </si>
  <si>
    <t>Hoàng Thế Việt</t>
  </si>
  <si>
    <t>09/12/1966</t>
  </si>
  <si>
    <t>Phạm Thị Ngoãn</t>
  </si>
  <si>
    <t>12/8/1955</t>
  </si>
  <si>
    <t>Phạm Thị Đặng</t>
  </si>
  <si>
    <t>09/5/1962</t>
  </si>
  <si>
    <t>Đặng Thị Hạnh</t>
  </si>
  <si>
    <t>Phạm Văn Miểu</t>
  </si>
  <si>
    <t>28/10/1960</t>
  </si>
  <si>
    <t>Phạm Ánh Dương</t>
  </si>
  <si>
    <t>30/7/1982</t>
  </si>
  <si>
    <t>Nguyễn Thị Oanh</t>
  </si>
  <si>
    <t>10/11/1967</t>
  </si>
  <si>
    <t>Bùi Ngọc Châu</t>
  </si>
  <si>
    <t>20/4/1962</t>
  </si>
  <si>
    <t>Lê Văn Lợi</t>
  </si>
  <si>
    <t>05/02/1959</t>
  </si>
  <si>
    <t>Trần Thị Lệ Hoa</t>
  </si>
  <si>
    <t>12/05/1957</t>
  </si>
  <si>
    <t>Nguyễn Ngọc Tuấn</t>
  </si>
  <si>
    <t>1963</t>
  </si>
  <si>
    <t>Nguyễn Bá Đào</t>
  </si>
  <si>
    <t>07/01/1961</t>
  </si>
  <si>
    <t>Phạm Thị Thu Dung</t>
  </si>
  <si>
    <t>19/8/1966</t>
  </si>
  <si>
    <t>Bùi Văn Hải</t>
  </si>
  <si>
    <t>01/12/1969</t>
  </si>
  <si>
    <t>Đặng Thị Thêm</t>
  </si>
  <si>
    <t>13/5/1963</t>
  </si>
  <si>
    <t>Bùi Văn Cải</t>
  </si>
  <si>
    <t>27/7/1956</t>
  </si>
  <si>
    <t>Trịnh Thị Hoa</t>
  </si>
  <si>
    <t>Đoàn Văn An</t>
  </si>
  <si>
    <t>Trần Văn Lân</t>
  </si>
  <si>
    <t>Hoàng Minh Huệ</t>
  </si>
  <si>
    <t>21/01/1955</t>
  </si>
  <si>
    <t>Đoàn Văn Hiền</t>
  </si>
  <si>
    <t>02/6/1962</t>
  </si>
  <si>
    <t>10/03/1962</t>
  </si>
  <si>
    <t>Nguyễn Tiến Hoan</t>
  </si>
  <si>
    <t>Lê Thị Thu Hương</t>
  </si>
  <si>
    <t>Nguyễn Đình Rùng</t>
  </si>
  <si>
    <t>Trịnh Văn Xuân</t>
  </si>
  <si>
    <t>1</t>
  </si>
  <si>
    <t>Nguyễn Văn Hùng</t>
  </si>
  <si>
    <t>Trần Văn Trung</t>
  </si>
  <si>
    <t>Nguyễn Văn Hoàng</t>
  </si>
  <si>
    <t>Trần Quang Anh</t>
  </si>
  <si>
    <t>Bùi Xuân Chuyên</t>
  </si>
  <si>
    <t>Lưu Văn Hùng</t>
  </si>
  <si>
    <t>Phạm Duy Phượng</t>
  </si>
  <si>
    <t>Nguyễn Kim Anh</t>
  </si>
  <si>
    <t>Phạm Duy Bàn</t>
  </si>
  <si>
    <t>Phạm Văn Linh</t>
  </si>
  <si>
    <t>Phạm Thị Việt</t>
  </si>
  <si>
    <t>Đặng Thị Ngần</t>
  </si>
  <si>
    <t>Phạm Thị Dung</t>
  </si>
  <si>
    <t>Nguyễn Thị Ngọc Loan</t>
  </si>
  <si>
    <t>Ngô Ngọc Đoan</t>
  </si>
  <si>
    <t>Nguyễn Văn Hưng</t>
  </si>
  <si>
    <t>1962</t>
  </si>
  <si>
    <t>Phạm Văn Thưa</t>
  </si>
  <si>
    <t>Hoàng Nguyên Bách</t>
  </si>
  <si>
    <t>Phạm Thị The</t>
  </si>
  <si>
    <t>Nguyễn Ngọc Tác</t>
  </si>
  <si>
    <t>Nguyễn Văn Sản</t>
  </si>
  <si>
    <t>Cao Thị Bình</t>
  </si>
  <si>
    <t>Bùi Thị Hảo</t>
  </si>
  <si>
    <t>Nguyễn Đức Hùng</t>
  </si>
  <si>
    <t>Nguyễn Thị Mỹ Lợi</t>
  </si>
  <si>
    <t>Bùi Thị Xinh</t>
  </si>
  <si>
    <t>Bùi Thế Huynh</t>
  </si>
  <si>
    <t>Nguyễn Thanh Thuỷ</t>
  </si>
  <si>
    <t>Phạm Thị Ánh</t>
  </si>
  <si>
    <t>Trần Lan Anh</t>
  </si>
  <si>
    <t>Nguyễn Ngọc Nga</t>
  </si>
  <si>
    <t>Nguyễn Đức Độ</t>
  </si>
  <si>
    <t>Phan Xuân Trường</t>
  </si>
  <si>
    <t>Đỗ Tiến Giáp</t>
  </si>
  <si>
    <t>Vũ Thị Minh</t>
  </si>
  <si>
    <t>Hà Ngọc Đính</t>
  </si>
  <si>
    <t>Nguyễn Thị Thúy</t>
  </si>
  <si>
    <t>Bùi Thị Mỹ An</t>
  </si>
  <si>
    <t>Trịnh Xuân Khủ</t>
  </si>
  <si>
    <t>Nguyễn Thị Tươi</t>
  </si>
  <si>
    <t>Nguyễn Công Trừ</t>
  </si>
  <si>
    <t>Trần Thị Hoan</t>
  </si>
  <si>
    <t>Lê Thị Hòa</t>
  </si>
  <si>
    <t>Trần Viết Hải</t>
  </si>
  <si>
    <t>Lê Đức Bốn</t>
  </si>
  <si>
    <t>Nguyễn Bá Phương</t>
  </si>
  <si>
    <t>Phạm Ngọc Lập</t>
  </si>
  <si>
    <t>Vũ Văn Sản</t>
  </si>
  <si>
    <t>Vũ Văn Bình</t>
  </si>
  <si>
    <t>1957</t>
  </si>
  <si>
    <t>Ngô Thị Thuyết</t>
  </si>
  <si>
    <t>1959</t>
  </si>
  <si>
    <t>Trịnh Văn Vịnh</t>
  </si>
  <si>
    <t>Đặng Văn Thành</t>
  </si>
  <si>
    <t>Nguyễn Văn Mạc</t>
  </si>
  <si>
    <t>Đào Văn Hiền</t>
  </si>
  <si>
    <t>Lê Thị Thắm</t>
  </si>
  <si>
    <t>Nguyễn Văn Hưởng</t>
  </si>
  <si>
    <t>Nguyễn Văn Côn</t>
  </si>
  <si>
    <t>Trần Hữu Lân</t>
  </si>
  <si>
    <t>Nguyễn Viết Vương</t>
  </si>
  <si>
    <t>Vũ Việt Cường</t>
  </si>
  <si>
    <t>Phan Văn Phượng</t>
  </si>
  <si>
    <t>Đồng Thị Mau</t>
  </si>
  <si>
    <t>Nguyễn Văn Dám</t>
  </si>
  <si>
    <t>Vũ Văn Tồn</t>
  </si>
  <si>
    <t>26/2/1957</t>
  </si>
  <si>
    <t>Bùi Văn Huân</t>
  </si>
  <si>
    <t>14/4/1955</t>
  </si>
  <si>
    <t>Đỗ Như Côi</t>
  </si>
  <si>
    <t>15/7/1958</t>
  </si>
  <si>
    <t>Hoàng Thị Kẹo</t>
  </si>
  <si>
    <t>15/9/1950</t>
  </si>
  <si>
    <t>Đỗ Thị Liễu</t>
  </si>
  <si>
    <t>04/4/1960</t>
  </si>
  <si>
    <t>Bùi Thị Bích Thủy</t>
  </si>
  <si>
    <t>02/05/1963</t>
  </si>
  <si>
    <t>Trần Thị Tới</t>
  </si>
  <si>
    <t>1964</t>
  </si>
  <si>
    <t>Trịnh Vương Phòng</t>
  </si>
  <si>
    <t>1961</t>
  </si>
  <si>
    <t>Đỗ Ngọc Liên</t>
  </si>
  <si>
    <t>Đỗ Anh Quế</t>
  </si>
  <si>
    <t>Ngô Trọng Hoan</t>
  </si>
  <si>
    <t>Nguyễn Văn Dân</t>
  </si>
  <si>
    <t>Phạm Văn Phú</t>
  </si>
  <si>
    <t>Đặng Ngọc Sơn</t>
  </si>
  <si>
    <t>Bùi Thị Hòa</t>
  </si>
  <si>
    <t>Đoàn Hữu Thứ</t>
  </si>
  <si>
    <t>Nguyễn Hùng Mạnh</t>
  </si>
  <si>
    <t>28/2/1954</t>
  </si>
  <si>
    <t>Trịnh Thị Hà</t>
  </si>
  <si>
    <t>18/3/1964</t>
  </si>
  <si>
    <t>Bùi Thị Thanh</t>
  </si>
  <si>
    <t>06/7/1959</t>
  </si>
  <si>
    <t>Nguyễn Văn Tiến</t>
  </si>
  <si>
    <t>Hoàng Thị Nghĩa</t>
  </si>
  <si>
    <t>Nguyễn Đức Vân</t>
  </si>
  <si>
    <t>Tạ Thị Vượng</t>
  </si>
  <si>
    <t>Trần Thị Tuyết</t>
  </si>
  <si>
    <t>Phạm Bá Sơn</t>
  </si>
  <si>
    <t>04/2/91961</t>
  </si>
  <si>
    <t>Trần Thị Kim Oanh</t>
  </si>
  <si>
    <t>02/11/1969</t>
  </si>
  <si>
    <t>Vũ Thị Trường</t>
  </si>
  <si>
    <t>01/01/1958</t>
  </si>
  <si>
    <t>Trần Văn Hòa</t>
  </si>
  <si>
    <t>23/2/1959</t>
  </si>
  <si>
    <t>Nguyễn Văn Nghĩa</t>
  </si>
  <si>
    <t>20/11/1971</t>
  </si>
  <si>
    <t>Nguyễn Duy Thơn</t>
  </si>
  <si>
    <t>9/8/1950</t>
  </si>
  <si>
    <t>Nguyễn Xuân Quảng</t>
  </si>
  <si>
    <t>08/10/1966</t>
  </si>
  <si>
    <t>Vũ Thị Hiền</t>
  </si>
  <si>
    <t>10/06/1955</t>
  </si>
  <si>
    <t>Phạm Thị Ngoan</t>
  </si>
  <si>
    <t>Phạm Thị Lanh</t>
  </si>
  <si>
    <t>Phạm Đức Trọng</t>
  </si>
  <si>
    <t>Bùi Thị Trung</t>
  </si>
  <si>
    <t>Phạm Ngọc Khánh</t>
  </si>
  <si>
    <t>Bùi Thị Thu Chinh</t>
  </si>
  <si>
    <t>Nguyễn Văn Hoan</t>
  </si>
  <si>
    <t>1966</t>
  </si>
  <si>
    <t>Nguyễn Văn Chứa</t>
  </si>
  <si>
    <t>Lê Thị Hải</t>
  </si>
  <si>
    <t>Đỗ Thị Bích Thủy</t>
  </si>
  <si>
    <t>Trần Xuân Phóng</t>
  </si>
  <si>
    <t>Lê Văn Tuần</t>
  </si>
  <si>
    <t>Nguyễn Văn Tuấn</t>
  </si>
  <si>
    <t>Trần Thị Mão</t>
  </si>
  <si>
    <t>Nguyễn Anh Tuấn</t>
  </si>
  <si>
    <t>Văn Thị Phương</t>
  </si>
  <si>
    <t>Nguyễn Tiến Ba</t>
  </si>
  <si>
    <t>Nguyễn Văn Thuất</t>
  </si>
  <si>
    <t>Vũ Tiến Dũng</t>
  </si>
  <si>
    <t>Nguyễn Thị Thu</t>
  </si>
  <si>
    <t>Phạm Xuân Hương</t>
  </si>
  <si>
    <t>Lê Mạnh Cường</t>
  </si>
  <si>
    <t>Bùi Thị Điền</t>
  </si>
  <si>
    <t>Nguyễn Huy Bút</t>
  </si>
  <si>
    <t>Nguyễn Văn Lập</t>
  </si>
  <si>
    <t>1952</t>
  </si>
  <si>
    <t>Đặng Thị Bích Hòa</t>
  </si>
  <si>
    <t>Nguyễn Ngọc Long</t>
  </si>
  <si>
    <t>Nguyễn Như Quỳnh</t>
  </si>
  <si>
    <t>1953</t>
  </si>
  <si>
    <t>Lê Thị Vẻ</t>
  </si>
  <si>
    <t>Tống Thị Nhị</t>
  </si>
  <si>
    <t>Mai Xuân Ngân</t>
  </si>
  <si>
    <t>Phạm Văn Chính</t>
  </si>
  <si>
    <t>Trưởng ban Công tác Mặt trận</t>
  </si>
  <si>
    <t xml:space="preserve">Bí thư </t>
  </si>
  <si>
    <t>Chức vụ, chức danh Người hoạt động KCT ở tổ dân phố</t>
  </si>
  <si>
    <t xml:space="preserve">Bí thư kiêm Tổ trưởng </t>
  </si>
  <si>
    <t>1.6</t>
  </si>
  <si>
    <t>19/01/1966</t>
  </si>
  <si>
    <r>
      <rPr>
        <b/>
        <i/>
        <u/>
        <sz val="13"/>
        <color rgb="FFFF0000"/>
        <rFont val="Times New Roman"/>
        <family val="1"/>
      </rPr>
      <t xml:space="preserve">Lưu ý: </t>
    </r>
    <r>
      <rPr>
        <i/>
        <sz val="13"/>
        <color rgb="FFFF0000"/>
        <rFont val="Times New Roman"/>
        <family val="1"/>
      </rPr>
      <t>Số lượng người trong danh sách tại Phụ lục số 3B phải thống nhất với số lượng tại cột số 08 Phụ lục số 1A</t>
    </r>
  </si>
  <si>
    <t>ỦY BAN NHÂN DÂN
PHƯỜNG AN BIÊN</t>
  </si>
  <si>
    <t>Tổng số: 0 tổ dân phố</t>
  </si>
  <si>
    <t>Số tổ dân phố giảm sau khi sắp xếp</t>
  </si>
  <si>
    <t>Số tổ dân phố chưa đảm bảo quy mô nhưng không thực hiện sắp xếp</t>
  </si>
  <si>
    <t>Sắp xếp 02 TDP</t>
  </si>
  <si>
    <t>Sắp xếp 03 TDP</t>
  </si>
  <si>
    <t>Sắp xếp từ 04 TDP trở lên</t>
  </si>
  <si>
    <t xml:space="preserve">Không có </t>
  </si>
  <si>
    <r>
      <t xml:space="preserve">Số hộ gia đình </t>
    </r>
    <r>
      <rPr>
        <sz val="11"/>
        <rFont val="Times New Roman"/>
        <family val="1"/>
      </rPr>
      <t xml:space="preserve">(hộ) </t>
    </r>
  </si>
  <si>
    <t xml:space="preserve">Thực hiện
 sáp nhập TDP số 56 với TDP số 57 để thành lập Tổ dân phố số 9 </t>
  </si>
  <si>
    <t>Thực hiện
 sáp nhập TDP số 43 với TDP số 46 để thành lập Tổ dân phố số 13</t>
  </si>
  <si>
    <t>Đề nghị tiếp tục sử dụng  nhà văn hóa để làm các điểm sinh hoạt văn hóa cộng động</t>
  </si>
  <si>
    <t>Thực hiện
 sáp nhập TDP số 36 với TDP số 39 để thành lập Tổ dân phố số 19</t>
  </si>
  <si>
    <t>Thực hiện
 sáp nhập TDP số 25 với TDP số 26 để thành lập Tổ dân phố số 24</t>
  </si>
  <si>
    <t>Thực hiện
 sáp nhập TDP số 7 với TDP số 8 để thành lập Tổ dân phố số 25</t>
  </si>
  <si>
    <t>Đề nghị tiếp tục sử dụng  01 nhà văn hóa để làm các điểm sinh hoạt văn hóa cộng động; chuyển 01  nhà văn hóa cho tổ dân phố liền kề sử dụng (do chưa có nhà văn hóa)</t>
  </si>
  <si>
    <t>Thực hiện
 sáp nhập TDP số 5 với TDP số 9 để thành lập Tổ dân phố số 30</t>
  </si>
  <si>
    <t>Thực hiện
 sáp nhập TDP số 11 với TDP số 12 để thành lập Tổ dân phố số 33</t>
  </si>
  <si>
    <t>Thực hiện
 sáp nhập TDP số 13 với TDP số 16 để thành lập Tổ dân phố số 36</t>
  </si>
  <si>
    <t xml:space="preserve">Tổng </t>
  </si>
  <si>
    <t>Thực hiện
 sáp nhập TDP số 17 với TDP số 18 để thành lập Tổ dân phố số 32</t>
  </si>
  <si>
    <t xml:space="preserve">Giữ nguyên hiện trạng
 và đổi tên thành Tổ dân phố số 29 </t>
  </si>
  <si>
    <t>Không có</t>
  </si>
  <si>
    <t>02 Tổ dân phố liên kề nhau, thuộc phường Cát Dài (cũ), 02 tổ dân phố có quy mô dưới 100% số hộ gia đình theo quy định; phong tục tập quán, các yếu tố văn hóa không bị ảnh hưởng, thuận lợi cho việc sinh hoạt của Nhân dân</t>
  </si>
  <si>
    <t>02 Tổ dân phố liên kề nhau, thuộc phường Lam Sơn (cũ), 02 tổ dân phố có quy mô dưới 100% số hộ gia đình theo quy định; phong tục tập quán, các yếu tố văn hóa không bị ảnh hưởng, thuận lợi cho việc sinh hoạt của Nhân dân</t>
  </si>
  <si>
    <t>02 Tổ dân phố liên kề nhau, thuộc phường Trần Nguyên Hãn (cũ), 02 tổ dân phố có quy mô dưới 100% số hộ gia đình theo quy định; phong tục tập quán, các yếu tố văn hóa không bị ảnh hưởng, thuận lợi cho việc sinh hoạt của Nhân dân</t>
  </si>
  <si>
    <t>02 Tổ dân phố liên kề nhau, thuộc phường An Dương (cũ), 02 tổ dân phố có quy mô dưới 100% số hộ gia đình theo quy định; phong tục tập quán, các yếu tố văn hóa không bị ảnh hưởng, thuận lợi cho việc sinh hoạt của Nhân dân</t>
  </si>
  <si>
    <t>Giữ nguyên Tổ dân phố do đủ quy  mô số hộ gia đình, chỉ đổi tên cho thống nhất với các tổ dân phố khác</t>
  </si>
  <si>
    <t>02 Tổ dân phố liên kề nhau, thuộc phường An Dương và Lam Sơn (cũ), có cùng tuyến đường Tôn Đức Thắng, 02 tổ dân phố có quy mô dưới 100% số hộ gia đình theo quy định; phong tục tập quán, các yếu tố văn hóa không bị ảnh hưởng, thuận lợi cho việc sinh hoạt của Nhân dân</t>
  </si>
  <si>
    <t>Nhà văn hóa, số 13 Nguyên Hồng thuộc tổ TDP số 57</t>
  </si>
  <si>
    <t>02 Tổ dân phố liên kề nhau, thuộc phường Trần Nguyên Hãn và An Dương (cũ), 02 tổ dân phố có quy mô dưới 100% số hộ gia đình theo quy định; phong tục tập quán, các yếu tố văn hóa không bị ảnh hưởng, thuận lợi cho việc sinh hoạt của Nhân dân</t>
  </si>
  <si>
    <t>Nhà văn hóa An Dương, số 66 An Dương thuộc TDP số 43</t>
  </si>
  <si>
    <t>02 Tổ dân phố liên kề nhau, thuộc phường An Dương và Lam Sơn (cũ), 02 tổ dân phố có quy mô dưới 100% số hộ gia đình theo quy định; phong tục tập quán, các yếu tố văn hóa không bị ảnh hưởng, thuận lợi cho việc sinh hoạt của Nhân dân</t>
  </si>
  <si>
    <t>02 Tổ dân phố liên kề nhau, thuộc phường Niệm Nghĩa (cũ), 02 tổ dân phố có quy mô dưới 100% số hộ gia đình theo quy định; phong tục tập quán, các yếu tố văn hóa không bị ảnh hưởng, thuận lợi cho việc sinh hoạt của Nhân dân</t>
  </si>
  <si>
    <t>02 Tổ dân phố liên kề nhau, thuộc phường Nghĩa Xá (cũ), 02 tổ dân phố có quy mô dưới 100% số hộ gia đình theo quy định; phong tục tập quán, các yếu tố văn hóa không bị ảnh hưởng, thuận lợi cho việc sinh hoạt của Nhân dân</t>
  </si>
  <si>
    <t>Nhà văn hóa Niệm Nghĩa, số 5/23/32/430 Trần Nguyên Hãn thuộc TDP số 36</t>
  </si>
  <si>
    <t>Nhà văn hóa,
ngõ 213 Thiên Lôi thuộc TDP số 7</t>
  </si>
  <si>
    <t>02 Tổ dân phố liên kề nhau, thuộc phường Vĩnh Niệm (cũ), 02 tổ dân phố có quy mô dưới 100% số hộ gia đình theo quy định; phong tục tập quán, các yếu tố văn hóa không bị ảnh hưởng, thuận lợi cho việc sinh hoạt của Nhân dân</t>
  </si>
  <si>
    <t>Nhà văn hóa khu I,  số 39/250 Thiên Lôi thuộc  TDP số 4</t>
  </si>
  <si>
    <t>02 Nhà văn hóa khu V và Nhà văn hóa số 16 Võ Nguyên Giáp đều thuộc TDP số 18</t>
  </si>
  <si>
    <t>Nhà Văn hóa
 khu III, số 50 Khúc Hạo thuộc TDP số 12</t>
  </si>
  <si>
    <t>Đang xây nhà văn hóa tại khu TĐC A51 thuộc TDP số  13</t>
  </si>
  <si>
    <t xml:space="preserve">65 Tổ dân phố </t>
  </si>
  <si>
    <t xml:space="preserve">37 Tổ dân phố </t>
  </si>
  <si>
    <t>1 phần Tổ dân phố số 29</t>
  </si>
  <si>
    <t>Tên tổ dân phố cũ</t>
  </si>
  <si>
    <t>Phương án, tên tổ dân phố mới</t>
  </si>
  <si>
    <t>Không dôi dư, hiện cả phường mới chỉ có 12 nhà văn hóa (trong đó có 3 nhà văn hóa đang xây mới)</t>
  </si>
  <si>
    <t>Lê Kim Trọng</t>
  </si>
  <si>
    <t>Nguyễn Huy Lâm</t>
  </si>
  <si>
    <t>28/9/1964</t>
  </si>
  <si>
    <t>Bùi Minh Tuấn</t>
  </si>
  <si>
    <t>Phạm Thị Nhung</t>
  </si>
  <si>
    <t>Nguyễn Xuân Thành</t>
  </si>
  <si>
    <t>Lê Thị Hát</t>
  </si>
  <si>
    <t>Phạm Gia Khiêm</t>
  </si>
  <si>
    <t>1986</t>
  </si>
  <si>
    <t>1968</t>
  </si>
  <si>
    <t>2004</t>
  </si>
  <si>
    <t>Lê Thị Hậu</t>
  </si>
  <si>
    <t>Tăng Thị Mến</t>
  </si>
  <si>
    <t>1958</t>
  </si>
  <si>
    <t>Trần Anh Minh</t>
  </si>
  <si>
    <t>Nguyễn Mạnh Cường</t>
  </si>
  <si>
    <t>1980</t>
  </si>
  <si>
    <t>Nguyễn Văn Đương</t>
  </si>
  <si>
    <t>Phạm Hồng Khang</t>
  </si>
  <si>
    <t>1976</t>
  </si>
  <si>
    <t>Nguyễn Thị Hà</t>
  </si>
  <si>
    <t>Phan Hoàng Danh</t>
  </si>
  <si>
    <t>2005</t>
  </si>
  <si>
    <t>Nguyễn Văn Hoà</t>
  </si>
  <si>
    <t>Hà Kim Thanh</t>
  </si>
  <si>
    <t>Lương Thị Hoài Thanh</t>
  </si>
  <si>
    <t>Đào Quốc Huy</t>
  </si>
  <si>
    <t>2003</t>
  </si>
  <si>
    <t>Bùi Bạch Tuyết</t>
  </si>
  <si>
    <t>Đinh Thị Loan</t>
  </si>
  <si>
    <t>Nông Thuý Hiền</t>
  </si>
  <si>
    <t>Nguyễn Thị Thuật</t>
  </si>
  <si>
    <t>Phạm Xuân Thu</t>
  </si>
  <si>
    <t>1956</t>
  </si>
  <si>
    <t>Nguyễn Phương Duy</t>
  </si>
  <si>
    <t>2000</t>
  </si>
  <si>
    <t>Đào Thị Thu Hà</t>
  </si>
  <si>
    <t>1978</t>
  </si>
  <si>
    <t>Nguyễn Thanh Bình</t>
  </si>
  <si>
    <t>Lê Anh Quý</t>
  </si>
  <si>
    <t>Nguyễn Tống Trung</t>
  </si>
  <si>
    <t>Đặng Lan Phong</t>
  </si>
  <si>
    <t>Đặng Thị Phương Anh</t>
  </si>
  <si>
    <t>Lê Thiêm Huân</t>
  </si>
  <si>
    <t>1977</t>
  </si>
  <si>
    <t>Đặng Thị Hằng</t>
  </si>
  <si>
    <t>Đào Văn Bình</t>
  </si>
  <si>
    <t>Phạm Thị Thuỳ</t>
  </si>
  <si>
    <t>Nguyễn Bách Hợp</t>
  </si>
  <si>
    <t>2001</t>
  </si>
  <si>
    <t>Vũ Minh Tuân</t>
  </si>
  <si>
    <t>Nguyễn Thị Nga</t>
  </si>
  <si>
    <t>1965</t>
  </si>
  <si>
    <t>Vũ Văn Tuyến</t>
  </si>
  <si>
    <t>Vũ Thành Đạt</t>
  </si>
  <si>
    <t>Nguyễn Trung Kết</t>
  </si>
  <si>
    <t>Nguyễn Thị Hải Bình</t>
  </si>
  <si>
    <t>1975</t>
  </si>
  <si>
    <t>Nguyễn Văn Luyện</t>
  </si>
  <si>
    <t>Đỗ Thị Hiền</t>
  </si>
  <si>
    <t>Nguyễn Hữu Toàn</t>
  </si>
  <si>
    <t>1996</t>
  </si>
  <si>
    <t>Trần Duy Chuông</t>
  </si>
  <si>
    <t>Nguyễn Thị Xuân</t>
  </si>
  <si>
    <t>Hà Văn Diện</t>
  </si>
  <si>
    <t>Vũ Thị Khuyên</t>
  </si>
  <si>
    <t>Hà Xuân Ngọc</t>
  </si>
  <si>
    <t>Phạm Thị Hoành</t>
  </si>
  <si>
    <t>Nguyễn Lan Anh</t>
  </si>
  <si>
    <t>Hà Văn Năng</t>
  </si>
  <si>
    <t>Dương Thị Minh Tâm</t>
  </si>
  <si>
    <t>Nguyễn Văn Thắng</t>
  </si>
  <si>
    <t>1994</t>
  </si>
  <si>
    <t>Bùi Thị Minh</t>
  </si>
  <si>
    <t>Phan Thị Liên</t>
  </si>
  <si>
    <t>Phạm Văn Gần</t>
  </si>
  <si>
    <t>Nguyễn Thị Dệt</t>
  </si>
  <si>
    <t>Nguyễn Tiến Đạt</t>
  </si>
  <si>
    <t>Nguyễn Văn Hiến</t>
  </si>
  <si>
    <t>Đặng Thị Nhung</t>
  </si>
  <si>
    <t>Đặng Thị Ngọc Trâm</t>
  </si>
  <si>
    <t>1998</t>
  </si>
  <si>
    <t>Hồ Thị Quỳnh</t>
  </si>
  <si>
    <t>Vũ Thị Thêm</t>
  </si>
  <si>
    <t>Đặng Khắc Hài</t>
  </si>
  <si>
    <t>Nguyễn Thị Bến</t>
  </si>
  <si>
    <t>Bùi Thuỳ Dương</t>
  </si>
  <si>
    <t>2006</t>
  </si>
  <si>
    <t>Nguyễn Thị Xoa</t>
  </si>
  <si>
    <t>Nguyễn Trọng Đạt</t>
  </si>
  <si>
    <t>Dương Tạ Hoà Bình</t>
  </si>
  <si>
    <t>Phạm Công Hiến</t>
  </si>
  <si>
    <t>1970</t>
  </si>
  <si>
    <t>Hoàng Thị Xuân Hương</t>
  </si>
  <si>
    <t>Trần Văn Mạnh</t>
  </si>
  <si>
    <t>Nguyễn Thị Tiến</t>
  </si>
  <si>
    <t>Đoàn Thu Thảo</t>
  </si>
  <si>
    <t>Đoàn Thị Bình</t>
  </si>
  <si>
    <t>Lê Thị Thành</t>
  </si>
  <si>
    <t>Phạm Văn Nhàn</t>
  </si>
  <si>
    <t>Phạm Việt Tùng</t>
  </si>
  <si>
    <t>Trần Thị Minh Thoa</t>
  </si>
  <si>
    <t>Đặng Văn Lời</t>
  </si>
  <si>
    <t>Nguyễn Công Tuấn</t>
  </si>
  <si>
    <t>Bùi Thị Thuý</t>
  </si>
  <si>
    <t>Phạm Thị Xuân Đào</t>
  </si>
  <si>
    <t>Đinh Hoàng Anh</t>
  </si>
  <si>
    <t>2007</t>
  </si>
  <si>
    <t>Lưu Xuân Báo</t>
  </si>
  <si>
    <t>Cao Thị Hằng</t>
  </si>
  <si>
    <t>Nguyễn Văn Hảo</t>
  </si>
  <si>
    <t>Trịnh Thuỳ An</t>
  </si>
  <si>
    <t>Vũ Thị Thư</t>
  </si>
  <si>
    <t>Nguyễn Thị Sơn</t>
  </si>
  <si>
    <t>Đỗ Đình Thứ</t>
  </si>
  <si>
    <t>Nguyễn Hùng Cường</t>
  </si>
  <si>
    <t>Ngô Doãn Quý</t>
  </si>
  <si>
    <t>Phạm Duy Hưng</t>
  </si>
  <si>
    <t>Nguyễn Thị Hoàng Bích</t>
  </si>
  <si>
    <t>Đỗ Ngọc Hà</t>
  </si>
  <si>
    <t>2009</t>
  </si>
  <si>
    <t>Lê Thị Huê</t>
  </si>
  <si>
    <t>Phạm Thị Oanh</t>
  </si>
  <si>
    <t>Nguyễn Thị Thuý</t>
  </si>
  <si>
    <t>Phạm Tiến Long</t>
  </si>
  <si>
    <t>Nguyễn Thị Bảo</t>
  </si>
  <si>
    <t>Đặng Phúc Sơn</t>
  </si>
  <si>
    <t>Tăng Kim Thiện</t>
  </si>
  <si>
    <t>Nguyễn Hoàng Tùng Linh</t>
  </si>
  <si>
    <t>Bùi Thị Hường</t>
  </si>
  <si>
    <t>Hoàng Anh Ngơi</t>
  </si>
  <si>
    <t>Nguyễn Thị Huyền Trang</t>
  </si>
  <si>
    <t>Vũ Đình Minh</t>
  </si>
  <si>
    <t>Lê Văn Biên</t>
  </si>
  <si>
    <t>Nguyễn Thị Liên</t>
  </si>
  <si>
    <t>Trần Thanh Xuân</t>
  </si>
  <si>
    <t>Nguyễn Thị Bình</t>
  </si>
  <si>
    <t>Nguyễn Thanh Bé</t>
  </si>
  <si>
    <t>Phạm Văn Hoa</t>
  </si>
  <si>
    <t>Nguyễn Thanh Hùng</t>
  </si>
  <si>
    <t>Phạm Thị Nga</t>
  </si>
  <si>
    <t>Nguyễn Thị Ngân</t>
  </si>
  <si>
    <t>Hoàng Thị Ven</t>
  </si>
  <si>
    <t>Lê Thị Huyền Trang</t>
  </si>
  <si>
    <t>Nguyễn Việt Xô</t>
  </si>
  <si>
    <t>Trần Thị Vân Yến</t>
  </si>
  <si>
    <t>Đỗ Tất Dân</t>
  </si>
  <si>
    <t>Đào Thị Thùy Dương</t>
  </si>
  <si>
    <t>Hoàng Văn Đĩnh</t>
  </si>
  <si>
    <t>Khắc Văn Thái</t>
  </si>
  <si>
    <t>Nguyễn Thị Thanh Phương</t>
  </si>
  <si>
    <t>Vũ Thị Hương Giang</t>
  </si>
  <si>
    <t>Đặng Xuân Le</t>
  </si>
  <si>
    <t>Đoàn Thị Loan</t>
  </si>
  <si>
    <t>Vũ Trung Kiên</t>
  </si>
  <si>
    <t>Phạm Văn Quang</t>
  </si>
  <si>
    <t>Đoàn Trọng Tuân</t>
  </si>
  <si>
    <t>Vũ Thị Nga</t>
  </si>
  <si>
    <t>Nguyễn Phú Đại</t>
  </si>
  <si>
    <t>Vũ Văn Huyền</t>
  </si>
  <si>
    <t>Ngô Thị Kim Lan</t>
  </si>
  <si>
    <t>Trần Xuân Quý</t>
  </si>
  <si>
    <t>Nguyễn Huỳnh Hải Hà</t>
  </si>
  <si>
    <t>2002</t>
  </si>
  <si>
    <t>Phan Lương Phóng</t>
  </si>
  <si>
    <t>Dương Thị Tú</t>
  </si>
  <si>
    <t>Lưu Thị Dung</t>
  </si>
  <si>
    <t>Đào Thị Đằm</t>
  </si>
  <si>
    <t>Nguyễn Thị Nguyệt</t>
  </si>
  <si>
    <t>Nguyễn Văn Bắc</t>
  </si>
  <si>
    <t>Phạm Việt Dũng</t>
  </si>
  <si>
    <t>Bùi Thanh Nhàn</t>
  </si>
  <si>
    <t>Phạm Thị Xuân Chiến</t>
  </si>
  <si>
    <t>Đào Viết Nga</t>
  </si>
  <si>
    <t>Đỗ Thị Miền</t>
  </si>
  <si>
    <t>Nguyễn Thị Như Quỳnh</t>
  </si>
  <si>
    <t>Nguyễn Duy Hiểu</t>
  </si>
  <si>
    <t>Đỗ Thị Dung</t>
  </si>
  <si>
    <t>Trần Văn Bình</t>
  </si>
  <si>
    <t>Phùng Thị Hiền</t>
  </si>
  <si>
    <t>Đỗ Đặng Thái Dương</t>
  </si>
  <si>
    <t>Nguyễn Văn Bình</t>
  </si>
  <si>
    <t>Trịnh Thị Biên</t>
  </si>
  <si>
    <t>Đỗ Thị Hương</t>
  </si>
  <si>
    <t>Nguyễn Thị Thu Hằng</t>
  </si>
  <si>
    <t>Phạm Văn Thọ</t>
  </si>
  <si>
    <t>16/10/1957</t>
  </si>
  <si>
    <t>31/01/1961</t>
  </si>
  <si>
    <t>Đào Thị Ngà</t>
  </si>
  <si>
    <t>11/9/1955</t>
  </si>
  <si>
    <t>Phạm Thanh Nhàn</t>
  </si>
  <si>
    <t>Nguyễn Thị Hiện</t>
  </si>
  <si>
    <t>29/3/1953</t>
  </si>
  <si>
    <t>Bùi Thị Thịnh</t>
  </si>
  <si>
    <t>11/03/1955</t>
  </si>
  <si>
    <t>Trần Thị Phương Nhung</t>
  </si>
  <si>
    <t>Nguyễn Hữu Tân</t>
  </si>
  <si>
    <t>Phạm Thị Thu</t>
  </si>
  <si>
    <t>Đỗ Thanh Nhàn</t>
  </si>
  <si>
    <t>Đỗ Viết Chủ</t>
  </si>
  <si>
    <t>Đào Thị Uân</t>
  </si>
  <si>
    <t>Hoàng Đăng Long</t>
  </si>
  <si>
    <t>Nguyễn Thị Hát</t>
  </si>
  <si>
    <t>Trịnh Vương Hiếu</t>
  </si>
  <si>
    <t>Huỳnh Văn Đức</t>
  </si>
  <si>
    <t>Phạm Thúy Hồng</t>
  </si>
  <si>
    <t>Vi Quang Tiến</t>
  </si>
  <si>
    <t>Đặng Minh Trí</t>
  </si>
  <si>
    <t>Đỗ Ngọc Toàn</t>
  </si>
  <si>
    <t>Bùi Thị Lã</t>
  </si>
  <si>
    <t>Vũ Thị Ngọc Anh</t>
  </si>
  <si>
    <t>Trần Đăng Thưởng</t>
  </si>
  <si>
    <t>12/09/1967</t>
  </si>
  <si>
    <t>Cao Đắc Thanh</t>
  </si>
  <si>
    <t>18/10/1955</t>
  </si>
  <si>
    <t>24/02/1953</t>
  </si>
  <si>
    <t>Nguyễn Tiến Dũng</t>
  </si>
  <si>
    <t>25/8/2002</t>
  </si>
  <si>
    <t>Lê Thanh Tùng</t>
  </si>
  <si>
    <t>Nguyễn Thị Kiều</t>
  </si>
  <si>
    <t>Cao Thị Hồng Anh</t>
  </si>
  <si>
    <t>Nguyễn Thị Ngọ
(Nguyễn Thị Thấy)</t>
  </si>
  <si>
    <t>Nguyễn Xuân Kiệm</t>
  </si>
  <si>
    <t>Nguyễn Thị Thùy Dương</t>
  </si>
  <si>
    <t>Bùi Thị Thu Huyền</t>
  </si>
  <si>
    <t>Trần Thị Minh</t>
  </si>
  <si>
    <t>19/5/1948</t>
  </si>
  <si>
    <t>Nguyễn Ngọc Chiến</t>
  </si>
  <si>
    <t>11/02/1957</t>
  </si>
  <si>
    <t>Nguyễn Hoàng Khánh Chi</t>
  </si>
  <si>
    <t>14/09/2003</t>
  </si>
  <si>
    <t>Lê Thị Bạch Yến</t>
  </si>
  <si>
    <t>Trần Thị Hạnh</t>
  </si>
  <si>
    <t>08/12/1952</t>
  </si>
  <si>
    <t>Trịnh Thị Bốn</t>
  </si>
  <si>
    <t>07/01/1959</t>
  </si>
  <si>
    <t>Đỗ Thị Lương</t>
  </si>
  <si>
    <t>17/02/1960</t>
  </si>
  <si>
    <t>Nguyễn Phương Quyên</t>
  </si>
  <si>
    <t>01/05/2001</t>
  </si>
  <si>
    <t>Phạm Thị Hồi</t>
  </si>
  <si>
    <t>28/6/1951</t>
  </si>
  <si>
    <t>Nguyễn Văn Hạnh</t>
  </si>
  <si>
    <t>22/02/1966</t>
  </si>
  <si>
    <t>Nguyễn Bùi Diệu Linh</t>
  </si>
  <si>
    <t>Đặng Thị Kim Anh</t>
  </si>
  <si>
    <t>Nguyễn Văn Chạm</t>
  </si>
  <si>
    <t>Nguyễn Thị Bích Thủy</t>
  </si>
  <si>
    <t>Nguyễn Lan Huyền Linh</t>
  </si>
  <si>
    <t>Nguyễn Thị Kim Ánh</t>
  </si>
  <si>
    <t>Nguyễn Xuân Thu</t>
  </si>
  <si>
    <t>Hoàng Sơn Tùng</t>
  </si>
  <si>
    <t>Trần Văn Mùi</t>
  </si>
  <si>
    <t>Mai Thị Vần</t>
  </si>
  <si>
    <t>Đỗ Trọng Thái</t>
  </si>
  <si>
    <t>Trần Đình Hiếu</t>
  </si>
  <si>
    <t>Nguyễn Đức Tiến</t>
  </si>
  <si>
    <t>Đỗ Quang Anh</t>
  </si>
  <si>
    <t>Mai Thị Hương</t>
  </si>
  <si>
    <t>Phạm Văn Bồng</t>
  </si>
  <si>
    <t>Trương Vũ Thắng</t>
  </si>
  <si>
    <t>Sái Thị Khương</t>
  </si>
  <si>
    <t>Vũ Thị Vân</t>
  </si>
  <si>
    <t>Mai Thị Thanh Phương</t>
  </si>
  <si>
    <t>Đặng Trung Chính</t>
  </si>
  <si>
    <t>Đỗ Thị Mùi</t>
  </si>
  <si>
    <t>Lê Công An</t>
  </si>
  <si>
    <t>Nguyễn Xuân Huy</t>
  </si>
  <si>
    <t>Phạm Thị Vân Anh</t>
  </si>
  <si>
    <t>Bùi Thị Lan</t>
  </si>
  <si>
    <t>Lê Huy Định</t>
  </si>
  <si>
    <t>Nguyễn Phương Liên</t>
  </si>
  <si>
    <t>Đỗ Thị Thanh Xuân</t>
  </si>
  <si>
    <t>Trần Thị Lý</t>
  </si>
  <si>
    <t>Trần Ngọc Quang</t>
  </si>
  <si>
    <t>Trương Vân Nhi</t>
  </si>
  <si>
    <t>Trần Thị Oanh</t>
  </si>
  <si>
    <t>Đặng Đình Thành</t>
  </si>
  <si>
    <t>Tô Thị Mai Hiên</t>
  </si>
  <si>
    <t>Hoàng Thị Thu Hường</t>
  </si>
  <si>
    <t>Nguyễn Đăng Hạnh</t>
  </si>
  <si>
    <t>Nguyễn Thúy Hằng</t>
  </si>
  <si>
    <t>Lê Hồng Hoàn</t>
  </si>
  <si>
    <t>Mai Thị Thu Hằng</t>
  </si>
  <si>
    <t>24/8/1952</t>
  </si>
  <si>
    <t>31/7/1964</t>
  </si>
  <si>
    <t>0..6</t>
  </si>
  <si>
    <t>Cộng tác viên dân số kiêm Chi hội trưởng Phụ nữ</t>
  </si>
  <si>
    <t xml:space="preserve">Tổ phó Tổ dân phố kiêm cộng tác viên dân số </t>
  </si>
  <si>
    <t>20/5/2007</t>
  </si>
  <si>
    <t>Tổ trưởng kiêm nhiệm</t>
  </si>
  <si>
    <t>14/6/1973</t>
  </si>
  <si>
    <t>Tổ phó Tổ dân phố kiêm Chi hội trưởng Phụ nữ</t>
  </si>
  <si>
    <t>30/10/1962</t>
  </si>
  <si>
    <t>28/2/1953</t>
  </si>
  <si>
    <t>17/6/1990</t>
  </si>
  <si>
    <t>29/3/1956</t>
  </si>
  <si>
    <t>23/7/1957</t>
  </si>
  <si>
    <t>05/5/1947</t>
  </si>
  <si>
    <t>16/7/1958</t>
  </si>
  <si>
    <t>24/9/1960</t>
  </si>
  <si>
    <t>Cộng tác viên dân số  kiêm Chi hội trưởng Phụ nữ</t>
  </si>
  <si>
    <t>22/02/1965</t>
  </si>
  <si>
    <t>02/04/961</t>
  </si>
  <si>
    <t>Cộng tác viên dân số kiêm Cộng tác viên dân số</t>
  </si>
  <si>
    <t>26/12/2006</t>
  </si>
  <si>
    <t>16/06/1958</t>
  </si>
  <si>
    <t>28/03/1967</t>
  </si>
  <si>
    <t>16/03/2006</t>
  </si>
  <si>
    <t>22./10./1950</t>
  </si>
  <si>
    <t>14/5/2002</t>
  </si>
  <si>
    <t>13/8/1981</t>
  </si>
  <si>
    <t>20/10/1963</t>
  </si>
  <si>
    <t>Cộng tác viên dân số kiểm Chi hội trưởng Phụ nữ</t>
  </si>
  <si>
    <t>23/4/2004</t>
  </si>
  <si>
    <t>18/9/1963</t>
  </si>
  <si>
    <t>29/01/1973</t>
  </si>
  <si>
    <t>21/09/1958</t>
  </si>
  <si>
    <t>14/01/1956</t>
  </si>
  <si>
    <t>26/06/1981</t>
  </si>
  <si>
    <t>22/08/2007</t>
  </si>
  <si>
    <t>15/7/1956</t>
  </si>
  <si>
    <t>25/5/1970</t>
  </si>
  <si>
    <t>15/01/1959</t>
  </si>
  <si>
    <t>21/7/2003</t>
  </si>
  <si>
    <t>Tổ phó Tổ dân phố kiêm Chi hội trưởng CCB</t>
  </si>
  <si>
    <t xml:space="preserve">Cộng tác viên dân số kiêm Chi hội trưởng Phụ nữ </t>
  </si>
  <si>
    <t>23/1/1960</t>
  </si>
  <si>
    <t>24/2/1955</t>
  </si>
  <si>
    <t>Đền Tam Kỳ - Di tích cấp thành phố</t>
  </si>
  <si>
    <t>Đình An Dương
 thuộc Tổ dân phố số 54</t>
  </si>
  <si>
    <t>Chùa Linh Quang (Chùa An Dương) thuộc Tổ dân phố số 45</t>
  </si>
  <si>
    <t xml:space="preserve">Miếu An Dương
 thuộc Tổ dân phố số 32 </t>
  </si>
  <si>
    <t>Chùa Quang Minh
 thuộc Tổ dân phố số 38</t>
  </si>
  <si>
    <t>Nhà văn hóa, số 96 Phạm Tử Nghi thuộc TDP số 26; Từ Chính Nghĩa Xá thuộc TDP số 25</t>
  </si>
  <si>
    <t>Chùa Linh Quang
 (Chùa Đôn) và Lăng Đôn Nghĩa - Di tích lịch sử cấp Quốc gia</t>
  </si>
  <si>
    <t>02 Nhà văn hóa 
đang xây mới: 01NVH thuộc TDP số 9 và 01 NVH thuộc TDP số 5; Đình Niệm Nghĩa - Di tích lịch sử cấp Quốc Gia thuộc TDP số 9</t>
  </si>
  <si>
    <t xml:space="preserve">Chùa Hải Ninh
 thuộc Tổ dân phố số 10 </t>
  </si>
  <si>
    <t>Đình Trực Cát
 - Di tích cấp thành phố</t>
  </si>
  <si>
    <t xml:space="preserve">12 cơ sở tôn giáo tín ngưỡng và 12 nhà văn hóa </t>
  </si>
  <si>
    <t>25/10/1958</t>
  </si>
  <si>
    <t>14/12/1981</t>
  </si>
  <si>
    <t>31/8/1993</t>
  </si>
  <si>
    <t>20/06/1959</t>
  </si>
  <si>
    <t>03/07/1960</t>
  </si>
  <si>
    <t>14/04/1966</t>
  </si>
  <si>
    <t>15/09/2003</t>
  </si>
  <si>
    <t>Bí thư kiêm nhiệm</t>
  </si>
  <si>
    <t>18/11/2003</t>
  </si>
  <si>
    <t>13/8/1951</t>
  </si>
  <si>
    <t>14/10/1952</t>
  </si>
  <si>
    <t>24/01/1945</t>
  </si>
  <si>
    <t>25/5/1998</t>
  </si>
  <si>
    <t>22/5/1965</t>
  </si>
  <si>
    <t>20/2/1956</t>
  </si>
  <si>
    <t>15/10/1959</t>
  </si>
  <si>
    <t>23/12/1975</t>
  </si>
  <si>
    <t>26/4/1997</t>
  </si>
  <si>
    <t>Trưởng ban CTMT kiêm nhiệm</t>
  </si>
  <si>
    <t>3/12/1960 </t>
  </si>
  <si>
    <t>Chi hội trưởng Phụ nữ kiêm Bí thư Chi đoàn thanh niên</t>
  </si>
  <si>
    <t>02/07/2006</t>
  </si>
  <si>
    <t>22/2/1959</t>
  </si>
  <si>
    <t>22/101956</t>
  </si>
  <si>
    <t>24/5/1957</t>
  </si>
  <si>
    <t>Trần Thị Thái</t>
  </si>
  <si>
    <t>Tổ phó Tổ dân phố kiêm cộng tác viên dân số, Chi hội trưởng phụ nữ</t>
  </si>
  <si>
    <t>22/101997</t>
  </si>
  <si>
    <t>27/7/1957</t>
  </si>
  <si>
    <t>2/10/1952</t>
  </si>
  <si>
    <t>0/0/1963</t>
  </si>
  <si>
    <t>0/0/2000</t>
  </si>
  <si>
    <t>24/12/1961</t>
  </si>
  <si>
    <t>22/02/1948</t>
  </si>
  <si>
    <t>25/07/1970</t>
  </si>
  <si>
    <t>27/10/2007</t>
  </si>
  <si>
    <t>Tổ phó Tổ dân phố kiêm Cộng tác viên dân số</t>
  </si>
  <si>
    <t>21/12/1972</t>
  </si>
  <si>
    <t>19/03/1959</t>
  </si>
  <si>
    <t>30/10/1997</t>
  </si>
  <si>
    <t>22/01/1967</t>
  </si>
  <si>
    <t>17/10/1957</t>
  </si>
  <si>
    <t>13/9/1959</t>
  </si>
  <si>
    <t>28/12/1959</t>
  </si>
  <si>
    <t>20/01/1962</t>
  </si>
  <si>
    <t>26/4/2004</t>
  </si>
  <si>
    <t>Tổ phó Tổ dân phố kiêm Cộng tác viên dân số và Chi hội trưởng Phụ nữ</t>
  </si>
  <si>
    <t>18/6/1959</t>
  </si>
  <si>
    <t>17/5/1954</t>
  </si>
  <si>
    <t>17/9/1993 </t>
  </si>
  <si>
    <t>23/05/1958</t>
  </si>
  <si>
    <t>27/01/1965</t>
  </si>
  <si>
    <t xml:space="preserve">28/01/1960 </t>
  </si>
  <si>
    <t>06/10/2000</t>
  </si>
  <si>
    <t>15/4/2000</t>
  </si>
  <si>
    <t>20/121957</t>
  </si>
  <si>
    <t>04/7/1955</t>
  </si>
  <si>
    <t>14/5/2007</t>
  </si>
  <si>
    <t>Trưởng ban CTMT kiêm
 nhiệm</t>
  </si>
  <si>
    <t>22/10/1987</t>
  </si>
  <si>
    <t>28/6/1958</t>
  </si>
  <si>
    <t>13/11/1983</t>
  </si>
  <si>
    <t>Nguyễn Thị Linh</t>
  </si>
  <si>
    <t>Bùi Thị Minh Hà</t>
  </si>
  <si>
    <t>Trưởng ban CTMT
 kiêm nhiệm</t>
  </si>
  <si>
    <t>Trưởng ban CTMT 
kiêm nhiệm</t>
  </si>
  <si>
    <t>Phần còn lại
 Tổ dân phố số 29</t>
  </si>
  <si>
    <t>Phần còn lại
 Tổ dân phố số 7</t>
  </si>
  <si>
    <t>1 phần Tổ dân phố số 7</t>
  </si>
  <si>
    <t>ĐỐI VỚI PHƯỜNG AN BIÊN: Thực hiện sắp xếp, sáp nhập, tổ chức lại 59 tổ dân phố thành 31 tổ dân phố mới, giữ nguyên 6 tổ dân phố. Sau sắp xếp: có 37 tổ dân phố đảm bảo quy mô số hộ gia đình; giảm 28 tổ dân phố</t>
  </si>
  <si>
    <t>1 Phần Tổ dân phố số 64</t>
  </si>
  <si>
    <t>Phần còn lại của 
Tổ dân phố số 64</t>
  </si>
  <si>
    <t>Nhà thờ Giáo xứ An Tân thuộc Tổ dân phố số 64</t>
  </si>
  <si>
    <t>02 Tổ dân phố liên kề nhau, thuộc phường Cát Dài (cũ), 01 tổ dân phố có quy mô trên 100% số hộ gia đình theo quy định; phong tục tập quán, các yếu tố văn hóa không bị ảnh hưởng, thuận lợi cho việc sinh hoạt của Nhân dân</t>
  </si>
  <si>
    <r>
      <t>PHỤ LỤC 1A
Thực trạng số lượng, quy mô số hộ gia đình tại các tổ dân phố 
trên địa bàn phường An Biên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tính đến ngày 20/5/2026
</t>
    </r>
    <r>
      <rPr>
        <i/>
        <sz val="13"/>
        <rFont val="Times New Roman"/>
        <family val="1"/>
      </rPr>
      <t>(Kèm theo Phương án số 03/PA-UBND ngày 29/5/2026 của UBND phường An Biên)</t>
    </r>
  </si>
  <si>
    <t>(Kèm theo Phương án số 03/PA-UBND ngày 29/5/2026 của UBND phường An Biên)</t>
  </si>
  <si>
    <r>
      <t xml:space="preserve">PHỤ LỤC 3A
Danh sách người hoạt động không chuyên trách ở tổ dân phố trên địa bàn phường An Biên
</t>
    </r>
    <r>
      <rPr>
        <i/>
        <sz val="13"/>
        <rFont val="Times New Roman"/>
        <family val="1"/>
      </rPr>
      <t>(Kèm theo Phương án số 03/PA-UBND ngày 29/5/2026 của UBND phường An Biên)</t>
    </r>
  </si>
  <si>
    <r>
      <t xml:space="preserve">PHỤ LỤC 4
Phương án sắp xếp, tổ chức lại tổ dân phố trên địa bàn phường An Biên
</t>
    </r>
    <r>
      <rPr>
        <i/>
        <sz val="14"/>
        <color theme="1"/>
        <rFont val="Times New Roman"/>
        <family val="1"/>
      </rPr>
      <t>(Kèm theo Phương án số 03/PA-UBND ngày 29/5/2026 của UBND phường An Biên)</t>
    </r>
  </si>
  <si>
    <r>
      <t xml:space="preserve">PHỤ LỤC 5
DANH SÁCH TỔ DÂN PHỐ KHÔNG ĐẢM BẢO TIÊU CHUẨN
 NHƯNG ĐỊA PHƯƠNG ĐỀ XUẤT KHÔNG THỰC HIỆN SẮP XẾP, TỔ CHỨC LẠI
</t>
    </r>
    <r>
      <rPr>
        <i/>
        <sz val="14"/>
        <rFont val="Times New Roman"/>
        <family val="1"/>
      </rPr>
      <t>(Kèm theo Phương án số 03/PA-UBND ngày 29/5/2026 của UBND phường An Biên)</t>
    </r>
  </si>
  <si>
    <r>
      <t xml:space="preserve">PHỤ LỤC 6A
Tổng hợp số lượng, quy mô tổ dân phố sau khi sắp xếp trên địa bàn phường An Biên
</t>
    </r>
    <r>
      <rPr>
        <i/>
        <sz val="12"/>
        <color theme="1"/>
        <rFont val="Times New Roman"/>
        <family val="1"/>
      </rPr>
      <t>(Kèm theo Phương án số 03/PA-UBND ngày 29/5/2026 của UBND phường An Biên)</t>
    </r>
  </si>
  <si>
    <r>
      <t xml:space="preserve">PHỤ LỤC 6B
TỔNG HỢP DANH SÁCH TỔ DÂN PHỐ KHÔNG ĐẢM BẢO TIÊU CHUẨN 
SAU SẮP XẾP, TỔ CHỨC LẠI
</t>
    </r>
    <r>
      <rPr>
        <i/>
        <sz val="14"/>
        <color theme="1"/>
        <rFont val="Times New Roman"/>
        <family val="1"/>
      </rPr>
      <t>(Kèm theo Phương án số 03/PA-UBND ngày 29/5/2026 của UBND phường An Biên)</t>
    </r>
  </si>
  <si>
    <r>
      <t xml:space="preserve">PHỤ LỤC 7
Tổng hợp thực trạng, phương án xử lý, bố trí trụ sở nhà văn khóa, khu thể thao
 sau sắp xếp tổ dân phố trên địa bàn phường An Biên
</t>
    </r>
    <r>
      <rPr>
        <i/>
        <sz val="12"/>
        <color theme="1"/>
        <rFont val="Times New Roman"/>
        <family val="1"/>
      </rPr>
      <t>(Kèm theo Phương án số 03/PA-UBND ngày 29/5/2026 của UBND phường An Biên)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</si>
</sst>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3"/>
      <color rgb="FFFF0000"/>
      <name val="Times New Roman"/>
      <family val="1"/>
    </font>
    <font>
      <b/>
      <i/>
      <u/>
      <sz val="13"/>
      <color rgb="FFFF0000"/>
      <name val="Times New Roman"/>
      <family val="1"/>
    </font>
    <font>
      <sz val="11"/>
      <color rgb="FF081B3A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43" fontId="40" fillId="0" borderId="0" applyFont="0" applyFill="0" applyBorder="0" applyAlignment="0" applyProtection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</cellStyleXfs>
  <cellXfs count="403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/>
    <xf numFmtId="0" fontId="22" fillId="2" borderId="0" xfId="0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2" fillId="2" borderId="0" xfId="1" applyFont="1" applyFill="1"/>
    <xf numFmtId="4" fontId="4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3" fontId="35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3" fontId="36" fillId="0" borderId="1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7" fillId="2" borderId="0" xfId="0" applyFont="1" applyFill="1" applyAlignment="1">
      <alignment vertical="center" wrapText="1"/>
    </xf>
    <xf numFmtId="0" fontId="36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3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1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4" fontId="22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45" fillId="0" borderId="0" xfId="0" applyFont="1"/>
    <xf numFmtId="0" fontId="36" fillId="0" borderId="0" xfId="0" applyFont="1"/>
    <xf numFmtId="0" fontId="1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quotePrefix="1" applyFont="1" applyFill="1" applyBorder="1" applyAlignment="1">
      <alignment horizontal="center" vertical="center" wrapText="1"/>
    </xf>
    <xf numFmtId="49" fontId="23" fillId="0" borderId="1" xfId="0" quotePrefix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7" applyFont="1" applyFill="1" applyBorder="1" applyAlignment="1" applyProtection="1">
      <alignment horizontal="center" vertical="center" wrapText="1"/>
      <protection locked="0"/>
    </xf>
    <xf numFmtId="0" fontId="23" fillId="0" borderId="1" xfId="7" applyFont="1" applyFill="1" applyBorder="1" applyAlignment="1">
      <alignment horizontal="left" vertical="center" wrapText="1"/>
    </xf>
    <xf numFmtId="49" fontId="23" fillId="0" borderId="1" xfId="7" quotePrefix="1" applyNumberFormat="1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center" wrapText="1"/>
    </xf>
    <xf numFmtId="49" fontId="23" fillId="0" borderId="1" xfId="7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4" fontId="23" fillId="0" borderId="1" xfId="0" quotePrefix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8" applyFont="1" applyFill="1" applyBorder="1" applyAlignment="1">
      <alignment horizontal="left" vertical="center"/>
    </xf>
    <xf numFmtId="0" fontId="23" fillId="0" borderId="1" xfId="9" applyFont="1" applyFill="1" applyBorder="1" applyAlignment="1">
      <alignment horizontal="left" vertical="center"/>
    </xf>
    <xf numFmtId="0" fontId="23" fillId="0" borderId="1" xfId="10" applyFont="1" applyFill="1" applyBorder="1" applyAlignment="1">
      <alignment horizontal="left" vertical="center"/>
    </xf>
    <xf numFmtId="0" fontId="23" fillId="2" borderId="1" xfId="10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11" applyFont="1" applyFill="1" applyBorder="1" applyAlignment="1">
      <alignment horizontal="left" vertical="center" wrapText="1"/>
    </xf>
    <xf numFmtId="0" fontId="23" fillId="0" borderId="1" xfId="11" applyFont="1" applyFill="1" applyBorder="1" applyAlignment="1">
      <alignment horizontal="left" vertical="center"/>
    </xf>
    <xf numFmtId="0" fontId="23" fillId="0" borderId="1" xfId="12" applyFont="1" applyFill="1" applyBorder="1" applyAlignment="1">
      <alignment horizontal="left" vertical="center"/>
    </xf>
    <xf numFmtId="0" fontId="23" fillId="0" borderId="1" xfId="13" applyFont="1" applyFill="1" applyBorder="1" applyAlignment="1">
      <alignment horizontal="left" vertical="center"/>
    </xf>
    <xf numFmtId="0" fontId="23" fillId="0" borderId="1" xfId="14" applyFont="1" applyFill="1" applyBorder="1" applyAlignment="1">
      <alignment horizontal="left" vertical="center"/>
    </xf>
    <xf numFmtId="0" fontId="23" fillId="0" borderId="1" xfId="0" quotePrefix="1" applyNumberFormat="1" applyFont="1" applyFill="1" applyBorder="1" applyAlignment="1">
      <alignment horizontal="center" vertical="center"/>
    </xf>
    <xf numFmtId="49" fontId="23" fillId="0" borderId="1" xfId="0" quotePrefix="1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49" fontId="11" fillId="2" borderId="0" xfId="0" applyNumberFormat="1" applyFont="1" applyFill="1" applyAlignment="1">
      <alignment vertical="center"/>
    </xf>
    <xf numFmtId="49" fontId="4" fillId="0" borderId="0" xfId="0" applyNumberFormat="1" applyFont="1"/>
    <xf numFmtId="49" fontId="27" fillId="0" borderId="1" xfId="0" applyNumberFormat="1" applyFont="1" applyBorder="1" applyAlignment="1">
      <alignment horizontal="center" vertical="center"/>
    </xf>
    <xf numFmtId="49" fontId="23" fillId="0" borderId="1" xfId="6" applyNumberFormat="1" applyFont="1" applyFill="1" applyBorder="1" applyAlignment="1" applyProtection="1">
      <alignment horizontal="center" vertical="center"/>
      <protection locked="0"/>
    </xf>
    <xf numFmtId="49" fontId="23" fillId="0" borderId="1" xfId="7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quotePrefix="1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>
      <alignment vertical="center"/>
    </xf>
    <xf numFmtId="49" fontId="4" fillId="2" borderId="0" xfId="1" applyNumberFormat="1" applyFont="1" applyFill="1"/>
    <xf numFmtId="49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3" fillId="0" borderId="1" xfId="8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" fillId="2" borderId="0" xfId="1" applyFont="1" applyFill="1" applyAlignment="1">
      <alignment horizontal="left"/>
    </xf>
    <xf numFmtId="0" fontId="46" fillId="2" borderId="0" xfId="0" applyFont="1" applyFill="1" applyAlignment="1">
      <alignment vertical="center"/>
    </xf>
    <xf numFmtId="0" fontId="18" fillId="0" borderId="0" xfId="0" applyFont="1"/>
    <xf numFmtId="0" fontId="7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8" fillId="2" borderId="0" xfId="1" applyFont="1" applyFill="1"/>
    <xf numFmtId="0" fontId="2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4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/>
    </xf>
    <xf numFmtId="4" fontId="23" fillId="0" borderId="1" xfId="1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" fontId="23" fillId="0" borderId="1" xfId="1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0" fontId="23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quotePrefix="1" applyFont="1" applyFill="1" applyBorder="1" applyAlignment="1">
      <alignment horizontal="center" vertical="center"/>
    </xf>
    <xf numFmtId="0" fontId="23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15" applyFont="1" applyFill="1" applyBorder="1" applyAlignment="1">
      <alignment vertical="center"/>
    </xf>
    <xf numFmtId="0" fontId="23" fillId="2" borderId="1" xfId="15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 applyProtection="1">
      <alignment vertical="center" wrapText="1"/>
      <protection locked="0"/>
    </xf>
    <xf numFmtId="0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14" fontId="23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quotePrefix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quotePrefix="1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14" fontId="50" fillId="0" borderId="1" xfId="0" quotePrefix="1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3" fillId="0" borderId="2" xfId="0" quotePrefix="1" applyFont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Border="1" applyAlignment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52" fillId="2" borderId="1" xfId="0" quotePrefix="1" applyFont="1" applyFill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4" borderId="1" xfId="0" applyFont="1" applyFill="1" applyBorder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4" fontId="14" fillId="0" borderId="1" xfId="0" quotePrefix="1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/>
    </xf>
    <xf numFmtId="0" fontId="23" fillId="2" borderId="1" xfId="15" applyNumberFormat="1" applyFont="1" applyFill="1" applyBorder="1" applyAlignment="1" applyProtection="1">
      <alignment vertical="center" wrapText="1"/>
      <protection locked="0"/>
    </xf>
    <xf numFmtId="0" fontId="23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1" xfId="0" applyNumberFormat="1" applyFont="1" applyFill="1" applyBorder="1" applyAlignment="1">
      <alignment vertical="center" wrapText="1"/>
    </xf>
    <xf numFmtId="0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2" borderId="1" xfId="0" quotePrefix="1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14" fontId="23" fillId="2" borderId="1" xfId="0" quotePrefix="1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4" fillId="2" borderId="0" xfId="1" applyFont="1" applyFill="1" applyAlignment="1">
      <alignment vertical="center"/>
    </xf>
    <xf numFmtId="0" fontId="27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4" fontId="51" fillId="0" borderId="1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4" fontId="36" fillId="4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4" fontId="46" fillId="0" borderId="1" xfId="0" applyNumberFormat="1" applyFont="1" applyFill="1" applyBorder="1" applyAlignment="1">
      <alignment horizontal="center" vertical="center"/>
    </xf>
    <xf numFmtId="3" fontId="14" fillId="4" borderId="1" xfId="1" applyNumberFormat="1" applyFont="1" applyFill="1" applyBorder="1" applyAlignment="1">
      <alignment horizontal="center" vertical="center"/>
    </xf>
    <xf numFmtId="4" fontId="11" fillId="0" borderId="0" xfId="0" applyNumberFormat="1" applyFont="1" applyAlignment="1"/>
    <xf numFmtId="4" fontId="10" fillId="0" borderId="0" xfId="0" applyNumberFormat="1" applyFont="1"/>
    <xf numFmtId="4" fontId="7" fillId="2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4" fillId="4" borderId="1" xfId="0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44" fillId="2" borderId="12" xfId="0" applyFont="1" applyFill="1" applyBorder="1" applyAlignment="1">
      <alignment horizontal="center" vertical="top" wrapText="1"/>
    </xf>
    <xf numFmtId="0" fontId="27" fillId="2" borderId="1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16">
    <cellStyle name="Comma" xfId="6" builtinId="3"/>
    <cellStyle name="Normal" xfId="0" builtinId="0"/>
    <cellStyle name="Normal 12" xfId="12"/>
    <cellStyle name="Normal 13" xfId="14"/>
    <cellStyle name="Normal 14" xfId="13"/>
    <cellStyle name="Normal 15" xfId="11"/>
    <cellStyle name="Normal 16" xfId="10"/>
    <cellStyle name="Normal 17" xfId="8"/>
    <cellStyle name="Normal 18" xfId="9"/>
    <cellStyle name="Normal 2" xfId="1"/>
    <cellStyle name="Normal 3" xfId="2"/>
    <cellStyle name="Normal 3 2" xfId="3"/>
    <cellStyle name="Normal 3 3" xfId="4"/>
    <cellStyle name="Normal 3 4" xfId="5"/>
    <cellStyle name="Normal 4" xfId="7"/>
    <cellStyle name="Normal 6" xfId="15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978647</xdr:colOff>
      <xdr:row>0</xdr:row>
      <xdr:rowOff>500529</xdr:rowOff>
    </xdr:from>
    <xdr:to>
      <xdr:col>2</xdr:col>
      <xdr:colOff>82176</xdr:colOff>
      <xdr:row>0</xdr:row>
      <xdr:rowOff>500529</xdr:rowOff>
    </xdr:to>
    <xdr:cxnSp macro="">
      <xdr:nvCxnSpPr>
        <xdr:cNvPr id="3" name="Straight Connector 2"/>
        <xdr:cNvCxnSpPr/>
      </xdr:nvCxnSpPr>
      <xdr:spPr>
        <a:xfrm>
          <a:off x="1419412" y="500529"/>
          <a:ext cx="76947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328706</xdr:colOff>
      <xdr:row>1</xdr:row>
      <xdr:rowOff>1016000</xdr:rowOff>
    </xdr:from>
    <xdr:to>
      <xdr:col>6</xdr:col>
      <xdr:colOff>620059</xdr:colOff>
      <xdr:row>1</xdr:row>
      <xdr:rowOff>1016000</xdr:rowOff>
    </xdr:to>
    <xdr:cxnSp macro="">
      <xdr:nvCxnSpPr>
        <xdr:cNvPr id="5" name="Straight Connector 4"/>
        <xdr:cNvCxnSpPr/>
      </xdr:nvCxnSpPr>
      <xdr:spPr>
        <a:xfrm>
          <a:off x="3944471" y="1576294"/>
          <a:ext cx="16211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673100</xdr:colOff>
      <xdr:row>1</xdr:row>
      <xdr:rowOff>25400</xdr:rowOff>
    </xdr:from>
    <xdr:to>
      <xdr:col>2</xdr:col>
      <xdr:colOff>146050</xdr:colOff>
      <xdr:row>1</xdr:row>
      <xdr:rowOff>25400</xdr:rowOff>
    </xdr:to>
    <xdr:cxnSp macro="">
      <xdr:nvCxnSpPr>
        <xdr:cNvPr id="3" name="Straight Connector 2"/>
        <xdr:cNvCxnSpPr/>
      </xdr:nvCxnSpPr>
      <xdr:spPr>
        <a:xfrm>
          <a:off x="1009650" y="425450"/>
          <a:ext cx="679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72571</xdr:colOff>
      <xdr:row>1</xdr:row>
      <xdr:rowOff>861786</xdr:rowOff>
    </xdr:from>
    <xdr:to>
      <xdr:col>8</xdr:col>
      <xdr:colOff>553357</xdr:colOff>
      <xdr:row>1</xdr:row>
      <xdr:rowOff>861786</xdr:rowOff>
    </xdr:to>
    <xdr:cxnSp macro="">
      <xdr:nvCxnSpPr>
        <xdr:cNvPr id="4" name="Straight Connector 3"/>
        <xdr:cNvCxnSpPr/>
      </xdr:nvCxnSpPr>
      <xdr:spPr>
        <a:xfrm>
          <a:off x="4699000" y="1260929"/>
          <a:ext cx="16328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367796</xdr:colOff>
      <xdr:row>2</xdr:row>
      <xdr:rowOff>247650</xdr:rowOff>
    </xdr:from>
    <xdr:to>
      <xdr:col>5</xdr:col>
      <xdr:colOff>450850</xdr:colOff>
      <xdr:row>2</xdr:row>
      <xdr:rowOff>250260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B03D374F-E476-45AB-B1E0-A47A28845550}"/>
            </a:ext>
          </a:extLst>
        </xdr:cNvPr>
        <xdr:cNvCxnSpPr/>
      </xdr:nvCxnSpPr>
      <xdr:spPr>
        <a:xfrm flipV="1">
          <a:off x="2507746" y="1555750"/>
          <a:ext cx="1353054" cy="261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414501</xdr:colOff>
      <xdr:row>0</xdr:row>
      <xdr:rowOff>555734</xdr:rowOff>
    </xdr:from>
    <xdr:to>
      <xdr:col>1</xdr:col>
      <xdr:colOff>1088478</xdr:colOff>
      <xdr:row>0</xdr:row>
      <xdr:rowOff>555734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E536AFB9-EECC-E686-1FA9-78DD3FD77269}"/>
            </a:ext>
          </a:extLst>
        </xdr:cNvPr>
        <xdr:cNvCxnSpPr/>
      </xdr:nvCxnSpPr>
      <xdr:spPr>
        <a:xfrm>
          <a:off x="693901" y="555734"/>
          <a:ext cx="6739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511992</xdr:colOff>
      <xdr:row>0</xdr:row>
      <xdr:rowOff>516888</xdr:rowOff>
    </xdr:from>
    <xdr:to>
      <xdr:col>2</xdr:col>
      <xdr:colOff>141653</xdr:colOff>
      <xdr:row>0</xdr:row>
      <xdr:rowOff>517769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3C49380E-E503-4F8F-8FDF-AC4B15A94270}"/>
            </a:ext>
          </a:extLst>
        </xdr:cNvPr>
        <xdr:cNvCxnSpPr/>
      </xdr:nvCxnSpPr>
      <xdr:spPr>
        <a:xfrm>
          <a:off x="790415" y="516888"/>
          <a:ext cx="626123" cy="8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216614</xdr:colOff>
      <xdr:row>3</xdr:row>
      <xdr:rowOff>22348</xdr:rowOff>
    </xdr:from>
    <xdr:to>
      <xdr:col>13</xdr:col>
      <xdr:colOff>111839</xdr:colOff>
      <xdr:row>3</xdr:row>
      <xdr:rowOff>22348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3E995E03-C445-4FA6-AFE1-E7A124A85ED9}"/>
            </a:ext>
          </a:extLst>
        </xdr:cNvPr>
        <xdr:cNvCxnSpPr/>
      </xdr:nvCxnSpPr>
      <xdr:spPr>
        <a:xfrm>
          <a:off x="5042614" y="1464172"/>
          <a:ext cx="18749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4B5583EC-AD5A-4C49-828D-7BAE3F5FD47A}"/>
            </a:ext>
          </a:extLst>
        </xdr:cNvPr>
        <xdr:cNvCxnSpPr/>
      </xdr:nvCxnSpPr>
      <xdr:spPr>
        <a:xfrm>
          <a:off x="890751" y="479534"/>
          <a:ext cx="407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301616</xdr:colOff>
      <xdr:row>3</xdr:row>
      <xdr:rowOff>78587</xdr:rowOff>
    </xdr:from>
    <xdr:to>
      <xdr:col>8</xdr:col>
      <xdr:colOff>471017</xdr:colOff>
      <xdr:row>3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FDB7F22-EEA0-4A83-A4FC-DAB8D6083702}"/>
            </a:ext>
          </a:extLst>
        </xdr:cNvPr>
        <xdr:cNvCxnSpPr/>
      </xdr:nvCxnSpPr>
      <xdr:spPr>
        <a:xfrm>
          <a:off x="4048116" y="1457444"/>
          <a:ext cx="1248901" cy="30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878051</xdr:colOff>
      <xdr:row>0</xdr:row>
      <xdr:rowOff>533963</xdr:rowOff>
    </xdr:from>
    <xdr:to>
      <xdr:col>2</xdr:col>
      <xdr:colOff>3969</xdr:colOff>
      <xdr:row>0</xdr:row>
      <xdr:rowOff>535781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A3D86AD2-DAE6-4151-9339-4C509A1716A8}"/>
            </a:ext>
          </a:extLst>
        </xdr:cNvPr>
        <xdr:cNvCxnSpPr/>
      </xdr:nvCxnSpPr>
      <xdr:spPr>
        <a:xfrm>
          <a:off x="1155864" y="533963"/>
          <a:ext cx="768980" cy="1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719844</xdr:colOff>
      <xdr:row>2</xdr:row>
      <xdr:rowOff>263071</xdr:rowOff>
    </xdr:from>
    <xdr:to>
      <xdr:col>8</xdr:col>
      <xdr:colOff>108858</xdr:colOff>
      <xdr:row>2</xdr:row>
      <xdr:rowOff>267341</xdr:rowOff>
    </xdr:to>
    <xdr:cxnSp macro="">
      <xdr:nvCxnSpPr>
        <xdr:cNvPr id="5" name="Straight Connector 4"/>
        <xdr:cNvCxnSpPr/>
      </xdr:nvCxnSpPr>
      <xdr:spPr>
        <a:xfrm flipV="1">
          <a:off x="4348415" y="1424214"/>
          <a:ext cx="2310014" cy="42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0</xdr:row>
      <xdr:rowOff>400050</xdr:rowOff>
    </xdr:from>
    <xdr:to>
      <xdr:col>2</xdr:col>
      <xdr:colOff>6350</xdr:colOff>
      <xdr:row>1</xdr:row>
      <xdr:rowOff>3735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8F232B98-6732-909D-8CEB-A2E15178BCA2}"/>
            </a:ext>
          </a:extLst>
        </xdr:cNvPr>
        <xdr:cNvCxnSpPr/>
      </xdr:nvCxnSpPr>
      <xdr:spPr>
        <a:xfrm flipV="1">
          <a:off x="1073150" y="400050"/>
          <a:ext cx="908050" cy="100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927100</xdr:colOff>
      <xdr:row>1</xdr:row>
      <xdr:rowOff>723900</xdr:rowOff>
    </xdr:from>
    <xdr:to>
      <xdr:col>8</xdr:col>
      <xdr:colOff>57150</xdr:colOff>
      <xdr:row>1</xdr:row>
      <xdr:rowOff>723900</xdr:rowOff>
    </xdr:to>
    <xdr:cxnSp macro="">
      <xdr:nvCxnSpPr>
        <xdr:cNvPr id="6" name="Straight Connector 5"/>
        <xdr:cNvCxnSpPr/>
      </xdr:nvCxnSpPr>
      <xdr:spPr>
        <a:xfrm>
          <a:off x="4635500" y="1130300"/>
          <a:ext cx="154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AD2CFC4-2041-4422-9EF1-C9024683B385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558800</xdr:colOff>
      <xdr:row>1</xdr:row>
      <xdr:rowOff>990600</xdr:rowOff>
    </xdr:from>
    <xdr:to>
      <xdr:col>6</xdr:col>
      <xdr:colOff>590550</xdr:colOff>
      <xdr:row>1</xdr:row>
      <xdr:rowOff>990600</xdr:rowOff>
    </xdr:to>
    <xdr:cxnSp macro="">
      <xdr:nvCxnSpPr>
        <xdr:cNvPr id="5" name="Straight Connector 4"/>
        <xdr:cNvCxnSpPr/>
      </xdr:nvCxnSpPr>
      <xdr:spPr>
        <a:xfrm>
          <a:off x="4171950" y="1549400"/>
          <a:ext cx="1358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38100</xdr:rowOff>
    </xdr:from>
    <xdr:to>
      <xdr:col>3</xdr:col>
      <xdr:colOff>209550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D398543-008C-FBF2-3330-8C11CE192478}"/>
            </a:ext>
          </a:extLst>
        </xdr:cNvPr>
        <xdr:cNvCxnSpPr/>
      </xdr:nvCxnSpPr>
      <xdr:spPr>
        <a:xfrm>
          <a:off x="1181100" y="43815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145143</xdr:colOff>
      <xdr:row>1</xdr:row>
      <xdr:rowOff>707571</xdr:rowOff>
    </xdr:from>
    <xdr:to>
      <xdr:col>14</xdr:col>
      <xdr:colOff>36286</xdr:colOff>
      <xdr:row>1</xdr:row>
      <xdr:rowOff>707572</xdr:rowOff>
    </xdr:to>
    <xdr:cxnSp macro="">
      <xdr:nvCxnSpPr>
        <xdr:cNvPr id="3" name="Straight Connector 2"/>
        <xdr:cNvCxnSpPr/>
      </xdr:nvCxnSpPr>
      <xdr:spPr>
        <a:xfrm flipV="1">
          <a:off x="5633357" y="1106714"/>
          <a:ext cx="1306286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352559</xdr:colOff>
      <xdr:row>2</xdr:row>
      <xdr:rowOff>53120</xdr:rowOff>
    </xdr:from>
    <xdr:to>
      <xdr:col>6</xdr:col>
      <xdr:colOff>411950</xdr:colOff>
      <xdr:row>2</xdr:row>
      <xdr:rowOff>53120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DF441291-97A4-4652-AD2C-1FA090D88ED9}"/>
            </a:ext>
          </a:extLst>
        </xdr:cNvPr>
        <xdr:cNvCxnSpPr/>
      </xdr:nvCxnSpPr>
      <xdr:spPr>
        <a:xfrm>
          <a:off x="3953916" y="1549906"/>
          <a:ext cx="13838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1078753</xdr:colOff>
      <xdr:row>0</xdr:row>
      <xdr:rowOff>490818</xdr:rowOff>
    </xdr:from>
    <xdr:to>
      <xdr:col>1</xdr:col>
      <xdr:colOff>1504576</xdr:colOff>
      <xdr:row>0</xdr:row>
      <xdr:rowOff>490818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AE243BEE-F301-4D86-BFB9-8E97F35CEEAF}"/>
            </a:ext>
          </a:extLst>
        </xdr:cNvPr>
        <xdr:cNvCxnSpPr/>
      </xdr:nvCxnSpPr>
      <xdr:spPr>
        <a:xfrm>
          <a:off x="1514182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70" zoomScaleNormal="70" workbookViewId="0">
      <selection activeCell="A2" sqref="A2:L2"/>
    </sheetView>
  </sheetViews>
  <sheetFormatPr defaultColWidth="9.1796875" defaultRowHeight="33" customHeight="1"/>
  <cols>
    <col min="1" max="1" width="6.26953125" style="50" customWidth="1"/>
    <col min="2" max="2" width="23.81640625" style="50" customWidth="1"/>
    <col min="3" max="4" width="10.81640625" style="50" customWidth="1"/>
    <col min="5" max="5" width="9" style="50" customWidth="1"/>
    <col min="6" max="6" width="10" style="50" customWidth="1"/>
    <col min="7" max="7" width="8.54296875" style="49" customWidth="1"/>
    <col min="8" max="8" width="8" style="50" customWidth="1"/>
    <col min="9" max="9" width="9.1796875" style="50"/>
    <col min="10" max="10" width="13.453125" style="50" customWidth="1"/>
    <col min="11" max="11" width="13.7265625" style="50" customWidth="1"/>
    <col min="12" max="12" width="11.7265625" style="50" customWidth="1"/>
    <col min="13" max="16384" width="9.1796875" style="50"/>
  </cols>
  <sheetData>
    <row r="1" spans="1:12" ht="44.25" customHeight="1">
      <c r="A1" s="288" t="s">
        <v>100</v>
      </c>
      <c r="B1" s="288"/>
      <c r="C1" s="288"/>
      <c r="D1" s="288"/>
      <c r="E1" s="48"/>
      <c r="F1" s="48"/>
    </row>
    <row r="2" spans="1:12" s="2" customFormat="1" ht="73.5" customHeight="1">
      <c r="A2" s="299" t="s">
        <v>980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2" s="2" customFormat="1" ht="21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2" s="2" customFormat="1" ht="8.25" customHeight="1"/>
    <row r="5" spans="1:12" s="3" customFormat="1" ht="25.5" customHeight="1">
      <c r="A5" s="399" t="s">
        <v>3</v>
      </c>
      <c r="B5" s="399" t="s">
        <v>27</v>
      </c>
      <c r="C5" s="364" t="s">
        <v>28</v>
      </c>
      <c r="D5" s="364" t="s">
        <v>29</v>
      </c>
      <c r="E5" s="364" t="s">
        <v>22</v>
      </c>
      <c r="F5" s="399" t="s">
        <v>42</v>
      </c>
      <c r="G5" s="399"/>
      <c r="H5" s="399"/>
      <c r="I5" s="399"/>
      <c r="J5" s="399"/>
      <c r="K5" s="399"/>
      <c r="L5" s="399" t="s">
        <v>40</v>
      </c>
    </row>
    <row r="6" spans="1:12" s="3" customFormat="1" ht="24.75" customHeight="1">
      <c r="A6" s="399"/>
      <c r="B6" s="399"/>
      <c r="C6" s="365"/>
      <c r="D6" s="365" t="s">
        <v>21</v>
      </c>
      <c r="E6" s="365" t="s">
        <v>22</v>
      </c>
      <c r="F6" s="399" t="s">
        <v>41</v>
      </c>
      <c r="G6" s="399" t="s">
        <v>520</v>
      </c>
      <c r="H6" s="399" t="s">
        <v>29</v>
      </c>
      <c r="I6" s="399" t="s">
        <v>22</v>
      </c>
      <c r="J6" s="399" t="s">
        <v>9</v>
      </c>
      <c r="K6" s="399" t="s">
        <v>8</v>
      </c>
      <c r="L6" s="399"/>
    </row>
    <row r="7" spans="1:12" s="6" customFormat="1" ht="68.5" customHeight="1">
      <c r="A7" s="399"/>
      <c r="B7" s="399"/>
      <c r="C7" s="366"/>
      <c r="D7" s="366" t="s">
        <v>21</v>
      </c>
      <c r="E7" s="366" t="s">
        <v>22</v>
      </c>
      <c r="F7" s="399"/>
      <c r="G7" s="399"/>
      <c r="H7" s="399"/>
      <c r="I7" s="399"/>
      <c r="J7" s="399"/>
      <c r="K7" s="399"/>
      <c r="L7" s="399"/>
    </row>
    <row r="8" spans="1:12" s="4" customFormat="1" ht="15" customHeight="1">
      <c r="A8" s="138">
        <v>1</v>
      </c>
      <c r="B8" s="138">
        <v>2</v>
      </c>
      <c r="C8" s="138">
        <v>3</v>
      </c>
      <c r="D8" s="138"/>
      <c r="E8" s="138">
        <v>4</v>
      </c>
      <c r="F8" s="138">
        <v>6</v>
      </c>
      <c r="G8" s="138">
        <v>7</v>
      </c>
      <c r="H8" s="138">
        <v>8</v>
      </c>
      <c r="I8" s="138">
        <v>9</v>
      </c>
      <c r="J8" s="138">
        <v>10</v>
      </c>
      <c r="K8" s="138">
        <v>11</v>
      </c>
      <c r="L8" s="138">
        <v>12</v>
      </c>
    </row>
    <row r="9" spans="1:12" s="4" customFormat="1" ht="25" customHeight="1">
      <c r="A9" s="138"/>
      <c r="B9" s="139" t="s">
        <v>519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1:12" s="58" customFormat="1" ht="21" customHeight="1">
      <c r="B10" s="58" t="s">
        <v>513</v>
      </c>
      <c r="G10" s="59"/>
    </row>
  </sheetData>
  <mergeCells count="16">
    <mergeCell ref="A1:D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zoomScale="55" zoomScaleNormal="55" workbookViewId="0">
      <selection activeCell="K9" sqref="K9:K10"/>
    </sheetView>
  </sheetViews>
  <sheetFormatPr defaultRowHeight="14.5"/>
  <cols>
    <col min="1" max="1" width="4.81640625" customWidth="1"/>
    <col min="2" max="2" width="17.26953125" customWidth="1"/>
    <col min="3" max="3" width="16.81640625" customWidth="1"/>
    <col min="4" max="4" width="8.26953125" customWidth="1"/>
    <col min="5" max="6" width="9.453125" customWidth="1"/>
    <col min="7" max="7" width="7.26953125" customWidth="1"/>
    <col min="8" max="9" width="9.26953125" customWidth="1"/>
    <col min="10" max="10" width="8" customWidth="1"/>
    <col min="11" max="11" width="11.54296875" customWidth="1"/>
    <col min="12" max="12" width="8.7265625" customWidth="1"/>
    <col min="13" max="13" width="27" customWidth="1"/>
    <col min="14" max="14" width="10.26953125" customWidth="1"/>
  </cols>
  <sheetData>
    <row r="1" spans="1:14" ht="31.5" customHeight="1">
      <c r="A1" s="386" t="s">
        <v>512</v>
      </c>
      <c r="B1" s="386"/>
      <c r="C1" s="386"/>
      <c r="D1" s="155"/>
      <c r="E1" s="155"/>
    </row>
    <row r="2" spans="1:14" ht="73" customHeight="1">
      <c r="A2" s="394" t="s">
        <v>981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</row>
    <row r="3" spans="1:14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>
      <c r="A4" s="371" t="s">
        <v>3</v>
      </c>
      <c r="B4" s="359" t="s">
        <v>93</v>
      </c>
      <c r="C4" s="350" t="s">
        <v>94</v>
      </c>
      <c r="D4" s="350" t="s">
        <v>96</v>
      </c>
      <c r="E4" s="350"/>
      <c r="F4" s="350"/>
      <c r="G4" s="350" t="s">
        <v>95</v>
      </c>
      <c r="H4" s="350"/>
      <c r="I4" s="350"/>
      <c r="J4" s="350" t="s">
        <v>89</v>
      </c>
      <c r="K4" s="350"/>
      <c r="L4" s="350"/>
      <c r="M4" s="359" t="s">
        <v>98</v>
      </c>
      <c r="N4" s="371" t="s">
        <v>0</v>
      </c>
    </row>
    <row r="5" spans="1:14" ht="81" customHeight="1">
      <c r="A5" s="371"/>
      <c r="B5" s="401"/>
      <c r="C5" s="371"/>
      <c r="D5" s="146" t="s">
        <v>2</v>
      </c>
      <c r="E5" s="147" t="s">
        <v>90</v>
      </c>
      <c r="F5" s="147" t="s">
        <v>88</v>
      </c>
      <c r="G5" s="146" t="s">
        <v>2</v>
      </c>
      <c r="H5" s="147" t="s">
        <v>90</v>
      </c>
      <c r="I5" s="147" t="s">
        <v>88</v>
      </c>
      <c r="J5" s="148" t="s">
        <v>92</v>
      </c>
      <c r="K5" s="148" t="s">
        <v>97</v>
      </c>
      <c r="L5" s="148" t="s">
        <v>91</v>
      </c>
      <c r="M5" s="401"/>
      <c r="N5" s="371"/>
    </row>
    <row r="6" spans="1:14">
      <c r="A6" s="149" t="s">
        <v>4</v>
      </c>
      <c r="B6" s="149"/>
      <c r="C6" s="149" t="s">
        <v>6</v>
      </c>
      <c r="D6" s="149">
        <v>2</v>
      </c>
      <c r="E6" s="149">
        <v>3</v>
      </c>
      <c r="F6" s="149">
        <v>5</v>
      </c>
      <c r="G6" s="149">
        <v>2</v>
      </c>
      <c r="H6" s="149"/>
      <c r="I6" s="149"/>
      <c r="J6" s="149">
        <v>12</v>
      </c>
      <c r="K6" s="149">
        <v>13</v>
      </c>
      <c r="L6" s="149">
        <v>14</v>
      </c>
      <c r="M6" s="149">
        <v>19</v>
      </c>
      <c r="N6" s="149">
        <v>20</v>
      </c>
    </row>
    <row r="7" spans="1:14" ht="32.5" customHeight="1">
      <c r="A7" s="345">
        <v>1</v>
      </c>
      <c r="B7" s="151" t="s">
        <v>159</v>
      </c>
      <c r="C7" s="348" t="s">
        <v>521</v>
      </c>
      <c r="D7" s="400">
        <v>1</v>
      </c>
      <c r="E7" s="348">
        <v>1</v>
      </c>
      <c r="F7" s="348">
        <v>0</v>
      </c>
      <c r="G7" s="400">
        <v>0</v>
      </c>
      <c r="H7" s="348">
        <v>0</v>
      </c>
      <c r="I7" s="348">
        <v>0</v>
      </c>
      <c r="J7" s="348">
        <v>1</v>
      </c>
      <c r="K7" s="348">
        <v>0</v>
      </c>
      <c r="L7" s="348">
        <v>0</v>
      </c>
      <c r="M7" s="348" t="s">
        <v>523</v>
      </c>
      <c r="N7" s="348"/>
    </row>
    <row r="8" spans="1:14" ht="32.5" customHeight="1">
      <c r="A8" s="345"/>
      <c r="B8" s="151" t="s">
        <v>160</v>
      </c>
      <c r="C8" s="345"/>
      <c r="D8" s="400"/>
      <c r="E8" s="348"/>
      <c r="F8" s="348"/>
      <c r="G8" s="400"/>
      <c r="H8" s="348"/>
      <c r="I8" s="348"/>
      <c r="J8" s="348"/>
      <c r="K8" s="348"/>
      <c r="L8" s="348"/>
      <c r="M8" s="348"/>
      <c r="N8" s="348"/>
    </row>
    <row r="9" spans="1:14" ht="32.5" customHeight="1">
      <c r="A9" s="345">
        <v>2</v>
      </c>
      <c r="B9" s="151" t="s">
        <v>146</v>
      </c>
      <c r="C9" s="348" t="s">
        <v>522</v>
      </c>
      <c r="D9" s="400">
        <v>1</v>
      </c>
      <c r="E9" s="348">
        <v>1</v>
      </c>
      <c r="F9" s="348">
        <v>0</v>
      </c>
      <c r="G9" s="400">
        <v>0</v>
      </c>
      <c r="H9" s="348">
        <v>0</v>
      </c>
      <c r="I9" s="348">
        <v>0</v>
      </c>
      <c r="J9" s="348">
        <v>1</v>
      </c>
      <c r="K9" s="348">
        <v>0</v>
      </c>
      <c r="L9" s="348">
        <v>0</v>
      </c>
      <c r="M9" s="348" t="s">
        <v>523</v>
      </c>
      <c r="N9" s="348"/>
    </row>
    <row r="10" spans="1:14" ht="32.5" customHeight="1">
      <c r="A10" s="345"/>
      <c r="B10" s="151" t="s">
        <v>149</v>
      </c>
      <c r="C10" s="345"/>
      <c r="D10" s="400"/>
      <c r="E10" s="348"/>
      <c r="F10" s="348"/>
      <c r="G10" s="400"/>
      <c r="H10" s="348"/>
      <c r="I10" s="348"/>
      <c r="J10" s="348"/>
      <c r="K10" s="348"/>
      <c r="L10" s="348"/>
      <c r="M10" s="348"/>
      <c r="N10" s="348"/>
    </row>
    <row r="11" spans="1:14" ht="32.5" customHeight="1">
      <c r="A11" s="345">
        <v>3</v>
      </c>
      <c r="B11" s="151" t="s">
        <v>139</v>
      </c>
      <c r="C11" s="348" t="s">
        <v>524</v>
      </c>
      <c r="D11" s="400">
        <v>1</v>
      </c>
      <c r="E11" s="348">
        <v>1</v>
      </c>
      <c r="F11" s="348">
        <v>0</v>
      </c>
      <c r="G11" s="400">
        <v>0</v>
      </c>
      <c r="H11" s="348">
        <v>0</v>
      </c>
      <c r="I11" s="348">
        <v>0</v>
      </c>
      <c r="J11" s="348">
        <v>1</v>
      </c>
      <c r="K11" s="348">
        <v>0</v>
      </c>
      <c r="L11" s="348">
        <v>0</v>
      </c>
      <c r="M11" s="348" t="s">
        <v>523</v>
      </c>
      <c r="N11" s="348"/>
    </row>
    <row r="12" spans="1:14" ht="32.5" customHeight="1">
      <c r="A12" s="345"/>
      <c r="B12" s="151" t="s">
        <v>142</v>
      </c>
      <c r="C12" s="345"/>
      <c r="D12" s="400"/>
      <c r="E12" s="348"/>
      <c r="F12" s="348"/>
      <c r="G12" s="400"/>
      <c r="H12" s="348"/>
      <c r="I12" s="348"/>
      <c r="J12" s="348"/>
      <c r="K12" s="348"/>
      <c r="L12" s="348"/>
      <c r="M12" s="348"/>
      <c r="N12" s="348"/>
    </row>
    <row r="13" spans="1:14" ht="32.5" customHeight="1">
      <c r="A13" s="345">
        <v>4</v>
      </c>
      <c r="B13" s="151" t="s">
        <v>128</v>
      </c>
      <c r="C13" s="348" t="s">
        <v>525</v>
      </c>
      <c r="D13" s="400">
        <v>1</v>
      </c>
      <c r="E13" s="348">
        <v>1</v>
      </c>
      <c r="F13" s="348">
        <v>0</v>
      </c>
      <c r="G13" s="400">
        <v>0</v>
      </c>
      <c r="H13" s="348">
        <v>0</v>
      </c>
      <c r="I13" s="348">
        <v>0</v>
      </c>
      <c r="J13" s="348">
        <v>1</v>
      </c>
      <c r="K13" s="348">
        <v>0</v>
      </c>
      <c r="L13" s="348">
        <v>0</v>
      </c>
      <c r="M13" s="348" t="s">
        <v>523</v>
      </c>
      <c r="N13" s="348"/>
    </row>
    <row r="14" spans="1:14" ht="32.5" customHeight="1">
      <c r="A14" s="345"/>
      <c r="B14" s="151" t="s">
        <v>129</v>
      </c>
      <c r="C14" s="345"/>
      <c r="D14" s="400"/>
      <c r="E14" s="348"/>
      <c r="F14" s="348"/>
      <c r="G14" s="400"/>
      <c r="H14" s="348"/>
      <c r="I14" s="348"/>
      <c r="J14" s="348"/>
      <c r="K14" s="348"/>
      <c r="L14" s="348"/>
      <c r="M14" s="348"/>
      <c r="N14" s="348"/>
    </row>
    <row r="15" spans="1:14" ht="32.5" customHeight="1">
      <c r="A15" s="345">
        <v>5</v>
      </c>
      <c r="B15" s="151" t="s">
        <v>110</v>
      </c>
      <c r="C15" s="348" t="s">
        <v>526</v>
      </c>
      <c r="D15" s="400">
        <v>1</v>
      </c>
      <c r="E15" s="348">
        <v>1</v>
      </c>
      <c r="F15" s="348">
        <v>0</v>
      </c>
      <c r="G15" s="400">
        <v>0</v>
      </c>
      <c r="H15" s="348">
        <v>0</v>
      </c>
      <c r="I15" s="348">
        <v>0</v>
      </c>
      <c r="J15" s="348">
        <v>1</v>
      </c>
      <c r="K15" s="348">
        <v>0</v>
      </c>
      <c r="L15" s="348">
        <v>0</v>
      </c>
      <c r="M15" s="348" t="s">
        <v>523</v>
      </c>
      <c r="N15" s="348"/>
    </row>
    <row r="16" spans="1:14" ht="32.5" customHeight="1">
      <c r="A16" s="345"/>
      <c r="B16" s="151" t="s">
        <v>111</v>
      </c>
      <c r="C16" s="345"/>
      <c r="D16" s="400"/>
      <c r="E16" s="348"/>
      <c r="F16" s="348"/>
      <c r="G16" s="400"/>
      <c r="H16" s="348"/>
      <c r="I16" s="348"/>
      <c r="J16" s="348"/>
      <c r="K16" s="348"/>
      <c r="L16" s="348"/>
      <c r="M16" s="348"/>
      <c r="N16" s="348"/>
    </row>
    <row r="17" spans="1:14" ht="52.5" customHeight="1">
      <c r="A17" s="150">
        <v>6</v>
      </c>
      <c r="B17" s="152" t="s">
        <v>107</v>
      </c>
      <c r="C17" s="148" t="s">
        <v>533</v>
      </c>
      <c r="D17" s="154">
        <v>1</v>
      </c>
      <c r="E17" s="153">
        <v>1</v>
      </c>
      <c r="F17" s="153">
        <v>0</v>
      </c>
      <c r="G17" s="154">
        <v>0</v>
      </c>
      <c r="H17" s="153">
        <v>0</v>
      </c>
      <c r="I17" s="153">
        <v>0</v>
      </c>
      <c r="J17" s="153">
        <v>1</v>
      </c>
      <c r="K17" s="153">
        <v>0</v>
      </c>
      <c r="L17" s="153">
        <v>0</v>
      </c>
      <c r="M17" s="148" t="s">
        <v>523</v>
      </c>
      <c r="N17" s="150"/>
    </row>
    <row r="18" spans="1:14" ht="39.5" customHeight="1">
      <c r="A18" s="370">
        <v>7</v>
      </c>
      <c r="B18" s="151" t="s">
        <v>108</v>
      </c>
      <c r="C18" s="348" t="s">
        <v>528</v>
      </c>
      <c r="D18" s="400">
        <v>2</v>
      </c>
      <c r="E18" s="348">
        <v>2</v>
      </c>
      <c r="F18" s="348">
        <v>0</v>
      </c>
      <c r="G18" s="400">
        <v>1</v>
      </c>
      <c r="H18" s="348">
        <v>1</v>
      </c>
      <c r="I18" s="348">
        <v>0</v>
      </c>
      <c r="J18" s="348">
        <v>1</v>
      </c>
      <c r="K18" s="348">
        <v>0</v>
      </c>
      <c r="L18" s="348">
        <v>1</v>
      </c>
      <c r="M18" s="348" t="s">
        <v>527</v>
      </c>
      <c r="N18" s="150"/>
    </row>
    <row r="19" spans="1:14" ht="44" customHeight="1">
      <c r="A19" s="370"/>
      <c r="B19" s="151" t="s">
        <v>112</v>
      </c>
      <c r="C19" s="345"/>
      <c r="D19" s="400"/>
      <c r="E19" s="348"/>
      <c r="F19" s="348"/>
      <c r="G19" s="400"/>
      <c r="H19" s="348"/>
      <c r="I19" s="348"/>
      <c r="J19" s="348"/>
      <c r="K19" s="348"/>
      <c r="L19" s="348"/>
      <c r="M19" s="348"/>
      <c r="N19" s="150"/>
    </row>
    <row r="20" spans="1:14" ht="38" customHeight="1">
      <c r="A20" s="150"/>
      <c r="B20" s="151" t="s">
        <v>120</v>
      </c>
      <c r="C20" s="348" t="s">
        <v>532</v>
      </c>
      <c r="D20" s="400">
        <v>2</v>
      </c>
      <c r="E20" s="348">
        <v>2</v>
      </c>
      <c r="F20" s="348">
        <v>0</v>
      </c>
      <c r="G20" s="400">
        <v>1</v>
      </c>
      <c r="H20" s="348">
        <v>1</v>
      </c>
      <c r="I20" s="348">
        <v>0</v>
      </c>
      <c r="J20" s="348">
        <v>1</v>
      </c>
      <c r="K20" s="348">
        <v>0</v>
      </c>
      <c r="L20" s="348">
        <v>1</v>
      </c>
      <c r="M20" s="348" t="s">
        <v>527</v>
      </c>
      <c r="N20" s="150"/>
    </row>
    <row r="21" spans="1:14" ht="45.5" customHeight="1">
      <c r="A21" s="150"/>
      <c r="B21" s="151" t="s">
        <v>121</v>
      </c>
      <c r="C21" s="345"/>
      <c r="D21" s="400"/>
      <c r="E21" s="348"/>
      <c r="F21" s="348"/>
      <c r="G21" s="400"/>
      <c r="H21" s="348"/>
      <c r="I21" s="348"/>
      <c r="J21" s="348"/>
      <c r="K21" s="348"/>
      <c r="L21" s="348"/>
      <c r="M21" s="348"/>
      <c r="N21" s="150"/>
    </row>
    <row r="22" spans="1:14" ht="38" customHeight="1">
      <c r="A22" s="370">
        <v>8</v>
      </c>
      <c r="B22" s="151" t="s">
        <v>114</v>
      </c>
      <c r="C22" s="348" t="s">
        <v>529</v>
      </c>
      <c r="D22" s="400">
        <v>1</v>
      </c>
      <c r="E22" s="348">
        <v>1</v>
      </c>
      <c r="F22" s="348">
        <v>0</v>
      </c>
      <c r="G22" s="400">
        <v>0</v>
      </c>
      <c r="H22" s="348">
        <v>0</v>
      </c>
      <c r="I22" s="348">
        <v>0</v>
      </c>
      <c r="J22" s="348">
        <v>1</v>
      </c>
      <c r="K22" s="348">
        <v>0</v>
      </c>
      <c r="L22" s="348">
        <v>0</v>
      </c>
      <c r="M22" s="348" t="s">
        <v>523</v>
      </c>
      <c r="N22" s="150"/>
    </row>
    <row r="23" spans="1:14" ht="37.5" customHeight="1">
      <c r="A23" s="370"/>
      <c r="B23" s="151" t="s">
        <v>115</v>
      </c>
      <c r="C23" s="345"/>
      <c r="D23" s="400"/>
      <c r="E23" s="348"/>
      <c r="F23" s="348"/>
      <c r="G23" s="400"/>
      <c r="H23" s="348"/>
      <c r="I23" s="348"/>
      <c r="J23" s="348"/>
      <c r="K23" s="348"/>
      <c r="L23" s="348"/>
      <c r="M23" s="348"/>
      <c r="N23" s="150"/>
    </row>
    <row r="24" spans="1:14" ht="38" customHeight="1">
      <c r="A24" s="370">
        <v>9</v>
      </c>
      <c r="B24" s="151" t="s">
        <v>116</v>
      </c>
      <c r="C24" s="348" t="s">
        <v>530</v>
      </c>
      <c r="D24" s="400">
        <v>1</v>
      </c>
      <c r="E24" s="348">
        <v>1</v>
      </c>
      <c r="F24" s="348">
        <v>0</v>
      </c>
      <c r="G24" s="400">
        <v>0</v>
      </c>
      <c r="H24" s="348">
        <v>0</v>
      </c>
      <c r="I24" s="348">
        <v>0</v>
      </c>
      <c r="J24" s="348">
        <v>1</v>
      </c>
      <c r="K24" s="348">
        <v>0</v>
      </c>
      <c r="L24" s="348">
        <v>0</v>
      </c>
      <c r="M24" s="348" t="s">
        <v>523</v>
      </c>
      <c r="N24" s="150"/>
    </row>
    <row r="25" spans="1:14" ht="42" customHeight="1">
      <c r="A25" s="370"/>
      <c r="B25" s="151" t="s">
        <v>119</v>
      </c>
      <c r="C25" s="345"/>
      <c r="D25" s="400"/>
      <c r="E25" s="348"/>
      <c r="F25" s="348"/>
      <c r="G25" s="400"/>
      <c r="H25" s="348"/>
      <c r="I25" s="348"/>
      <c r="J25" s="348"/>
      <c r="K25" s="348"/>
      <c r="L25" s="348"/>
      <c r="M25" s="348"/>
      <c r="N25" s="150"/>
    </row>
    <row r="26" spans="1:14" ht="24" customHeight="1">
      <c r="A26" s="402" t="s">
        <v>531</v>
      </c>
      <c r="B26" s="402"/>
      <c r="C26" s="154"/>
      <c r="D26" s="154">
        <f>SUM(D7:D25)</f>
        <v>12</v>
      </c>
      <c r="E26" s="154">
        <f t="shared" ref="E26:L26" si="0">SUM(E7:E25)</f>
        <v>12</v>
      </c>
      <c r="F26" s="154">
        <f t="shared" si="0"/>
        <v>0</v>
      </c>
      <c r="G26" s="154">
        <f t="shared" si="0"/>
        <v>2</v>
      </c>
      <c r="H26" s="154">
        <f t="shared" si="0"/>
        <v>2</v>
      </c>
      <c r="I26" s="154">
        <f t="shared" si="0"/>
        <v>0</v>
      </c>
      <c r="J26" s="154">
        <f t="shared" si="0"/>
        <v>10</v>
      </c>
      <c r="K26" s="154">
        <f t="shared" si="0"/>
        <v>0</v>
      </c>
      <c r="L26" s="154">
        <f t="shared" si="0"/>
        <v>2</v>
      </c>
      <c r="M26" s="154"/>
      <c r="N26" s="154"/>
    </row>
  </sheetData>
  <mergeCells count="123">
    <mergeCell ref="L20:L21"/>
    <mergeCell ref="M20:M21"/>
    <mergeCell ref="A1:C1"/>
    <mergeCell ref="F20:F21"/>
    <mergeCell ref="G20:G21"/>
    <mergeCell ref="H20:H21"/>
    <mergeCell ref="I20:I21"/>
    <mergeCell ref="J20:J21"/>
    <mergeCell ref="A18:A19"/>
    <mergeCell ref="C15:C16"/>
    <mergeCell ref="D15:D16"/>
    <mergeCell ref="E15:E16"/>
    <mergeCell ref="F15:F16"/>
    <mergeCell ref="K9:K10"/>
    <mergeCell ref="L9:L10"/>
    <mergeCell ref="M9:M10"/>
    <mergeCell ref="A7:A8"/>
    <mergeCell ref="A2:N2"/>
    <mergeCell ref="A4:A5"/>
    <mergeCell ref="C4:C5"/>
    <mergeCell ref="D4:F4"/>
    <mergeCell ref="G4:I4"/>
    <mergeCell ref="B4:B5"/>
    <mergeCell ref="I15:I16"/>
    <mergeCell ref="L22:L23"/>
    <mergeCell ref="M22:M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F22:F23"/>
    <mergeCell ref="G22:G23"/>
    <mergeCell ref="H22:H23"/>
    <mergeCell ref="I22:I23"/>
    <mergeCell ref="J22:J23"/>
    <mergeCell ref="J15:J16"/>
    <mergeCell ref="K15:K16"/>
    <mergeCell ref="A15:A16"/>
    <mergeCell ref="A24:A25"/>
    <mergeCell ref="A26:B26"/>
    <mergeCell ref="C20:C21"/>
    <mergeCell ref="D20:D21"/>
    <mergeCell ref="E20:E21"/>
    <mergeCell ref="K22:K23"/>
    <mergeCell ref="K20:K21"/>
    <mergeCell ref="K13:K14"/>
    <mergeCell ref="L13:L14"/>
    <mergeCell ref="M13:M14"/>
    <mergeCell ref="N13:N14"/>
    <mergeCell ref="A22:A23"/>
    <mergeCell ref="C22:C23"/>
    <mergeCell ref="D22:D23"/>
    <mergeCell ref="E22:E23"/>
    <mergeCell ref="L15:L16"/>
    <mergeCell ref="M15:M16"/>
    <mergeCell ref="N15:N16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N9:N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F9:F10"/>
    <mergeCell ref="G9:G10"/>
    <mergeCell ref="H9:H10"/>
    <mergeCell ref="I9:I10"/>
    <mergeCell ref="J9:J10"/>
    <mergeCell ref="A9:A10"/>
    <mergeCell ref="C9:C10"/>
    <mergeCell ref="D9:D10"/>
    <mergeCell ref="E9:E10"/>
    <mergeCell ref="N11:N12"/>
    <mergeCell ref="C7:C8"/>
    <mergeCell ref="G7:G8"/>
    <mergeCell ref="M4:M5"/>
    <mergeCell ref="N4:N5"/>
    <mergeCell ref="J4:L4"/>
    <mergeCell ref="D7:D8"/>
    <mergeCell ref="E7:E8"/>
    <mergeCell ref="F7:F8"/>
    <mergeCell ref="M7:M8"/>
    <mergeCell ref="N7:N8"/>
    <mergeCell ref="H7:H8"/>
    <mergeCell ref="I7:I8"/>
    <mergeCell ref="J7:J8"/>
    <mergeCell ref="K7:K8"/>
    <mergeCell ref="L7:L8"/>
  </mergeCells>
  <printOptions horizontalCentered="1"/>
  <pageMargins left="0" right="0" top="0.5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34" zoomScaleNormal="100" workbookViewId="0">
      <selection activeCell="D19" sqref="D19"/>
    </sheetView>
  </sheetViews>
  <sheetFormatPr defaultColWidth="9.1796875" defaultRowHeight="15.5"/>
  <cols>
    <col min="1" max="1" width="6.26953125" style="17" customWidth="1"/>
    <col min="2" max="2" width="23.81640625" style="17" customWidth="1"/>
    <col min="3" max="4" width="10.81640625" style="17" customWidth="1"/>
    <col min="5" max="5" width="9" style="17" customWidth="1"/>
    <col min="6" max="6" width="10" style="17" customWidth="1"/>
    <col min="7" max="9" width="15.54296875" style="17" customWidth="1"/>
    <col min="10" max="10" width="19" style="17" customWidth="1"/>
    <col min="11" max="16384" width="9.1796875" style="17"/>
  </cols>
  <sheetData>
    <row r="1" spans="1:11" ht="44.25" customHeight="1">
      <c r="A1" s="288" t="s">
        <v>100</v>
      </c>
      <c r="B1" s="288"/>
      <c r="C1" s="288"/>
      <c r="D1" s="288"/>
      <c r="E1" s="16"/>
      <c r="F1" s="16"/>
    </row>
    <row r="2" spans="1:11" ht="81.75" customHeight="1">
      <c r="A2" s="289" t="s">
        <v>974</v>
      </c>
      <c r="B2" s="290"/>
      <c r="C2" s="290"/>
      <c r="D2" s="290"/>
      <c r="E2" s="290"/>
      <c r="F2" s="290"/>
      <c r="G2" s="290"/>
      <c r="H2" s="290"/>
      <c r="I2" s="290"/>
      <c r="J2" s="290"/>
      <c r="K2" s="18"/>
    </row>
    <row r="3" spans="1:11" ht="15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</row>
    <row r="4" spans="1:11" ht="21" customHeight="1">
      <c r="A4" s="292" t="s">
        <v>20</v>
      </c>
      <c r="B4" s="292" t="s">
        <v>101</v>
      </c>
      <c r="C4" s="293" t="s">
        <v>102</v>
      </c>
      <c r="D4" s="294"/>
      <c r="E4" s="294"/>
      <c r="F4" s="294"/>
      <c r="G4" s="295"/>
      <c r="H4" s="296" t="s">
        <v>36</v>
      </c>
      <c r="I4" s="296" t="s">
        <v>37</v>
      </c>
      <c r="J4" s="292" t="s">
        <v>0</v>
      </c>
    </row>
    <row r="5" spans="1:11" ht="54.75" customHeight="1">
      <c r="A5" s="292"/>
      <c r="B5" s="292"/>
      <c r="C5" s="19" t="s">
        <v>7</v>
      </c>
      <c r="D5" s="19" t="s">
        <v>38</v>
      </c>
      <c r="E5" s="19" t="s">
        <v>21</v>
      </c>
      <c r="F5" s="19" t="s">
        <v>22</v>
      </c>
      <c r="G5" s="20" t="s">
        <v>23</v>
      </c>
      <c r="H5" s="297"/>
      <c r="I5" s="297"/>
      <c r="J5" s="292"/>
    </row>
    <row r="6" spans="1:11" ht="19.5" customHeight="1">
      <c r="A6" s="21" t="s">
        <v>4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</row>
    <row r="7" spans="1:11" ht="19.5" customHeight="1">
      <c r="A7" s="22"/>
      <c r="B7" s="23" t="s">
        <v>25</v>
      </c>
      <c r="C7" s="24">
        <f>SUM(C9:C73)</f>
        <v>31149</v>
      </c>
      <c r="D7" s="24">
        <f>COUNTIF(D9:D73, "&gt;100")</f>
        <v>9</v>
      </c>
      <c r="E7" s="24">
        <f t="shared" ref="E7:I7" si="0">SUM(E9:E73)</f>
        <v>115989</v>
      </c>
      <c r="F7" s="71">
        <f t="shared" si="0"/>
        <v>657.96820000000014</v>
      </c>
      <c r="G7" s="24"/>
      <c r="H7" s="24">
        <f t="shared" si="0"/>
        <v>189</v>
      </c>
      <c r="I7" s="24">
        <f t="shared" si="0"/>
        <v>255</v>
      </c>
      <c r="J7" s="24"/>
    </row>
    <row r="8" spans="1:11" s="26" customFormat="1" ht="19.5" customHeight="1">
      <c r="A8" s="23" t="s">
        <v>5</v>
      </c>
      <c r="B8" s="25" t="s">
        <v>103</v>
      </c>
      <c r="C8" s="24"/>
      <c r="D8" s="24"/>
      <c r="E8" s="24"/>
      <c r="F8" s="24"/>
      <c r="G8" s="24"/>
      <c r="H8" s="24"/>
      <c r="I8" s="24"/>
      <c r="J8" s="24"/>
    </row>
    <row r="9" spans="1:11" s="26" customFormat="1" ht="19.5" customHeight="1">
      <c r="A9" s="53">
        <v>1</v>
      </c>
      <c r="B9" s="63" t="s">
        <v>104</v>
      </c>
      <c r="C9" s="9">
        <v>661</v>
      </c>
      <c r="D9" s="70">
        <f>C9/550*100</f>
        <v>120.18181818181819</v>
      </c>
      <c r="E9" s="9">
        <v>2103</v>
      </c>
      <c r="F9" s="158">
        <v>6.6432000000000002</v>
      </c>
      <c r="G9" s="9"/>
      <c r="H9" s="9">
        <v>3</v>
      </c>
      <c r="I9" s="9">
        <v>3</v>
      </c>
      <c r="J9" s="24"/>
    </row>
    <row r="10" spans="1:11" s="26" customFormat="1" ht="19.5" customHeight="1">
      <c r="A10" s="53">
        <v>2</v>
      </c>
      <c r="B10" s="63" t="s">
        <v>105</v>
      </c>
      <c r="C10" s="9">
        <v>487</v>
      </c>
      <c r="D10" s="10">
        <f t="shared" ref="D10:D73" si="1">C10/550*100</f>
        <v>88.545454545454547</v>
      </c>
      <c r="E10" s="9">
        <v>1621</v>
      </c>
      <c r="F10" s="158">
        <v>4.5540000000000003</v>
      </c>
      <c r="G10" s="9"/>
      <c r="H10" s="9">
        <v>3</v>
      </c>
      <c r="I10" s="9">
        <v>5</v>
      </c>
      <c r="J10" s="24"/>
    </row>
    <row r="11" spans="1:11" s="26" customFormat="1" ht="19.5" customHeight="1">
      <c r="A11" s="53">
        <v>3</v>
      </c>
      <c r="B11" s="63" t="s">
        <v>106</v>
      </c>
      <c r="C11" s="9">
        <v>435</v>
      </c>
      <c r="D11" s="10">
        <f t="shared" si="1"/>
        <v>79.090909090909093</v>
      </c>
      <c r="E11" s="9">
        <v>1762</v>
      </c>
      <c r="F11" s="158">
        <v>4.2552000000000003</v>
      </c>
      <c r="G11" s="9"/>
      <c r="H11" s="9">
        <v>3</v>
      </c>
      <c r="I11" s="9">
        <v>3</v>
      </c>
      <c r="J11" s="24"/>
    </row>
    <row r="12" spans="1:11" s="26" customFormat="1" ht="19.5" customHeight="1">
      <c r="A12" s="53">
        <v>4</v>
      </c>
      <c r="B12" s="63" t="s">
        <v>107</v>
      </c>
      <c r="C12" s="9">
        <v>670</v>
      </c>
      <c r="D12" s="70">
        <f t="shared" si="1"/>
        <v>121.81818181818183</v>
      </c>
      <c r="E12" s="9">
        <v>2262</v>
      </c>
      <c r="F12" s="158">
        <v>9.0884</v>
      </c>
      <c r="G12" s="9"/>
      <c r="H12" s="9">
        <v>3</v>
      </c>
      <c r="I12" s="9">
        <v>5</v>
      </c>
      <c r="J12" s="24"/>
    </row>
    <row r="13" spans="1:11" s="26" customFormat="1" ht="19.5" customHeight="1">
      <c r="A13" s="53">
        <v>5</v>
      </c>
      <c r="B13" s="63" t="s">
        <v>108</v>
      </c>
      <c r="C13" s="9">
        <v>348</v>
      </c>
      <c r="D13" s="10">
        <f t="shared" si="1"/>
        <v>63.272727272727266</v>
      </c>
      <c r="E13" s="9">
        <v>1435</v>
      </c>
      <c r="F13" s="158">
        <v>43.380899999999997</v>
      </c>
      <c r="G13" s="9"/>
      <c r="H13" s="9">
        <v>2</v>
      </c>
      <c r="I13" s="9">
        <v>4</v>
      </c>
      <c r="J13" s="24"/>
    </row>
    <row r="14" spans="1:11" s="26" customFormat="1" ht="19.5" customHeight="1">
      <c r="A14" s="53">
        <v>6</v>
      </c>
      <c r="B14" s="63" t="s">
        <v>109</v>
      </c>
      <c r="C14" s="9">
        <v>704</v>
      </c>
      <c r="D14" s="70">
        <f t="shared" si="1"/>
        <v>128</v>
      </c>
      <c r="E14" s="9">
        <v>2530</v>
      </c>
      <c r="F14" s="158">
        <v>4.6154000000000002</v>
      </c>
      <c r="G14" s="9"/>
      <c r="H14" s="9">
        <v>3</v>
      </c>
      <c r="I14" s="9">
        <v>3</v>
      </c>
      <c r="J14" s="24"/>
    </row>
    <row r="15" spans="1:11" s="26" customFormat="1" ht="19.5" customHeight="1">
      <c r="A15" s="53">
        <v>7</v>
      </c>
      <c r="B15" s="63" t="s">
        <v>110</v>
      </c>
      <c r="C15" s="9">
        <v>486</v>
      </c>
      <c r="D15" s="158">
        <f t="shared" si="1"/>
        <v>88.36363636363636</v>
      </c>
      <c r="E15" s="9">
        <v>1754</v>
      </c>
      <c r="F15" s="158">
        <v>9.5</v>
      </c>
      <c r="G15" s="9"/>
      <c r="H15" s="9">
        <v>2</v>
      </c>
      <c r="I15" s="9">
        <v>3</v>
      </c>
      <c r="J15" s="24"/>
    </row>
    <row r="16" spans="1:11" s="26" customFormat="1" ht="19.5" customHeight="1">
      <c r="A16" s="53">
        <v>8</v>
      </c>
      <c r="B16" s="63" t="s">
        <v>111</v>
      </c>
      <c r="C16" s="9">
        <v>525</v>
      </c>
      <c r="D16" s="10">
        <f t="shared" si="1"/>
        <v>95.454545454545453</v>
      </c>
      <c r="E16" s="9">
        <v>1690</v>
      </c>
      <c r="F16" s="158">
        <v>9.2815999999999992</v>
      </c>
      <c r="G16" s="9"/>
      <c r="H16" s="9">
        <v>3</v>
      </c>
      <c r="I16" s="9">
        <v>3</v>
      </c>
      <c r="J16" s="24"/>
    </row>
    <row r="17" spans="1:10" s="26" customFormat="1" ht="19.5" customHeight="1">
      <c r="A17" s="53">
        <v>9</v>
      </c>
      <c r="B17" s="63" t="s">
        <v>112</v>
      </c>
      <c r="C17" s="9">
        <v>506</v>
      </c>
      <c r="D17" s="10">
        <f t="shared" si="1"/>
        <v>92</v>
      </c>
      <c r="E17" s="9">
        <v>1633</v>
      </c>
      <c r="F17" s="158">
        <v>10.621499999999999</v>
      </c>
      <c r="G17" s="9"/>
      <c r="H17" s="9">
        <v>3</v>
      </c>
      <c r="I17" s="9">
        <v>3</v>
      </c>
      <c r="J17" s="24"/>
    </row>
    <row r="18" spans="1:10" s="26" customFormat="1" ht="19.5" customHeight="1">
      <c r="A18" s="53">
        <v>10</v>
      </c>
      <c r="B18" s="63" t="s">
        <v>113</v>
      </c>
      <c r="C18" s="9">
        <v>380</v>
      </c>
      <c r="D18" s="10">
        <f t="shared" si="1"/>
        <v>69.090909090909093</v>
      </c>
      <c r="E18" s="9">
        <v>1206</v>
      </c>
      <c r="F18" s="158">
        <v>13.9154</v>
      </c>
      <c r="G18" s="9"/>
      <c r="H18" s="9">
        <v>3</v>
      </c>
      <c r="I18" s="9">
        <v>5</v>
      </c>
      <c r="J18" s="24"/>
    </row>
    <row r="19" spans="1:10" s="26" customFormat="1" ht="19.5" customHeight="1">
      <c r="A19" s="53">
        <v>11</v>
      </c>
      <c r="B19" s="63" t="s">
        <v>114</v>
      </c>
      <c r="C19" s="9">
        <v>352</v>
      </c>
      <c r="D19" s="10">
        <f t="shared" si="1"/>
        <v>64</v>
      </c>
      <c r="E19" s="9">
        <v>1151</v>
      </c>
      <c r="F19" s="158">
        <v>28.122299999999999</v>
      </c>
      <c r="G19" s="9"/>
      <c r="H19" s="9">
        <v>3</v>
      </c>
      <c r="I19" s="9">
        <v>4</v>
      </c>
      <c r="J19" s="24"/>
    </row>
    <row r="20" spans="1:10" s="26" customFormat="1" ht="19.5" customHeight="1">
      <c r="A20" s="53">
        <v>12</v>
      </c>
      <c r="B20" s="63" t="s">
        <v>115</v>
      </c>
      <c r="C20" s="9">
        <v>521</v>
      </c>
      <c r="D20" s="10">
        <f t="shared" si="1"/>
        <v>94.72727272727272</v>
      </c>
      <c r="E20" s="9">
        <v>1954</v>
      </c>
      <c r="F20" s="158">
        <v>58.834000000000003</v>
      </c>
      <c r="G20" s="9"/>
      <c r="H20" s="9">
        <v>3</v>
      </c>
      <c r="I20" s="9">
        <v>5</v>
      </c>
      <c r="J20" s="24"/>
    </row>
    <row r="21" spans="1:10" s="26" customFormat="1" ht="19.5" customHeight="1">
      <c r="A21" s="53">
        <v>13</v>
      </c>
      <c r="B21" s="63" t="s">
        <v>116</v>
      </c>
      <c r="C21" s="9">
        <v>516</v>
      </c>
      <c r="D21" s="10">
        <f t="shared" si="1"/>
        <v>93.818181818181827</v>
      </c>
      <c r="E21" s="9">
        <v>1504</v>
      </c>
      <c r="F21" s="158">
        <v>17.649999999999999</v>
      </c>
      <c r="G21" s="9"/>
      <c r="H21" s="9">
        <v>2</v>
      </c>
      <c r="I21" s="9">
        <v>2</v>
      </c>
      <c r="J21" s="24"/>
    </row>
    <row r="22" spans="1:10" s="26" customFormat="1" ht="19.5" customHeight="1">
      <c r="A22" s="53">
        <v>14</v>
      </c>
      <c r="B22" s="63" t="s">
        <v>117</v>
      </c>
      <c r="C22" s="9">
        <v>745</v>
      </c>
      <c r="D22" s="70">
        <f t="shared" si="1"/>
        <v>135.45454545454544</v>
      </c>
      <c r="E22" s="9">
        <v>2957</v>
      </c>
      <c r="F22" s="158">
        <v>15.34</v>
      </c>
      <c r="G22" s="9"/>
      <c r="H22" s="9">
        <v>3</v>
      </c>
      <c r="I22" s="9">
        <v>5</v>
      </c>
      <c r="J22" s="24"/>
    </row>
    <row r="23" spans="1:10" s="26" customFormat="1" ht="19.5" customHeight="1">
      <c r="A23" s="53">
        <v>15</v>
      </c>
      <c r="B23" s="63" t="s">
        <v>118</v>
      </c>
      <c r="C23" s="68">
        <v>1054</v>
      </c>
      <c r="D23" s="70">
        <f t="shared" si="1"/>
        <v>191.63636363636363</v>
      </c>
      <c r="E23" s="9">
        <v>3687</v>
      </c>
      <c r="F23" s="158">
        <v>20.4422</v>
      </c>
      <c r="G23" s="9"/>
      <c r="H23" s="9">
        <v>3</v>
      </c>
      <c r="I23" s="9">
        <v>3</v>
      </c>
      <c r="J23" s="24"/>
    </row>
    <row r="24" spans="1:10" s="26" customFormat="1" ht="19.5" customHeight="1">
      <c r="A24" s="53">
        <v>16</v>
      </c>
      <c r="B24" s="63" t="s">
        <v>119</v>
      </c>
      <c r="C24" s="9">
        <v>510</v>
      </c>
      <c r="D24" s="10">
        <f t="shared" si="1"/>
        <v>92.72727272727272</v>
      </c>
      <c r="E24" s="9">
        <v>1746</v>
      </c>
      <c r="F24" s="158">
        <v>9.1226000000000003</v>
      </c>
      <c r="G24" s="9"/>
      <c r="H24" s="9">
        <v>2</v>
      </c>
      <c r="I24" s="9">
        <v>5</v>
      </c>
      <c r="J24" s="24"/>
    </row>
    <row r="25" spans="1:10" s="26" customFormat="1" ht="19.5" customHeight="1">
      <c r="A25" s="53">
        <v>17</v>
      </c>
      <c r="B25" s="63" t="s">
        <v>120</v>
      </c>
      <c r="C25" s="9">
        <v>520</v>
      </c>
      <c r="D25" s="10">
        <f t="shared" si="1"/>
        <v>94.545454545454547</v>
      </c>
      <c r="E25" s="9">
        <v>2017</v>
      </c>
      <c r="F25" s="158">
        <v>13.094200000000001</v>
      </c>
      <c r="G25" s="9"/>
      <c r="H25" s="9">
        <v>3</v>
      </c>
      <c r="I25" s="9">
        <v>3</v>
      </c>
      <c r="J25" s="24"/>
    </row>
    <row r="26" spans="1:10" s="26" customFormat="1" ht="19.5" customHeight="1">
      <c r="A26" s="53">
        <v>18</v>
      </c>
      <c r="B26" s="63" t="s">
        <v>121</v>
      </c>
      <c r="C26" s="9">
        <v>462</v>
      </c>
      <c r="D26" s="10">
        <f t="shared" si="1"/>
        <v>84</v>
      </c>
      <c r="E26" s="9">
        <v>1782</v>
      </c>
      <c r="F26" s="158">
        <v>31.513300000000001</v>
      </c>
      <c r="G26" s="9"/>
      <c r="H26" s="9">
        <v>3</v>
      </c>
      <c r="I26" s="9">
        <v>5</v>
      </c>
      <c r="J26" s="24"/>
    </row>
    <row r="27" spans="1:10" s="26" customFormat="1" ht="19.5" customHeight="1">
      <c r="A27" s="53">
        <v>19</v>
      </c>
      <c r="B27" s="63" t="s">
        <v>122</v>
      </c>
      <c r="C27" s="9">
        <v>251</v>
      </c>
      <c r="D27" s="10">
        <f t="shared" si="1"/>
        <v>45.636363636363633</v>
      </c>
      <c r="E27" s="9">
        <v>988</v>
      </c>
      <c r="F27" s="158">
        <v>23.021899999999999</v>
      </c>
      <c r="G27" s="9"/>
      <c r="H27" s="9">
        <v>3</v>
      </c>
      <c r="I27" s="9">
        <v>4</v>
      </c>
      <c r="J27" s="24"/>
    </row>
    <row r="28" spans="1:10" s="26" customFormat="1" ht="19.5" customHeight="1">
      <c r="A28" s="53">
        <v>20</v>
      </c>
      <c r="B28" s="63" t="s">
        <v>123</v>
      </c>
      <c r="C28" s="9">
        <v>1235</v>
      </c>
      <c r="D28" s="70">
        <f t="shared" si="1"/>
        <v>224.54545454545456</v>
      </c>
      <c r="E28" s="9">
        <v>4803</v>
      </c>
      <c r="F28" s="158">
        <v>114.69110000000001</v>
      </c>
      <c r="G28" s="9"/>
      <c r="H28" s="9">
        <v>3</v>
      </c>
      <c r="I28" s="9">
        <v>5</v>
      </c>
      <c r="J28" s="24"/>
    </row>
    <row r="29" spans="1:10" s="26" customFormat="1" ht="19.5" customHeight="1">
      <c r="A29" s="53">
        <v>21</v>
      </c>
      <c r="B29" s="63" t="s">
        <v>124</v>
      </c>
      <c r="C29" s="9">
        <v>319</v>
      </c>
      <c r="D29" s="10">
        <f t="shared" si="1"/>
        <v>57.999999999999993</v>
      </c>
      <c r="E29" s="9">
        <v>1473</v>
      </c>
      <c r="F29" s="158">
        <v>2.9066999999999998</v>
      </c>
      <c r="G29" s="9"/>
      <c r="H29" s="9">
        <v>3</v>
      </c>
      <c r="I29" s="9">
        <v>4</v>
      </c>
      <c r="J29" s="24"/>
    </row>
    <row r="30" spans="1:10" s="26" customFormat="1" ht="19.5" customHeight="1">
      <c r="A30" s="53">
        <v>22</v>
      </c>
      <c r="B30" s="63" t="s">
        <v>125</v>
      </c>
      <c r="C30" s="9">
        <v>537</v>
      </c>
      <c r="D30" s="10">
        <f t="shared" si="1"/>
        <v>97.636363636363626</v>
      </c>
      <c r="E30" s="9">
        <v>1899</v>
      </c>
      <c r="F30" s="158">
        <v>5.0862999999999996</v>
      </c>
      <c r="G30" s="9"/>
      <c r="H30" s="9">
        <v>3</v>
      </c>
      <c r="I30" s="9">
        <v>4</v>
      </c>
      <c r="J30" s="24"/>
    </row>
    <row r="31" spans="1:10" s="26" customFormat="1" ht="19.5" customHeight="1">
      <c r="A31" s="53">
        <v>23</v>
      </c>
      <c r="B31" s="63" t="s">
        <v>126</v>
      </c>
      <c r="C31" s="9">
        <v>471</v>
      </c>
      <c r="D31" s="10">
        <f t="shared" si="1"/>
        <v>85.636363636363626</v>
      </c>
      <c r="E31" s="9">
        <v>1750</v>
      </c>
      <c r="F31" s="158">
        <v>4.6100000000000003</v>
      </c>
      <c r="G31" s="9"/>
      <c r="H31" s="9">
        <v>3</v>
      </c>
      <c r="I31" s="9">
        <v>4</v>
      </c>
      <c r="J31" s="24"/>
    </row>
    <row r="32" spans="1:10" s="26" customFormat="1" ht="19.5" customHeight="1">
      <c r="A32" s="53">
        <v>24</v>
      </c>
      <c r="B32" s="63" t="s">
        <v>127</v>
      </c>
      <c r="C32" s="9">
        <v>353</v>
      </c>
      <c r="D32" s="10">
        <f t="shared" si="1"/>
        <v>64.181818181818187</v>
      </c>
      <c r="E32" s="9">
        <v>1307</v>
      </c>
      <c r="F32" s="158">
        <v>6.27</v>
      </c>
      <c r="G32" s="9"/>
      <c r="H32" s="9">
        <v>3</v>
      </c>
      <c r="I32" s="9">
        <v>4</v>
      </c>
      <c r="J32" s="24"/>
    </row>
    <row r="33" spans="1:10" s="26" customFormat="1" ht="19.5" customHeight="1">
      <c r="A33" s="53">
        <v>25</v>
      </c>
      <c r="B33" s="63" t="s">
        <v>128</v>
      </c>
      <c r="C33" s="9">
        <v>446</v>
      </c>
      <c r="D33" s="10">
        <f t="shared" si="1"/>
        <v>81.090909090909093</v>
      </c>
      <c r="E33" s="9">
        <v>1459</v>
      </c>
      <c r="F33" s="158">
        <v>5.6173000000000002</v>
      </c>
      <c r="G33" s="9"/>
      <c r="H33" s="9">
        <v>3</v>
      </c>
      <c r="I33" s="9">
        <v>4</v>
      </c>
      <c r="J33" s="24"/>
    </row>
    <row r="34" spans="1:10" s="26" customFormat="1" ht="19.5" customHeight="1">
      <c r="A34" s="53">
        <v>26</v>
      </c>
      <c r="B34" s="63" t="s">
        <v>129</v>
      </c>
      <c r="C34" s="9">
        <v>335</v>
      </c>
      <c r="D34" s="10">
        <f t="shared" si="1"/>
        <v>60.909090909090914</v>
      </c>
      <c r="E34" s="9">
        <v>1120</v>
      </c>
      <c r="F34" s="158">
        <v>9.1082000000000001</v>
      </c>
      <c r="G34" s="9"/>
      <c r="H34" s="9">
        <v>3</v>
      </c>
      <c r="I34" s="9">
        <v>4</v>
      </c>
      <c r="J34" s="24"/>
    </row>
    <row r="35" spans="1:10" s="26" customFormat="1" ht="19.5" customHeight="1">
      <c r="A35" s="53">
        <v>27</v>
      </c>
      <c r="B35" s="63" t="s">
        <v>130</v>
      </c>
      <c r="C35" s="9">
        <v>421</v>
      </c>
      <c r="D35" s="10">
        <f t="shared" si="1"/>
        <v>76.545454545454547</v>
      </c>
      <c r="E35" s="9">
        <v>1775</v>
      </c>
      <c r="F35" s="158">
        <v>2.9983</v>
      </c>
      <c r="G35" s="9"/>
      <c r="H35" s="9">
        <v>3</v>
      </c>
      <c r="I35" s="9">
        <v>4</v>
      </c>
      <c r="J35" s="24"/>
    </row>
    <row r="36" spans="1:10" s="26" customFormat="1" ht="19.5" customHeight="1">
      <c r="A36" s="53">
        <v>28</v>
      </c>
      <c r="B36" s="63" t="s">
        <v>131</v>
      </c>
      <c r="C36" s="9">
        <v>487</v>
      </c>
      <c r="D36" s="10">
        <f t="shared" si="1"/>
        <v>88.545454545454547</v>
      </c>
      <c r="E36" s="9">
        <v>1481</v>
      </c>
      <c r="F36" s="158">
        <v>5.0746000000000002</v>
      </c>
      <c r="G36" s="9"/>
      <c r="H36" s="9">
        <v>3</v>
      </c>
      <c r="I36" s="9">
        <v>4</v>
      </c>
      <c r="J36" s="24"/>
    </row>
    <row r="37" spans="1:10" s="26" customFormat="1" ht="19.5" customHeight="1">
      <c r="A37" s="53">
        <v>29</v>
      </c>
      <c r="B37" s="63" t="s">
        <v>132</v>
      </c>
      <c r="C37" s="9">
        <v>365</v>
      </c>
      <c r="D37" s="10">
        <f t="shared" si="1"/>
        <v>66.363636363636374</v>
      </c>
      <c r="E37" s="9">
        <v>1372</v>
      </c>
      <c r="F37" s="158">
        <v>3.2671000000000001</v>
      </c>
      <c r="G37" s="9"/>
      <c r="H37" s="9">
        <v>3</v>
      </c>
      <c r="I37" s="9">
        <v>3</v>
      </c>
      <c r="J37" s="24"/>
    </row>
    <row r="38" spans="1:10" s="26" customFormat="1" ht="19.5" customHeight="1">
      <c r="A38" s="53">
        <v>30</v>
      </c>
      <c r="B38" s="63" t="s">
        <v>133</v>
      </c>
      <c r="C38" s="9">
        <v>471</v>
      </c>
      <c r="D38" s="10">
        <f t="shared" si="1"/>
        <v>85.636363636363626</v>
      </c>
      <c r="E38" s="9">
        <v>1366</v>
      </c>
      <c r="F38" s="158">
        <v>4.1875999999999998</v>
      </c>
      <c r="G38" s="9"/>
      <c r="H38" s="9">
        <v>3</v>
      </c>
      <c r="I38" s="9">
        <v>4</v>
      </c>
      <c r="J38" s="24"/>
    </row>
    <row r="39" spans="1:10" s="26" customFormat="1" ht="19.5" customHeight="1">
      <c r="A39" s="53">
        <v>31</v>
      </c>
      <c r="B39" s="63" t="s">
        <v>134</v>
      </c>
      <c r="C39" s="9">
        <v>465</v>
      </c>
      <c r="D39" s="10">
        <f t="shared" si="1"/>
        <v>84.545454545454547</v>
      </c>
      <c r="E39" s="9">
        <v>1757</v>
      </c>
      <c r="F39" s="158">
        <v>6.28</v>
      </c>
      <c r="G39" s="9"/>
      <c r="H39" s="9">
        <v>3</v>
      </c>
      <c r="I39" s="9">
        <v>5</v>
      </c>
      <c r="J39" s="24"/>
    </row>
    <row r="40" spans="1:10" s="26" customFormat="1" ht="19.5" customHeight="1">
      <c r="A40" s="53">
        <v>32</v>
      </c>
      <c r="B40" s="63" t="s">
        <v>135</v>
      </c>
      <c r="C40" s="9">
        <v>544</v>
      </c>
      <c r="D40" s="10">
        <f t="shared" si="1"/>
        <v>98.909090909090907</v>
      </c>
      <c r="E40" s="9">
        <v>1967</v>
      </c>
      <c r="F40" s="158">
        <v>5.2160000000000002</v>
      </c>
      <c r="G40" s="9"/>
      <c r="H40" s="9">
        <v>3</v>
      </c>
      <c r="I40" s="9">
        <v>4</v>
      </c>
      <c r="J40" s="24"/>
    </row>
    <row r="41" spans="1:10" s="26" customFormat="1" ht="19.5" customHeight="1">
      <c r="A41" s="53">
        <v>33</v>
      </c>
      <c r="B41" s="63" t="s">
        <v>136</v>
      </c>
      <c r="C41" s="9">
        <v>491</v>
      </c>
      <c r="D41" s="10">
        <f t="shared" si="1"/>
        <v>89.272727272727266</v>
      </c>
      <c r="E41" s="9">
        <v>1745</v>
      </c>
      <c r="F41" s="158">
        <v>4.3578000000000001</v>
      </c>
      <c r="G41" s="9"/>
      <c r="H41" s="9">
        <v>3</v>
      </c>
      <c r="I41" s="9">
        <v>4</v>
      </c>
      <c r="J41" s="24"/>
    </row>
    <row r="42" spans="1:10" s="26" customFormat="1" ht="19.5" customHeight="1">
      <c r="A42" s="53">
        <v>34</v>
      </c>
      <c r="B42" s="63" t="s">
        <v>137</v>
      </c>
      <c r="C42" s="9">
        <v>384</v>
      </c>
      <c r="D42" s="10">
        <f t="shared" si="1"/>
        <v>69.818181818181827</v>
      </c>
      <c r="E42" s="9">
        <v>1483</v>
      </c>
      <c r="F42" s="158">
        <v>2.6078000000000001</v>
      </c>
      <c r="G42" s="9"/>
      <c r="H42" s="9">
        <v>3</v>
      </c>
      <c r="I42" s="9">
        <v>4</v>
      </c>
      <c r="J42" s="24"/>
    </row>
    <row r="43" spans="1:10" s="26" customFormat="1" ht="19.5" customHeight="1">
      <c r="A43" s="53">
        <v>35</v>
      </c>
      <c r="B43" s="63" t="s">
        <v>138</v>
      </c>
      <c r="C43" s="9">
        <v>447</v>
      </c>
      <c r="D43" s="10">
        <f t="shared" si="1"/>
        <v>81.27272727272728</v>
      </c>
      <c r="E43" s="9">
        <v>2105</v>
      </c>
      <c r="F43" s="158">
        <v>4.1976000000000004</v>
      </c>
      <c r="G43" s="9"/>
      <c r="H43" s="9">
        <v>3</v>
      </c>
      <c r="I43" s="9">
        <v>3</v>
      </c>
      <c r="J43" s="24"/>
    </row>
    <row r="44" spans="1:10" s="26" customFormat="1" ht="19.5" customHeight="1">
      <c r="A44" s="53">
        <v>36</v>
      </c>
      <c r="B44" s="63" t="s">
        <v>139</v>
      </c>
      <c r="C44" s="9">
        <v>523</v>
      </c>
      <c r="D44" s="10">
        <f t="shared" si="1"/>
        <v>95.090909090909093</v>
      </c>
      <c r="E44" s="9">
        <v>1986</v>
      </c>
      <c r="F44" s="158">
        <v>2.7702</v>
      </c>
      <c r="G44" s="9"/>
      <c r="H44" s="9">
        <v>3</v>
      </c>
      <c r="I44" s="9">
        <v>4</v>
      </c>
      <c r="J44" s="24"/>
    </row>
    <row r="45" spans="1:10" s="26" customFormat="1" ht="19.5" customHeight="1">
      <c r="A45" s="53">
        <v>37</v>
      </c>
      <c r="B45" s="63" t="s">
        <v>140</v>
      </c>
      <c r="C45" s="9">
        <v>454</v>
      </c>
      <c r="D45" s="10">
        <f t="shared" si="1"/>
        <v>82.545454545454547</v>
      </c>
      <c r="E45" s="9">
        <v>2181</v>
      </c>
      <c r="F45" s="158">
        <v>2.4186000000000001</v>
      </c>
      <c r="G45" s="9"/>
      <c r="H45" s="9">
        <v>3</v>
      </c>
      <c r="I45" s="9">
        <v>4</v>
      </c>
      <c r="J45" s="24"/>
    </row>
    <row r="46" spans="1:10" s="26" customFormat="1" ht="19.5" customHeight="1">
      <c r="A46" s="53">
        <v>38</v>
      </c>
      <c r="B46" s="63" t="s">
        <v>141</v>
      </c>
      <c r="C46" s="9">
        <v>479</v>
      </c>
      <c r="D46" s="10">
        <f t="shared" si="1"/>
        <v>87.090909090909079</v>
      </c>
      <c r="E46" s="9">
        <v>1968</v>
      </c>
      <c r="F46" s="158">
        <v>3.8639000000000001</v>
      </c>
      <c r="G46" s="9"/>
      <c r="H46" s="9">
        <v>3</v>
      </c>
      <c r="I46" s="9">
        <v>4</v>
      </c>
      <c r="J46" s="24"/>
    </row>
    <row r="47" spans="1:10" s="26" customFormat="1" ht="19.5" customHeight="1">
      <c r="A47" s="53">
        <v>39</v>
      </c>
      <c r="B47" s="63" t="s">
        <v>142</v>
      </c>
      <c r="C47" s="9">
        <v>505</v>
      </c>
      <c r="D47" s="10">
        <f t="shared" si="1"/>
        <v>91.818181818181827</v>
      </c>
      <c r="E47" s="9">
        <v>1995</v>
      </c>
      <c r="F47" s="158">
        <v>18.57</v>
      </c>
      <c r="G47" s="9"/>
      <c r="H47" s="9">
        <v>3</v>
      </c>
      <c r="I47" s="9">
        <v>4</v>
      </c>
      <c r="J47" s="24"/>
    </row>
    <row r="48" spans="1:10" s="26" customFormat="1" ht="19.5" customHeight="1">
      <c r="A48" s="53">
        <v>40</v>
      </c>
      <c r="B48" s="63" t="s">
        <v>143</v>
      </c>
      <c r="C48" s="9">
        <v>423</v>
      </c>
      <c r="D48" s="10">
        <f t="shared" si="1"/>
        <v>76.909090909090907</v>
      </c>
      <c r="E48" s="9">
        <v>1572</v>
      </c>
      <c r="F48" s="158">
        <v>7.9241999999999999</v>
      </c>
      <c r="G48" s="9"/>
      <c r="H48" s="9">
        <v>3</v>
      </c>
      <c r="I48" s="9">
        <v>5</v>
      </c>
      <c r="J48" s="24"/>
    </row>
    <row r="49" spans="1:10" s="26" customFormat="1" ht="19.5" customHeight="1">
      <c r="A49" s="53">
        <v>41</v>
      </c>
      <c r="B49" s="63" t="s">
        <v>144</v>
      </c>
      <c r="C49" s="9">
        <v>415</v>
      </c>
      <c r="D49" s="10">
        <f t="shared" si="1"/>
        <v>75.454545454545453</v>
      </c>
      <c r="E49" s="9">
        <v>1613</v>
      </c>
      <c r="F49" s="158">
        <v>2.8250000000000002</v>
      </c>
      <c r="G49" s="9"/>
      <c r="H49" s="9">
        <v>3</v>
      </c>
      <c r="I49" s="9">
        <v>5</v>
      </c>
      <c r="J49" s="24"/>
    </row>
    <row r="50" spans="1:10" s="26" customFormat="1" ht="19.5" customHeight="1">
      <c r="A50" s="53">
        <v>42</v>
      </c>
      <c r="B50" s="63" t="s">
        <v>145</v>
      </c>
      <c r="C50" s="9">
        <v>315</v>
      </c>
      <c r="D50" s="10">
        <f t="shared" si="1"/>
        <v>57.272727272727273</v>
      </c>
      <c r="E50" s="9">
        <v>1302</v>
      </c>
      <c r="F50" s="158">
        <v>2.7871000000000001</v>
      </c>
      <c r="G50" s="9"/>
      <c r="H50" s="9">
        <v>3</v>
      </c>
      <c r="I50" s="9">
        <v>4</v>
      </c>
      <c r="J50" s="24"/>
    </row>
    <row r="51" spans="1:10" s="26" customFormat="1" ht="19.5" customHeight="1">
      <c r="A51" s="53">
        <v>43</v>
      </c>
      <c r="B51" s="63" t="s">
        <v>146</v>
      </c>
      <c r="C51" s="9">
        <v>390</v>
      </c>
      <c r="D51" s="10">
        <f t="shared" si="1"/>
        <v>70.909090909090907</v>
      </c>
      <c r="E51" s="9">
        <v>1629</v>
      </c>
      <c r="F51" s="158">
        <v>3.5034000000000001</v>
      </c>
      <c r="G51" s="9"/>
      <c r="H51" s="9">
        <v>3</v>
      </c>
      <c r="I51" s="9">
        <v>4</v>
      </c>
      <c r="J51" s="24"/>
    </row>
    <row r="52" spans="1:10" s="26" customFormat="1" ht="19.5" customHeight="1">
      <c r="A52" s="53">
        <v>44</v>
      </c>
      <c r="B52" s="63" t="s">
        <v>147</v>
      </c>
      <c r="C52" s="9">
        <v>485</v>
      </c>
      <c r="D52" s="10">
        <f t="shared" si="1"/>
        <v>88.181818181818187</v>
      </c>
      <c r="E52" s="9">
        <v>1787</v>
      </c>
      <c r="F52" s="158">
        <v>3.4708999999999999</v>
      </c>
      <c r="G52" s="9"/>
      <c r="H52" s="9">
        <v>2</v>
      </c>
      <c r="I52" s="9">
        <v>3</v>
      </c>
      <c r="J52" s="24"/>
    </row>
    <row r="53" spans="1:10" s="26" customFormat="1" ht="19.5" customHeight="1">
      <c r="A53" s="53">
        <v>45</v>
      </c>
      <c r="B53" s="63" t="s">
        <v>148</v>
      </c>
      <c r="C53" s="9">
        <v>430</v>
      </c>
      <c r="D53" s="10">
        <f t="shared" si="1"/>
        <v>78.181818181818187</v>
      </c>
      <c r="E53" s="9">
        <v>1422</v>
      </c>
      <c r="F53" s="158">
        <v>4.7690000000000001</v>
      </c>
      <c r="G53" s="9"/>
      <c r="H53" s="9">
        <v>3</v>
      </c>
      <c r="I53" s="9">
        <v>4</v>
      </c>
      <c r="J53" s="24"/>
    </row>
    <row r="54" spans="1:10" s="26" customFormat="1" ht="19.5" customHeight="1">
      <c r="A54" s="53">
        <v>46</v>
      </c>
      <c r="B54" s="63" t="s">
        <v>149</v>
      </c>
      <c r="C54" s="9">
        <v>542</v>
      </c>
      <c r="D54" s="10">
        <f t="shared" si="1"/>
        <v>98.545454545454547</v>
      </c>
      <c r="E54" s="9">
        <v>2067</v>
      </c>
      <c r="F54" s="158">
        <v>23.4</v>
      </c>
      <c r="G54" s="9"/>
      <c r="H54" s="9">
        <v>3</v>
      </c>
      <c r="I54" s="9">
        <v>5</v>
      </c>
      <c r="J54" s="24"/>
    </row>
    <row r="55" spans="1:10" s="26" customFormat="1" ht="19.5" customHeight="1">
      <c r="A55" s="53">
        <v>47</v>
      </c>
      <c r="B55" s="63" t="s">
        <v>150</v>
      </c>
      <c r="C55" s="9">
        <v>398</v>
      </c>
      <c r="D55" s="10">
        <f t="shared" si="1"/>
        <v>72.36363636363636</v>
      </c>
      <c r="E55" s="9">
        <v>1502</v>
      </c>
      <c r="F55" s="158">
        <v>3.3094999999999999</v>
      </c>
      <c r="G55" s="9"/>
      <c r="H55" s="9">
        <v>3</v>
      </c>
      <c r="I55" s="9">
        <v>4</v>
      </c>
      <c r="J55" s="24"/>
    </row>
    <row r="56" spans="1:10" s="26" customFormat="1" ht="19.5" customHeight="1">
      <c r="A56" s="53">
        <v>48</v>
      </c>
      <c r="B56" s="63" t="s">
        <v>151</v>
      </c>
      <c r="C56" s="9">
        <v>425</v>
      </c>
      <c r="D56" s="10">
        <f t="shared" si="1"/>
        <v>77.272727272727266</v>
      </c>
      <c r="E56" s="9">
        <v>1582</v>
      </c>
      <c r="F56" s="158">
        <v>3.0718000000000001</v>
      </c>
      <c r="G56" s="9"/>
      <c r="H56" s="9">
        <v>3</v>
      </c>
      <c r="I56" s="9">
        <v>4</v>
      </c>
      <c r="J56" s="24"/>
    </row>
    <row r="57" spans="1:10" s="26" customFormat="1" ht="19.5" customHeight="1">
      <c r="A57" s="53">
        <v>49</v>
      </c>
      <c r="B57" s="63" t="s">
        <v>152</v>
      </c>
      <c r="C57" s="9">
        <v>428</v>
      </c>
      <c r="D57" s="10">
        <f t="shared" si="1"/>
        <v>77.818181818181813</v>
      </c>
      <c r="E57" s="9">
        <v>1848</v>
      </c>
      <c r="F57" s="158">
        <v>3.1153</v>
      </c>
      <c r="G57" s="9"/>
      <c r="H57" s="9">
        <v>3</v>
      </c>
      <c r="I57" s="9">
        <v>4</v>
      </c>
      <c r="J57" s="24"/>
    </row>
    <row r="58" spans="1:10" s="26" customFormat="1" ht="19.5" customHeight="1">
      <c r="A58" s="53">
        <v>50</v>
      </c>
      <c r="B58" s="63" t="s">
        <v>153</v>
      </c>
      <c r="C58" s="9">
        <v>502</v>
      </c>
      <c r="D58" s="10">
        <f t="shared" si="1"/>
        <v>91.272727272727266</v>
      </c>
      <c r="E58" s="9">
        <v>1872</v>
      </c>
      <c r="F58" s="158">
        <v>4.6760999999999999</v>
      </c>
      <c r="G58" s="9"/>
      <c r="H58" s="9">
        <v>3</v>
      </c>
      <c r="I58" s="9">
        <v>4</v>
      </c>
      <c r="J58" s="24"/>
    </row>
    <row r="59" spans="1:10" s="26" customFormat="1" ht="19.5" customHeight="1">
      <c r="A59" s="53">
        <v>51</v>
      </c>
      <c r="B59" s="63" t="s">
        <v>154</v>
      </c>
      <c r="C59" s="64">
        <v>598</v>
      </c>
      <c r="D59" s="70">
        <f t="shared" si="1"/>
        <v>108.72727272727272</v>
      </c>
      <c r="E59" s="9">
        <v>2207</v>
      </c>
      <c r="F59" s="65">
        <v>3.2048000000000001</v>
      </c>
      <c r="G59" s="65"/>
      <c r="H59" s="9">
        <v>3</v>
      </c>
      <c r="I59" s="64">
        <v>4</v>
      </c>
      <c r="J59" s="24"/>
    </row>
    <row r="60" spans="1:10" s="26" customFormat="1" ht="19.5" customHeight="1">
      <c r="A60" s="53">
        <v>52</v>
      </c>
      <c r="B60" s="63" t="s">
        <v>155</v>
      </c>
      <c r="C60" s="64">
        <v>357</v>
      </c>
      <c r="D60" s="10">
        <f t="shared" si="1"/>
        <v>64.909090909090907</v>
      </c>
      <c r="E60" s="9">
        <v>1216</v>
      </c>
      <c r="F60" s="65">
        <v>1.8331999999999999</v>
      </c>
      <c r="G60" s="66"/>
      <c r="H60" s="9">
        <v>3</v>
      </c>
      <c r="I60" s="64">
        <v>4</v>
      </c>
      <c r="J60" s="24"/>
    </row>
    <row r="61" spans="1:10" s="26" customFormat="1" ht="19.5" customHeight="1">
      <c r="A61" s="53">
        <v>53</v>
      </c>
      <c r="B61" s="63" t="s">
        <v>156</v>
      </c>
      <c r="C61" s="64">
        <v>261</v>
      </c>
      <c r="D61" s="10">
        <f t="shared" si="1"/>
        <v>47.454545454545453</v>
      </c>
      <c r="E61" s="9">
        <v>1100</v>
      </c>
      <c r="F61" s="65">
        <v>1.5687</v>
      </c>
      <c r="G61" s="65"/>
      <c r="H61" s="9">
        <v>3</v>
      </c>
      <c r="I61" s="64">
        <v>5</v>
      </c>
      <c r="J61" s="24"/>
    </row>
    <row r="62" spans="1:10" s="26" customFormat="1" ht="19.5" customHeight="1">
      <c r="A62" s="53">
        <v>54</v>
      </c>
      <c r="B62" s="63" t="s">
        <v>157</v>
      </c>
      <c r="C62" s="64">
        <v>332</v>
      </c>
      <c r="D62" s="10">
        <f t="shared" si="1"/>
        <v>60.363636363636367</v>
      </c>
      <c r="E62" s="9">
        <v>1113</v>
      </c>
      <c r="F62" s="65">
        <v>2.3473999999999999</v>
      </c>
      <c r="G62" s="65"/>
      <c r="H62" s="9">
        <v>3</v>
      </c>
      <c r="I62" s="64">
        <v>3</v>
      </c>
      <c r="J62" s="24"/>
    </row>
    <row r="63" spans="1:10" s="26" customFormat="1" ht="19.5" customHeight="1">
      <c r="A63" s="53">
        <v>55</v>
      </c>
      <c r="B63" s="63" t="s">
        <v>158</v>
      </c>
      <c r="C63" s="64">
        <v>352</v>
      </c>
      <c r="D63" s="10">
        <f t="shared" si="1"/>
        <v>64</v>
      </c>
      <c r="E63" s="9">
        <v>1324</v>
      </c>
      <c r="F63" s="65">
        <v>2.0396000000000001</v>
      </c>
      <c r="G63" s="64"/>
      <c r="H63" s="9">
        <v>3</v>
      </c>
      <c r="I63" s="64">
        <v>4</v>
      </c>
      <c r="J63" s="24"/>
    </row>
    <row r="64" spans="1:10" s="26" customFormat="1" ht="19.5" customHeight="1">
      <c r="A64" s="53">
        <v>56</v>
      </c>
      <c r="B64" s="63" t="s">
        <v>159</v>
      </c>
      <c r="C64" s="64">
        <v>389</v>
      </c>
      <c r="D64" s="10">
        <f t="shared" si="1"/>
        <v>70.727272727272734</v>
      </c>
      <c r="E64" s="9">
        <v>1433</v>
      </c>
      <c r="F64" s="65">
        <v>2.4735999999999998</v>
      </c>
      <c r="G64" s="64"/>
      <c r="H64" s="9">
        <v>2</v>
      </c>
      <c r="I64" s="64">
        <v>3</v>
      </c>
      <c r="J64" s="24"/>
    </row>
    <row r="65" spans="1:10" s="26" customFormat="1" ht="19.5" customHeight="1">
      <c r="A65" s="53">
        <v>57</v>
      </c>
      <c r="B65" s="63" t="s">
        <v>160</v>
      </c>
      <c r="C65" s="64">
        <v>470</v>
      </c>
      <c r="D65" s="10">
        <f t="shared" si="1"/>
        <v>85.454545454545453</v>
      </c>
      <c r="E65" s="9">
        <v>1836</v>
      </c>
      <c r="F65" s="65">
        <v>4.0678999999999998</v>
      </c>
      <c r="G65" s="64"/>
      <c r="H65" s="9">
        <v>3</v>
      </c>
      <c r="I65" s="64">
        <v>4</v>
      </c>
      <c r="J65" s="24"/>
    </row>
    <row r="66" spans="1:10" s="26" customFormat="1" ht="19.5" customHeight="1">
      <c r="A66" s="53">
        <v>58</v>
      </c>
      <c r="B66" s="63" t="s">
        <v>161</v>
      </c>
      <c r="C66" s="64">
        <v>601</v>
      </c>
      <c r="D66" s="70">
        <f t="shared" si="1"/>
        <v>109.27272727272728</v>
      </c>
      <c r="E66" s="9">
        <v>2339</v>
      </c>
      <c r="F66" s="65">
        <v>3.9350000000000001</v>
      </c>
      <c r="G66" s="64"/>
      <c r="H66" s="9">
        <v>3</v>
      </c>
      <c r="I66" s="64">
        <v>3</v>
      </c>
      <c r="J66" s="24"/>
    </row>
    <row r="67" spans="1:10" s="26" customFormat="1" ht="19.5" customHeight="1">
      <c r="A67" s="53">
        <v>59</v>
      </c>
      <c r="B67" s="63" t="s">
        <v>162</v>
      </c>
      <c r="C67" s="64">
        <v>358</v>
      </c>
      <c r="D67" s="10">
        <f t="shared" si="1"/>
        <v>65.090909090909093</v>
      </c>
      <c r="E67" s="9">
        <v>1345</v>
      </c>
      <c r="F67" s="65">
        <v>1.4286000000000001</v>
      </c>
      <c r="G67" s="64"/>
      <c r="H67" s="9">
        <v>3</v>
      </c>
      <c r="I67" s="64">
        <v>3</v>
      </c>
      <c r="J67" s="24"/>
    </row>
    <row r="68" spans="1:10" s="26" customFormat="1" ht="19.5" customHeight="1">
      <c r="A68" s="53">
        <v>60</v>
      </c>
      <c r="B68" s="63" t="s">
        <v>163</v>
      </c>
      <c r="C68" s="64">
        <v>448</v>
      </c>
      <c r="D68" s="10">
        <f t="shared" si="1"/>
        <v>81.454545454545453</v>
      </c>
      <c r="E68" s="9">
        <v>1850</v>
      </c>
      <c r="F68" s="65">
        <v>2.9647999999999999</v>
      </c>
      <c r="G68" s="64"/>
      <c r="H68" s="9">
        <v>3</v>
      </c>
      <c r="I68" s="64">
        <v>3</v>
      </c>
      <c r="J68" s="24"/>
    </row>
    <row r="69" spans="1:10" s="26" customFormat="1" ht="19.5" customHeight="1">
      <c r="A69" s="53">
        <v>61</v>
      </c>
      <c r="B69" s="63" t="s">
        <v>164</v>
      </c>
      <c r="C69" s="67">
        <v>445</v>
      </c>
      <c r="D69" s="10">
        <f t="shared" si="1"/>
        <v>80.909090909090907</v>
      </c>
      <c r="E69" s="9">
        <v>1649</v>
      </c>
      <c r="F69" s="158">
        <v>4.3506999999999998</v>
      </c>
      <c r="G69" s="65"/>
      <c r="H69" s="9">
        <v>3</v>
      </c>
      <c r="I69" s="64">
        <v>4</v>
      </c>
      <c r="J69" s="24"/>
    </row>
    <row r="70" spans="1:10" s="26" customFormat="1" ht="19.5" customHeight="1">
      <c r="A70" s="53">
        <v>62</v>
      </c>
      <c r="B70" s="63" t="s">
        <v>165</v>
      </c>
      <c r="C70" s="67">
        <v>460</v>
      </c>
      <c r="D70" s="10">
        <f t="shared" si="1"/>
        <v>83.636363636363626</v>
      </c>
      <c r="E70" s="9">
        <v>1702</v>
      </c>
      <c r="F70" s="158">
        <v>4.5937000000000001</v>
      </c>
      <c r="G70" s="65"/>
      <c r="H70" s="9">
        <v>3</v>
      </c>
      <c r="I70" s="64">
        <v>4</v>
      </c>
      <c r="J70" s="24"/>
    </row>
    <row r="71" spans="1:10" s="26" customFormat="1" ht="19.5" customHeight="1">
      <c r="A71" s="53">
        <v>63</v>
      </c>
      <c r="B71" s="63" t="s">
        <v>166</v>
      </c>
      <c r="C71" s="67">
        <v>497</v>
      </c>
      <c r="D71" s="10">
        <f t="shared" si="1"/>
        <v>90.363636363636374</v>
      </c>
      <c r="E71" s="9">
        <v>2046</v>
      </c>
      <c r="F71" s="158">
        <v>2.8262</v>
      </c>
      <c r="G71" s="65"/>
      <c r="H71" s="9">
        <v>3</v>
      </c>
      <c r="I71" s="64">
        <v>4</v>
      </c>
      <c r="J71" s="24"/>
    </row>
    <row r="72" spans="1:10" s="26" customFormat="1" ht="19.5" customHeight="1">
      <c r="A72" s="53">
        <v>64</v>
      </c>
      <c r="B72" s="63" t="s">
        <v>167</v>
      </c>
      <c r="C72" s="67">
        <v>373</v>
      </c>
      <c r="D72" s="10">
        <f t="shared" si="1"/>
        <v>67.818181818181827</v>
      </c>
      <c r="E72" s="9">
        <v>1463</v>
      </c>
      <c r="F72" s="158">
        <v>2.4329000000000001</v>
      </c>
      <c r="G72" s="68"/>
      <c r="H72" s="9">
        <v>3</v>
      </c>
      <c r="I72" s="64">
        <v>4</v>
      </c>
      <c r="J72" s="24"/>
    </row>
    <row r="73" spans="1:10" s="26" customFormat="1" ht="19.5" customHeight="1">
      <c r="A73" s="53">
        <v>65</v>
      </c>
      <c r="B73" s="63" t="s">
        <v>168</v>
      </c>
      <c r="C73" s="69">
        <v>590</v>
      </c>
      <c r="D73" s="265">
        <f t="shared" si="1"/>
        <v>107.27272727272728</v>
      </c>
      <c r="E73" s="9">
        <v>2396</v>
      </c>
      <c r="F73" s="158">
        <v>7.9535999999999998</v>
      </c>
      <c r="G73" s="69"/>
      <c r="H73" s="9">
        <v>3</v>
      </c>
      <c r="I73" s="69">
        <v>4</v>
      </c>
      <c r="J73" s="24"/>
    </row>
    <row r="75" spans="1:10">
      <c r="B75" s="17" t="s">
        <v>46</v>
      </c>
    </row>
    <row r="77" spans="1:10">
      <c r="C77" s="280" t="s">
        <v>51</v>
      </c>
      <c r="D77" s="281"/>
      <c r="E77" s="281"/>
      <c r="F77" s="281"/>
      <c r="G77" s="282"/>
    </row>
    <row r="78" spans="1:10">
      <c r="C78" s="283" t="s">
        <v>1</v>
      </c>
      <c r="D78" s="285" t="s">
        <v>53</v>
      </c>
      <c r="E78" s="286"/>
      <c r="F78" s="286"/>
      <c r="G78" s="287"/>
    </row>
    <row r="79" spans="1:10" ht="34.5">
      <c r="C79" s="284"/>
      <c r="D79" s="62" t="s">
        <v>16</v>
      </c>
      <c r="E79" s="62" t="s">
        <v>13</v>
      </c>
      <c r="F79" s="62" t="s">
        <v>14</v>
      </c>
      <c r="G79" s="62" t="s">
        <v>52</v>
      </c>
    </row>
    <row r="80" spans="1:10">
      <c r="C80" s="30">
        <v>4</v>
      </c>
      <c r="D80" s="30">
        <v>5</v>
      </c>
      <c r="E80" s="30">
        <v>6</v>
      </c>
      <c r="F80" s="30">
        <v>7</v>
      </c>
      <c r="G80" s="30">
        <v>8</v>
      </c>
    </row>
    <row r="81" spans="3:7">
      <c r="C81" s="33">
        <f>SUM(D81:G81)</f>
        <v>65</v>
      </c>
      <c r="D81" s="33">
        <f>COUNTIF(D9:D73,"&lt;50")</f>
        <v>2</v>
      </c>
      <c r="E81" s="33">
        <f>COUNTIFS(D9:D73,"&gt;50",D9:D73,"&lt;70")</f>
        <v>14</v>
      </c>
      <c r="F81" s="33">
        <f>COUNTIFS(D9:D73,"&gt;70",D9:D73,"&lt;100")</f>
        <v>40</v>
      </c>
      <c r="G81" s="33">
        <f>COUNTIF(D9:D73,"&gt;100")</f>
        <v>9</v>
      </c>
    </row>
  </sheetData>
  <mergeCells count="12">
    <mergeCell ref="C77:G77"/>
    <mergeCell ref="C78:C79"/>
    <mergeCell ref="D78:G78"/>
    <mergeCell ref="A1:D1"/>
    <mergeCell ref="A2:J2"/>
    <mergeCell ref="A3:J3"/>
    <mergeCell ref="A4:A5"/>
    <mergeCell ref="B4:B5"/>
    <mergeCell ref="C4:G4"/>
    <mergeCell ref="J4:J5"/>
    <mergeCell ref="H4:H5"/>
    <mergeCell ref="I4:I5"/>
  </mergeCells>
  <phoneticPr fontId="20" type="noConversion"/>
  <pageMargins left="0.41" right="7.874015748031496E-2" top="0.47244094488188981" bottom="0.6" header="0.31496062992125984" footer="0.5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70" zoomScaleNormal="70" workbookViewId="0">
      <selection activeCell="A3" sqref="A3:K3"/>
    </sheetView>
  </sheetViews>
  <sheetFormatPr defaultColWidth="9.1796875" defaultRowHeight="15.5"/>
  <cols>
    <col min="1" max="1" width="4" style="17" customWidth="1"/>
    <col min="2" max="2" width="17.453125" style="17" customWidth="1"/>
    <col min="3" max="4" width="9.1796875" style="17" customWidth="1"/>
    <col min="5" max="5" width="9" style="17" customWidth="1"/>
    <col min="6" max="10" width="6.7265625" style="17" customWidth="1"/>
    <col min="11" max="16384" width="9.1796875" style="17"/>
  </cols>
  <sheetData>
    <row r="1" spans="1:11" ht="50.5" customHeight="1">
      <c r="A1" s="298" t="s">
        <v>100</v>
      </c>
      <c r="B1" s="298"/>
      <c r="C1" s="298"/>
      <c r="D1" s="72"/>
      <c r="E1" s="16"/>
      <c r="F1" s="16"/>
    </row>
    <row r="2" spans="1:11" s="1" customFormat="1" ht="52.5" customHeight="1">
      <c r="A2" s="299" t="s">
        <v>169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s="28" customFormat="1" ht="20.5" customHeight="1">
      <c r="A3" s="301" t="s">
        <v>975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 s="1" customFormat="1" ht="20" customHeight="1"/>
    <row r="5" spans="1:11" s="1" customFormat="1" ht="20.25" customHeight="1">
      <c r="A5" s="284" t="s">
        <v>3</v>
      </c>
      <c r="B5" s="283" t="s">
        <v>50</v>
      </c>
      <c r="C5" s="283" t="s">
        <v>47</v>
      </c>
      <c r="D5" s="283" t="s">
        <v>48</v>
      </c>
      <c r="E5" s="283" t="s">
        <v>49</v>
      </c>
      <c r="F5" s="280" t="s">
        <v>51</v>
      </c>
      <c r="G5" s="281"/>
      <c r="H5" s="281"/>
      <c r="I5" s="281"/>
      <c r="J5" s="282"/>
      <c r="K5" s="303" t="s">
        <v>0</v>
      </c>
    </row>
    <row r="6" spans="1:11" s="1" customFormat="1" ht="18.75" customHeight="1">
      <c r="A6" s="284"/>
      <c r="B6" s="284"/>
      <c r="C6" s="283"/>
      <c r="D6" s="283"/>
      <c r="E6" s="283"/>
      <c r="F6" s="283" t="s">
        <v>1</v>
      </c>
      <c r="G6" s="285" t="s">
        <v>53</v>
      </c>
      <c r="H6" s="286"/>
      <c r="I6" s="286"/>
      <c r="J6" s="287"/>
      <c r="K6" s="304"/>
    </row>
    <row r="7" spans="1:11" s="1" customFormat="1" ht="62.25" customHeight="1">
      <c r="A7" s="284"/>
      <c r="B7" s="284"/>
      <c r="C7" s="283"/>
      <c r="D7" s="283"/>
      <c r="E7" s="283"/>
      <c r="F7" s="284"/>
      <c r="G7" s="29" t="s">
        <v>16</v>
      </c>
      <c r="H7" s="29" t="s">
        <v>13</v>
      </c>
      <c r="I7" s="29" t="s">
        <v>14</v>
      </c>
      <c r="J7" s="29" t="s">
        <v>52</v>
      </c>
      <c r="K7" s="305"/>
    </row>
    <row r="8" spans="1:11" s="1" customFormat="1" ht="12.75" customHeight="1">
      <c r="A8" s="30" t="s">
        <v>4</v>
      </c>
      <c r="B8" s="30" t="s">
        <v>6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30">
        <v>9</v>
      </c>
    </row>
    <row r="9" spans="1:11" s="35" customFormat="1" ht="29.25" customHeight="1">
      <c r="A9" s="31">
        <v>1</v>
      </c>
      <c r="B9" s="32" t="s">
        <v>170</v>
      </c>
      <c r="C9" s="266">
        <v>31100</v>
      </c>
      <c r="D9" s="267">
        <v>115764</v>
      </c>
      <c r="E9" s="268">
        <v>657.96540000000016</v>
      </c>
      <c r="F9" s="267">
        <f>SUM(G9:J9)</f>
        <v>65</v>
      </c>
      <c r="G9" s="33">
        <v>2</v>
      </c>
      <c r="H9" s="33">
        <v>14</v>
      </c>
      <c r="I9" s="33">
        <v>40</v>
      </c>
      <c r="J9" s="33">
        <v>9</v>
      </c>
      <c r="K9" s="34"/>
    </row>
  </sheetData>
  <mergeCells count="12">
    <mergeCell ref="A1:C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zoomScale="55" zoomScaleNormal="55" workbookViewId="0">
      <selection activeCell="A3" sqref="A3:W3"/>
    </sheetView>
  </sheetViews>
  <sheetFormatPr defaultColWidth="9.1796875" defaultRowHeight="15.5"/>
  <cols>
    <col min="1" max="1" width="4" style="17" customWidth="1"/>
    <col min="2" max="2" width="19.1796875" style="17" customWidth="1"/>
    <col min="3" max="3" width="7.54296875" style="17" customWidth="1"/>
    <col min="4" max="4" width="6.81640625" style="17" customWidth="1"/>
    <col min="5" max="10" width="6.26953125" style="17" customWidth="1"/>
    <col min="11" max="11" width="7.7265625" style="17" customWidth="1"/>
    <col min="12" max="12" width="8.54296875" style="17" customWidth="1"/>
    <col min="13" max="13" width="5.7265625" style="17" customWidth="1"/>
    <col min="14" max="14" width="6.1796875" style="17" customWidth="1"/>
    <col min="15" max="17" width="7.26953125" style="17" customWidth="1"/>
    <col min="18" max="18" width="6.1796875" style="17" customWidth="1"/>
    <col min="19" max="19" width="7.26953125" style="17" customWidth="1"/>
    <col min="20" max="20" width="8" style="17" customWidth="1"/>
    <col min="21" max="21" width="7.81640625" style="17" customWidth="1"/>
    <col min="22" max="22" width="8.81640625" style="17" customWidth="1"/>
    <col min="23" max="16384" width="9.1796875" style="17"/>
  </cols>
  <sheetData>
    <row r="1" spans="1:23" ht="44.25" customHeight="1">
      <c r="A1" s="298" t="s">
        <v>100</v>
      </c>
      <c r="B1" s="298"/>
      <c r="C1" s="298"/>
      <c r="D1" s="298"/>
      <c r="E1" s="16"/>
      <c r="F1" s="16"/>
    </row>
    <row r="2" spans="1:23" s="1" customFormat="1" ht="51.75" customHeight="1">
      <c r="A2" s="306" t="s">
        <v>171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</row>
    <row r="3" spans="1:23" s="1" customFormat="1" ht="17.5" customHeight="1">
      <c r="A3" s="308" t="s">
        <v>975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</row>
    <row r="4" spans="1:23" s="1" customFormat="1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s="1" customFormat="1" ht="19.5" customHeight="1">
      <c r="A5" s="309" t="s">
        <v>3</v>
      </c>
      <c r="B5" s="310" t="s">
        <v>50</v>
      </c>
      <c r="C5" s="310" t="s">
        <v>66</v>
      </c>
      <c r="D5" s="311" t="s">
        <v>54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3"/>
      <c r="W5" s="310" t="s">
        <v>0</v>
      </c>
    </row>
    <row r="6" spans="1:23" s="1" customFormat="1" ht="21.75" customHeight="1">
      <c r="A6" s="309"/>
      <c r="B6" s="309"/>
      <c r="C6" s="310"/>
      <c r="D6" s="314" t="s">
        <v>55</v>
      </c>
      <c r="E6" s="314"/>
      <c r="F6" s="314"/>
      <c r="G6" s="314"/>
      <c r="H6" s="314"/>
      <c r="I6" s="314"/>
      <c r="J6" s="314"/>
      <c r="K6" s="314"/>
      <c r="L6" s="314"/>
      <c r="M6" s="314" t="s">
        <v>56</v>
      </c>
      <c r="N6" s="314"/>
      <c r="O6" s="314"/>
      <c r="P6" s="314"/>
      <c r="Q6" s="314"/>
      <c r="R6" s="314"/>
      <c r="S6" s="314"/>
      <c r="T6" s="314"/>
      <c r="U6" s="314"/>
      <c r="V6" s="315" t="s">
        <v>57</v>
      </c>
      <c r="W6" s="309"/>
    </row>
    <row r="7" spans="1:23" s="1" customFormat="1" ht="21" customHeight="1">
      <c r="A7" s="309"/>
      <c r="B7" s="309"/>
      <c r="C7" s="310"/>
      <c r="D7" s="315" t="s">
        <v>2</v>
      </c>
      <c r="E7" s="318" t="s">
        <v>58</v>
      </c>
      <c r="F7" s="318"/>
      <c r="G7" s="318"/>
      <c r="H7" s="318"/>
      <c r="I7" s="318"/>
      <c r="J7" s="318"/>
      <c r="K7" s="318"/>
      <c r="L7" s="318"/>
      <c r="M7" s="319" t="s">
        <v>2</v>
      </c>
      <c r="N7" s="318" t="s">
        <v>58</v>
      </c>
      <c r="O7" s="318"/>
      <c r="P7" s="318"/>
      <c r="Q7" s="318"/>
      <c r="R7" s="318"/>
      <c r="S7" s="318"/>
      <c r="T7" s="318"/>
      <c r="U7" s="318"/>
      <c r="V7" s="316"/>
      <c r="W7" s="309"/>
    </row>
    <row r="8" spans="1:23" s="1" customFormat="1" ht="68.25" customHeight="1">
      <c r="A8" s="309"/>
      <c r="B8" s="309"/>
      <c r="C8" s="310"/>
      <c r="D8" s="317"/>
      <c r="E8" s="159" t="s">
        <v>59</v>
      </c>
      <c r="F8" s="159" t="s">
        <v>60</v>
      </c>
      <c r="G8" s="159" t="s">
        <v>61</v>
      </c>
      <c r="H8" s="159" t="s">
        <v>62</v>
      </c>
      <c r="I8" s="159" t="s">
        <v>63</v>
      </c>
      <c r="J8" s="159" t="s">
        <v>64</v>
      </c>
      <c r="K8" s="160" t="s">
        <v>68</v>
      </c>
      <c r="L8" s="159" t="s">
        <v>67</v>
      </c>
      <c r="M8" s="320"/>
      <c r="N8" s="159" t="s">
        <v>59</v>
      </c>
      <c r="O8" s="159" t="s">
        <v>60</v>
      </c>
      <c r="P8" s="159" t="s">
        <v>61</v>
      </c>
      <c r="Q8" s="159" t="s">
        <v>62</v>
      </c>
      <c r="R8" s="159" t="s">
        <v>63</v>
      </c>
      <c r="S8" s="159" t="s">
        <v>64</v>
      </c>
      <c r="T8" s="160" t="s">
        <v>68</v>
      </c>
      <c r="U8" s="159" t="s">
        <v>67</v>
      </c>
      <c r="V8" s="317"/>
      <c r="W8" s="309"/>
    </row>
    <row r="9" spans="1:23" s="1" customFormat="1" ht="19.5" customHeight="1">
      <c r="A9" s="37">
        <v>1</v>
      </c>
      <c r="B9" s="37">
        <v>2</v>
      </c>
      <c r="C9" s="37">
        <v>3</v>
      </c>
      <c r="D9" s="37">
        <v>4</v>
      </c>
      <c r="E9" s="161">
        <v>5</v>
      </c>
      <c r="F9" s="161">
        <v>6</v>
      </c>
      <c r="G9" s="161">
        <v>7</v>
      </c>
      <c r="H9" s="161">
        <v>8</v>
      </c>
      <c r="I9" s="161">
        <v>9</v>
      </c>
      <c r="J9" s="161">
        <v>10</v>
      </c>
      <c r="K9" s="161">
        <v>11</v>
      </c>
      <c r="L9" s="161">
        <v>12</v>
      </c>
      <c r="M9" s="161">
        <v>13</v>
      </c>
      <c r="N9" s="161">
        <v>14</v>
      </c>
      <c r="O9" s="161">
        <v>15</v>
      </c>
      <c r="P9" s="161">
        <v>16</v>
      </c>
      <c r="Q9" s="161">
        <v>17</v>
      </c>
      <c r="R9" s="161">
        <v>18</v>
      </c>
      <c r="S9" s="161">
        <v>19</v>
      </c>
      <c r="T9" s="161">
        <v>20</v>
      </c>
      <c r="U9" s="161">
        <v>21</v>
      </c>
      <c r="V9" s="37" t="s">
        <v>65</v>
      </c>
      <c r="W9" s="37">
        <v>23</v>
      </c>
    </row>
    <row r="10" spans="1:23" s="41" customFormat="1" ht="36" customHeight="1">
      <c r="A10" s="38">
        <v>1</v>
      </c>
      <c r="B10" s="39" t="s">
        <v>172</v>
      </c>
      <c r="C10" s="38">
        <v>65</v>
      </c>
      <c r="D10" s="38">
        <v>65</v>
      </c>
      <c r="E10" s="162">
        <v>65</v>
      </c>
      <c r="F10" s="162">
        <v>65</v>
      </c>
      <c r="G10" s="162">
        <v>65</v>
      </c>
      <c r="H10" s="162">
        <v>65</v>
      </c>
      <c r="I10" s="162">
        <v>65</v>
      </c>
      <c r="J10" s="162">
        <v>0</v>
      </c>
      <c r="K10" s="162">
        <v>0</v>
      </c>
      <c r="L10" s="162">
        <v>0</v>
      </c>
      <c r="M10" s="162">
        <v>37</v>
      </c>
      <c r="N10" s="162">
        <v>37</v>
      </c>
      <c r="O10" s="162">
        <v>37</v>
      </c>
      <c r="P10" s="162">
        <v>37</v>
      </c>
      <c r="Q10" s="162">
        <v>37</v>
      </c>
      <c r="R10" s="162">
        <v>37</v>
      </c>
      <c r="S10" s="162">
        <v>0</v>
      </c>
      <c r="T10" s="162">
        <v>0</v>
      </c>
      <c r="U10" s="162">
        <v>0</v>
      </c>
      <c r="V10" s="40">
        <f>M10-D10</f>
        <v>-28</v>
      </c>
      <c r="W10" s="40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4"/>
  <sheetViews>
    <sheetView topLeftCell="A190" zoomScale="55" zoomScaleNormal="55" workbookViewId="0">
      <selection activeCell="A3" sqref="A3:P3"/>
    </sheetView>
  </sheetViews>
  <sheetFormatPr defaultColWidth="9.1796875" defaultRowHeight="15.5"/>
  <cols>
    <col min="1" max="1" width="4.81640625" style="114" customWidth="1"/>
    <col min="2" max="2" width="19.453125" style="132" customWidth="1"/>
    <col min="3" max="3" width="10" style="17" customWidth="1"/>
    <col min="4" max="4" width="6.81640625" style="17" customWidth="1"/>
    <col min="5" max="5" width="9.7265625" style="17" bestFit="1" customWidth="1"/>
    <col min="6" max="6" width="27.453125" style="137" customWidth="1"/>
    <col min="7" max="7" width="9.26953125" style="124" customWidth="1"/>
    <col min="8" max="8" width="6.26953125" style="17" customWidth="1"/>
    <col min="9" max="15" width="7.7265625" style="17" customWidth="1"/>
    <col min="16" max="16" width="11.26953125" style="17" customWidth="1"/>
    <col min="17" max="17" width="7.7265625" style="17" customWidth="1"/>
    <col min="18" max="18" width="8.54296875" style="17" customWidth="1"/>
    <col min="19" max="19" width="5.7265625" style="17" customWidth="1"/>
    <col min="20" max="20" width="6.1796875" style="17" customWidth="1"/>
    <col min="21" max="23" width="7.26953125" style="17" customWidth="1"/>
    <col min="24" max="24" width="6.1796875" style="17" customWidth="1"/>
    <col min="25" max="25" width="7.26953125" style="17" customWidth="1"/>
    <col min="26" max="26" width="8" style="17" customWidth="1"/>
    <col min="27" max="27" width="7.81640625" style="17" customWidth="1"/>
    <col min="28" max="28" width="8.81640625" style="17" customWidth="1"/>
    <col min="29" max="16384" width="9.1796875" style="17"/>
  </cols>
  <sheetData>
    <row r="1" spans="1:28" ht="44.25" customHeight="1">
      <c r="A1" s="288" t="s">
        <v>100</v>
      </c>
      <c r="B1" s="288"/>
      <c r="C1" s="288"/>
      <c r="D1" s="288"/>
      <c r="E1" s="61"/>
      <c r="F1" s="133"/>
      <c r="G1" s="115"/>
    </row>
    <row r="2" spans="1:28" s="78" customFormat="1">
      <c r="A2" s="112"/>
      <c r="B2" s="126"/>
      <c r="F2" s="134"/>
      <c r="G2" s="116"/>
    </row>
    <row r="3" spans="1:28" s="3" customFormat="1" ht="48.75" customHeight="1">
      <c r="A3" s="321" t="s">
        <v>976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</row>
    <row r="4" spans="1:28" s="43" customFormat="1" ht="22" customHeight="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3" customFormat="1" ht="14">
      <c r="A5" s="323" t="s">
        <v>20</v>
      </c>
      <c r="B5" s="323" t="s">
        <v>69</v>
      </c>
      <c r="C5" s="324" t="s">
        <v>70</v>
      </c>
      <c r="D5" s="323" t="s">
        <v>71</v>
      </c>
      <c r="E5" s="328" t="s">
        <v>99</v>
      </c>
      <c r="F5" s="324" t="s">
        <v>507</v>
      </c>
      <c r="G5" s="325" t="s">
        <v>72</v>
      </c>
      <c r="H5" s="331" t="s">
        <v>74</v>
      </c>
      <c r="I5" s="332"/>
      <c r="J5" s="332"/>
      <c r="K5" s="332"/>
      <c r="L5" s="324" t="s">
        <v>75</v>
      </c>
      <c r="M5" s="324"/>
      <c r="N5" s="324"/>
      <c r="O5" s="324"/>
      <c r="P5" s="328" t="s">
        <v>73</v>
      </c>
    </row>
    <row r="6" spans="1:28" s="3" customFormat="1" ht="14">
      <c r="A6" s="323"/>
      <c r="B6" s="323"/>
      <c r="C6" s="324"/>
      <c r="D6" s="323"/>
      <c r="E6" s="329"/>
      <c r="F6" s="324"/>
      <c r="G6" s="326"/>
      <c r="H6" s="333"/>
      <c r="I6" s="334"/>
      <c r="J6" s="334"/>
      <c r="K6" s="334"/>
      <c r="L6" s="324"/>
      <c r="M6" s="324"/>
      <c r="N6" s="324"/>
      <c r="O6" s="324"/>
      <c r="P6" s="329"/>
    </row>
    <row r="7" spans="1:28" s="3" customFormat="1" ht="87.75" customHeight="1">
      <c r="A7" s="323"/>
      <c r="B7" s="323"/>
      <c r="C7" s="324"/>
      <c r="D7" s="323"/>
      <c r="E7" s="330"/>
      <c r="F7" s="324"/>
      <c r="G7" s="327"/>
      <c r="H7" s="60" t="s">
        <v>76</v>
      </c>
      <c r="I7" s="60" t="s">
        <v>77</v>
      </c>
      <c r="J7" s="60" t="s">
        <v>78</v>
      </c>
      <c r="K7" s="60" t="s">
        <v>79</v>
      </c>
      <c r="L7" s="60" t="s">
        <v>80</v>
      </c>
      <c r="M7" s="60" t="s">
        <v>81</v>
      </c>
      <c r="N7" s="60" t="s">
        <v>82</v>
      </c>
      <c r="O7" s="60" t="s">
        <v>83</v>
      </c>
      <c r="P7" s="330"/>
    </row>
    <row r="8" spans="1:28" s="4" customFormat="1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135">
        <v>6</v>
      </c>
      <c r="G8" s="117">
        <v>7</v>
      </c>
      <c r="H8" s="45">
        <v>8</v>
      </c>
      <c r="I8" s="45">
        <v>9</v>
      </c>
      <c r="J8" s="45">
        <v>10</v>
      </c>
      <c r="K8" s="45">
        <v>11</v>
      </c>
      <c r="L8" s="45">
        <v>12</v>
      </c>
      <c r="M8" s="45">
        <v>13</v>
      </c>
      <c r="N8" s="45">
        <v>14</v>
      </c>
      <c r="O8" s="45">
        <v>15</v>
      </c>
      <c r="P8" s="45">
        <v>16</v>
      </c>
    </row>
    <row r="9" spans="1:28" s="4" customFormat="1" ht="18" customHeight="1">
      <c r="A9" s="208">
        <v>1</v>
      </c>
      <c r="B9" s="209" t="s">
        <v>179</v>
      </c>
      <c r="C9" s="208"/>
      <c r="D9" s="208"/>
      <c r="E9" s="208"/>
      <c r="F9" s="208"/>
      <c r="G9" s="125"/>
      <c r="H9" s="37"/>
      <c r="I9" s="37"/>
      <c r="J9" s="37"/>
      <c r="K9" s="37"/>
      <c r="L9" s="37"/>
      <c r="M9" s="37"/>
      <c r="N9" s="37"/>
      <c r="O9" s="37"/>
      <c r="P9" s="37"/>
    </row>
    <row r="10" spans="1:28" s="74" customFormat="1" ht="18" customHeight="1">
      <c r="A10" s="79">
        <v>1</v>
      </c>
      <c r="B10" s="82" t="s">
        <v>245</v>
      </c>
      <c r="C10" s="213" t="s">
        <v>959</v>
      </c>
      <c r="D10" s="81"/>
      <c r="E10" s="81">
        <v>1</v>
      </c>
      <c r="F10" s="214" t="s">
        <v>506</v>
      </c>
      <c r="G10" s="118">
        <v>2.1</v>
      </c>
      <c r="H10" s="140"/>
      <c r="I10" s="140"/>
      <c r="J10" s="140">
        <v>1</v>
      </c>
      <c r="K10" s="140"/>
      <c r="L10" s="140"/>
      <c r="M10" s="140">
        <v>1</v>
      </c>
      <c r="N10" s="140"/>
      <c r="O10" s="140"/>
      <c r="P10" s="140"/>
    </row>
    <row r="11" spans="1:28" s="74" customFormat="1" ht="18" customHeight="1">
      <c r="A11" s="79">
        <v>2</v>
      </c>
      <c r="B11" s="82" t="s">
        <v>246</v>
      </c>
      <c r="C11" s="80" t="s">
        <v>247</v>
      </c>
      <c r="D11" s="81"/>
      <c r="E11" s="81" t="s">
        <v>352</v>
      </c>
      <c r="F11" s="214" t="s">
        <v>180</v>
      </c>
      <c r="G11" s="118">
        <v>2.1</v>
      </c>
      <c r="H11" s="140"/>
      <c r="I11" s="140">
        <v>1</v>
      </c>
      <c r="J11" s="140"/>
      <c r="K11" s="140"/>
      <c r="L11" s="140"/>
      <c r="M11" s="140"/>
      <c r="N11" s="140"/>
      <c r="O11" s="140">
        <v>1</v>
      </c>
      <c r="P11" s="140"/>
    </row>
    <row r="12" spans="1:28" s="74" customFormat="1" ht="18" customHeight="1">
      <c r="A12" s="79">
        <v>3</v>
      </c>
      <c r="B12" s="82" t="s">
        <v>248</v>
      </c>
      <c r="C12" s="80" t="s">
        <v>249</v>
      </c>
      <c r="D12" s="81">
        <v>1</v>
      </c>
      <c r="E12" s="81" t="s">
        <v>352</v>
      </c>
      <c r="F12" s="214" t="s">
        <v>505</v>
      </c>
      <c r="G12" s="118">
        <v>1.8</v>
      </c>
      <c r="H12" s="140"/>
      <c r="I12" s="140"/>
      <c r="J12" s="140"/>
      <c r="K12" s="140">
        <v>1</v>
      </c>
      <c r="L12" s="140"/>
      <c r="M12" s="140">
        <v>1</v>
      </c>
      <c r="N12" s="140"/>
      <c r="O12" s="140"/>
      <c r="P12" s="140">
        <v>1</v>
      </c>
    </row>
    <row r="13" spans="1:28" s="74" customFormat="1" ht="18" customHeight="1">
      <c r="A13" s="208">
        <v>2</v>
      </c>
      <c r="B13" s="209" t="s">
        <v>181</v>
      </c>
      <c r="C13" s="220"/>
      <c r="D13" s="220"/>
      <c r="E13" s="220"/>
      <c r="F13" s="220"/>
      <c r="G13" s="221"/>
      <c r="H13" s="220"/>
      <c r="I13" s="220"/>
      <c r="J13" s="220"/>
      <c r="K13" s="220"/>
      <c r="L13" s="220"/>
      <c r="M13" s="220"/>
      <c r="N13" s="220"/>
      <c r="O13" s="220"/>
      <c r="P13" s="220"/>
    </row>
    <row r="14" spans="1:28" s="74" customFormat="1" ht="18" customHeight="1">
      <c r="A14" s="79">
        <v>1</v>
      </c>
      <c r="B14" s="82" t="s">
        <v>250</v>
      </c>
      <c r="C14" s="80" t="s">
        <v>251</v>
      </c>
      <c r="D14" s="81"/>
      <c r="E14" s="81">
        <v>1</v>
      </c>
      <c r="F14" s="214" t="s">
        <v>506</v>
      </c>
      <c r="G14" s="118">
        <v>2.1</v>
      </c>
      <c r="H14" s="140"/>
      <c r="I14" s="140"/>
      <c r="J14" s="140"/>
      <c r="K14" s="140">
        <v>1</v>
      </c>
      <c r="L14" s="140">
        <v>1</v>
      </c>
      <c r="M14" s="140"/>
      <c r="N14" s="140"/>
      <c r="O14" s="140"/>
      <c r="P14" s="140">
        <v>1</v>
      </c>
    </row>
    <row r="15" spans="1:28" s="74" customFormat="1" ht="18" customHeight="1">
      <c r="A15" s="79">
        <v>2</v>
      </c>
      <c r="B15" s="82" t="s">
        <v>252</v>
      </c>
      <c r="C15" s="80" t="s">
        <v>253</v>
      </c>
      <c r="D15" s="81">
        <v>1</v>
      </c>
      <c r="E15" s="81"/>
      <c r="F15" s="214" t="s">
        <v>180</v>
      </c>
      <c r="G15" s="118">
        <v>2.1</v>
      </c>
      <c r="H15" s="140"/>
      <c r="I15" s="140"/>
      <c r="J15" s="140"/>
      <c r="K15" s="140">
        <v>1</v>
      </c>
      <c r="L15" s="140"/>
      <c r="M15" s="140">
        <v>1</v>
      </c>
      <c r="N15" s="140"/>
      <c r="O15" s="140"/>
      <c r="P15" s="140">
        <v>1</v>
      </c>
    </row>
    <row r="16" spans="1:28" s="74" customFormat="1" ht="18" customHeight="1">
      <c r="A16" s="79">
        <v>3</v>
      </c>
      <c r="B16" s="82" t="s">
        <v>254</v>
      </c>
      <c r="C16" s="80" t="s">
        <v>255</v>
      </c>
      <c r="D16" s="81"/>
      <c r="E16" s="81" t="s">
        <v>352</v>
      </c>
      <c r="F16" s="214" t="s">
        <v>505</v>
      </c>
      <c r="G16" s="118">
        <v>1.8</v>
      </c>
      <c r="H16" s="140"/>
      <c r="I16" s="140"/>
      <c r="J16" s="140"/>
      <c r="K16" s="140">
        <v>1</v>
      </c>
      <c r="L16" s="140"/>
      <c r="M16" s="140"/>
      <c r="N16" s="140">
        <v>1</v>
      </c>
      <c r="O16" s="140"/>
      <c r="P16" s="140">
        <v>1</v>
      </c>
    </row>
    <row r="17" spans="1:16" s="74" customFormat="1" ht="18" customHeight="1">
      <c r="A17" s="208">
        <v>3</v>
      </c>
      <c r="B17" s="209" t="s">
        <v>182</v>
      </c>
      <c r="C17" s="220"/>
      <c r="D17" s="220"/>
      <c r="E17" s="220"/>
      <c r="F17" s="220"/>
      <c r="G17" s="221"/>
      <c r="H17" s="220"/>
      <c r="I17" s="220"/>
      <c r="J17" s="220"/>
      <c r="K17" s="220"/>
      <c r="L17" s="220"/>
      <c r="M17" s="220"/>
      <c r="N17" s="220"/>
      <c r="O17" s="220"/>
      <c r="P17" s="220"/>
    </row>
    <row r="18" spans="1:16" s="74" customFormat="1" ht="18" customHeight="1">
      <c r="A18" s="79">
        <v>1</v>
      </c>
      <c r="B18" s="82" t="s">
        <v>256</v>
      </c>
      <c r="C18" s="215">
        <v>21531</v>
      </c>
      <c r="D18" s="81"/>
      <c r="E18" s="81">
        <v>1</v>
      </c>
      <c r="F18" s="214" t="s">
        <v>506</v>
      </c>
      <c r="G18" s="118">
        <v>1.6</v>
      </c>
      <c r="H18" s="140"/>
      <c r="I18" s="140"/>
      <c r="J18" s="140"/>
      <c r="K18" s="140">
        <v>1</v>
      </c>
      <c r="L18" s="140"/>
      <c r="M18" s="140">
        <v>1</v>
      </c>
      <c r="N18" s="140"/>
      <c r="O18" s="140"/>
      <c r="P18" s="140">
        <v>1</v>
      </c>
    </row>
    <row r="19" spans="1:16" s="74" customFormat="1" ht="18" customHeight="1">
      <c r="A19" s="79">
        <v>2</v>
      </c>
      <c r="B19" s="82" t="s">
        <v>257</v>
      </c>
      <c r="C19" s="80" t="s">
        <v>258</v>
      </c>
      <c r="D19" s="81"/>
      <c r="E19" s="81" t="s">
        <v>352</v>
      </c>
      <c r="F19" s="214" t="s">
        <v>180</v>
      </c>
      <c r="G19" s="118">
        <v>1.6</v>
      </c>
      <c r="H19" s="140"/>
      <c r="I19" s="140"/>
      <c r="J19" s="140"/>
      <c r="K19" s="140">
        <v>1</v>
      </c>
      <c r="L19" s="140"/>
      <c r="M19" s="140"/>
      <c r="N19" s="140"/>
      <c r="O19" s="140">
        <v>1</v>
      </c>
      <c r="P19" s="140">
        <v>1</v>
      </c>
    </row>
    <row r="20" spans="1:16" s="74" customFormat="1" ht="18" customHeight="1">
      <c r="A20" s="79">
        <v>3</v>
      </c>
      <c r="B20" s="82" t="s">
        <v>259</v>
      </c>
      <c r="C20" s="80" t="s">
        <v>260</v>
      </c>
      <c r="D20" s="81"/>
      <c r="E20" s="81" t="s">
        <v>352</v>
      </c>
      <c r="F20" s="214" t="s">
        <v>505</v>
      </c>
      <c r="G20" s="118">
        <v>1.3</v>
      </c>
      <c r="H20" s="140"/>
      <c r="I20" s="140"/>
      <c r="J20" s="140"/>
      <c r="K20" s="140">
        <v>1</v>
      </c>
      <c r="L20" s="140"/>
      <c r="M20" s="140"/>
      <c r="N20" s="140">
        <v>1</v>
      </c>
      <c r="O20" s="140"/>
      <c r="P20" s="140">
        <v>1</v>
      </c>
    </row>
    <row r="21" spans="1:16" s="74" customFormat="1" ht="18" customHeight="1">
      <c r="A21" s="208">
        <v>4</v>
      </c>
      <c r="B21" s="209" t="s">
        <v>183</v>
      </c>
      <c r="C21" s="220"/>
      <c r="D21" s="220"/>
      <c r="E21" s="220"/>
      <c r="F21" s="220"/>
      <c r="G21" s="221"/>
      <c r="H21" s="220"/>
      <c r="I21" s="220"/>
      <c r="J21" s="220"/>
      <c r="K21" s="220"/>
      <c r="L21" s="220"/>
      <c r="M21" s="220"/>
      <c r="N21" s="220"/>
      <c r="O21" s="220"/>
      <c r="P21" s="220"/>
    </row>
    <row r="22" spans="1:16" s="74" customFormat="1" ht="18" customHeight="1">
      <c r="A22" s="79">
        <v>1</v>
      </c>
      <c r="B22" s="82" t="s">
        <v>261</v>
      </c>
      <c r="C22" s="80" t="s">
        <v>262</v>
      </c>
      <c r="D22" s="81"/>
      <c r="E22" s="81">
        <v>1</v>
      </c>
      <c r="F22" s="214" t="s">
        <v>506</v>
      </c>
      <c r="G22" s="118">
        <v>2.1</v>
      </c>
      <c r="H22" s="140"/>
      <c r="I22" s="140"/>
      <c r="J22" s="140"/>
      <c r="K22" s="140">
        <v>1</v>
      </c>
      <c r="L22" s="140"/>
      <c r="M22" s="140"/>
      <c r="N22" s="140"/>
      <c r="O22" s="140">
        <v>1</v>
      </c>
      <c r="P22" s="140">
        <v>1</v>
      </c>
    </row>
    <row r="23" spans="1:16" s="74" customFormat="1" ht="18" customHeight="1">
      <c r="A23" s="79">
        <v>2</v>
      </c>
      <c r="B23" s="82" t="s">
        <v>263</v>
      </c>
      <c r="C23" s="80" t="s">
        <v>264</v>
      </c>
      <c r="D23" s="81">
        <v>1</v>
      </c>
      <c r="E23" s="81" t="s">
        <v>352</v>
      </c>
      <c r="F23" s="214" t="s">
        <v>180</v>
      </c>
      <c r="G23" s="118">
        <v>2.1</v>
      </c>
      <c r="H23" s="140"/>
      <c r="I23" s="140"/>
      <c r="J23" s="140"/>
      <c r="K23" s="140">
        <v>1</v>
      </c>
      <c r="L23" s="140"/>
      <c r="M23" s="140">
        <v>1</v>
      </c>
      <c r="N23" s="140"/>
      <c r="O23" s="140"/>
      <c r="P23" s="140">
        <v>1</v>
      </c>
    </row>
    <row r="24" spans="1:16" s="74" customFormat="1" ht="18" customHeight="1">
      <c r="A24" s="79">
        <v>3</v>
      </c>
      <c r="B24" s="82" t="s">
        <v>265</v>
      </c>
      <c r="C24" s="80" t="s">
        <v>266</v>
      </c>
      <c r="D24" s="81"/>
      <c r="E24" s="81" t="s">
        <v>352</v>
      </c>
      <c r="F24" s="214" t="s">
        <v>505</v>
      </c>
      <c r="G24" s="118">
        <v>1.8</v>
      </c>
      <c r="H24" s="140"/>
      <c r="I24" s="140"/>
      <c r="J24" s="140"/>
      <c r="K24" s="140">
        <v>1</v>
      </c>
      <c r="L24" s="140"/>
      <c r="M24" s="140"/>
      <c r="N24" s="140"/>
      <c r="O24" s="140">
        <v>1</v>
      </c>
      <c r="P24" s="140">
        <v>1</v>
      </c>
    </row>
    <row r="25" spans="1:16" s="74" customFormat="1" ht="18" customHeight="1">
      <c r="A25" s="208">
        <v>5</v>
      </c>
      <c r="B25" s="209" t="s">
        <v>184</v>
      </c>
      <c r="C25" s="220"/>
      <c r="D25" s="220"/>
      <c r="E25" s="220"/>
      <c r="F25" s="220"/>
      <c r="G25" s="221"/>
      <c r="H25" s="220"/>
      <c r="I25" s="220"/>
      <c r="J25" s="220"/>
      <c r="K25" s="220"/>
      <c r="L25" s="220"/>
      <c r="M25" s="220"/>
      <c r="N25" s="220"/>
      <c r="O25" s="220"/>
      <c r="P25" s="220"/>
    </row>
    <row r="26" spans="1:16" s="74" customFormat="1" ht="18" customHeight="1">
      <c r="A26" s="79">
        <v>1</v>
      </c>
      <c r="B26" s="82" t="s">
        <v>267</v>
      </c>
      <c r="C26" s="80" t="s">
        <v>268</v>
      </c>
      <c r="D26" s="81">
        <v>1</v>
      </c>
      <c r="E26" s="81">
        <v>1</v>
      </c>
      <c r="F26" s="216" t="s">
        <v>508</v>
      </c>
      <c r="G26" s="118">
        <v>4.2</v>
      </c>
      <c r="H26" s="220"/>
      <c r="I26" s="220"/>
      <c r="J26" s="220"/>
      <c r="K26" s="220">
        <v>1</v>
      </c>
      <c r="L26" s="220">
        <v>1</v>
      </c>
      <c r="M26" s="220"/>
      <c r="N26" s="220"/>
      <c r="O26" s="220"/>
      <c r="P26" s="220">
        <v>1</v>
      </c>
    </row>
    <row r="27" spans="1:16" s="74" customFormat="1" ht="18" customHeight="1">
      <c r="A27" s="79">
        <v>2</v>
      </c>
      <c r="B27" s="82" t="s">
        <v>269</v>
      </c>
      <c r="C27" s="80" t="s">
        <v>270</v>
      </c>
      <c r="D27" s="81"/>
      <c r="E27" s="81" t="s">
        <v>352</v>
      </c>
      <c r="F27" s="214" t="s">
        <v>505</v>
      </c>
      <c r="G27" s="118">
        <v>1.8</v>
      </c>
      <c r="H27" s="140"/>
      <c r="I27" s="140"/>
      <c r="J27" s="140"/>
      <c r="K27" s="140">
        <v>1</v>
      </c>
      <c r="L27" s="140"/>
      <c r="M27" s="140"/>
      <c r="N27" s="140">
        <v>1</v>
      </c>
      <c r="O27" s="140"/>
      <c r="P27" s="140">
        <v>1</v>
      </c>
    </row>
    <row r="28" spans="1:16" s="74" customFormat="1" ht="18" customHeight="1">
      <c r="A28" s="208">
        <v>6</v>
      </c>
      <c r="B28" s="209" t="s">
        <v>185</v>
      </c>
      <c r="C28" s="220"/>
      <c r="D28" s="220"/>
      <c r="E28" s="220"/>
      <c r="F28" s="220"/>
      <c r="G28" s="221"/>
      <c r="H28" s="220"/>
      <c r="I28" s="220"/>
      <c r="J28" s="220"/>
      <c r="K28" s="220"/>
      <c r="L28" s="220"/>
      <c r="M28" s="220"/>
      <c r="N28" s="220"/>
      <c r="O28" s="220"/>
      <c r="P28" s="220"/>
    </row>
    <row r="29" spans="1:16" s="74" customFormat="1" ht="18" customHeight="1">
      <c r="A29" s="79">
        <v>1</v>
      </c>
      <c r="B29" s="82" t="s">
        <v>271</v>
      </c>
      <c r="C29" s="80" t="s">
        <v>272</v>
      </c>
      <c r="D29" s="81"/>
      <c r="E29" s="81">
        <v>1</v>
      </c>
      <c r="F29" s="214" t="s">
        <v>506</v>
      </c>
      <c r="G29" s="118">
        <v>2.1</v>
      </c>
      <c r="H29" s="140"/>
      <c r="I29" s="140"/>
      <c r="J29" s="140"/>
      <c r="K29" s="140">
        <v>1</v>
      </c>
      <c r="L29" s="140"/>
      <c r="M29" s="140"/>
      <c r="N29" s="140"/>
      <c r="O29" s="140">
        <v>1</v>
      </c>
      <c r="P29" s="140">
        <v>1</v>
      </c>
    </row>
    <row r="30" spans="1:16" s="74" customFormat="1" ht="18" customHeight="1">
      <c r="A30" s="79">
        <v>2</v>
      </c>
      <c r="B30" s="82" t="s">
        <v>273</v>
      </c>
      <c r="C30" s="80" t="s">
        <v>274</v>
      </c>
      <c r="D30" s="81"/>
      <c r="E30" s="81" t="s">
        <v>352</v>
      </c>
      <c r="F30" s="214" t="s">
        <v>180</v>
      </c>
      <c r="G30" s="118">
        <v>2.1</v>
      </c>
      <c r="H30" s="140"/>
      <c r="I30" s="140"/>
      <c r="J30" s="140"/>
      <c r="K30" s="140">
        <v>1</v>
      </c>
      <c r="L30" s="140"/>
      <c r="M30" s="140"/>
      <c r="N30" s="140">
        <v>1</v>
      </c>
      <c r="O30" s="140"/>
      <c r="P30" s="140">
        <v>1</v>
      </c>
    </row>
    <row r="31" spans="1:16" s="74" customFormat="1" ht="18" customHeight="1">
      <c r="A31" s="79">
        <v>3</v>
      </c>
      <c r="B31" s="82" t="s">
        <v>275</v>
      </c>
      <c r="C31" s="80" t="s">
        <v>276</v>
      </c>
      <c r="D31" s="81"/>
      <c r="E31" s="81" t="s">
        <v>352</v>
      </c>
      <c r="F31" s="214" t="s">
        <v>505</v>
      </c>
      <c r="G31" s="118">
        <v>1.8</v>
      </c>
      <c r="H31" s="140"/>
      <c r="I31" s="140"/>
      <c r="J31" s="140"/>
      <c r="K31" s="140">
        <v>1</v>
      </c>
      <c r="L31" s="140"/>
      <c r="M31" s="140">
        <v>1</v>
      </c>
      <c r="N31" s="140"/>
      <c r="O31" s="140"/>
      <c r="P31" s="140">
        <v>1</v>
      </c>
    </row>
    <row r="32" spans="1:16" s="74" customFormat="1" ht="18" customHeight="1">
      <c r="A32" s="208">
        <v>7</v>
      </c>
      <c r="B32" s="209" t="s">
        <v>186</v>
      </c>
      <c r="C32" s="220"/>
      <c r="D32" s="220"/>
      <c r="E32" s="220"/>
      <c r="F32" s="220"/>
      <c r="G32" s="221"/>
      <c r="H32" s="220"/>
      <c r="I32" s="220"/>
      <c r="J32" s="220"/>
      <c r="K32" s="220"/>
      <c r="L32" s="220"/>
      <c r="M32" s="220"/>
      <c r="N32" s="220"/>
      <c r="O32" s="220"/>
      <c r="P32" s="220"/>
    </row>
    <row r="33" spans="1:16" s="74" customFormat="1" ht="18" customHeight="1">
      <c r="A33" s="79">
        <v>1</v>
      </c>
      <c r="B33" s="82" t="s">
        <v>277</v>
      </c>
      <c r="C33" s="80" t="s">
        <v>278</v>
      </c>
      <c r="D33" s="81"/>
      <c r="E33" s="81">
        <v>1</v>
      </c>
      <c r="F33" s="216" t="s">
        <v>508</v>
      </c>
      <c r="G33" s="118">
        <v>3.2</v>
      </c>
      <c r="H33" s="140"/>
      <c r="I33" s="140"/>
      <c r="J33" s="140"/>
      <c r="K33" s="140">
        <v>1</v>
      </c>
      <c r="L33" s="140"/>
      <c r="M33" s="140"/>
      <c r="N33" s="140">
        <v>1</v>
      </c>
      <c r="O33" s="140"/>
      <c r="P33" s="140">
        <v>1</v>
      </c>
    </row>
    <row r="34" spans="1:16" s="74" customFormat="1" ht="18" customHeight="1">
      <c r="A34" s="79">
        <v>2</v>
      </c>
      <c r="B34" s="83" t="s">
        <v>279</v>
      </c>
      <c r="C34" s="80" t="s">
        <v>280</v>
      </c>
      <c r="D34" s="81"/>
      <c r="E34" s="81" t="s">
        <v>352</v>
      </c>
      <c r="F34" s="214" t="s">
        <v>505</v>
      </c>
      <c r="G34" s="118">
        <v>1.3</v>
      </c>
      <c r="H34" s="140"/>
      <c r="I34" s="140"/>
      <c r="J34" s="140"/>
      <c r="K34" s="140">
        <v>1</v>
      </c>
      <c r="L34" s="140"/>
      <c r="M34" s="140">
        <v>1</v>
      </c>
      <c r="N34" s="140"/>
      <c r="O34" s="140"/>
      <c r="P34" s="140">
        <v>1</v>
      </c>
    </row>
    <row r="35" spans="1:16" s="74" customFormat="1" ht="18" customHeight="1">
      <c r="A35" s="208">
        <v>8</v>
      </c>
      <c r="B35" s="209" t="s">
        <v>187</v>
      </c>
      <c r="C35" s="220"/>
      <c r="D35" s="220"/>
      <c r="E35" s="220"/>
      <c r="F35" s="220"/>
      <c r="G35" s="221"/>
      <c r="H35" s="220"/>
      <c r="I35" s="220"/>
      <c r="J35" s="220"/>
      <c r="K35" s="220"/>
      <c r="L35" s="220"/>
      <c r="M35" s="220"/>
      <c r="N35" s="220"/>
      <c r="O35" s="220"/>
      <c r="P35" s="220"/>
    </row>
    <row r="36" spans="1:16" s="74" customFormat="1" ht="18" customHeight="1">
      <c r="A36" s="79">
        <v>1</v>
      </c>
      <c r="B36" s="82" t="s">
        <v>281</v>
      </c>
      <c r="C36" s="215">
        <v>23112</v>
      </c>
      <c r="D36" s="81"/>
      <c r="E36" s="81">
        <v>1</v>
      </c>
      <c r="F36" s="214" t="s">
        <v>506</v>
      </c>
      <c r="G36" s="118">
        <v>2.1</v>
      </c>
      <c r="H36" s="140"/>
      <c r="I36" s="140"/>
      <c r="J36" s="140"/>
      <c r="K36" s="140">
        <v>1</v>
      </c>
      <c r="L36" s="140"/>
      <c r="M36" s="140">
        <v>1</v>
      </c>
      <c r="N36" s="140"/>
      <c r="O36" s="140"/>
      <c r="P36" s="140">
        <v>1</v>
      </c>
    </row>
    <row r="37" spans="1:16" s="74" customFormat="1" ht="18" customHeight="1">
      <c r="A37" s="79">
        <v>2</v>
      </c>
      <c r="B37" s="82" t="s">
        <v>282</v>
      </c>
      <c r="C37" s="80" t="s">
        <v>283</v>
      </c>
      <c r="D37" s="81"/>
      <c r="E37" s="81" t="s">
        <v>352</v>
      </c>
      <c r="F37" s="214" t="s">
        <v>180</v>
      </c>
      <c r="G37" s="118">
        <v>2.1</v>
      </c>
      <c r="H37" s="140"/>
      <c r="I37" s="140">
        <v>1</v>
      </c>
      <c r="J37" s="140"/>
      <c r="K37" s="140"/>
      <c r="L37" s="140"/>
      <c r="M37" s="140"/>
      <c r="N37" s="140"/>
      <c r="O37" s="140">
        <v>1</v>
      </c>
      <c r="P37" s="140">
        <v>1</v>
      </c>
    </row>
    <row r="38" spans="1:16" s="74" customFormat="1" ht="18" customHeight="1">
      <c r="A38" s="79">
        <v>3</v>
      </c>
      <c r="B38" s="82" t="s">
        <v>284</v>
      </c>
      <c r="C38" s="80" t="s">
        <v>285</v>
      </c>
      <c r="D38" s="81">
        <v>1</v>
      </c>
      <c r="E38" s="81" t="s">
        <v>352</v>
      </c>
      <c r="F38" s="214" t="s">
        <v>505</v>
      </c>
      <c r="G38" s="118">
        <v>1.8</v>
      </c>
      <c r="H38" s="140"/>
      <c r="I38" s="140"/>
      <c r="J38" s="140">
        <v>1</v>
      </c>
      <c r="K38" s="140"/>
      <c r="L38" s="140"/>
      <c r="M38" s="140"/>
      <c r="N38" s="140"/>
      <c r="O38" s="140">
        <v>1</v>
      </c>
      <c r="P38" s="140"/>
    </row>
    <row r="39" spans="1:16" s="74" customFormat="1" ht="18" customHeight="1">
      <c r="A39" s="208">
        <v>9</v>
      </c>
      <c r="B39" s="209" t="s">
        <v>188</v>
      </c>
      <c r="C39" s="220"/>
      <c r="D39" s="220"/>
      <c r="E39" s="220"/>
      <c r="F39" s="220"/>
      <c r="G39" s="221"/>
      <c r="H39" s="220"/>
      <c r="I39" s="220"/>
      <c r="J39" s="220"/>
      <c r="K39" s="220"/>
      <c r="L39" s="220"/>
      <c r="M39" s="220"/>
      <c r="N39" s="220"/>
      <c r="O39" s="220"/>
      <c r="P39" s="220"/>
    </row>
    <row r="40" spans="1:16" s="74" customFormat="1" ht="18" customHeight="1">
      <c r="A40" s="79">
        <v>1</v>
      </c>
      <c r="B40" s="84" t="s">
        <v>286</v>
      </c>
      <c r="C40" s="215">
        <v>22034</v>
      </c>
      <c r="D40" s="86">
        <v>1</v>
      </c>
      <c r="E40" s="86">
        <v>1</v>
      </c>
      <c r="F40" s="214" t="s">
        <v>506</v>
      </c>
      <c r="G40" s="118">
        <v>1.6</v>
      </c>
      <c r="H40" s="140"/>
      <c r="I40" s="140"/>
      <c r="J40" s="140"/>
      <c r="K40" s="140">
        <v>1</v>
      </c>
      <c r="L40" s="140"/>
      <c r="M40" s="140"/>
      <c r="N40" s="140"/>
      <c r="O40" s="140">
        <v>1</v>
      </c>
      <c r="P40" s="140">
        <v>1</v>
      </c>
    </row>
    <row r="41" spans="1:16" s="74" customFormat="1" ht="18" customHeight="1">
      <c r="A41" s="79">
        <v>2</v>
      </c>
      <c r="B41" s="82" t="s">
        <v>288</v>
      </c>
      <c r="C41" s="80" t="s">
        <v>289</v>
      </c>
      <c r="D41" s="81">
        <v>1</v>
      </c>
      <c r="E41" s="81" t="s">
        <v>352</v>
      </c>
      <c r="F41" s="214" t="s">
        <v>180</v>
      </c>
      <c r="G41" s="118" t="s">
        <v>509</v>
      </c>
      <c r="H41" s="140"/>
      <c r="I41" s="140"/>
      <c r="J41" s="140">
        <v>1</v>
      </c>
      <c r="K41" s="140"/>
      <c r="L41" s="140"/>
      <c r="M41" s="140"/>
      <c r="N41" s="140">
        <v>1</v>
      </c>
      <c r="O41" s="140"/>
      <c r="P41" s="140"/>
    </row>
    <row r="42" spans="1:16" s="74" customFormat="1" ht="18" customHeight="1">
      <c r="A42" s="79">
        <v>3</v>
      </c>
      <c r="B42" s="82" t="s">
        <v>290</v>
      </c>
      <c r="C42" s="80" t="s">
        <v>291</v>
      </c>
      <c r="D42" s="81"/>
      <c r="E42" s="81" t="s">
        <v>352</v>
      </c>
      <c r="F42" s="214" t="s">
        <v>505</v>
      </c>
      <c r="G42" s="118">
        <v>1.3</v>
      </c>
      <c r="H42" s="140"/>
      <c r="I42" s="140"/>
      <c r="J42" s="140"/>
      <c r="K42" s="140">
        <v>1</v>
      </c>
      <c r="L42" s="140"/>
      <c r="M42" s="140"/>
      <c r="N42" s="140">
        <v>1</v>
      </c>
      <c r="O42" s="140"/>
      <c r="P42" s="140">
        <v>1</v>
      </c>
    </row>
    <row r="43" spans="1:16" s="74" customFormat="1" ht="18" customHeight="1">
      <c r="A43" s="208">
        <v>10</v>
      </c>
      <c r="B43" s="209" t="s">
        <v>189</v>
      </c>
      <c r="C43" s="220"/>
      <c r="D43" s="220"/>
      <c r="E43" s="220"/>
      <c r="F43" s="220"/>
      <c r="G43" s="221"/>
      <c r="H43" s="220"/>
      <c r="I43" s="220"/>
      <c r="J43" s="220"/>
      <c r="K43" s="220"/>
      <c r="L43" s="220"/>
      <c r="M43" s="220"/>
      <c r="N43" s="220"/>
      <c r="O43" s="220"/>
      <c r="P43" s="220"/>
    </row>
    <row r="44" spans="1:16" s="74" customFormat="1" ht="18" customHeight="1">
      <c r="A44" s="79">
        <v>1</v>
      </c>
      <c r="B44" s="82" t="s">
        <v>292</v>
      </c>
      <c r="C44" s="215">
        <v>21985</v>
      </c>
      <c r="D44" s="81"/>
      <c r="E44" s="81">
        <v>1</v>
      </c>
      <c r="F44" s="214" t="s">
        <v>506</v>
      </c>
      <c r="G44" s="118">
        <v>1.6</v>
      </c>
      <c r="H44" s="140"/>
      <c r="I44" s="140"/>
      <c r="J44" s="140"/>
      <c r="K44" s="140">
        <v>1</v>
      </c>
      <c r="L44" s="140"/>
      <c r="M44" s="140">
        <v>1</v>
      </c>
      <c r="N44" s="140"/>
      <c r="O44" s="140"/>
      <c r="P44" s="140">
        <v>1</v>
      </c>
    </row>
    <row r="45" spans="1:16" s="74" customFormat="1" ht="18" customHeight="1">
      <c r="A45" s="79">
        <v>2</v>
      </c>
      <c r="B45" s="82" t="s">
        <v>293</v>
      </c>
      <c r="C45" s="80" t="s">
        <v>294</v>
      </c>
      <c r="D45" s="81">
        <v>1</v>
      </c>
      <c r="E45" s="81" t="s">
        <v>352</v>
      </c>
      <c r="F45" s="214" t="s">
        <v>180</v>
      </c>
      <c r="G45" s="118">
        <v>1.6</v>
      </c>
      <c r="H45" s="140"/>
      <c r="I45" s="140"/>
      <c r="J45" s="140"/>
      <c r="K45" s="140">
        <v>1</v>
      </c>
      <c r="L45" s="140"/>
      <c r="M45" s="140"/>
      <c r="N45" s="140">
        <v>1</v>
      </c>
      <c r="O45" s="140"/>
      <c r="P45" s="140">
        <v>1</v>
      </c>
    </row>
    <row r="46" spans="1:16" s="74" customFormat="1" ht="18" customHeight="1">
      <c r="A46" s="79">
        <v>3</v>
      </c>
      <c r="B46" s="83" t="s">
        <v>295</v>
      </c>
      <c r="C46" s="80" t="s">
        <v>296</v>
      </c>
      <c r="D46" s="81">
        <v>1</v>
      </c>
      <c r="E46" s="81" t="s">
        <v>352</v>
      </c>
      <c r="F46" s="214" t="s">
        <v>505</v>
      </c>
      <c r="G46" s="118">
        <v>1.3</v>
      </c>
      <c r="H46" s="140">
        <v>1</v>
      </c>
      <c r="I46" s="140"/>
      <c r="J46" s="140"/>
      <c r="K46" s="140"/>
      <c r="L46" s="140"/>
      <c r="M46" s="140">
        <v>1</v>
      </c>
      <c r="N46" s="140"/>
      <c r="O46" s="140"/>
      <c r="P46" s="140"/>
    </row>
    <row r="47" spans="1:16" s="74" customFormat="1" ht="18" customHeight="1">
      <c r="A47" s="208">
        <v>11</v>
      </c>
      <c r="B47" s="209" t="s">
        <v>190</v>
      </c>
      <c r="C47" s="220"/>
      <c r="D47" s="220"/>
      <c r="E47" s="220"/>
      <c r="F47" s="220"/>
      <c r="G47" s="221"/>
      <c r="H47" s="220"/>
      <c r="I47" s="220"/>
      <c r="J47" s="220"/>
      <c r="K47" s="220"/>
      <c r="L47" s="220"/>
      <c r="M47" s="220"/>
      <c r="N47" s="220"/>
      <c r="O47" s="220"/>
      <c r="P47" s="220"/>
    </row>
    <row r="48" spans="1:16" s="74" customFormat="1" ht="18" customHeight="1">
      <c r="A48" s="79">
        <v>1</v>
      </c>
      <c r="B48" s="82" t="s">
        <v>297</v>
      </c>
      <c r="C48" s="80" t="s">
        <v>298</v>
      </c>
      <c r="D48" s="81"/>
      <c r="E48" s="81">
        <v>1</v>
      </c>
      <c r="F48" s="214" t="s">
        <v>506</v>
      </c>
      <c r="G48" s="118">
        <v>1.6</v>
      </c>
      <c r="H48" s="140"/>
      <c r="I48" s="140"/>
      <c r="J48" s="140"/>
      <c r="K48" s="140">
        <v>1</v>
      </c>
      <c r="L48" s="140"/>
      <c r="M48" s="140"/>
      <c r="N48" s="140"/>
      <c r="O48" s="140">
        <v>1</v>
      </c>
      <c r="P48" s="140">
        <v>1</v>
      </c>
    </row>
    <row r="49" spans="1:16" s="74" customFormat="1" ht="18" customHeight="1">
      <c r="A49" s="79">
        <v>2</v>
      </c>
      <c r="B49" s="82" t="s">
        <v>299</v>
      </c>
      <c r="C49" s="80" t="s">
        <v>300</v>
      </c>
      <c r="D49" s="81"/>
      <c r="E49" s="81" t="s">
        <v>352</v>
      </c>
      <c r="F49" s="214" t="s">
        <v>180</v>
      </c>
      <c r="G49" s="118">
        <v>1.6</v>
      </c>
      <c r="H49" s="140"/>
      <c r="I49" s="140">
        <v>1</v>
      </c>
      <c r="J49" s="140"/>
      <c r="K49" s="140"/>
      <c r="L49" s="140"/>
      <c r="M49" s="140"/>
      <c r="N49" s="140"/>
      <c r="O49" s="140">
        <v>1</v>
      </c>
      <c r="P49" s="140"/>
    </row>
    <row r="50" spans="1:16" s="74" customFormat="1" ht="18" customHeight="1">
      <c r="A50" s="79">
        <v>3</v>
      </c>
      <c r="B50" s="82" t="s">
        <v>301</v>
      </c>
      <c r="C50" s="80" t="s">
        <v>302</v>
      </c>
      <c r="D50" s="81"/>
      <c r="E50" s="81"/>
      <c r="F50" s="214" t="s">
        <v>505</v>
      </c>
      <c r="G50" s="118">
        <v>1.3</v>
      </c>
      <c r="H50" s="140"/>
      <c r="I50" s="140"/>
      <c r="J50" s="140"/>
      <c r="K50" s="140">
        <v>1</v>
      </c>
      <c r="L50" s="140"/>
      <c r="M50" s="140"/>
      <c r="N50" s="140"/>
      <c r="O50" s="140">
        <v>1</v>
      </c>
      <c r="P50" s="140">
        <v>1</v>
      </c>
    </row>
    <row r="51" spans="1:16" s="74" customFormat="1" ht="18" customHeight="1">
      <c r="A51" s="208">
        <v>12</v>
      </c>
      <c r="B51" s="209" t="s">
        <v>191</v>
      </c>
      <c r="C51" s="220"/>
      <c r="D51" s="220"/>
      <c r="E51" s="220"/>
      <c r="F51" s="220"/>
      <c r="G51" s="221"/>
      <c r="H51" s="220"/>
      <c r="I51" s="220"/>
      <c r="J51" s="220"/>
      <c r="K51" s="220"/>
      <c r="L51" s="220"/>
      <c r="M51" s="220"/>
      <c r="N51" s="220"/>
      <c r="O51" s="220"/>
      <c r="P51" s="220"/>
    </row>
    <row r="52" spans="1:16" s="74" customFormat="1" ht="18" customHeight="1">
      <c r="A52" s="79">
        <v>1</v>
      </c>
      <c r="B52" s="82" t="s">
        <v>303</v>
      </c>
      <c r="C52" s="80" t="s">
        <v>304</v>
      </c>
      <c r="D52" s="81"/>
      <c r="E52" s="81">
        <v>1</v>
      </c>
      <c r="F52" s="214" t="s">
        <v>506</v>
      </c>
      <c r="G52" s="118">
        <v>2.1</v>
      </c>
      <c r="H52" s="140"/>
      <c r="I52" s="140"/>
      <c r="J52" s="140"/>
      <c r="K52" s="140">
        <v>1</v>
      </c>
      <c r="L52" s="140"/>
      <c r="M52" s="140"/>
      <c r="N52" s="140">
        <v>1</v>
      </c>
      <c r="O52" s="140"/>
      <c r="P52" s="140">
        <v>1</v>
      </c>
    </row>
    <row r="53" spans="1:16" s="74" customFormat="1" ht="18" customHeight="1">
      <c r="A53" s="79">
        <v>2</v>
      </c>
      <c r="B53" s="82" t="s">
        <v>305</v>
      </c>
      <c r="C53" s="80" t="s">
        <v>306</v>
      </c>
      <c r="D53" s="81"/>
      <c r="E53" s="81" t="s">
        <v>352</v>
      </c>
      <c r="F53" s="214" t="s">
        <v>180</v>
      </c>
      <c r="G53" s="118">
        <v>2.1</v>
      </c>
      <c r="H53" s="140"/>
      <c r="I53" s="140"/>
      <c r="J53" s="140"/>
      <c r="K53" s="140">
        <v>1</v>
      </c>
      <c r="L53" s="140"/>
      <c r="M53" s="140"/>
      <c r="N53" s="140"/>
      <c r="O53" s="140">
        <v>1</v>
      </c>
      <c r="P53" s="140">
        <v>1</v>
      </c>
    </row>
    <row r="54" spans="1:16" s="74" customFormat="1" ht="18" customHeight="1">
      <c r="A54" s="79">
        <v>3</v>
      </c>
      <c r="B54" s="82" t="s">
        <v>307</v>
      </c>
      <c r="C54" s="80" t="s">
        <v>308</v>
      </c>
      <c r="D54" s="81"/>
      <c r="E54" s="81" t="s">
        <v>352</v>
      </c>
      <c r="F54" s="214" t="s">
        <v>505</v>
      </c>
      <c r="G54" s="118">
        <v>1.8</v>
      </c>
      <c r="H54" s="140"/>
      <c r="I54" s="140"/>
      <c r="J54" s="140"/>
      <c r="K54" s="140">
        <v>1</v>
      </c>
      <c r="L54" s="140"/>
      <c r="M54" s="140"/>
      <c r="N54" s="140">
        <v>1</v>
      </c>
      <c r="O54" s="140"/>
      <c r="P54" s="140">
        <v>1</v>
      </c>
    </row>
    <row r="55" spans="1:16" s="74" customFormat="1" ht="18" customHeight="1">
      <c r="A55" s="208">
        <v>13</v>
      </c>
      <c r="B55" s="209" t="s">
        <v>192</v>
      </c>
      <c r="C55" s="220"/>
      <c r="D55" s="220"/>
      <c r="E55" s="220"/>
      <c r="F55" s="220"/>
      <c r="G55" s="221"/>
      <c r="H55" s="220"/>
      <c r="I55" s="220"/>
      <c r="J55" s="220"/>
      <c r="K55" s="220"/>
      <c r="L55" s="220"/>
      <c r="M55" s="220"/>
      <c r="N55" s="220"/>
      <c r="O55" s="220"/>
      <c r="P55" s="220"/>
    </row>
    <row r="56" spans="1:16" s="74" customFormat="1" ht="18" customHeight="1">
      <c r="A56" s="79">
        <v>1</v>
      </c>
      <c r="B56" s="82" t="s">
        <v>309</v>
      </c>
      <c r="C56" s="80" t="s">
        <v>310</v>
      </c>
      <c r="D56" s="81"/>
      <c r="E56" s="81">
        <v>1</v>
      </c>
      <c r="F56" s="216" t="s">
        <v>508</v>
      </c>
      <c r="G56" s="118">
        <v>3.2</v>
      </c>
      <c r="H56" s="140"/>
      <c r="I56" s="140"/>
      <c r="J56" s="140">
        <v>1</v>
      </c>
      <c r="K56" s="140"/>
      <c r="L56" s="140"/>
      <c r="M56" s="140"/>
      <c r="N56" s="140">
        <v>1</v>
      </c>
      <c r="O56" s="140"/>
      <c r="P56" s="140">
        <v>1</v>
      </c>
    </row>
    <row r="57" spans="1:16" s="74" customFormat="1" ht="18" customHeight="1">
      <c r="A57" s="79">
        <v>2</v>
      </c>
      <c r="B57" s="82" t="s">
        <v>311</v>
      </c>
      <c r="C57" s="80" t="s">
        <v>312</v>
      </c>
      <c r="D57" s="81">
        <v>1</v>
      </c>
      <c r="E57" s="81"/>
      <c r="F57" s="214" t="s">
        <v>505</v>
      </c>
      <c r="G57" s="118">
        <v>1.3</v>
      </c>
      <c r="H57" s="140"/>
      <c r="I57" s="140"/>
      <c r="J57" s="140"/>
      <c r="K57" s="140">
        <v>1</v>
      </c>
      <c r="L57" s="140"/>
      <c r="M57" s="140"/>
      <c r="N57" s="140">
        <v>1</v>
      </c>
      <c r="O57" s="140"/>
      <c r="P57" s="140">
        <v>1</v>
      </c>
    </row>
    <row r="58" spans="1:16" s="74" customFormat="1" ht="18" customHeight="1">
      <c r="A58" s="208">
        <v>14</v>
      </c>
      <c r="B58" s="209" t="s">
        <v>193</v>
      </c>
      <c r="C58" s="220"/>
      <c r="D58" s="220"/>
      <c r="E58" s="220"/>
      <c r="F58" s="220"/>
      <c r="G58" s="221"/>
      <c r="H58" s="220"/>
      <c r="I58" s="220"/>
      <c r="J58" s="220"/>
      <c r="K58" s="220"/>
      <c r="L58" s="220"/>
      <c r="M58" s="220"/>
      <c r="N58" s="220"/>
      <c r="O58" s="220"/>
      <c r="P58" s="220"/>
    </row>
    <row r="59" spans="1:16" s="74" customFormat="1" ht="18" customHeight="1">
      <c r="A59" s="79">
        <v>1</v>
      </c>
      <c r="B59" s="82" t="s">
        <v>313</v>
      </c>
      <c r="C59" s="80" t="s">
        <v>314</v>
      </c>
      <c r="D59" s="81">
        <v>1</v>
      </c>
      <c r="E59" s="81">
        <v>1</v>
      </c>
      <c r="F59" s="214" t="s">
        <v>506</v>
      </c>
      <c r="G59" s="118">
        <v>2.1</v>
      </c>
      <c r="H59" s="140"/>
      <c r="I59" s="140"/>
      <c r="J59" s="140"/>
      <c r="K59" s="140">
        <v>1</v>
      </c>
      <c r="L59" s="140"/>
      <c r="M59" s="140"/>
      <c r="N59" s="140">
        <v>1</v>
      </c>
      <c r="O59" s="140"/>
      <c r="P59" s="140">
        <v>1</v>
      </c>
    </row>
    <row r="60" spans="1:16" s="74" customFormat="1" ht="18" customHeight="1">
      <c r="A60" s="79">
        <v>2</v>
      </c>
      <c r="B60" s="82" t="s">
        <v>315</v>
      </c>
      <c r="C60" s="217" t="s">
        <v>961</v>
      </c>
      <c r="D60" s="81">
        <v>1</v>
      </c>
      <c r="E60" s="81" t="s">
        <v>352</v>
      </c>
      <c r="F60" s="214" t="s">
        <v>180</v>
      </c>
      <c r="G60" s="118">
        <v>2.1</v>
      </c>
      <c r="H60" s="140"/>
      <c r="I60" s="140">
        <v>1</v>
      </c>
      <c r="J60" s="140"/>
      <c r="K60" s="140"/>
      <c r="L60" s="140"/>
      <c r="M60" s="140"/>
      <c r="N60" s="140"/>
      <c r="O60" s="140">
        <v>1</v>
      </c>
      <c r="P60" s="140"/>
    </row>
    <row r="61" spans="1:16" s="74" customFormat="1" ht="18" customHeight="1">
      <c r="A61" s="79">
        <v>3</v>
      </c>
      <c r="B61" s="84" t="s">
        <v>316</v>
      </c>
      <c r="C61" s="85" t="s">
        <v>317</v>
      </c>
      <c r="D61" s="86"/>
      <c r="E61" s="86"/>
      <c r="F61" s="214" t="s">
        <v>505</v>
      </c>
      <c r="G61" s="118">
        <v>1.8</v>
      </c>
      <c r="H61" s="140"/>
      <c r="I61" s="140"/>
      <c r="J61" s="140"/>
      <c r="K61" s="140">
        <v>1</v>
      </c>
      <c r="L61" s="140"/>
      <c r="M61" s="140"/>
      <c r="N61" s="140">
        <v>1</v>
      </c>
      <c r="O61" s="140"/>
      <c r="P61" s="140">
        <v>1</v>
      </c>
    </row>
    <row r="62" spans="1:16" s="74" customFormat="1" ht="18" customHeight="1">
      <c r="A62" s="208">
        <v>15</v>
      </c>
      <c r="B62" s="209" t="s">
        <v>194</v>
      </c>
      <c r="C62" s="220"/>
      <c r="D62" s="220"/>
      <c r="E62" s="220"/>
      <c r="F62" s="220"/>
      <c r="G62" s="221"/>
      <c r="H62" s="220"/>
      <c r="I62" s="220"/>
      <c r="J62" s="220"/>
      <c r="K62" s="220"/>
      <c r="L62" s="220"/>
      <c r="M62" s="220"/>
      <c r="N62" s="220"/>
      <c r="O62" s="220"/>
      <c r="P62" s="220"/>
    </row>
    <row r="63" spans="1:16" s="74" customFormat="1" ht="18" customHeight="1">
      <c r="A63" s="79">
        <v>1</v>
      </c>
      <c r="B63" s="82" t="s">
        <v>318</v>
      </c>
      <c r="C63" s="80" t="s">
        <v>319</v>
      </c>
      <c r="D63" s="81"/>
      <c r="E63" s="81">
        <v>1</v>
      </c>
      <c r="F63" s="214" t="s">
        <v>506</v>
      </c>
      <c r="G63" s="118">
        <v>2.1</v>
      </c>
      <c r="H63" s="140"/>
      <c r="I63" s="140">
        <v>1</v>
      </c>
      <c r="J63" s="140"/>
      <c r="K63" s="140"/>
      <c r="L63" s="140"/>
      <c r="M63" s="140">
        <v>1</v>
      </c>
      <c r="N63" s="140"/>
      <c r="O63" s="140"/>
      <c r="P63" s="140"/>
    </row>
    <row r="64" spans="1:16" s="74" customFormat="1" ht="18" customHeight="1">
      <c r="A64" s="79">
        <v>2</v>
      </c>
      <c r="B64" s="82" t="s">
        <v>320</v>
      </c>
      <c r="C64" s="80" t="s">
        <v>321</v>
      </c>
      <c r="D64" s="81">
        <v>1</v>
      </c>
      <c r="E64" s="81" t="s">
        <v>352</v>
      </c>
      <c r="F64" s="214" t="s">
        <v>180</v>
      </c>
      <c r="G64" s="118">
        <v>2.1</v>
      </c>
      <c r="H64" s="140"/>
      <c r="I64" s="140"/>
      <c r="J64" s="140">
        <v>1</v>
      </c>
      <c r="K64" s="140"/>
      <c r="L64" s="140"/>
      <c r="M64" s="140"/>
      <c r="N64" s="140"/>
      <c r="O64" s="140">
        <v>1</v>
      </c>
      <c r="P64" s="140"/>
    </row>
    <row r="65" spans="1:16" s="74" customFormat="1" ht="18" customHeight="1">
      <c r="A65" s="79">
        <v>3</v>
      </c>
      <c r="B65" s="82" t="s">
        <v>322</v>
      </c>
      <c r="C65" s="80" t="s">
        <v>323</v>
      </c>
      <c r="D65" s="81"/>
      <c r="E65" s="81" t="s">
        <v>352</v>
      </c>
      <c r="F65" s="214" t="s">
        <v>505</v>
      </c>
      <c r="G65" s="118">
        <v>1.8</v>
      </c>
      <c r="H65" s="140"/>
      <c r="I65" s="140"/>
      <c r="J65" s="140"/>
      <c r="K65" s="140">
        <v>1</v>
      </c>
      <c r="L65" s="140"/>
      <c r="M65" s="140">
        <v>1</v>
      </c>
      <c r="N65" s="140"/>
      <c r="O65" s="140"/>
      <c r="P65" s="140">
        <v>1</v>
      </c>
    </row>
    <row r="66" spans="1:16" s="74" customFormat="1" ht="18" customHeight="1">
      <c r="A66" s="208">
        <v>16</v>
      </c>
      <c r="B66" s="209" t="s">
        <v>195</v>
      </c>
      <c r="C66" s="220"/>
      <c r="D66" s="220"/>
      <c r="E66" s="220"/>
      <c r="F66" s="220"/>
      <c r="G66" s="221"/>
      <c r="H66" s="220"/>
      <c r="I66" s="220"/>
      <c r="J66" s="220"/>
      <c r="K66" s="220"/>
      <c r="L66" s="220"/>
      <c r="M66" s="220"/>
      <c r="N66" s="220"/>
      <c r="O66" s="220"/>
      <c r="P66" s="220"/>
    </row>
    <row r="67" spans="1:16" s="74" customFormat="1" ht="18" customHeight="1">
      <c r="A67" s="79">
        <v>1</v>
      </c>
      <c r="B67" s="82" t="s">
        <v>324</v>
      </c>
      <c r="C67" s="80" t="s">
        <v>325</v>
      </c>
      <c r="D67" s="81"/>
      <c r="E67" s="81">
        <v>1</v>
      </c>
      <c r="F67" s="216" t="s">
        <v>508</v>
      </c>
      <c r="G67" s="118">
        <v>4.2</v>
      </c>
      <c r="H67" s="140"/>
      <c r="I67" s="140"/>
      <c r="J67" s="140"/>
      <c r="K67" s="140">
        <v>1</v>
      </c>
      <c r="L67" s="140"/>
      <c r="M67" s="140"/>
      <c r="N67" s="140"/>
      <c r="O67" s="140">
        <v>1</v>
      </c>
      <c r="P67" s="140">
        <v>1</v>
      </c>
    </row>
    <row r="68" spans="1:16" s="74" customFormat="1" ht="18" customHeight="1">
      <c r="A68" s="79">
        <v>2</v>
      </c>
      <c r="B68" s="82" t="s">
        <v>326</v>
      </c>
      <c r="C68" s="80" t="s">
        <v>327</v>
      </c>
      <c r="D68" s="81">
        <v>1</v>
      </c>
      <c r="E68" s="81" t="s">
        <v>352</v>
      </c>
      <c r="F68" s="214" t="s">
        <v>505</v>
      </c>
      <c r="G68" s="118">
        <v>1.8</v>
      </c>
      <c r="H68" s="140"/>
      <c r="I68" s="140"/>
      <c r="J68" s="140"/>
      <c r="K68" s="140">
        <v>1</v>
      </c>
      <c r="L68" s="140"/>
      <c r="M68" s="140"/>
      <c r="N68" s="140">
        <v>1</v>
      </c>
      <c r="O68" s="140"/>
      <c r="P68" s="140">
        <v>1</v>
      </c>
    </row>
    <row r="69" spans="1:16" s="74" customFormat="1" ht="18" customHeight="1">
      <c r="A69" s="208">
        <v>17</v>
      </c>
      <c r="B69" s="209" t="s">
        <v>196</v>
      </c>
      <c r="C69" s="220"/>
      <c r="D69" s="220"/>
      <c r="E69" s="220"/>
      <c r="F69" s="220"/>
      <c r="G69" s="221"/>
      <c r="H69" s="220"/>
      <c r="I69" s="220"/>
      <c r="J69" s="220"/>
      <c r="K69" s="220"/>
      <c r="L69" s="220"/>
      <c r="M69" s="220"/>
      <c r="N69" s="220"/>
      <c r="O69" s="220"/>
      <c r="P69" s="220"/>
    </row>
    <row r="70" spans="1:16" s="74" customFormat="1" ht="18" customHeight="1">
      <c r="A70" s="79">
        <v>1</v>
      </c>
      <c r="B70" s="82" t="s">
        <v>328</v>
      </c>
      <c r="C70" s="215">
        <v>23156</v>
      </c>
      <c r="D70" s="81"/>
      <c r="E70" s="81">
        <v>1</v>
      </c>
      <c r="F70" s="214" t="s">
        <v>506</v>
      </c>
      <c r="G70" s="118">
        <v>2.1</v>
      </c>
      <c r="H70" s="140"/>
      <c r="I70" s="140"/>
      <c r="J70" s="140"/>
      <c r="K70" s="140">
        <v>1</v>
      </c>
      <c r="L70" s="140"/>
      <c r="M70" s="140">
        <v>1</v>
      </c>
      <c r="N70" s="140"/>
      <c r="O70" s="140"/>
      <c r="P70" s="140">
        <v>1</v>
      </c>
    </row>
    <row r="71" spans="1:16" s="74" customFormat="1" ht="18" customHeight="1">
      <c r="A71" s="79">
        <v>2</v>
      </c>
      <c r="B71" s="82" t="s">
        <v>330</v>
      </c>
      <c r="C71" s="80" t="s">
        <v>331</v>
      </c>
      <c r="D71" s="81"/>
      <c r="E71" s="81" t="s">
        <v>352</v>
      </c>
      <c r="F71" s="214" t="s">
        <v>180</v>
      </c>
      <c r="G71" s="118">
        <v>2.1</v>
      </c>
      <c r="H71" s="140"/>
      <c r="I71" s="140"/>
      <c r="J71" s="140"/>
      <c r="K71" s="140">
        <v>1</v>
      </c>
      <c r="L71" s="140"/>
      <c r="M71" s="140"/>
      <c r="N71" s="140">
        <v>1</v>
      </c>
      <c r="O71" s="140"/>
      <c r="P71" s="140">
        <v>1</v>
      </c>
    </row>
    <row r="72" spans="1:16" s="74" customFormat="1" ht="18" customHeight="1">
      <c r="A72" s="79">
        <v>3</v>
      </c>
      <c r="B72" s="82" t="s">
        <v>332</v>
      </c>
      <c r="C72" s="80" t="s">
        <v>333</v>
      </c>
      <c r="D72" s="81">
        <v>1</v>
      </c>
      <c r="E72" s="81" t="s">
        <v>352</v>
      </c>
      <c r="F72" s="214" t="s">
        <v>505</v>
      </c>
      <c r="G72" s="118">
        <v>1.8</v>
      </c>
      <c r="H72" s="140"/>
      <c r="I72" s="140"/>
      <c r="J72" s="140">
        <v>1</v>
      </c>
      <c r="K72" s="140"/>
      <c r="L72" s="140"/>
      <c r="M72" s="140"/>
      <c r="N72" s="140">
        <v>1</v>
      </c>
      <c r="O72" s="140"/>
      <c r="P72" s="140"/>
    </row>
    <row r="73" spans="1:16" s="74" customFormat="1" ht="18" customHeight="1">
      <c r="A73" s="208">
        <v>18</v>
      </c>
      <c r="B73" s="209" t="s">
        <v>197</v>
      </c>
      <c r="C73" s="220"/>
      <c r="D73" s="220"/>
      <c r="E73" s="220"/>
      <c r="F73" s="220"/>
      <c r="G73" s="221"/>
      <c r="H73" s="220"/>
      <c r="I73" s="220"/>
      <c r="J73" s="220"/>
      <c r="K73" s="220"/>
      <c r="L73" s="220"/>
      <c r="M73" s="220"/>
      <c r="N73" s="220"/>
      <c r="O73" s="220"/>
      <c r="P73" s="220"/>
    </row>
    <row r="74" spans="1:16" s="74" customFormat="1" ht="18" customHeight="1">
      <c r="A74" s="79">
        <v>1</v>
      </c>
      <c r="B74" s="82" t="s">
        <v>334</v>
      </c>
      <c r="C74" s="80" t="s">
        <v>335</v>
      </c>
      <c r="D74" s="81"/>
      <c r="E74" s="81">
        <v>1</v>
      </c>
      <c r="F74" s="214" t="s">
        <v>506</v>
      </c>
      <c r="G74" s="118">
        <v>1.6</v>
      </c>
      <c r="H74" s="140"/>
      <c r="I74" s="140"/>
      <c r="J74" s="140">
        <v>1</v>
      </c>
      <c r="K74" s="140"/>
      <c r="L74" s="140"/>
      <c r="M74" s="140"/>
      <c r="N74" s="140"/>
      <c r="O74" s="140">
        <v>1</v>
      </c>
      <c r="P74" s="140"/>
    </row>
    <row r="75" spans="1:16" s="74" customFormat="1" ht="18" customHeight="1">
      <c r="A75" s="79">
        <v>2</v>
      </c>
      <c r="B75" s="82" t="s">
        <v>336</v>
      </c>
      <c r="C75" s="80" t="s">
        <v>337</v>
      </c>
      <c r="D75" s="81">
        <v>1</v>
      </c>
      <c r="E75" s="81" t="s">
        <v>352</v>
      </c>
      <c r="F75" s="214" t="s">
        <v>180</v>
      </c>
      <c r="G75" s="118">
        <v>1.6</v>
      </c>
      <c r="H75" s="140"/>
      <c r="I75" s="140"/>
      <c r="J75" s="140"/>
      <c r="K75" s="140">
        <v>1</v>
      </c>
      <c r="L75" s="140"/>
      <c r="M75" s="140"/>
      <c r="N75" s="140"/>
      <c r="O75" s="140">
        <v>1</v>
      </c>
      <c r="P75" s="140">
        <v>1</v>
      </c>
    </row>
    <row r="76" spans="1:16" s="74" customFormat="1" ht="18" customHeight="1">
      <c r="A76" s="79">
        <v>3</v>
      </c>
      <c r="B76" s="82" t="s">
        <v>338</v>
      </c>
      <c r="C76" s="80" t="s">
        <v>339</v>
      </c>
      <c r="D76" s="81"/>
      <c r="E76" s="81" t="s">
        <v>352</v>
      </c>
      <c r="F76" s="214" t="s">
        <v>505</v>
      </c>
      <c r="G76" s="118">
        <v>1.3</v>
      </c>
      <c r="H76" s="140"/>
      <c r="I76" s="140"/>
      <c r="J76" s="140"/>
      <c r="K76" s="140">
        <v>1</v>
      </c>
      <c r="L76" s="140"/>
      <c r="M76" s="140"/>
      <c r="N76" s="140">
        <v>1</v>
      </c>
      <c r="O76" s="140"/>
      <c r="P76" s="140">
        <v>1</v>
      </c>
    </row>
    <row r="77" spans="1:16" s="74" customFormat="1" ht="18" customHeight="1">
      <c r="A77" s="208">
        <v>19</v>
      </c>
      <c r="B77" s="209" t="s">
        <v>198</v>
      </c>
      <c r="C77" s="220"/>
      <c r="D77" s="220"/>
      <c r="E77" s="220"/>
      <c r="F77" s="220"/>
      <c r="G77" s="221"/>
      <c r="H77" s="220"/>
      <c r="I77" s="220"/>
      <c r="J77" s="220"/>
      <c r="K77" s="220"/>
      <c r="L77" s="220"/>
      <c r="M77" s="220"/>
      <c r="N77" s="220"/>
      <c r="O77" s="220"/>
      <c r="P77" s="220"/>
    </row>
    <row r="78" spans="1:16" s="74" customFormat="1" ht="18" customHeight="1">
      <c r="A78" s="87">
        <v>1</v>
      </c>
      <c r="B78" s="88" t="s">
        <v>340</v>
      </c>
      <c r="C78" s="215">
        <v>27710</v>
      </c>
      <c r="D78" s="89">
        <v>1</v>
      </c>
      <c r="E78" s="89">
        <v>1</v>
      </c>
      <c r="F78" s="214" t="s">
        <v>506</v>
      </c>
      <c r="G78" s="119">
        <v>1.6</v>
      </c>
      <c r="H78" s="140"/>
      <c r="I78" s="140"/>
      <c r="J78" s="140">
        <v>1</v>
      </c>
      <c r="K78" s="140"/>
      <c r="L78" s="140"/>
      <c r="M78" s="140">
        <v>1</v>
      </c>
      <c r="N78" s="140"/>
      <c r="O78" s="140"/>
      <c r="P78" s="140"/>
    </row>
    <row r="79" spans="1:16" s="74" customFormat="1" ht="18" customHeight="1">
      <c r="A79" s="87">
        <v>2</v>
      </c>
      <c r="B79" s="88" t="s">
        <v>341</v>
      </c>
      <c r="C79" s="90">
        <v>1955</v>
      </c>
      <c r="D79" s="91"/>
      <c r="E79" s="91" t="s">
        <v>352</v>
      </c>
      <c r="F79" s="214" t="s">
        <v>180</v>
      </c>
      <c r="G79" s="119">
        <v>1.6</v>
      </c>
      <c r="H79" s="140"/>
      <c r="I79" s="140"/>
      <c r="J79" s="140"/>
      <c r="K79" s="140">
        <v>1</v>
      </c>
      <c r="L79" s="140"/>
      <c r="M79" s="140">
        <v>1</v>
      </c>
      <c r="N79" s="140"/>
      <c r="O79" s="140"/>
      <c r="P79" s="140">
        <v>1</v>
      </c>
    </row>
    <row r="80" spans="1:16" s="74" customFormat="1" ht="18" customHeight="1">
      <c r="A80" s="87">
        <v>3</v>
      </c>
      <c r="B80" s="88" t="s">
        <v>342</v>
      </c>
      <c r="C80" s="90">
        <v>1959</v>
      </c>
      <c r="D80" s="91"/>
      <c r="E80" s="91" t="s">
        <v>352</v>
      </c>
      <c r="F80" s="214" t="s">
        <v>505</v>
      </c>
      <c r="G80" s="119">
        <v>1.3</v>
      </c>
      <c r="H80" s="140"/>
      <c r="I80" s="140"/>
      <c r="J80" s="140"/>
      <c r="K80" s="140">
        <v>1</v>
      </c>
      <c r="L80" s="140"/>
      <c r="M80" s="140">
        <v>1</v>
      </c>
      <c r="N80" s="140"/>
      <c r="O80" s="140"/>
      <c r="P80" s="140">
        <v>1</v>
      </c>
    </row>
    <row r="81" spans="1:16" s="74" customFormat="1" ht="18" customHeight="1">
      <c r="A81" s="208">
        <v>20</v>
      </c>
      <c r="B81" s="209" t="s">
        <v>199</v>
      </c>
      <c r="C81" s="220"/>
      <c r="D81" s="220"/>
      <c r="E81" s="220"/>
      <c r="F81" s="220"/>
      <c r="G81" s="221"/>
      <c r="H81" s="220"/>
      <c r="I81" s="220"/>
      <c r="J81" s="220"/>
      <c r="K81" s="220"/>
      <c r="L81" s="220"/>
      <c r="M81" s="220"/>
      <c r="N81" s="220"/>
      <c r="O81" s="220"/>
      <c r="P81" s="220"/>
    </row>
    <row r="82" spans="1:16" s="74" customFormat="1" ht="18" customHeight="1">
      <c r="A82" s="79">
        <v>1</v>
      </c>
      <c r="B82" s="82" t="s">
        <v>343</v>
      </c>
      <c r="C82" s="80" t="s">
        <v>344</v>
      </c>
      <c r="D82" s="81"/>
      <c r="E82" s="81">
        <v>1</v>
      </c>
      <c r="F82" s="214" t="s">
        <v>506</v>
      </c>
      <c r="G82" s="118">
        <v>2.1</v>
      </c>
      <c r="H82" s="140"/>
      <c r="I82" s="140"/>
      <c r="J82" s="140"/>
      <c r="K82" s="140">
        <v>1</v>
      </c>
      <c r="L82" s="140"/>
      <c r="M82" s="140">
        <v>1</v>
      </c>
      <c r="N82" s="140"/>
      <c r="O82" s="140"/>
      <c r="P82" s="140">
        <v>1</v>
      </c>
    </row>
    <row r="83" spans="1:16" s="74" customFormat="1" ht="18" customHeight="1">
      <c r="A83" s="79">
        <v>2</v>
      </c>
      <c r="B83" s="82" t="s">
        <v>345</v>
      </c>
      <c r="C83" s="80" t="s">
        <v>346</v>
      </c>
      <c r="D83" s="81"/>
      <c r="E83" s="81" t="s">
        <v>352</v>
      </c>
      <c r="F83" s="214" t="s">
        <v>180</v>
      </c>
      <c r="G83" s="118">
        <v>2.1</v>
      </c>
      <c r="H83" s="140"/>
      <c r="I83" s="140"/>
      <c r="J83" s="140"/>
      <c r="K83" s="140">
        <v>1</v>
      </c>
      <c r="L83" s="140"/>
      <c r="M83" s="140"/>
      <c r="N83" s="140">
        <v>1</v>
      </c>
      <c r="O83" s="140"/>
      <c r="P83" s="140">
        <v>1</v>
      </c>
    </row>
    <row r="84" spans="1:16" s="74" customFormat="1" ht="18" customHeight="1">
      <c r="A84" s="79">
        <v>3</v>
      </c>
      <c r="B84" s="82" t="s">
        <v>962</v>
      </c>
      <c r="C84" s="80" t="s">
        <v>347</v>
      </c>
      <c r="D84" s="81">
        <v>1</v>
      </c>
      <c r="E84" s="81"/>
      <c r="F84" s="214" t="s">
        <v>505</v>
      </c>
      <c r="G84" s="118">
        <v>1.8</v>
      </c>
      <c r="H84" s="140"/>
      <c r="I84" s="140"/>
      <c r="J84" s="140"/>
      <c r="K84" s="140">
        <v>1</v>
      </c>
      <c r="L84" s="140"/>
      <c r="M84" s="140"/>
      <c r="N84" s="140"/>
      <c r="O84" s="140">
        <v>1</v>
      </c>
      <c r="P84" s="140">
        <v>1</v>
      </c>
    </row>
    <row r="85" spans="1:16" s="74" customFormat="1" ht="18" customHeight="1">
      <c r="A85" s="208">
        <v>21</v>
      </c>
      <c r="B85" s="209" t="s">
        <v>200</v>
      </c>
      <c r="C85" s="220"/>
      <c r="D85" s="220"/>
      <c r="E85" s="220"/>
      <c r="F85" s="220"/>
      <c r="G85" s="221"/>
      <c r="H85" s="220"/>
      <c r="I85" s="220"/>
      <c r="J85" s="220"/>
      <c r="K85" s="220"/>
      <c r="L85" s="220"/>
      <c r="M85" s="220"/>
      <c r="N85" s="220"/>
      <c r="O85" s="220"/>
      <c r="P85" s="220"/>
    </row>
    <row r="86" spans="1:16" s="74" customFormat="1" ht="18" customHeight="1">
      <c r="A86" s="79">
        <v>1</v>
      </c>
      <c r="B86" s="82" t="s">
        <v>348</v>
      </c>
      <c r="C86" s="92">
        <v>22920</v>
      </c>
      <c r="D86" s="93"/>
      <c r="E86" s="93">
        <v>1</v>
      </c>
      <c r="F86" s="214" t="s">
        <v>506</v>
      </c>
      <c r="G86" s="120">
        <v>1.6</v>
      </c>
      <c r="H86" s="140"/>
      <c r="I86" s="140"/>
      <c r="J86" s="140"/>
      <c r="K86" s="140">
        <v>1</v>
      </c>
      <c r="L86" s="140"/>
      <c r="M86" s="140">
        <v>1</v>
      </c>
      <c r="N86" s="140"/>
      <c r="O86" s="140"/>
      <c r="P86" s="140">
        <v>1</v>
      </c>
    </row>
    <row r="87" spans="1:16" s="74" customFormat="1" ht="18" customHeight="1">
      <c r="A87" s="79">
        <v>2</v>
      </c>
      <c r="B87" s="82" t="s">
        <v>349</v>
      </c>
      <c r="C87" s="92">
        <v>28429</v>
      </c>
      <c r="D87" s="93">
        <v>1</v>
      </c>
      <c r="E87" s="93" t="s">
        <v>352</v>
      </c>
      <c r="F87" s="214" t="s">
        <v>180</v>
      </c>
      <c r="G87" s="120">
        <v>1.6</v>
      </c>
      <c r="H87" s="140"/>
      <c r="I87" s="140">
        <v>1</v>
      </c>
      <c r="J87" s="140"/>
      <c r="K87" s="140"/>
      <c r="L87" s="140"/>
      <c r="M87" s="140"/>
      <c r="N87" s="140"/>
      <c r="O87" s="140">
        <v>1</v>
      </c>
      <c r="P87" s="140"/>
    </row>
    <row r="88" spans="1:16" s="74" customFormat="1" ht="18" customHeight="1">
      <c r="A88" s="79">
        <v>3</v>
      </c>
      <c r="B88" s="82" t="s">
        <v>350</v>
      </c>
      <c r="C88" s="92">
        <v>20294</v>
      </c>
      <c r="D88" s="93"/>
      <c r="E88" s="93" t="s">
        <v>352</v>
      </c>
      <c r="F88" s="214" t="s">
        <v>505</v>
      </c>
      <c r="G88" s="120">
        <v>1.3</v>
      </c>
      <c r="H88" s="140"/>
      <c r="I88" s="140"/>
      <c r="J88" s="140"/>
      <c r="K88" s="140">
        <v>1</v>
      </c>
      <c r="L88" s="140"/>
      <c r="M88" s="140"/>
      <c r="N88" s="140">
        <v>1</v>
      </c>
      <c r="O88" s="140"/>
      <c r="P88" s="140">
        <v>1</v>
      </c>
    </row>
    <row r="89" spans="1:16" s="74" customFormat="1" ht="18" customHeight="1">
      <c r="A89" s="208">
        <v>22</v>
      </c>
      <c r="B89" s="209" t="s">
        <v>201</v>
      </c>
      <c r="C89" s="220"/>
      <c r="D89" s="220"/>
      <c r="E89" s="220"/>
      <c r="F89" s="220"/>
      <c r="G89" s="221"/>
      <c r="H89" s="220"/>
      <c r="I89" s="220"/>
      <c r="J89" s="220"/>
      <c r="K89" s="220"/>
      <c r="L89" s="220"/>
      <c r="M89" s="220"/>
      <c r="N89" s="220"/>
      <c r="O89" s="220"/>
      <c r="P89" s="220"/>
    </row>
    <row r="90" spans="1:16" s="74" customFormat="1" ht="18" customHeight="1">
      <c r="A90" s="79">
        <v>1</v>
      </c>
      <c r="B90" s="82" t="s">
        <v>351</v>
      </c>
      <c r="C90" s="92">
        <v>23775</v>
      </c>
      <c r="D90" s="93"/>
      <c r="E90" s="93" t="s">
        <v>352</v>
      </c>
      <c r="F90" s="214" t="s">
        <v>506</v>
      </c>
      <c r="G90" s="120">
        <v>2.1</v>
      </c>
      <c r="H90" s="140"/>
      <c r="I90" s="140"/>
      <c r="J90" s="140"/>
      <c r="K90" s="140">
        <v>1</v>
      </c>
      <c r="L90" s="140"/>
      <c r="M90" s="140">
        <v>1</v>
      </c>
      <c r="N90" s="140"/>
      <c r="O90" s="140"/>
      <c r="P90" s="140">
        <v>1</v>
      </c>
    </row>
    <row r="91" spans="1:16" s="74" customFormat="1" ht="18" customHeight="1">
      <c r="A91" s="79">
        <v>2</v>
      </c>
      <c r="B91" s="82" t="s">
        <v>353</v>
      </c>
      <c r="C91" s="92">
        <v>22374</v>
      </c>
      <c r="D91" s="93"/>
      <c r="E91" s="93" t="s">
        <v>352</v>
      </c>
      <c r="F91" s="214" t="s">
        <v>180</v>
      </c>
      <c r="G91" s="120">
        <v>2.1</v>
      </c>
      <c r="H91" s="140"/>
      <c r="I91" s="140"/>
      <c r="J91" s="140"/>
      <c r="K91" s="140">
        <v>1</v>
      </c>
      <c r="L91" s="140"/>
      <c r="M91" s="140">
        <v>1</v>
      </c>
      <c r="N91" s="140"/>
      <c r="O91" s="140"/>
      <c r="P91" s="140">
        <v>1</v>
      </c>
    </row>
    <row r="92" spans="1:16" s="74" customFormat="1" ht="18" customHeight="1">
      <c r="A92" s="79">
        <v>3</v>
      </c>
      <c r="B92" s="82" t="s">
        <v>354</v>
      </c>
      <c r="C92" s="92">
        <v>22647</v>
      </c>
      <c r="D92" s="93"/>
      <c r="E92" s="93" t="s">
        <v>352</v>
      </c>
      <c r="F92" s="214" t="s">
        <v>505</v>
      </c>
      <c r="G92" s="120">
        <v>1.8</v>
      </c>
      <c r="H92" s="140"/>
      <c r="I92" s="140"/>
      <c r="J92" s="140"/>
      <c r="K92" s="140">
        <v>1</v>
      </c>
      <c r="L92" s="140"/>
      <c r="M92" s="140">
        <v>1</v>
      </c>
      <c r="N92" s="140"/>
      <c r="O92" s="140"/>
      <c r="P92" s="140">
        <v>1</v>
      </c>
    </row>
    <row r="93" spans="1:16" s="74" customFormat="1" ht="18" customHeight="1">
      <c r="A93" s="208">
        <v>23</v>
      </c>
      <c r="B93" s="209" t="s">
        <v>202</v>
      </c>
      <c r="C93" s="220"/>
      <c r="D93" s="220"/>
      <c r="E93" s="220"/>
      <c r="F93" s="220"/>
      <c r="G93" s="221"/>
      <c r="H93" s="220"/>
      <c r="I93" s="220"/>
      <c r="J93" s="220"/>
      <c r="K93" s="220"/>
      <c r="L93" s="220"/>
      <c r="M93" s="220"/>
      <c r="N93" s="220"/>
      <c r="O93" s="220"/>
      <c r="P93" s="220"/>
    </row>
    <row r="94" spans="1:16" s="74" customFormat="1" ht="18" customHeight="1">
      <c r="A94" s="79">
        <v>1</v>
      </c>
      <c r="B94" s="82" t="s">
        <v>355</v>
      </c>
      <c r="C94" s="92">
        <v>20687</v>
      </c>
      <c r="D94" s="93"/>
      <c r="E94" s="93" t="s">
        <v>352</v>
      </c>
      <c r="F94" s="214" t="s">
        <v>506</v>
      </c>
      <c r="G94" s="120">
        <v>2.1</v>
      </c>
      <c r="H94" s="140"/>
      <c r="I94" s="140"/>
      <c r="J94" s="140"/>
      <c r="K94" s="140">
        <v>1</v>
      </c>
      <c r="L94" s="140"/>
      <c r="M94" s="140">
        <v>1</v>
      </c>
      <c r="N94" s="140"/>
      <c r="O94" s="140"/>
      <c r="P94" s="140">
        <v>1</v>
      </c>
    </row>
    <row r="95" spans="1:16" s="74" customFormat="1" ht="18" customHeight="1">
      <c r="A95" s="79">
        <v>2</v>
      </c>
      <c r="B95" s="82" t="s">
        <v>356</v>
      </c>
      <c r="C95" s="94" t="s">
        <v>875</v>
      </c>
      <c r="D95" s="81"/>
      <c r="E95" s="81" t="s">
        <v>352</v>
      </c>
      <c r="F95" s="214" t="s">
        <v>180</v>
      </c>
      <c r="G95" s="120">
        <v>2.1</v>
      </c>
      <c r="H95" s="140"/>
      <c r="I95" s="140"/>
      <c r="J95" s="140"/>
      <c r="K95" s="140">
        <v>1</v>
      </c>
      <c r="L95" s="140"/>
      <c r="M95" s="140"/>
      <c r="N95" s="140">
        <v>1</v>
      </c>
      <c r="O95" s="140"/>
      <c r="P95" s="140">
        <v>1</v>
      </c>
    </row>
    <row r="96" spans="1:16" s="74" customFormat="1" ht="18" customHeight="1">
      <c r="A96" s="79">
        <v>3</v>
      </c>
      <c r="B96" s="82" t="s">
        <v>357</v>
      </c>
      <c r="C96" s="92">
        <v>21711</v>
      </c>
      <c r="D96" s="93"/>
      <c r="E96" s="93" t="s">
        <v>352</v>
      </c>
      <c r="F96" s="214" t="s">
        <v>505</v>
      </c>
      <c r="G96" s="120">
        <v>1.8</v>
      </c>
      <c r="H96" s="140"/>
      <c r="I96" s="140"/>
      <c r="J96" s="140"/>
      <c r="K96" s="140">
        <v>1</v>
      </c>
      <c r="L96" s="140"/>
      <c r="M96" s="140">
        <v>1</v>
      </c>
      <c r="N96" s="140"/>
      <c r="O96" s="140"/>
      <c r="P96" s="140">
        <v>1</v>
      </c>
    </row>
    <row r="97" spans="1:16" s="74" customFormat="1" ht="18" customHeight="1">
      <c r="A97" s="208">
        <v>24</v>
      </c>
      <c r="B97" s="209" t="s">
        <v>203</v>
      </c>
      <c r="C97" s="220"/>
      <c r="D97" s="220"/>
      <c r="E97" s="220"/>
      <c r="F97" s="220"/>
      <c r="G97" s="221"/>
      <c r="H97" s="220"/>
      <c r="I97" s="220"/>
      <c r="J97" s="220"/>
      <c r="K97" s="220"/>
      <c r="L97" s="220"/>
      <c r="M97" s="220"/>
      <c r="N97" s="220"/>
      <c r="O97" s="220"/>
      <c r="P97" s="220"/>
    </row>
    <row r="98" spans="1:16" s="74" customFormat="1" ht="18" customHeight="1">
      <c r="A98" s="79">
        <v>1</v>
      </c>
      <c r="B98" s="82" t="s">
        <v>358</v>
      </c>
      <c r="C98" s="92">
        <v>22390</v>
      </c>
      <c r="D98" s="93"/>
      <c r="E98" s="93" t="s">
        <v>352</v>
      </c>
      <c r="F98" s="214" t="s">
        <v>506</v>
      </c>
      <c r="G98" s="120">
        <v>1.6</v>
      </c>
      <c r="H98" s="140"/>
      <c r="I98" s="140"/>
      <c r="J98" s="140"/>
      <c r="K98" s="140">
        <v>1</v>
      </c>
      <c r="L98" s="140"/>
      <c r="M98" s="140">
        <v>1</v>
      </c>
      <c r="N98" s="140"/>
      <c r="O98" s="140"/>
      <c r="P98" s="140">
        <v>1</v>
      </c>
    </row>
    <row r="99" spans="1:16" s="74" customFormat="1" ht="18" customHeight="1">
      <c r="A99" s="79">
        <v>2</v>
      </c>
      <c r="B99" s="82" t="s">
        <v>359</v>
      </c>
      <c r="C99" s="92">
        <v>24178</v>
      </c>
      <c r="D99" s="93"/>
      <c r="E99" s="93" t="s">
        <v>352</v>
      </c>
      <c r="F99" s="214" t="s">
        <v>180</v>
      </c>
      <c r="G99" s="120">
        <v>1.6</v>
      </c>
      <c r="H99" s="140"/>
      <c r="I99" s="140"/>
      <c r="J99" s="140">
        <v>1</v>
      </c>
      <c r="K99" s="140"/>
      <c r="L99" s="140"/>
      <c r="M99" s="140"/>
      <c r="N99" s="140">
        <v>1</v>
      </c>
      <c r="O99" s="140"/>
      <c r="P99" s="140">
        <v>1</v>
      </c>
    </row>
    <row r="100" spans="1:16" s="74" customFormat="1" ht="18" customHeight="1">
      <c r="A100" s="79">
        <v>3</v>
      </c>
      <c r="B100" s="82" t="s">
        <v>360</v>
      </c>
      <c r="C100" s="92" t="s">
        <v>510</v>
      </c>
      <c r="D100" s="93" t="s">
        <v>352</v>
      </c>
      <c r="E100" s="93" t="s">
        <v>352</v>
      </c>
      <c r="F100" s="214" t="s">
        <v>505</v>
      </c>
      <c r="G100" s="120">
        <v>1.3</v>
      </c>
      <c r="H100" s="140"/>
      <c r="I100" s="140"/>
      <c r="J100" s="140"/>
      <c r="K100" s="140">
        <v>1</v>
      </c>
      <c r="L100" s="140"/>
      <c r="M100" s="140">
        <v>1</v>
      </c>
      <c r="N100" s="140"/>
      <c r="O100" s="140"/>
      <c r="P100" s="140">
        <v>1</v>
      </c>
    </row>
    <row r="101" spans="1:16" s="74" customFormat="1" ht="18" customHeight="1">
      <c r="A101" s="208">
        <v>25</v>
      </c>
      <c r="B101" s="209" t="s">
        <v>204</v>
      </c>
      <c r="C101" s="220"/>
      <c r="D101" s="220"/>
      <c r="E101" s="220"/>
      <c r="F101" s="220"/>
      <c r="G101" s="221"/>
      <c r="H101" s="220"/>
      <c r="I101" s="220"/>
      <c r="J101" s="220"/>
      <c r="K101" s="220"/>
      <c r="L101" s="220"/>
      <c r="M101" s="220"/>
      <c r="N101" s="220"/>
      <c r="O101" s="220"/>
      <c r="P101" s="220"/>
    </row>
    <row r="102" spans="1:16" s="74" customFormat="1" ht="18" customHeight="1">
      <c r="A102" s="79">
        <v>1</v>
      </c>
      <c r="B102" s="82" t="s">
        <v>361</v>
      </c>
      <c r="C102" s="215">
        <v>21635</v>
      </c>
      <c r="D102" s="93"/>
      <c r="E102" s="93" t="s">
        <v>352</v>
      </c>
      <c r="F102" s="214" t="s">
        <v>506</v>
      </c>
      <c r="G102" s="120">
        <v>1.6</v>
      </c>
      <c r="H102" s="140"/>
      <c r="I102" s="140"/>
      <c r="J102" s="140"/>
      <c r="K102" s="140">
        <v>1</v>
      </c>
      <c r="L102" s="140"/>
      <c r="M102" s="140">
        <v>1</v>
      </c>
      <c r="N102" s="140"/>
      <c r="O102" s="140"/>
      <c r="P102" s="140">
        <v>1</v>
      </c>
    </row>
    <row r="103" spans="1:16" s="74" customFormat="1" ht="18" customHeight="1">
      <c r="A103" s="79">
        <v>2</v>
      </c>
      <c r="B103" s="82" t="s">
        <v>362</v>
      </c>
      <c r="C103" s="92">
        <v>21413</v>
      </c>
      <c r="D103" s="93"/>
      <c r="E103" s="93" t="s">
        <v>352</v>
      </c>
      <c r="F103" s="214" t="s">
        <v>180</v>
      </c>
      <c r="G103" s="120">
        <v>1.6</v>
      </c>
      <c r="H103" s="140"/>
      <c r="I103" s="140"/>
      <c r="J103" s="140"/>
      <c r="K103" s="140">
        <v>1</v>
      </c>
      <c r="L103" s="140"/>
      <c r="M103" s="140">
        <v>1</v>
      </c>
      <c r="N103" s="140"/>
      <c r="O103" s="140"/>
      <c r="P103" s="140">
        <v>1</v>
      </c>
    </row>
    <row r="104" spans="1:16" s="74" customFormat="1" ht="18" customHeight="1">
      <c r="A104" s="79">
        <v>3</v>
      </c>
      <c r="B104" s="82" t="s">
        <v>363</v>
      </c>
      <c r="C104" s="92">
        <v>19242</v>
      </c>
      <c r="D104" s="93" t="s">
        <v>352</v>
      </c>
      <c r="E104" s="93"/>
      <c r="F104" s="214" t="s">
        <v>505</v>
      </c>
      <c r="G104" s="120">
        <v>1.3</v>
      </c>
      <c r="H104" s="140"/>
      <c r="I104" s="140"/>
      <c r="J104" s="140"/>
      <c r="K104" s="140">
        <v>1</v>
      </c>
      <c r="L104" s="140"/>
      <c r="M104" s="140"/>
      <c r="N104" s="140">
        <v>1</v>
      </c>
      <c r="O104" s="140"/>
      <c r="P104" s="140">
        <v>1</v>
      </c>
    </row>
    <row r="105" spans="1:16" s="74" customFormat="1" ht="18" customHeight="1">
      <c r="A105" s="208">
        <v>26</v>
      </c>
      <c r="B105" s="209" t="s">
        <v>205</v>
      </c>
      <c r="C105" s="220"/>
      <c r="D105" s="220"/>
      <c r="E105" s="220"/>
      <c r="F105" s="220"/>
      <c r="G105" s="221"/>
      <c r="H105" s="220"/>
      <c r="I105" s="220"/>
      <c r="J105" s="220"/>
      <c r="K105" s="220"/>
      <c r="L105" s="220"/>
      <c r="M105" s="220"/>
      <c r="N105" s="220"/>
      <c r="O105" s="220"/>
      <c r="P105" s="220"/>
    </row>
    <row r="106" spans="1:16" s="74" customFormat="1" ht="18" customHeight="1">
      <c r="A106" s="79">
        <v>1</v>
      </c>
      <c r="B106" s="82" t="s">
        <v>364</v>
      </c>
      <c r="C106" s="92">
        <v>21011</v>
      </c>
      <c r="D106" s="93" t="s">
        <v>352</v>
      </c>
      <c r="E106" s="93" t="s">
        <v>352</v>
      </c>
      <c r="F106" s="214" t="s">
        <v>506</v>
      </c>
      <c r="G106" s="120" t="s">
        <v>509</v>
      </c>
      <c r="H106" s="140"/>
      <c r="I106" s="140"/>
      <c r="J106" s="140"/>
      <c r="K106" s="140">
        <v>1</v>
      </c>
      <c r="L106" s="140"/>
      <c r="M106" s="140"/>
      <c r="N106" s="140">
        <v>1</v>
      </c>
      <c r="O106" s="140"/>
      <c r="P106" s="140">
        <v>1</v>
      </c>
    </row>
    <row r="107" spans="1:16" s="74" customFormat="1" ht="18" customHeight="1">
      <c r="A107" s="79">
        <v>2</v>
      </c>
      <c r="B107" s="82" t="s">
        <v>365</v>
      </c>
      <c r="C107" s="92">
        <v>18065</v>
      </c>
      <c r="D107" s="93" t="s">
        <v>352</v>
      </c>
      <c r="E107" s="93" t="s">
        <v>352</v>
      </c>
      <c r="F107" s="214" t="s">
        <v>180</v>
      </c>
      <c r="G107" s="120">
        <v>1.6</v>
      </c>
      <c r="H107" s="140"/>
      <c r="I107" s="140"/>
      <c r="J107" s="140"/>
      <c r="K107" s="140">
        <v>1</v>
      </c>
      <c r="L107" s="140"/>
      <c r="M107" s="140"/>
      <c r="N107" s="140">
        <v>1</v>
      </c>
      <c r="O107" s="140"/>
      <c r="P107" s="140">
        <v>1</v>
      </c>
    </row>
    <row r="108" spans="1:16" s="74" customFormat="1" ht="18" customHeight="1">
      <c r="A108" s="79">
        <v>3</v>
      </c>
      <c r="B108" s="82" t="s">
        <v>366</v>
      </c>
      <c r="C108" s="92">
        <v>21714</v>
      </c>
      <c r="D108" s="93" t="s">
        <v>352</v>
      </c>
      <c r="E108" s="93" t="s">
        <v>352</v>
      </c>
      <c r="F108" s="214" t="s">
        <v>505</v>
      </c>
      <c r="G108" s="120">
        <v>1.3</v>
      </c>
      <c r="H108" s="140"/>
      <c r="I108" s="140"/>
      <c r="J108" s="140"/>
      <c r="K108" s="140">
        <v>1</v>
      </c>
      <c r="L108" s="140"/>
      <c r="M108" s="140"/>
      <c r="N108" s="140">
        <v>1</v>
      </c>
      <c r="O108" s="140"/>
      <c r="P108" s="140">
        <v>1</v>
      </c>
    </row>
    <row r="109" spans="1:16" s="74" customFormat="1" ht="18" customHeight="1">
      <c r="A109" s="208">
        <v>27</v>
      </c>
      <c r="B109" s="209" t="s">
        <v>206</v>
      </c>
      <c r="C109" s="220"/>
      <c r="D109" s="220"/>
      <c r="E109" s="220"/>
      <c r="F109" s="220"/>
      <c r="G109" s="221"/>
      <c r="H109" s="220"/>
      <c r="I109" s="220"/>
      <c r="J109" s="220"/>
      <c r="K109" s="220"/>
      <c r="L109" s="220"/>
      <c r="M109" s="220"/>
      <c r="N109" s="220"/>
      <c r="O109" s="220"/>
      <c r="P109" s="220"/>
    </row>
    <row r="110" spans="1:16" s="74" customFormat="1" ht="18" customHeight="1">
      <c r="A110" s="79">
        <v>1</v>
      </c>
      <c r="B110" s="82" t="s">
        <v>367</v>
      </c>
      <c r="C110" s="215">
        <v>24473</v>
      </c>
      <c r="D110" s="81"/>
      <c r="E110" s="81" t="s">
        <v>352</v>
      </c>
      <c r="F110" s="214" t="s">
        <v>506</v>
      </c>
      <c r="G110" s="120">
        <v>1.6</v>
      </c>
      <c r="H110" s="140"/>
      <c r="I110" s="140"/>
      <c r="J110" s="140">
        <v>1</v>
      </c>
      <c r="K110" s="140"/>
      <c r="L110" s="140"/>
      <c r="M110" s="140">
        <v>1</v>
      </c>
      <c r="N110" s="140"/>
      <c r="O110" s="140"/>
      <c r="P110" s="140"/>
    </row>
    <row r="111" spans="1:16" s="74" customFormat="1" ht="18" customHeight="1">
      <c r="A111" s="79">
        <v>2</v>
      </c>
      <c r="B111" s="83" t="s">
        <v>368</v>
      </c>
      <c r="C111" s="94">
        <v>22684</v>
      </c>
      <c r="D111" s="81"/>
      <c r="E111" s="81" t="s">
        <v>352</v>
      </c>
      <c r="F111" s="214" t="s">
        <v>180</v>
      </c>
      <c r="G111" s="120">
        <v>1.6</v>
      </c>
      <c r="H111" s="140"/>
      <c r="I111" s="140"/>
      <c r="J111" s="140"/>
      <c r="K111" s="140">
        <v>1</v>
      </c>
      <c r="L111" s="140"/>
      <c r="M111" s="140">
        <v>1</v>
      </c>
      <c r="N111" s="140"/>
      <c r="O111" s="140"/>
      <c r="P111" s="140">
        <v>1</v>
      </c>
    </row>
    <row r="112" spans="1:16" s="74" customFormat="1" ht="18" customHeight="1">
      <c r="A112" s="79">
        <v>3</v>
      </c>
      <c r="B112" s="83" t="s">
        <v>370</v>
      </c>
      <c r="C112" s="94" t="s">
        <v>329</v>
      </c>
      <c r="D112" s="81"/>
      <c r="E112" s="81" t="s">
        <v>352</v>
      </c>
      <c r="F112" s="214" t="s">
        <v>505</v>
      </c>
      <c r="G112" s="120">
        <v>1.3</v>
      </c>
      <c r="H112" s="140"/>
      <c r="I112" s="140"/>
      <c r="J112" s="140"/>
      <c r="K112" s="140">
        <v>1</v>
      </c>
      <c r="L112" s="140"/>
      <c r="M112" s="140"/>
      <c r="N112" s="140"/>
      <c r="O112" s="140">
        <v>1</v>
      </c>
      <c r="P112" s="140">
        <v>1</v>
      </c>
    </row>
    <row r="113" spans="1:16" s="74" customFormat="1" ht="18" customHeight="1">
      <c r="A113" s="208">
        <v>28</v>
      </c>
      <c r="B113" s="209" t="s">
        <v>207</v>
      </c>
      <c r="C113" s="220"/>
      <c r="D113" s="220"/>
      <c r="E113" s="220"/>
      <c r="F113" s="220"/>
      <c r="G113" s="221"/>
      <c r="H113" s="220"/>
      <c r="I113" s="220"/>
      <c r="J113" s="220"/>
      <c r="K113" s="220"/>
      <c r="L113" s="220"/>
      <c r="M113" s="220"/>
      <c r="N113" s="220"/>
      <c r="O113" s="220"/>
      <c r="P113" s="220"/>
    </row>
    <row r="114" spans="1:16" s="74" customFormat="1" ht="18" customHeight="1">
      <c r="A114" s="79">
        <v>1</v>
      </c>
      <c r="B114" s="82" t="s">
        <v>371</v>
      </c>
      <c r="C114" s="92">
        <v>16539</v>
      </c>
      <c r="D114" s="93"/>
      <c r="E114" s="93" t="s">
        <v>352</v>
      </c>
      <c r="F114" s="214" t="s">
        <v>506</v>
      </c>
      <c r="G114" s="120">
        <v>1.6</v>
      </c>
      <c r="H114" s="140"/>
      <c r="I114" s="140"/>
      <c r="J114" s="140"/>
      <c r="K114" s="140">
        <v>1</v>
      </c>
      <c r="L114" s="140"/>
      <c r="M114" s="140"/>
      <c r="N114" s="140">
        <v>1</v>
      </c>
      <c r="O114" s="140"/>
      <c r="P114" s="140">
        <v>1</v>
      </c>
    </row>
    <row r="115" spans="1:16" s="74" customFormat="1" ht="18" customHeight="1">
      <c r="A115" s="79">
        <v>2</v>
      </c>
      <c r="B115" s="82" t="s">
        <v>372</v>
      </c>
      <c r="C115" s="93">
        <v>1960</v>
      </c>
      <c r="D115" s="93" t="s">
        <v>352</v>
      </c>
      <c r="E115" s="93" t="s">
        <v>352</v>
      </c>
      <c r="F115" s="214" t="s">
        <v>180</v>
      </c>
      <c r="G115" s="120">
        <v>1.6</v>
      </c>
      <c r="H115" s="140"/>
      <c r="I115" s="140"/>
      <c r="J115" s="140"/>
      <c r="K115" s="140">
        <v>1</v>
      </c>
      <c r="L115" s="140"/>
      <c r="M115" s="140"/>
      <c r="N115" s="140">
        <v>1</v>
      </c>
      <c r="O115" s="140"/>
      <c r="P115" s="140">
        <v>1</v>
      </c>
    </row>
    <row r="116" spans="1:16" s="74" customFormat="1" ht="18" customHeight="1">
      <c r="A116" s="79">
        <v>3</v>
      </c>
      <c r="B116" s="82" t="s">
        <v>373</v>
      </c>
      <c r="C116" s="92">
        <v>21686</v>
      </c>
      <c r="D116" s="93"/>
      <c r="E116" s="93"/>
      <c r="F116" s="214" t="s">
        <v>505</v>
      </c>
      <c r="G116" s="120">
        <v>1.3</v>
      </c>
      <c r="H116" s="140"/>
      <c r="I116" s="140"/>
      <c r="J116" s="140"/>
      <c r="K116" s="140">
        <v>1</v>
      </c>
      <c r="L116" s="140"/>
      <c r="M116" s="140"/>
      <c r="N116" s="140"/>
      <c r="O116" s="140">
        <v>1</v>
      </c>
      <c r="P116" s="140">
        <v>1</v>
      </c>
    </row>
    <row r="117" spans="1:16" s="74" customFormat="1" ht="18" customHeight="1">
      <c r="A117" s="208">
        <v>29</v>
      </c>
      <c r="B117" s="209" t="s">
        <v>208</v>
      </c>
      <c r="C117" s="220"/>
      <c r="D117" s="220"/>
      <c r="E117" s="220"/>
      <c r="F117" s="220"/>
      <c r="G117" s="221"/>
      <c r="H117" s="220"/>
      <c r="I117" s="220"/>
      <c r="J117" s="220"/>
      <c r="K117" s="220"/>
      <c r="L117" s="220"/>
      <c r="M117" s="220"/>
      <c r="N117" s="220"/>
      <c r="O117" s="220"/>
      <c r="P117" s="220"/>
    </row>
    <row r="118" spans="1:16" s="74" customFormat="1" ht="18" customHeight="1">
      <c r="A118" s="79">
        <v>1</v>
      </c>
      <c r="B118" s="82" t="s">
        <v>374</v>
      </c>
      <c r="C118" s="92">
        <v>21022</v>
      </c>
      <c r="D118" s="93"/>
      <c r="E118" s="93" t="s">
        <v>352</v>
      </c>
      <c r="F118" s="214" t="s">
        <v>506</v>
      </c>
      <c r="G118" s="120">
        <v>1.6</v>
      </c>
      <c r="H118" s="140"/>
      <c r="I118" s="140"/>
      <c r="J118" s="140"/>
      <c r="K118" s="140">
        <v>1</v>
      </c>
      <c r="L118" s="140"/>
      <c r="M118" s="140">
        <v>1</v>
      </c>
      <c r="N118" s="140"/>
      <c r="O118" s="140"/>
      <c r="P118" s="140">
        <v>1</v>
      </c>
    </row>
    <row r="119" spans="1:16" s="74" customFormat="1" ht="18" customHeight="1">
      <c r="A119" s="79">
        <v>2</v>
      </c>
      <c r="B119" s="82" t="s">
        <v>375</v>
      </c>
      <c r="C119" s="92">
        <v>18299</v>
      </c>
      <c r="D119" s="93" t="s">
        <v>352</v>
      </c>
      <c r="E119" s="93" t="s">
        <v>352</v>
      </c>
      <c r="F119" s="214" t="s">
        <v>180</v>
      </c>
      <c r="G119" s="120">
        <v>1.6</v>
      </c>
      <c r="H119" s="140"/>
      <c r="I119" s="140"/>
      <c r="J119" s="140"/>
      <c r="K119" s="140">
        <v>1</v>
      </c>
      <c r="L119" s="140"/>
      <c r="M119" s="140"/>
      <c r="N119" s="140">
        <v>1</v>
      </c>
      <c r="O119" s="140"/>
      <c r="P119" s="140">
        <v>1</v>
      </c>
    </row>
    <row r="120" spans="1:16" s="74" customFormat="1" ht="18" customHeight="1">
      <c r="A120" s="79">
        <v>3</v>
      </c>
      <c r="B120" s="82" t="s">
        <v>376</v>
      </c>
      <c r="C120" s="92">
        <v>20946</v>
      </c>
      <c r="D120" s="93" t="s">
        <v>352</v>
      </c>
      <c r="E120" s="93" t="s">
        <v>352</v>
      </c>
      <c r="F120" s="214" t="s">
        <v>505</v>
      </c>
      <c r="G120" s="120">
        <v>1.3</v>
      </c>
      <c r="H120" s="140"/>
      <c r="I120" s="140"/>
      <c r="J120" s="140"/>
      <c r="K120" s="140">
        <v>1</v>
      </c>
      <c r="L120" s="140"/>
      <c r="M120" s="140"/>
      <c r="N120" s="140">
        <v>1</v>
      </c>
      <c r="O120" s="140"/>
      <c r="P120" s="140">
        <v>1</v>
      </c>
    </row>
    <row r="121" spans="1:16" s="74" customFormat="1" ht="18" customHeight="1">
      <c r="A121" s="208">
        <v>30</v>
      </c>
      <c r="B121" s="209" t="s">
        <v>209</v>
      </c>
      <c r="C121" s="220"/>
      <c r="D121" s="220"/>
      <c r="E121" s="220"/>
      <c r="F121" s="220"/>
      <c r="G121" s="221"/>
      <c r="H121" s="220"/>
      <c r="I121" s="220"/>
      <c r="J121" s="220"/>
      <c r="K121" s="220"/>
      <c r="L121" s="220"/>
      <c r="M121" s="220"/>
      <c r="N121" s="220"/>
      <c r="O121" s="220"/>
      <c r="P121" s="220"/>
    </row>
    <row r="122" spans="1:16" s="74" customFormat="1" ht="18" customHeight="1">
      <c r="A122" s="79">
        <v>1</v>
      </c>
      <c r="B122" s="82" t="s">
        <v>377</v>
      </c>
      <c r="C122" s="92">
        <v>21899</v>
      </c>
      <c r="D122" s="93"/>
      <c r="E122" s="93" t="s">
        <v>352</v>
      </c>
      <c r="F122" s="214" t="s">
        <v>506</v>
      </c>
      <c r="G122" s="120">
        <v>1.6</v>
      </c>
      <c r="H122" s="140"/>
      <c r="I122" s="140"/>
      <c r="J122" s="140"/>
      <c r="K122" s="140">
        <v>1</v>
      </c>
      <c r="L122" s="140"/>
      <c r="M122" s="140"/>
      <c r="N122" s="140">
        <v>1</v>
      </c>
      <c r="O122" s="140"/>
      <c r="P122" s="140">
        <v>1</v>
      </c>
    </row>
    <row r="123" spans="1:16" s="74" customFormat="1" ht="18" customHeight="1">
      <c r="A123" s="79">
        <v>2</v>
      </c>
      <c r="B123" s="82" t="s">
        <v>378</v>
      </c>
      <c r="C123" s="92">
        <v>19977</v>
      </c>
      <c r="D123" s="93" t="s">
        <v>352</v>
      </c>
      <c r="E123" s="93" t="s">
        <v>352</v>
      </c>
      <c r="F123" s="214" t="s">
        <v>180</v>
      </c>
      <c r="G123" s="120">
        <v>1.6</v>
      </c>
      <c r="H123" s="140"/>
      <c r="I123" s="140"/>
      <c r="J123" s="140"/>
      <c r="K123" s="140">
        <v>1</v>
      </c>
      <c r="L123" s="140"/>
      <c r="M123" s="140">
        <v>1</v>
      </c>
      <c r="N123" s="140"/>
      <c r="O123" s="140"/>
      <c r="P123" s="140">
        <v>1</v>
      </c>
    </row>
    <row r="124" spans="1:16" s="74" customFormat="1" ht="18" customHeight="1">
      <c r="A124" s="79">
        <v>3</v>
      </c>
      <c r="B124" s="82" t="s">
        <v>379</v>
      </c>
      <c r="C124" s="92">
        <v>20500</v>
      </c>
      <c r="D124" s="93" t="s">
        <v>352</v>
      </c>
      <c r="E124" s="93" t="s">
        <v>352</v>
      </c>
      <c r="F124" s="214" t="s">
        <v>505</v>
      </c>
      <c r="G124" s="120">
        <v>1.3</v>
      </c>
      <c r="H124" s="140"/>
      <c r="I124" s="140"/>
      <c r="J124" s="140"/>
      <c r="K124" s="140">
        <v>1</v>
      </c>
      <c r="L124" s="140"/>
      <c r="M124" s="140">
        <v>1</v>
      </c>
      <c r="N124" s="140"/>
      <c r="O124" s="140"/>
      <c r="P124" s="140">
        <v>1</v>
      </c>
    </row>
    <row r="125" spans="1:16" s="74" customFormat="1" ht="18" customHeight="1">
      <c r="A125" s="208">
        <v>31</v>
      </c>
      <c r="B125" s="209" t="s">
        <v>210</v>
      </c>
      <c r="C125" s="220"/>
      <c r="D125" s="220"/>
      <c r="E125" s="220"/>
      <c r="F125" s="220"/>
      <c r="G125" s="221"/>
      <c r="H125" s="220"/>
      <c r="I125" s="220"/>
      <c r="J125" s="220"/>
      <c r="K125" s="220"/>
      <c r="L125" s="220"/>
      <c r="M125" s="220"/>
      <c r="N125" s="220"/>
      <c r="O125" s="220"/>
      <c r="P125" s="220"/>
    </row>
    <row r="126" spans="1:16" s="74" customFormat="1" ht="18" customHeight="1">
      <c r="A126" s="79">
        <v>1</v>
      </c>
      <c r="B126" s="82" t="s">
        <v>380</v>
      </c>
      <c r="C126" s="92">
        <v>19775</v>
      </c>
      <c r="D126" s="93"/>
      <c r="E126" s="93" t="s">
        <v>352</v>
      </c>
      <c r="F126" s="214" t="s">
        <v>506</v>
      </c>
      <c r="G126" s="120">
        <v>1.6</v>
      </c>
      <c r="H126" s="140"/>
      <c r="I126" s="140"/>
      <c r="J126" s="140"/>
      <c r="K126" s="140">
        <v>1</v>
      </c>
      <c r="L126" s="140"/>
      <c r="M126" s="140"/>
      <c r="N126" s="140">
        <v>1</v>
      </c>
      <c r="O126" s="140"/>
      <c r="P126" s="140">
        <v>1</v>
      </c>
    </row>
    <row r="127" spans="1:16" s="74" customFormat="1" ht="18" customHeight="1">
      <c r="A127" s="79">
        <v>2</v>
      </c>
      <c r="B127" s="82" t="s">
        <v>381</v>
      </c>
      <c r="C127" s="92">
        <v>23789</v>
      </c>
      <c r="D127" s="93" t="s">
        <v>352</v>
      </c>
      <c r="E127" s="93" t="s">
        <v>352</v>
      </c>
      <c r="F127" s="214" t="s">
        <v>180</v>
      </c>
      <c r="G127" s="120">
        <v>1.6</v>
      </c>
      <c r="H127" s="140"/>
      <c r="I127" s="140"/>
      <c r="J127" s="140"/>
      <c r="K127" s="140">
        <v>1</v>
      </c>
      <c r="L127" s="140"/>
      <c r="M127" s="140">
        <v>1</v>
      </c>
      <c r="N127" s="140"/>
      <c r="O127" s="140"/>
      <c r="P127" s="140">
        <v>1</v>
      </c>
    </row>
    <row r="128" spans="1:16" s="74" customFormat="1" ht="18" customHeight="1">
      <c r="A128" s="79">
        <v>3</v>
      </c>
      <c r="B128" s="82" t="s">
        <v>382</v>
      </c>
      <c r="C128" s="92">
        <v>20144</v>
      </c>
      <c r="D128" s="93" t="s">
        <v>352</v>
      </c>
      <c r="E128" s="93" t="s">
        <v>352</v>
      </c>
      <c r="F128" s="214" t="s">
        <v>505</v>
      </c>
      <c r="G128" s="120">
        <v>1.3</v>
      </c>
      <c r="H128" s="140"/>
      <c r="I128" s="140"/>
      <c r="J128" s="140"/>
      <c r="K128" s="140">
        <v>1</v>
      </c>
      <c r="L128" s="140"/>
      <c r="M128" s="140"/>
      <c r="N128" s="140">
        <v>1</v>
      </c>
      <c r="O128" s="140"/>
      <c r="P128" s="140">
        <v>1</v>
      </c>
    </row>
    <row r="129" spans="1:16" s="74" customFormat="1" ht="18" customHeight="1">
      <c r="A129" s="208">
        <v>32</v>
      </c>
      <c r="B129" s="209" t="s">
        <v>211</v>
      </c>
      <c r="C129" s="220"/>
      <c r="D129" s="220"/>
      <c r="E129" s="220"/>
      <c r="F129" s="220"/>
      <c r="G129" s="221"/>
      <c r="H129" s="220"/>
      <c r="I129" s="220"/>
      <c r="J129" s="220"/>
      <c r="K129" s="220"/>
      <c r="L129" s="220"/>
      <c r="M129" s="220"/>
      <c r="N129" s="220"/>
      <c r="O129" s="220"/>
      <c r="P129" s="220"/>
    </row>
    <row r="130" spans="1:16" s="74" customFormat="1" ht="18" customHeight="1">
      <c r="A130" s="95">
        <v>1</v>
      </c>
      <c r="B130" s="82" t="s">
        <v>383</v>
      </c>
      <c r="C130" s="215">
        <v>23328</v>
      </c>
      <c r="D130" s="96" t="s">
        <v>352</v>
      </c>
      <c r="E130" s="96" t="s">
        <v>352</v>
      </c>
      <c r="F130" s="214" t="s">
        <v>506</v>
      </c>
      <c r="G130" s="120">
        <v>1.6</v>
      </c>
      <c r="H130" s="140"/>
      <c r="I130" s="140"/>
      <c r="J130" s="140"/>
      <c r="K130" s="140">
        <v>1</v>
      </c>
      <c r="L130" s="140"/>
      <c r="M130" s="140">
        <v>1</v>
      </c>
      <c r="N130" s="140"/>
      <c r="O130" s="140"/>
      <c r="P130" s="140">
        <v>1</v>
      </c>
    </row>
    <row r="131" spans="1:16" s="74" customFormat="1" ht="18" customHeight="1">
      <c r="A131" s="97">
        <v>2</v>
      </c>
      <c r="B131" s="82" t="s">
        <v>384</v>
      </c>
      <c r="C131" s="97" t="s">
        <v>941</v>
      </c>
      <c r="D131" s="93"/>
      <c r="E131" s="93" t="s">
        <v>352</v>
      </c>
      <c r="F131" s="214" t="s">
        <v>180</v>
      </c>
      <c r="G131" s="120">
        <v>1.6</v>
      </c>
      <c r="H131" s="140"/>
      <c r="I131" s="140"/>
      <c r="J131" s="140"/>
      <c r="K131" s="140">
        <v>1</v>
      </c>
      <c r="L131" s="140"/>
      <c r="M131" s="140"/>
      <c r="N131" s="140">
        <v>1</v>
      </c>
      <c r="O131" s="140"/>
      <c r="P131" s="140">
        <v>1</v>
      </c>
    </row>
    <row r="132" spans="1:16" s="74" customFormat="1" ht="18" customHeight="1">
      <c r="A132" s="95">
        <v>3</v>
      </c>
      <c r="B132" s="82" t="s">
        <v>385</v>
      </c>
      <c r="C132" s="95" t="s">
        <v>942</v>
      </c>
      <c r="D132" s="96"/>
      <c r="E132" s="96" t="s">
        <v>352</v>
      </c>
      <c r="F132" s="214" t="s">
        <v>505</v>
      </c>
      <c r="G132" s="120">
        <v>1.3</v>
      </c>
      <c r="H132" s="140"/>
      <c r="I132" s="140"/>
      <c r="J132" s="140"/>
      <c r="K132" s="140">
        <v>1</v>
      </c>
      <c r="L132" s="140"/>
      <c r="M132" s="140"/>
      <c r="N132" s="140"/>
      <c r="O132" s="140">
        <v>1</v>
      </c>
      <c r="P132" s="140">
        <v>1</v>
      </c>
    </row>
    <row r="133" spans="1:16" s="74" customFormat="1" ht="18" customHeight="1">
      <c r="A133" s="208">
        <v>33</v>
      </c>
      <c r="B133" s="209" t="s">
        <v>212</v>
      </c>
      <c r="C133" s="220"/>
      <c r="D133" s="220"/>
      <c r="E133" s="220"/>
      <c r="F133" s="220"/>
      <c r="G133" s="221"/>
      <c r="H133" s="220"/>
      <c r="I133" s="220"/>
      <c r="J133" s="220"/>
      <c r="K133" s="220"/>
      <c r="L133" s="220"/>
      <c r="M133" s="220"/>
      <c r="N133" s="220"/>
      <c r="O133" s="220"/>
      <c r="P133" s="220"/>
    </row>
    <row r="134" spans="1:16" s="74" customFormat="1" ht="18" customHeight="1">
      <c r="A134" s="79">
        <v>1</v>
      </c>
      <c r="B134" s="82" t="s">
        <v>386</v>
      </c>
      <c r="C134" s="215">
        <v>21356</v>
      </c>
      <c r="D134" s="93"/>
      <c r="E134" s="93" t="s">
        <v>352</v>
      </c>
      <c r="F134" s="214" t="s">
        <v>506</v>
      </c>
      <c r="G134" s="120">
        <v>1.6</v>
      </c>
      <c r="H134" s="140"/>
      <c r="I134" s="140"/>
      <c r="J134" s="140"/>
      <c r="K134" s="140">
        <v>1</v>
      </c>
      <c r="L134" s="140"/>
      <c r="M134" s="140">
        <v>1</v>
      </c>
      <c r="N134" s="140"/>
      <c r="O134" s="140"/>
      <c r="P134" s="140">
        <v>1</v>
      </c>
    </row>
    <row r="135" spans="1:16" s="74" customFormat="1" ht="18" customHeight="1">
      <c r="A135" s="79">
        <v>2</v>
      </c>
      <c r="B135" s="82" t="s">
        <v>387</v>
      </c>
      <c r="C135" s="97">
        <v>1959</v>
      </c>
      <c r="D135" s="93"/>
      <c r="E135" s="93" t="s">
        <v>352</v>
      </c>
      <c r="F135" s="214" t="s">
        <v>180</v>
      </c>
      <c r="G135" s="120">
        <v>1.6</v>
      </c>
      <c r="H135" s="140"/>
      <c r="I135" s="140"/>
      <c r="J135" s="140"/>
      <c r="K135" s="140">
        <v>1</v>
      </c>
      <c r="L135" s="140"/>
      <c r="M135" s="140">
        <v>1</v>
      </c>
      <c r="N135" s="140"/>
      <c r="O135" s="140"/>
      <c r="P135" s="140">
        <v>1</v>
      </c>
    </row>
    <row r="136" spans="1:16" s="74" customFormat="1" ht="18" customHeight="1">
      <c r="A136" s="79">
        <v>3</v>
      </c>
      <c r="B136" s="82" t="s">
        <v>388</v>
      </c>
      <c r="C136" s="97">
        <v>1956</v>
      </c>
      <c r="D136" s="93" t="s">
        <v>352</v>
      </c>
      <c r="E136" s="93" t="s">
        <v>352</v>
      </c>
      <c r="F136" s="214" t="s">
        <v>505</v>
      </c>
      <c r="G136" s="120">
        <v>1.3</v>
      </c>
      <c r="H136" s="140"/>
      <c r="I136" s="140"/>
      <c r="J136" s="140"/>
      <c r="K136" s="140">
        <v>1</v>
      </c>
      <c r="L136" s="140"/>
      <c r="M136" s="140">
        <v>1</v>
      </c>
      <c r="N136" s="140"/>
      <c r="O136" s="140"/>
      <c r="P136" s="140">
        <v>1</v>
      </c>
    </row>
    <row r="137" spans="1:16" s="74" customFormat="1" ht="18" customHeight="1">
      <c r="A137" s="208">
        <v>34</v>
      </c>
      <c r="B137" s="209" t="s">
        <v>213</v>
      </c>
      <c r="C137" s="220"/>
      <c r="D137" s="220"/>
      <c r="E137" s="220"/>
      <c r="F137" s="220"/>
      <c r="G137" s="221"/>
      <c r="H137" s="220"/>
      <c r="I137" s="220"/>
      <c r="J137" s="220"/>
      <c r="K137" s="220"/>
      <c r="L137" s="220"/>
      <c r="M137" s="220"/>
      <c r="N137" s="220"/>
      <c r="O137" s="220"/>
      <c r="P137" s="220"/>
    </row>
    <row r="138" spans="1:16" s="74" customFormat="1" ht="18" customHeight="1">
      <c r="A138" s="79">
        <v>1</v>
      </c>
      <c r="B138" s="82" t="s">
        <v>389</v>
      </c>
      <c r="C138" s="218" t="s">
        <v>960</v>
      </c>
      <c r="D138" s="93"/>
      <c r="E138" s="93" t="s">
        <v>352</v>
      </c>
      <c r="F138" s="214" t="s">
        <v>506</v>
      </c>
      <c r="G138" s="120">
        <v>1.6</v>
      </c>
      <c r="H138" s="140"/>
      <c r="I138" s="140"/>
      <c r="J138" s="140"/>
      <c r="K138" s="140">
        <v>1</v>
      </c>
      <c r="L138" s="140"/>
      <c r="M138" s="140"/>
      <c r="N138" s="140">
        <v>1</v>
      </c>
      <c r="O138" s="140"/>
      <c r="P138" s="140">
        <v>1</v>
      </c>
    </row>
    <row r="139" spans="1:16" s="74" customFormat="1" ht="18" customHeight="1">
      <c r="A139" s="79">
        <v>2</v>
      </c>
      <c r="B139" s="82" t="s">
        <v>390</v>
      </c>
      <c r="C139" s="97">
        <v>1959</v>
      </c>
      <c r="D139" s="93" t="s">
        <v>352</v>
      </c>
      <c r="E139" s="93" t="s">
        <v>352</v>
      </c>
      <c r="F139" s="214" t="s">
        <v>180</v>
      </c>
      <c r="G139" s="120">
        <v>1.6</v>
      </c>
      <c r="H139" s="140"/>
      <c r="I139" s="140"/>
      <c r="J139" s="140"/>
      <c r="K139" s="140">
        <v>1</v>
      </c>
      <c r="L139" s="140"/>
      <c r="M139" s="140">
        <v>1</v>
      </c>
      <c r="N139" s="140"/>
      <c r="O139" s="140"/>
      <c r="P139" s="140">
        <v>1</v>
      </c>
    </row>
    <row r="140" spans="1:16" s="74" customFormat="1" ht="18" customHeight="1">
      <c r="A140" s="79">
        <v>3</v>
      </c>
      <c r="B140" s="82" t="s">
        <v>391</v>
      </c>
      <c r="C140" s="97">
        <v>1960</v>
      </c>
      <c r="D140" s="93" t="s">
        <v>352</v>
      </c>
      <c r="E140" s="93" t="s">
        <v>352</v>
      </c>
      <c r="F140" s="214" t="s">
        <v>505</v>
      </c>
      <c r="G140" s="120">
        <v>1.3</v>
      </c>
      <c r="H140" s="140"/>
      <c r="I140" s="140"/>
      <c r="J140" s="140"/>
      <c r="K140" s="140">
        <v>1</v>
      </c>
      <c r="L140" s="140"/>
      <c r="M140" s="140">
        <v>1</v>
      </c>
      <c r="N140" s="140"/>
      <c r="O140" s="140"/>
      <c r="P140" s="140">
        <v>1</v>
      </c>
    </row>
    <row r="141" spans="1:16" s="74" customFormat="1" ht="18" customHeight="1">
      <c r="A141" s="208">
        <v>35</v>
      </c>
      <c r="B141" s="209" t="s">
        <v>214</v>
      </c>
      <c r="C141" s="220"/>
      <c r="D141" s="220"/>
      <c r="E141" s="220"/>
      <c r="F141" s="220"/>
      <c r="G141" s="221"/>
      <c r="H141" s="220"/>
      <c r="I141" s="220"/>
      <c r="J141" s="220"/>
      <c r="K141" s="220"/>
      <c r="L141" s="220"/>
      <c r="M141" s="220"/>
      <c r="N141" s="220"/>
      <c r="O141" s="220"/>
      <c r="P141" s="220"/>
    </row>
    <row r="142" spans="1:16" s="74" customFormat="1" ht="18" customHeight="1">
      <c r="A142" s="79">
        <v>1</v>
      </c>
      <c r="B142" s="82" t="s">
        <v>392</v>
      </c>
      <c r="C142" s="215">
        <v>21395</v>
      </c>
      <c r="D142" s="93"/>
      <c r="E142" s="93" t="s">
        <v>352</v>
      </c>
      <c r="F142" s="214" t="s">
        <v>506</v>
      </c>
      <c r="G142" s="120">
        <v>1.6</v>
      </c>
      <c r="H142" s="140"/>
      <c r="I142" s="140"/>
      <c r="J142" s="140"/>
      <c r="K142" s="140">
        <v>1</v>
      </c>
      <c r="L142" s="140"/>
      <c r="M142" s="140">
        <v>1</v>
      </c>
      <c r="N142" s="140"/>
      <c r="O142" s="140"/>
      <c r="P142" s="140">
        <v>1</v>
      </c>
    </row>
    <row r="143" spans="1:16" s="74" customFormat="1" ht="18" customHeight="1">
      <c r="A143" s="79">
        <v>2</v>
      </c>
      <c r="B143" s="82" t="s">
        <v>393</v>
      </c>
      <c r="C143" s="97">
        <v>1962</v>
      </c>
      <c r="D143" s="93" t="s">
        <v>352</v>
      </c>
      <c r="E143" s="93" t="s">
        <v>352</v>
      </c>
      <c r="F143" s="214" t="s">
        <v>180</v>
      </c>
      <c r="G143" s="120">
        <v>1.6</v>
      </c>
      <c r="H143" s="140"/>
      <c r="I143" s="140"/>
      <c r="J143" s="140"/>
      <c r="K143" s="140">
        <v>1</v>
      </c>
      <c r="L143" s="140"/>
      <c r="M143" s="140"/>
      <c r="N143" s="140">
        <v>1</v>
      </c>
      <c r="O143" s="140"/>
      <c r="P143" s="140">
        <v>1</v>
      </c>
    </row>
    <row r="144" spans="1:16" s="74" customFormat="1" ht="18" customHeight="1">
      <c r="A144" s="79">
        <v>3</v>
      </c>
      <c r="B144" s="82" t="s">
        <v>394</v>
      </c>
      <c r="C144" s="97">
        <v>1961</v>
      </c>
      <c r="D144" s="93"/>
      <c r="E144" s="93" t="s">
        <v>352</v>
      </c>
      <c r="F144" s="214" t="s">
        <v>505</v>
      </c>
      <c r="G144" s="120">
        <v>1.3</v>
      </c>
      <c r="H144" s="140"/>
      <c r="I144" s="140"/>
      <c r="J144" s="140"/>
      <c r="K144" s="140">
        <v>1</v>
      </c>
      <c r="L144" s="140"/>
      <c r="M144" s="140">
        <v>1</v>
      </c>
      <c r="N144" s="140"/>
      <c r="O144" s="140"/>
      <c r="P144" s="140">
        <v>1</v>
      </c>
    </row>
    <row r="145" spans="1:16" s="74" customFormat="1" ht="18" customHeight="1">
      <c r="A145" s="208">
        <v>36</v>
      </c>
      <c r="B145" s="209" t="s">
        <v>215</v>
      </c>
      <c r="C145" s="220"/>
      <c r="D145" s="220"/>
      <c r="E145" s="220"/>
      <c r="F145" s="220"/>
      <c r="G145" s="221"/>
      <c r="H145" s="220"/>
      <c r="I145" s="220"/>
      <c r="J145" s="220"/>
      <c r="K145" s="220"/>
      <c r="L145" s="220"/>
      <c r="M145" s="220"/>
      <c r="N145" s="220"/>
      <c r="O145" s="220"/>
      <c r="P145" s="220"/>
    </row>
    <row r="146" spans="1:16" s="74" customFormat="1" ht="18" customHeight="1">
      <c r="A146" s="79">
        <v>1</v>
      </c>
      <c r="B146" s="82" t="s">
        <v>395</v>
      </c>
      <c r="C146" s="215">
        <v>23285</v>
      </c>
      <c r="D146" s="93" t="s">
        <v>352</v>
      </c>
      <c r="E146" s="93" t="s">
        <v>352</v>
      </c>
      <c r="F146" s="214" t="s">
        <v>506</v>
      </c>
      <c r="G146" s="120">
        <v>1.6</v>
      </c>
      <c r="H146" s="140"/>
      <c r="I146" s="140"/>
      <c r="J146" s="140"/>
      <c r="K146" s="140">
        <v>1</v>
      </c>
      <c r="L146" s="140"/>
      <c r="M146" s="140"/>
      <c r="N146" s="140">
        <v>1</v>
      </c>
      <c r="O146" s="140"/>
      <c r="P146" s="140">
        <v>1</v>
      </c>
    </row>
    <row r="147" spans="1:16" s="74" customFormat="1" ht="18" customHeight="1">
      <c r="A147" s="79">
        <v>2</v>
      </c>
      <c r="B147" s="82" t="s">
        <v>396</v>
      </c>
      <c r="C147" s="202" t="s">
        <v>876</v>
      </c>
      <c r="D147" s="93" t="s">
        <v>352</v>
      </c>
      <c r="E147" s="93" t="s">
        <v>352</v>
      </c>
      <c r="F147" s="214" t="s">
        <v>180</v>
      </c>
      <c r="G147" s="120">
        <v>1.6</v>
      </c>
      <c r="H147" s="140"/>
      <c r="I147" s="140"/>
      <c r="J147" s="140">
        <v>1</v>
      </c>
      <c r="K147" s="140"/>
      <c r="L147" s="140"/>
      <c r="M147" s="140"/>
      <c r="N147" s="140">
        <v>1</v>
      </c>
      <c r="O147" s="140"/>
      <c r="P147" s="140"/>
    </row>
    <row r="148" spans="1:16" s="74" customFormat="1" ht="18" customHeight="1">
      <c r="A148" s="79">
        <v>3</v>
      </c>
      <c r="B148" s="82" t="s">
        <v>397</v>
      </c>
      <c r="C148" s="97">
        <v>1957</v>
      </c>
      <c r="D148" s="93"/>
      <c r="E148" s="93" t="s">
        <v>352</v>
      </c>
      <c r="F148" s="214" t="s">
        <v>505</v>
      </c>
      <c r="G148" s="120">
        <v>1.3</v>
      </c>
      <c r="H148" s="140"/>
      <c r="I148" s="140"/>
      <c r="J148" s="140"/>
      <c r="K148" s="140">
        <v>1</v>
      </c>
      <c r="L148" s="140"/>
      <c r="M148" s="140">
        <v>1</v>
      </c>
      <c r="N148" s="140"/>
      <c r="O148" s="140"/>
      <c r="P148" s="140">
        <v>1</v>
      </c>
    </row>
    <row r="149" spans="1:16" s="74" customFormat="1" ht="18" customHeight="1">
      <c r="A149" s="208">
        <v>37</v>
      </c>
      <c r="B149" s="209" t="s">
        <v>216</v>
      </c>
      <c r="C149" s="220"/>
      <c r="D149" s="220"/>
      <c r="E149" s="220"/>
      <c r="F149" s="220"/>
      <c r="G149" s="221"/>
      <c r="H149" s="220"/>
      <c r="I149" s="220"/>
      <c r="J149" s="220"/>
      <c r="K149" s="220"/>
      <c r="L149" s="220"/>
      <c r="M149" s="220"/>
      <c r="N149" s="220"/>
      <c r="O149" s="220"/>
      <c r="P149" s="220"/>
    </row>
    <row r="150" spans="1:16" s="74" customFormat="1" ht="18" customHeight="1">
      <c r="A150" s="79">
        <v>1</v>
      </c>
      <c r="B150" s="82" t="s">
        <v>398</v>
      </c>
      <c r="C150" s="215">
        <v>20367</v>
      </c>
      <c r="D150" s="93"/>
      <c r="E150" s="93" t="s">
        <v>352</v>
      </c>
      <c r="F150" s="214" t="s">
        <v>506</v>
      </c>
      <c r="G150" s="120">
        <v>1.6</v>
      </c>
      <c r="H150" s="140"/>
      <c r="I150" s="140"/>
      <c r="J150" s="140"/>
      <c r="K150" s="140">
        <v>1</v>
      </c>
      <c r="L150" s="140"/>
      <c r="M150" s="140">
        <v>1</v>
      </c>
      <c r="N150" s="140"/>
      <c r="O150" s="140"/>
      <c r="P150" s="140">
        <v>1</v>
      </c>
    </row>
    <row r="151" spans="1:16" s="74" customFormat="1" ht="18" customHeight="1">
      <c r="A151" s="79">
        <v>2</v>
      </c>
      <c r="B151" s="82" t="s">
        <v>399</v>
      </c>
      <c r="C151" s="97">
        <v>1953</v>
      </c>
      <c r="D151" s="93"/>
      <c r="E151" s="93" t="s">
        <v>352</v>
      </c>
      <c r="F151" s="214" t="s">
        <v>180</v>
      </c>
      <c r="G151" s="120">
        <v>1.6</v>
      </c>
      <c r="H151" s="140"/>
      <c r="I151" s="140"/>
      <c r="J151" s="140"/>
      <c r="K151" s="140">
        <v>1</v>
      </c>
      <c r="L151" s="140"/>
      <c r="M151" s="140"/>
      <c r="N151" s="140"/>
      <c r="O151" s="140">
        <v>1</v>
      </c>
      <c r="P151" s="140">
        <v>1</v>
      </c>
    </row>
    <row r="152" spans="1:16" s="74" customFormat="1" ht="18" customHeight="1">
      <c r="A152" s="79">
        <v>3</v>
      </c>
      <c r="B152" s="82" t="s">
        <v>400</v>
      </c>
      <c r="C152" s="97">
        <v>1965</v>
      </c>
      <c r="D152" s="93"/>
      <c r="E152" s="93" t="s">
        <v>352</v>
      </c>
      <c r="F152" s="214" t="s">
        <v>505</v>
      </c>
      <c r="G152" s="120">
        <v>1.3</v>
      </c>
      <c r="H152" s="140"/>
      <c r="I152" s="140"/>
      <c r="J152" s="140"/>
      <c r="K152" s="140">
        <v>1</v>
      </c>
      <c r="L152" s="140"/>
      <c r="M152" s="140">
        <v>1</v>
      </c>
      <c r="N152" s="140"/>
      <c r="O152" s="140"/>
      <c r="P152" s="140">
        <v>1</v>
      </c>
    </row>
    <row r="153" spans="1:16" s="74" customFormat="1" ht="18" customHeight="1">
      <c r="A153" s="208">
        <v>38</v>
      </c>
      <c r="B153" s="209" t="s">
        <v>217</v>
      </c>
      <c r="C153" s="220"/>
      <c r="D153" s="220"/>
      <c r="E153" s="220"/>
      <c r="F153" s="220"/>
      <c r="G153" s="221"/>
      <c r="H153" s="220"/>
      <c r="I153" s="220"/>
      <c r="J153" s="220"/>
      <c r="K153" s="220"/>
      <c r="L153" s="220"/>
      <c r="M153" s="220"/>
      <c r="N153" s="220"/>
      <c r="O153" s="220"/>
      <c r="P153" s="220"/>
    </row>
    <row r="154" spans="1:16" s="74" customFormat="1" ht="18" customHeight="1">
      <c r="A154" s="79">
        <v>1</v>
      </c>
      <c r="B154" s="82" t="s">
        <v>401</v>
      </c>
      <c r="C154" s="215">
        <v>22127</v>
      </c>
      <c r="D154" s="93"/>
      <c r="E154" s="93" t="s">
        <v>352</v>
      </c>
      <c r="F154" s="214" t="s">
        <v>506</v>
      </c>
      <c r="G154" s="120">
        <v>1.6</v>
      </c>
      <c r="H154" s="140"/>
      <c r="I154" s="140"/>
      <c r="J154" s="140"/>
      <c r="K154" s="140">
        <v>1</v>
      </c>
      <c r="L154" s="140"/>
      <c r="M154" s="140">
        <v>1</v>
      </c>
      <c r="N154" s="140"/>
      <c r="O154" s="140"/>
      <c r="P154" s="140">
        <v>1</v>
      </c>
    </row>
    <row r="155" spans="1:16" s="74" customFormat="1" ht="18" customHeight="1">
      <c r="A155" s="79">
        <v>2</v>
      </c>
      <c r="B155" s="82" t="s">
        <v>402</v>
      </c>
      <c r="C155" s="80" t="s">
        <v>403</v>
      </c>
      <c r="D155" s="81"/>
      <c r="E155" s="81" t="s">
        <v>352</v>
      </c>
      <c r="F155" s="214" t="s">
        <v>180</v>
      </c>
      <c r="G155" s="120">
        <v>1.6</v>
      </c>
      <c r="H155" s="140"/>
      <c r="I155" s="140"/>
      <c r="J155" s="140"/>
      <c r="K155" s="140">
        <v>1</v>
      </c>
      <c r="L155" s="140"/>
      <c r="M155" s="140">
        <v>1</v>
      </c>
      <c r="N155" s="140"/>
      <c r="O155" s="140"/>
      <c r="P155" s="140">
        <v>1</v>
      </c>
    </row>
    <row r="156" spans="1:16" s="74" customFormat="1" ht="18" customHeight="1">
      <c r="A156" s="79">
        <v>3</v>
      </c>
      <c r="B156" s="82" t="s">
        <v>404</v>
      </c>
      <c r="C156" s="111" t="s">
        <v>405</v>
      </c>
      <c r="D156" s="111" t="s">
        <v>352</v>
      </c>
      <c r="E156" s="111" t="s">
        <v>352</v>
      </c>
      <c r="F156" s="214" t="s">
        <v>505</v>
      </c>
      <c r="G156" s="120">
        <v>1.3</v>
      </c>
      <c r="H156" s="140"/>
      <c r="I156" s="140"/>
      <c r="J156" s="140"/>
      <c r="K156" s="140">
        <v>1</v>
      </c>
      <c r="L156" s="140"/>
      <c r="M156" s="140"/>
      <c r="N156" s="140"/>
      <c r="O156" s="140">
        <v>1</v>
      </c>
      <c r="P156" s="140">
        <v>1</v>
      </c>
    </row>
    <row r="157" spans="1:16" s="74" customFormat="1" ht="18" customHeight="1">
      <c r="A157" s="208">
        <v>39</v>
      </c>
      <c r="B157" s="209" t="s">
        <v>218</v>
      </c>
      <c r="C157" s="220"/>
      <c r="D157" s="220"/>
      <c r="E157" s="220"/>
      <c r="F157" s="220"/>
      <c r="G157" s="221"/>
      <c r="H157" s="220"/>
      <c r="I157" s="220"/>
      <c r="J157" s="220"/>
      <c r="K157" s="220"/>
      <c r="L157" s="220"/>
      <c r="M157" s="220"/>
      <c r="N157" s="220"/>
      <c r="O157" s="220"/>
      <c r="P157" s="220"/>
    </row>
    <row r="158" spans="1:16" s="74" customFormat="1" ht="18" customHeight="1">
      <c r="A158" s="79">
        <v>1</v>
      </c>
      <c r="B158" s="82" t="s">
        <v>406</v>
      </c>
      <c r="C158" s="215">
        <v>21812</v>
      </c>
      <c r="D158" s="93"/>
      <c r="E158" s="93" t="s">
        <v>352</v>
      </c>
      <c r="F158" s="214" t="s">
        <v>506</v>
      </c>
      <c r="G158" s="120">
        <v>1.6</v>
      </c>
      <c r="H158" s="140"/>
      <c r="I158" s="140"/>
      <c r="J158" s="140"/>
      <c r="K158" s="140">
        <v>1</v>
      </c>
      <c r="L158" s="140"/>
      <c r="M158" s="140">
        <v>1</v>
      </c>
      <c r="N158" s="140"/>
      <c r="O158" s="140"/>
      <c r="P158" s="140">
        <v>1</v>
      </c>
    </row>
    <row r="159" spans="1:16" s="74" customFormat="1" ht="18" customHeight="1">
      <c r="A159" s="79">
        <v>2</v>
      </c>
      <c r="B159" s="82" t="s">
        <v>407</v>
      </c>
      <c r="C159" s="92">
        <v>23309</v>
      </c>
      <c r="D159" s="93"/>
      <c r="E159" s="93" t="s">
        <v>352</v>
      </c>
      <c r="F159" s="214" t="s">
        <v>180</v>
      </c>
      <c r="G159" s="120">
        <v>1.6</v>
      </c>
      <c r="H159" s="140"/>
      <c r="I159" s="140"/>
      <c r="J159" s="140"/>
      <c r="K159" s="140">
        <v>1</v>
      </c>
      <c r="L159" s="140"/>
      <c r="M159" s="140"/>
      <c r="N159" s="140">
        <v>1</v>
      </c>
      <c r="O159" s="140"/>
      <c r="P159" s="140">
        <v>1</v>
      </c>
    </row>
    <row r="160" spans="1:16" s="74" customFormat="1" ht="18" customHeight="1">
      <c r="A160" s="79">
        <v>3</v>
      </c>
      <c r="B160" s="82" t="s">
        <v>408</v>
      </c>
      <c r="C160" s="97">
        <v>1962</v>
      </c>
      <c r="D160" s="93"/>
      <c r="E160" s="93" t="s">
        <v>352</v>
      </c>
      <c r="F160" s="214" t="s">
        <v>505</v>
      </c>
      <c r="G160" s="120">
        <v>1.3</v>
      </c>
      <c r="H160" s="140"/>
      <c r="I160" s="140"/>
      <c r="J160" s="140"/>
      <c r="K160" s="140">
        <v>1</v>
      </c>
      <c r="L160" s="140"/>
      <c r="M160" s="140"/>
      <c r="N160" s="140">
        <v>1</v>
      </c>
      <c r="O160" s="140"/>
      <c r="P160" s="140">
        <v>1</v>
      </c>
    </row>
    <row r="161" spans="1:16" s="74" customFormat="1" ht="18" customHeight="1">
      <c r="A161" s="208">
        <v>40</v>
      </c>
      <c r="B161" s="209" t="s">
        <v>219</v>
      </c>
      <c r="C161" s="220"/>
      <c r="D161" s="220"/>
      <c r="E161" s="220"/>
      <c r="F161" s="220"/>
      <c r="G161" s="221"/>
      <c r="H161" s="220"/>
      <c r="I161" s="220"/>
      <c r="J161" s="220"/>
      <c r="K161" s="220"/>
      <c r="L161" s="220"/>
      <c r="M161" s="220"/>
      <c r="N161" s="220"/>
      <c r="O161" s="220"/>
      <c r="P161" s="220"/>
    </row>
    <row r="162" spans="1:16" s="74" customFormat="1" ht="18" customHeight="1">
      <c r="A162" s="79">
        <v>1</v>
      </c>
      <c r="B162" s="82" t="s">
        <v>409</v>
      </c>
      <c r="C162" s="215">
        <v>23941</v>
      </c>
      <c r="D162" s="93"/>
      <c r="E162" s="93" t="s">
        <v>352</v>
      </c>
      <c r="F162" s="214" t="s">
        <v>506</v>
      </c>
      <c r="G162" s="120">
        <v>1.6</v>
      </c>
      <c r="H162" s="140"/>
      <c r="I162" s="140"/>
      <c r="J162" s="140"/>
      <c r="K162" s="140">
        <v>1</v>
      </c>
      <c r="L162" s="140"/>
      <c r="M162" s="140">
        <v>1</v>
      </c>
      <c r="N162" s="140"/>
      <c r="O162" s="140"/>
      <c r="P162" s="140">
        <v>1</v>
      </c>
    </row>
    <row r="163" spans="1:16" s="74" customFormat="1" ht="18" customHeight="1">
      <c r="A163" s="79">
        <v>2</v>
      </c>
      <c r="B163" s="82" t="s">
        <v>410</v>
      </c>
      <c r="C163" s="97">
        <v>1967</v>
      </c>
      <c r="D163" s="93" t="s">
        <v>352</v>
      </c>
      <c r="E163" s="93" t="s">
        <v>352</v>
      </c>
      <c r="F163" s="214" t="s">
        <v>180</v>
      </c>
      <c r="G163" s="120">
        <v>1.6</v>
      </c>
      <c r="H163" s="140"/>
      <c r="I163" s="140"/>
      <c r="J163" s="140">
        <v>1</v>
      </c>
      <c r="K163" s="140"/>
      <c r="L163" s="140"/>
      <c r="M163" s="140">
        <v>1</v>
      </c>
      <c r="N163" s="140"/>
      <c r="O163" s="140"/>
      <c r="P163" s="140"/>
    </row>
    <row r="164" spans="1:16" s="74" customFormat="1" ht="18" customHeight="1">
      <c r="A164" s="79">
        <v>3</v>
      </c>
      <c r="B164" s="82" t="s">
        <v>411</v>
      </c>
      <c r="C164" s="97">
        <v>1953</v>
      </c>
      <c r="D164" s="93"/>
      <c r="E164" s="93" t="s">
        <v>352</v>
      </c>
      <c r="F164" s="214" t="s">
        <v>505</v>
      </c>
      <c r="G164" s="120">
        <v>1.3</v>
      </c>
      <c r="H164" s="140"/>
      <c r="I164" s="140"/>
      <c r="J164" s="140"/>
      <c r="K164" s="140">
        <v>1</v>
      </c>
      <c r="L164" s="140"/>
      <c r="M164" s="140"/>
      <c r="N164" s="140">
        <v>1</v>
      </c>
      <c r="O164" s="140"/>
      <c r="P164" s="140">
        <v>1</v>
      </c>
    </row>
    <row r="165" spans="1:16" s="74" customFormat="1" ht="18" customHeight="1">
      <c r="A165" s="208">
        <v>41</v>
      </c>
      <c r="B165" s="209" t="s">
        <v>220</v>
      </c>
      <c r="C165" s="220"/>
      <c r="D165" s="220"/>
      <c r="E165" s="220"/>
      <c r="F165" s="220"/>
      <c r="G165" s="221"/>
      <c r="H165" s="220"/>
      <c r="I165" s="220"/>
      <c r="J165" s="220"/>
      <c r="K165" s="220"/>
      <c r="L165" s="220"/>
      <c r="M165" s="220"/>
      <c r="N165" s="220"/>
      <c r="O165" s="220"/>
      <c r="P165" s="220"/>
    </row>
    <row r="166" spans="1:16" s="74" customFormat="1" ht="18" customHeight="1">
      <c r="A166" s="79">
        <v>1</v>
      </c>
      <c r="B166" s="82" t="s">
        <v>412</v>
      </c>
      <c r="C166" s="215">
        <v>21208</v>
      </c>
      <c r="D166" s="93"/>
      <c r="E166" s="93" t="s">
        <v>352</v>
      </c>
      <c r="F166" s="214" t="s">
        <v>506</v>
      </c>
      <c r="G166" s="120">
        <v>1.6</v>
      </c>
      <c r="H166" s="140"/>
      <c r="I166" s="140"/>
      <c r="J166" s="140"/>
      <c r="K166" s="140">
        <v>1</v>
      </c>
      <c r="L166" s="140"/>
      <c r="M166" s="140"/>
      <c r="N166" s="140">
        <v>1</v>
      </c>
      <c r="O166" s="140"/>
      <c r="P166" s="140">
        <v>1</v>
      </c>
    </row>
    <row r="167" spans="1:16" s="74" customFormat="1" ht="18" customHeight="1">
      <c r="A167" s="79">
        <v>2</v>
      </c>
      <c r="B167" s="82" t="s">
        <v>413</v>
      </c>
      <c r="C167" s="92">
        <v>20494</v>
      </c>
      <c r="D167" s="93"/>
      <c r="E167" s="93" t="s">
        <v>352</v>
      </c>
      <c r="F167" s="214" t="s">
        <v>180</v>
      </c>
      <c r="G167" s="120">
        <v>1.6</v>
      </c>
      <c r="H167" s="140"/>
      <c r="I167" s="140"/>
      <c r="J167" s="140"/>
      <c r="K167" s="140">
        <v>1</v>
      </c>
      <c r="L167" s="140"/>
      <c r="M167" s="140"/>
      <c r="N167" s="140">
        <v>1</v>
      </c>
      <c r="O167" s="140"/>
      <c r="P167" s="140">
        <v>1</v>
      </c>
    </row>
    <row r="168" spans="1:16" s="74" customFormat="1" ht="18" customHeight="1">
      <c r="A168" s="79">
        <v>3</v>
      </c>
      <c r="B168" s="82" t="s">
        <v>414</v>
      </c>
      <c r="C168" s="97">
        <v>1959</v>
      </c>
      <c r="D168" s="93"/>
      <c r="E168" s="93" t="s">
        <v>352</v>
      </c>
      <c r="F168" s="214" t="s">
        <v>505</v>
      </c>
      <c r="G168" s="120">
        <v>1.3</v>
      </c>
      <c r="H168" s="140"/>
      <c r="I168" s="140"/>
      <c r="J168" s="140"/>
      <c r="K168" s="140">
        <v>1</v>
      </c>
      <c r="L168" s="140"/>
      <c r="M168" s="140">
        <v>1</v>
      </c>
      <c r="N168" s="140"/>
      <c r="O168" s="140"/>
      <c r="P168" s="140">
        <v>1</v>
      </c>
    </row>
    <row r="169" spans="1:16" s="74" customFormat="1" ht="18" customHeight="1">
      <c r="A169" s="208">
        <v>42</v>
      </c>
      <c r="B169" s="209" t="s">
        <v>221</v>
      </c>
      <c r="C169" s="220"/>
      <c r="D169" s="220"/>
      <c r="E169" s="220"/>
      <c r="F169" s="220"/>
      <c r="G169" s="221"/>
      <c r="H169" s="220"/>
      <c r="I169" s="220"/>
      <c r="J169" s="220"/>
      <c r="K169" s="220"/>
      <c r="L169" s="220"/>
      <c r="M169" s="220"/>
      <c r="N169" s="220"/>
      <c r="O169" s="220"/>
      <c r="P169" s="220"/>
    </row>
    <row r="170" spans="1:16" s="74" customFormat="1" ht="18" customHeight="1">
      <c r="A170" s="79">
        <v>1</v>
      </c>
      <c r="B170" s="82" t="s">
        <v>415</v>
      </c>
      <c r="C170" s="215">
        <v>19404</v>
      </c>
      <c r="D170" s="93"/>
      <c r="E170" s="93" t="s">
        <v>352</v>
      </c>
      <c r="F170" s="214" t="s">
        <v>506</v>
      </c>
      <c r="G170" s="120">
        <v>1.6</v>
      </c>
      <c r="H170" s="140"/>
      <c r="I170" s="140"/>
      <c r="J170" s="140"/>
      <c r="K170" s="140">
        <v>1</v>
      </c>
      <c r="L170" s="140"/>
      <c r="M170" s="140"/>
      <c r="N170" s="140"/>
      <c r="O170" s="140">
        <v>1</v>
      </c>
      <c r="P170" s="140">
        <v>1</v>
      </c>
    </row>
    <row r="171" spans="1:16" s="74" customFormat="1" ht="18" customHeight="1">
      <c r="A171" s="79">
        <v>2</v>
      </c>
      <c r="B171" s="82" t="s">
        <v>416</v>
      </c>
      <c r="C171" s="97" t="s">
        <v>913</v>
      </c>
      <c r="D171" s="93"/>
      <c r="E171" s="93" t="s">
        <v>352</v>
      </c>
      <c r="F171" s="214" t="s">
        <v>180</v>
      </c>
      <c r="G171" s="120">
        <v>1.6</v>
      </c>
      <c r="H171" s="140"/>
      <c r="I171" s="140"/>
      <c r="J171" s="140"/>
      <c r="K171" s="140">
        <v>1</v>
      </c>
      <c r="L171" s="140"/>
      <c r="M171" s="140">
        <v>1</v>
      </c>
      <c r="N171" s="140"/>
      <c r="O171" s="140"/>
      <c r="P171" s="140">
        <v>1</v>
      </c>
    </row>
    <row r="172" spans="1:16" s="74" customFormat="1" ht="18" customHeight="1">
      <c r="A172" s="79">
        <v>3</v>
      </c>
      <c r="B172" s="82" t="s">
        <v>417</v>
      </c>
      <c r="C172" s="97">
        <v>1954</v>
      </c>
      <c r="D172" s="93" t="s">
        <v>352</v>
      </c>
      <c r="E172" s="93" t="s">
        <v>352</v>
      </c>
      <c r="F172" s="214" t="s">
        <v>505</v>
      </c>
      <c r="G172" s="120">
        <v>1.3</v>
      </c>
      <c r="H172" s="140"/>
      <c r="I172" s="140"/>
      <c r="J172" s="140"/>
      <c r="K172" s="140">
        <v>1</v>
      </c>
      <c r="L172" s="140"/>
      <c r="M172" s="140">
        <v>1</v>
      </c>
      <c r="N172" s="140"/>
      <c r="O172" s="140"/>
      <c r="P172" s="140">
        <v>1</v>
      </c>
    </row>
    <row r="173" spans="1:16" s="74" customFormat="1" ht="18" customHeight="1">
      <c r="A173" s="208">
        <v>43</v>
      </c>
      <c r="B173" s="209" t="s">
        <v>222</v>
      </c>
      <c r="C173" s="220"/>
      <c r="D173" s="220"/>
      <c r="E173" s="220"/>
      <c r="F173" s="220"/>
      <c r="G173" s="221"/>
      <c r="H173" s="220"/>
      <c r="I173" s="220"/>
      <c r="J173" s="220"/>
      <c r="K173" s="220"/>
      <c r="L173" s="220"/>
      <c r="M173" s="220"/>
      <c r="N173" s="220"/>
      <c r="O173" s="220"/>
      <c r="P173" s="220"/>
    </row>
    <row r="174" spans="1:16" s="74" customFormat="1" ht="18" customHeight="1">
      <c r="A174" s="79">
        <v>1</v>
      </c>
      <c r="B174" s="98" t="s">
        <v>418</v>
      </c>
      <c r="C174" s="215">
        <v>22591</v>
      </c>
      <c r="D174" s="81"/>
      <c r="E174" s="81" t="s">
        <v>352</v>
      </c>
      <c r="F174" s="214" t="s">
        <v>506</v>
      </c>
      <c r="G174" s="120">
        <v>1.6</v>
      </c>
      <c r="H174" s="140"/>
      <c r="I174" s="140"/>
      <c r="J174" s="140"/>
      <c r="K174" s="140">
        <v>1</v>
      </c>
      <c r="L174" s="140"/>
      <c r="M174" s="140"/>
      <c r="N174" s="140">
        <v>1</v>
      </c>
      <c r="O174" s="140"/>
      <c r="P174" s="140">
        <v>1</v>
      </c>
    </row>
    <row r="175" spans="1:16" s="74" customFormat="1" ht="18" customHeight="1">
      <c r="A175" s="79">
        <v>2</v>
      </c>
      <c r="B175" s="127" t="s">
        <v>419</v>
      </c>
      <c r="C175" s="80" t="s">
        <v>420</v>
      </c>
      <c r="D175" s="81"/>
      <c r="E175" s="81" t="s">
        <v>352</v>
      </c>
      <c r="F175" s="214" t="s">
        <v>180</v>
      </c>
      <c r="G175" s="121">
        <v>1.6</v>
      </c>
      <c r="H175" s="140"/>
      <c r="I175" s="140"/>
      <c r="J175" s="140"/>
      <c r="K175" s="140">
        <v>1</v>
      </c>
      <c r="L175" s="140"/>
      <c r="M175" s="140"/>
      <c r="N175" s="140"/>
      <c r="O175" s="140">
        <v>1</v>
      </c>
      <c r="P175" s="140">
        <v>1</v>
      </c>
    </row>
    <row r="176" spans="1:16" s="74" customFormat="1" ht="18" customHeight="1">
      <c r="A176" s="79">
        <v>3</v>
      </c>
      <c r="B176" s="98" t="s">
        <v>421</v>
      </c>
      <c r="C176" s="80" t="s">
        <v>422</v>
      </c>
      <c r="D176" s="81"/>
      <c r="E176" s="81" t="s">
        <v>352</v>
      </c>
      <c r="F176" s="214" t="s">
        <v>505</v>
      </c>
      <c r="G176" s="120">
        <v>1.3</v>
      </c>
      <c r="H176" s="140"/>
      <c r="I176" s="140"/>
      <c r="J176" s="140"/>
      <c r="K176" s="140">
        <v>1</v>
      </c>
      <c r="L176" s="140"/>
      <c r="M176" s="140"/>
      <c r="N176" s="140">
        <v>1</v>
      </c>
      <c r="O176" s="140"/>
      <c r="P176" s="140">
        <v>1</v>
      </c>
    </row>
    <row r="177" spans="1:16" s="74" customFormat="1" ht="18" customHeight="1">
      <c r="A177" s="208">
        <v>44</v>
      </c>
      <c r="B177" s="209" t="s">
        <v>223</v>
      </c>
      <c r="C177" s="220"/>
      <c r="D177" s="220"/>
      <c r="E177" s="220"/>
      <c r="F177" s="220"/>
      <c r="G177" s="221"/>
      <c r="H177" s="220"/>
      <c r="I177" s="220"/>
      <c r="J177" s="220"/>
      <c r="K177" s="220"/>
      <c r="L177" s="220"/>
      <c r="M177" s="220"/>
      <c r="N177" s="220"/>
      <c r="O177" s="220"/>
      <c r="P177" s="220"/>
    </row>
    <row r="178" spans="1:16" s="74" customFormat="1" ht="18" customHeight="1">
      <c r="A178" s="79">
        <v>1</v>
      </c>
      <c r="B178" s="99" t="s">
        <v>423</v>
      </c>
      <c r="C178" s="80" t="s">
        <v>424</v>
      </c>
      <c r="D178" s="81"/>
      <c r="E178" s="81" t="s">
        <v>352</v>
      </c>
      <c r="F178" s="216" t="s">
        <v>508</v>
      </c>
      <c r="G178" s="120">
        <v>3.2</v>
      </c>
      <c r="H178" s="140"/>
      <c r="I178" s="140"/>
      <c r="J178" s="140"/>
      <c r="K178" s="140">
        <v>1</v>
      </c>
      <c r="L178" s="140"/>
      <c r="M178" s="140"/>
      <c r="N178" s="140">
        <v>1</v>
      </c>
      <c r="O178" s="140"/>
      <c r="P178" s="140">
        <v>1</v>
      </c>
    </row>
    <row r="179" spans="1:16" s="74" customFormat="1" ht="18" customHeight="1">
      <c r="A179" s="79">
        <v>2</v>
      </c>
      <c r="B179" s="99" t="s">
        <v>425</v>
      </c>
      <c r="C179" s="80" t="s">
        <v>426</v>
      </c>
      <c r="D179" s="81" t="s">
        <v>352</v>
      </c>
      <c r="E179" s="81"/>
      <c r="F179" s="214" t="s">
        <v>505</v>
      </c>
      <c r="G179" s="120">
        <v>1.3</v>
      </c>
      <c r="H179" s="140"/>
      <c r="I179" s="140"/>
      <c r="J179" s="140"/>
      <c r="K179" s="140">
        <v>1</v>
      </c>
      <c r="L179" s="140"/>
      <c r="M179" s="140"/>
      <c r="N179" s="140"/>
      <c r="O179" s="140">
        <v>1</v>
      </c>
      <c r="P179" s="140">
        <v>1</v>
      </c>
    </row>
    <row r="180" spans="1:16" s="74" customFormat="1" ht="18" customHeight="1">
      <c r="A180" s="208">
        <v>45</v>
      </c>
      <c r="B180" s="209" t="s">
        <v>224</v>
      </c>
      <c r="C180" s="220"/>
      <c r="D180" s="220"/>
      <c r="E180" s="220"/>
      <c r="F180" s="220"/>
      <c r="G180" s="221"/>
      <c r="H180" s="220"/>
      <c r="I180" s="220"/>
      <c r="J180" s="220"/>
      <c r="K180" s="220"/>
      <c r="L180" s="220"/>
      <c r="M180" s="220"/>
      <c r="N180" s="220"/>
      <c r="O180" s="220"/>
      <c r="P180" s="220"/>
    </row>
    <row r="181" spans="1:16" s="74" customFormat="1" ht="18" customHeight="1">
      <c r="A181" s="79">
        <v>1</v>
      </c>
      <c r="B181" s="100" t="s">
        <v>427</v>
      </c>
      <c r="C181" s="80" t="s">
        <v>428</v>
      </c>
      <c r="D181" s="81" t="s">
        <v>352</v>
      </c>
      <c r="E181" s="81" t="s">
        <v>352</v>
      </c>
      <c r="F181" s="214" t="s">
        <v>506</v>
      </c>
      <c r="G181" s="120">
        <v>1.6</v>
      </c>
      <c r="H181" s="140"/>
      <c r="I181" s="140"/>
      <c r="J181" s="140"/>
      <c r="K181" s="140">
        <v>1</v>
      </c>
      <c r="L181" s="140"/>
      <c r="M181" s="140">
        <v>1</v>
      </c>
      <c r="N181" s="140"/>
      <c r="O181" s="140"/>
      <c r="P181" s="140">
        <v>1</v>
      </c>
    </row>
    <row r="182" spans="1:16" s="74" customFormat="1" ht="18" customHeight="1">
      <c r="A182" s="79">
        <v>2</v>
      </c>
      <c r="B182" s="100" t="s">
        <v>429</v>
      </c>
      <c r="C182" s="80" t="s">
        <v>430</v>
      </c>
      <c r="D182" s="81" t="s">
        <v>352</v>
      </c>
      <c r="E182" s="81" t="s">
        <v>352</v>
      </c>
      <c r="F182" s="214" t="s">
        <v>180</v>
      </c>
      <c r="G182" s="120">
        <v>1.6</v>
      </c>
      <c r="H182" s="140"/>
      <c r="I182" s="140"/>
      <c r="J182" s="140"/>
      <c r="K182" s="140">
        <v>1</v>
      </c>
      <c r="L182" s="140"/>
      <c r="M182" s="140">
        <v>1</v>
      </c>
      <c r="N182" s="140"/>
      <c r="O182" s="140"/>
      <c r="P182" s="140">
        <v>1</v>
      </c>
    </row>
    <row r="183" spans="1:16" s="74" customFormat="1" ht="18" customHeight="1">
      <c r="A183" s="79">
        <v>3</v>
      </c>
      <c r="B183" s="101" t="s">
        <v>431</v>
      </c>
      <c r="C183" s="80" t="s">
        <v>432</v>
      </c>
      <c r="D183" s="81" t="s">
        <v>352</v>
      </c>
      <c r="E183" s="81" t="s">
        <v>352</v>
      </c>
      <c r="F183" s="214" t="s">
        <v>505</v>
      </c>
      <c r="G183" s="120">
        <v>1.3</v>
      </c>
      <c r="H183" s="140"/>
      <c r="I183" s="140"/>
      <c r="J183" s="140"/>
      <c r="K183" s="140">
        <v>1</v>
      </c>
      <c r="L183" s="140"/>
      <c r="M183" s="140"/>
      <c r="N183" s="140">
        <v>1</v>
      </c>
      <c r="O183" s="140"/>
      <c r="P183" s="140">
        <v>1</v>
      </c>
    </row>
    <row r="184" spans="1:16" s="74" customFormat="1" ht="18" customHeight="1">
      <c r="A184" s="208">
        <v>46</v>
      </c>
      <c r="B184" s="209" t="s">
        <v>225</v>
      </c>
      <c r="C184" s="220"/>
      <c r="D184" s="220"/>
      <c r="E184" s="220"/>
      <c r="F184" s="220"/>
      <c r="G184" s="221"/>
      <c r="H184" s="220"/>
      <c r="I184" s="220"/>
      <c r="J184" s="220"/>
      <c r="K184" s="220"/>
      <c r="L184" s="220"/>
      <c r="M184" s="220"/>
      <c r="N184" s="220"/>
      <c r="O184" s="220"/>
      <c r="P184" s="220"/>
    </row>
    <row r="185" spans="1:16" s="74" customFormat="1" ht="18" customHeight="1">
      <c r="A185" s="79">
        <v>1</v>
      </c>
      <c r="B185" s="82" t="s">
        <v>433</v>
      </c>
      <c r="C185" s="215">
        <v>22431</v>
      </c>
      <c r="D185" s="81"/>
      <c r="E185" s="81" t="s">
        <v>352</v>
      </c>
      <c r="F185" s="214" t="s">
        <v>506</v>
      </c>
      <c r="G185" s="120">
        <v>1.6</v>
      </c>
      <c r="H185" s="140"/>
      <c r="I185" s="140"/>
      <c r="J185" s="140"/>
      <c r="K185" s="140">
        <v>1</v>
      </c>
      <c r="L185" s="140"/>
      <c r="M185" s="140">
        <v>1</v>
      </c>
      <c r="N185" s="140"/>
      <c r="O185" s="140"/>
      <c r="P185" s="140">
        <v>1</v>
      </c>
    </row>
    <row r="186" spans="1:16" s="74" customFormat="1" ht="18" customHeight="1">
      <c r="A186" s="79">
        <v>2</v>
      </c>
      <c r="B186" s="82" t="s">
        <v>435</v>
      </c>
      <c r="C186" s="102">
        <v>1945</v>
      </c>
      <c r="D186" s="96"/>
      <c r="E186" s="96" t="s">
        <v>352</v>
      </c>
      <c r="F186" s="214" t="s">
        <v>180</v>
      </c>
      <c r="G186" s="120">
        <v>1.6</v>
      </c>
      <c r="H186" s="140"/>
      <c r="I186" s="140"/>
      <c r="J186" s="140"/>
      <c r="K186" s="140">
        <v>1</v>
      </c>
      <c r="L186" s="140"/>
      <c r="M186" s="140"/>
      <c r="N186" s="140">
        <v>1</v>
      </c>
      <c r="O186" s="140"/>
      <c r="P186" s="140">
        <v>1</v>
      </c>
    </row>
    <row r="187" spans="1:16" s="74" customFormat="1" ht="18" customHeight="1">
      <c r="A187" s="79">
        <v>3</v>
      </c>
      <c r="B187" s="82" t="s">
        <v>436</v>
      </c>
      <c r="C187" s="102">
        <v>1951</v>
      </c>
      <c r="D187" s="96"/>
      <c r="E187" s="96" t="s">
        <v>352</v>
      </c>
      <c r="F187" s="214" t="s">
        <v>505</v>
      </c>
      <c r="G187" s="120">
        <v>1.3</v>
      </c>
      <c r="H187" s="140"/>
      <c r="I187" s="140"/>
      <c r="J187" s="140"/>
      <c r="K187" s="140">
        <v>1</v>
      </c>
      <c r="L187" s="140"/>
      <c r="M187" s="140">
        <v>1</v>
      </c>
      <c r="N187" s="140"/>
      <c r="O187" s="140"/>
      <c r="P187" s="140">
        <v>1</v>
      </c>
    </row>
    <row r="188" spans="1:16" s="74" customFormat="1" ht="18" customHeight="1">
      <c r="A188" s="208">
        <v>47</v>
      </c>
      <c r="B188" s="209" t="s">
        <v>226</v>
      </c>
      <c r="C188" s="220"/>
      <c r="D188" s="220"/>
      <c r="E188" s="220"/>
      <c r="F188" s="220"/>
      <c r="G188" s="221"/>
      <c r="H188" s="220"/>
      <c r="I188" s="220"/>
      <c r="J188" s="220"/>
      <c r="K188" s="220"/>
      <c r="L188" s="220"/>
      <c r="M188" s="220"/>
      <c r="N188" s="220"/>
      <c r="O188" s="220"/>
      <c r="P188" s="220"/>
    </row>
    <row r="189" spans="1:16" s="74" customFormat="1" ht="18" customHeight="1">
      <c r="A189" s="79">
        <v>1</v>
      </c>
      <c r="B189" s="82" t="s">
        <v>437</v>
      </c>
      <c r="C189" s="215">
        <v>19556</v>
      </c>
      <c r="D189" s="93"/>
      <c r="E189" s="93" t="s">
        <v>352</v>
      </c>
      <c r="F189" s="214" t="s">
        <v>506</v>
      </c>
      <c r="G189" s="120">
        <v>1.6</v>
      </c>
      <c r="H189" s="140"/>
      <c r="I189" s="140"/>
      <c r="J189" s="140"/>
      <c r="K189" s="140">
        <v>1</v>
      </c>
      <c r="L189" s="140"/>
      <c r="M189" s="140"/>
      <c r="N189" s="140"/>
      <c r="O189" s="140">
        <v>1</v>
      </c>
      <c r="P189" s="140">
        <v>1</v>
      </c>
    </row>
    <row r="190" spans="1:16" s="74" customFormat="1" ht="18" customHeight="1">
      <c r="A190" s="79">
        <v>2</v>
      </c>
      <c r="B190" s="82" t="s">
        <v>438</v>
      </c>
      <c r="C190" s="92">
        <v>21917</v>
      </c>
      <c r="D190" s="93"/>
      <c r="E190" s="93" t="s">
        <v>352</v>
      </c>
      <c r="F190" s="214" t="s">
        <v>180</v>
      </c>
      <c r="G190" s="120">
        <v>1.6</v>
      </c>
      <c r="H190" s="140"/>
      <c r="I190" s="140"/>
      <c r="J190" s="140"/>
      <c r="K190" s="140">
        <v>1</v>
      </c>
      <c r="L190" s="140"/>
      <c r="M190" s="140"/>
      <c r="N190" s="140">
        <v>1</v>
      </c>
      <c r="O190" s="140"/>
      <c r="P190" s="140">
        <v>1</v>
      </c>
    </row>
    <row r="191" spans="1:16" s="74" customFormat="1" ht="18" customHeight="1">
      <c r="A191" s="79">
        <v>3</v>
      </c>
      <c r="B191" s="82" t="s">
        <v>439</v>
      </c>
      <c r="C191" s="97">
        <v>1952</v>
      </c>
      <c r="D191" s="93"/>
      <c r="E191" s="93" t="s">
        <v>352</v>
      </c>
      <c r="F191" s="214" t="s">
        <v>505</v>
      </c>
      <c r="G191" s="120">
        <v>1.3</v>
      </c>
      <c r="H191" s="140"/>
      <c r="I191" s="140"/>
      <c r="J191" s="140"/>
      <c r="K191" s="140">
        <v>1</v>
      </c>
      <c r="L191" s="140"/>
      <c r="M191" s="140"/>
      <c r="N191" s="140">
        <v>1</v>
      </c>
      <c r="O191" s="140"/>
      <c r="P191" s="140">
        <v>1</v>
      </c>
    </row>
    <row r="192" spans="1:16" s="74" customFormat="1" ht="18" customHeight="1">
      <c r="A192" s="208">
        <v>48</v>
      </c>
      <c r="B192" s="209" t="s">
        <v>227</v>
      </c>
      <c r="C192" s="220"/>
      <c r="D192" s="220"/>
      <c r="E192" s="220"/>
      <c r="F192" s="220"/>
      <c r="G192" s="221"/>
      <c r="H192" s="220"/>
      <c r="I192" s="220"/>
      <c r="J192" s="220"/>
      <c r="K192" s="220"/>
      <c r="L192" s="220"/>
      <c r="M192" s="220"/>
      <c r="N192" s="220"/>
      <c r="O192" s="220"/>
      <c r="P192" s="220"/>
    </row>
    <row r="193" spans="1:16" s="74" customFormat="1" ht="18" customHeight="1">
      <c r="A193" s="79">
        <v>1</v>
      </c>
      <c r="B193" s="82" t="s">
        <v>440</v>
      </c>
      <c r="C193" s="215">
        <v>21953</v>
      </c>
      <c r="D193" s="93"/>
      <c r="E193" s="93" t="s">
        <v>352</v>
      </c>
      <c r="F193" s="214" t="s">
        <v>506</v>
      </c>
      <c r="G193" s="120">
        <v>1.6</v>
      </c>
      <c r="H193" s="140"/>
      <c r="I193" s="140"/>
      <c r="J193" s="140"/>
      <c r="K193" s="140">
        <v>1</v>
      </c>
      <c r="L193" s="140"/>
      <c r="M193" s="140"/>
      <c r="N193" s="140">
        <v>1</v>
      </c>
      <c r="O193" s="140"/>
      <c r="P193" s="140">
        <v>1</v>
      </c>
    </row>
    <row r="194" spans="1:16" s="74" customFormat="1" ht="18" customHeight="1">
      <c r="A194" s="79">
        <v>2</v>
      </c>
      <c r="B194" s="82" t="s">
        <v>441</v>
      </c>
      <c r="C194" s="97" t="s">
        <v>863</v>
      </c>
      <c r="D194" s="93" t="s">
        <v>352</v>
      </c>
      <c r="E194" s="93" t="s">
        <v>352</v>
      </c>
      <c r="F194" s="214" t="s">
        <v>180</v>
      </c>
      <c r="G194" s="120">
        <v>1.6</v>
      </c>
      <c r="H194" s="140"/>
      <c r="I194" s="140"/>
      <c r="J194" s="140"/>
      <c r="K194" s="140">
        <v>1</v>
      </c>
      <c r="L194" s="140"/>
      <c r="M194" s="140">
        <v>1</v>
      </c>
      <c r="N194" s="140"/>
      <c r="O194" s="140"/>
      <c r="P194" s="140">
        <v>1</v>
      </c>
    </row>
    <row r="195" spans="1:16" s="74" customFormat="1" ht="18" customHeight="1">
      <c r="A195" s="79">
        <v>3</v>
      </c>
      <c r="B195" s="82" t="s">
        <v>442</v>
      </c>
      <c r="C195" s="97">
        <v>1953</v>
      </c>
      <c r="D195" s="93"/>
      <c r="E195" s="93"/>
      <c r="F195" s="214" t="s">
        <v>505</v>
      </c>
      <c r="G195" s="120">
        <v>1.3</v>
      </c>
      <c r="H195" s="140"/>
      <c r="I195" s="140"/>
      <c r="J195" s="140"/>
      <c r="K195" s="140">
        <v>1</v>
      </c>
      <c r="L195" s="140"/>
      <c r="M195" s="140"/>
      <c r="N195" s="140"/>
      <c r="O195" s="140">
        <v>1</v>
      </c>
      <c r="P195" s="140">
        <v>1</v>
      </c>
    </row>
    <row r="196" spans="1:16" s="74" customFormat="1" ht="18" customHeight="1">
      <c r="A196" s="208">
        <v>49</v>
      </c>
      <c r="B196" s="209" t="s">
        <v>228</v>
      </c>
      <c r="C196" s="220"/>
      <c r="D196" s="220"/>
      <c r="E196" s="220"/>
      <c r="F196" s="220"/>
      <c r="G196" s="221"/>
      <c r="H196" s="220"/>
      <c r="I196" s="220"/>
      <c r="J196" s="220"/>
      <c r="K196" s="220"/>
      <c r="L196" s="220"/>
      <c r="M196" s="220"/>
      <c r="N196" s="220"/>
      <c r="O196" s="220"/>
      <c r="P196" s="220"/>
    </row>
    <row r="197" spans="1:16" s="74" customFormat="1" ht="18" customHeight="1">
      <c r="A197" s="79">
        <v>1</v>
      </c>
      <c r="B197" s="103" t="s">
        <v>443</v>
      </c>
      <c r="C197" s="80" t="s">
        <v>444</v>
      </c>
      <c r="D197" s="81"/>
      <c r="E197" s="81" t="s">
        <v>352</v>
      </c>
      <c r="F197" s="214" t="s">
        <v>506</v>
      </c>
      <c r="G197" s="120">
        <v>1.6</v>
      </c>
      <c r="H197" s="140"/>
      <c r="I197" s="140"/>
      <c r="J197" s="140"/>
      <c r="K197" s="140">
        <v>1</v>
      </c>
      <c r="L197" s="140"/>
      <c r="M197" s="140"/>
      <c r="N197" s="140">
        <v>1</v>
      </c>
      <c r="O197" s="140"/>
      <c r="P197" s="140">
        <v>1</v>
      </c>
    </row>
    <row r="198" spans="1:16" s="74" customFormat="1" ht="18" customHeight="1">
      <c r="A198" s="79">
        <v>2</v>
      </c>
      <c r="B198" s="104" t="s">
        <v>445</v>
      </c>
      <c r="C198" s="97" t="s">
        <v>446</v>
      </c>
      <c r="D198" s="93" t="s">
        <v>352</v>
      </c>
      <c r="E198" s="93" t="s">
        <v>352</v>
      </c>
      <c r="F198" s="214" t="s">
        <v>180</v>
      </c>
      <c r="G198" s="120">
        <v>1.6</v>
      </c>
      <c r="H198" s="140"/>
      <c r="I198" s="140"/>
      <c r="J198" s="140"/>
      <c r="K198" s="140">
        <v>1</v>
      </c>
      <c r="L198" s="140"/>
      <c r="M198" s="140"/>
      <c r="N198" s="140"/>
      <c r="O198" s="140">
        <v>1</v>
      </c>
      <c r="P198" s="140">
        <v>1</v>
      </c>
    </row>
    <row r="199" spans="1:16" s="74" customFormat="1" ht="18" customHeight="1">
      <c r="A199" s="79">
        <v>3</v>
      </c>
      <c r="B199" s="104" t="s">
        <v>447</v>
      </c>
      <c r="C199" s="80" t="s">
        <v>448</v>
      </c>
      <c r="D199" s="81" t="s">
        <v>352</v>
      </c>
      <c r="E199" s="81" t="s">
        <v>352</v>
      </c>
      <c r="F199" s="214" t="s">
        <v>505</v>
      </c>
      <c r="G199" s="120">
        <v>1.3</v>
      </c>
      <c r="H199" s="140"/>
      <c r="I199" s="140"/>
      <c r="J199" s="140"/>
      <c r="K199" s="140">
        <v>1</v>
      </c>
      <c r="L199" s="140"/>
      <c r="M199" s="140">
        <v>1</v>
      </c>
      <c r="N199" s="140"/>
      <c r="O199" s="140"/>
      <c r="P199" s="140">
        <v>1</v>
      </c>
    </row>
    <row r="200" spans="1:16" s="74" customFormat="1" ht="18" customHeight="1">
      <c r="A200" s="208">
        <v>50</v>
      </c>
      <c r="B200" s="209" t="s">
        <v>229</v>
      </c>
      <c r="C200" s="220"/>
      <c r="D200" s="220"/>
      <c r="E200" s="220"/>
      <c r="F200" s="220"/>
      <c r="G200" s="221"/>
      <c r="H200" s="220"/>
      <c r="I200" s="220"/>
      <c r="J200" s="220"/>
      <c r="K200" s="220"/>
      <c r="L200" s="220"/>
      <c r="M200" s="220"/>
      <c r="N200" s="220"/>
      <c r="O200" s="220"/>
      <c r="P200" s="220"/>
    </row>
    <row r="201" spans="1:16" s="74" customFormat="1" ht="18" customHeight="1">
      <c r="A201" s="79">
        <v>1</v>
      </c>
      <c r="B201" s="82" t="s">
        <v>402</v>
      </c>
      <c r="C201" s="215">
        <v>21025</v>
      </c>
      <c r="D201" s="81"/>
      <c r="E201" s="81" t="s">
        <v>352</v>
      </c>
      <c r="F201" s="214" t="s">
        <v>506</v>
      </c>
      <c r="G201" s="120">
        <v>1.6</v>
      </c>
      <c r="H201" s="140"/>
      <c r="I201" s="140"/>
      <c r="J201" s="140"/>
      <c r="K201" s="140">
        <v>1</v>
      </c>
      <c r="L201" s="140"/>
      <c r="M201" s="140"/>
      <c r="N201" s="140">
        <v>1</v>
      </c>
      <c r="O201" s="140"/>
      <c r="P201" s="140">
        <v>1</v>
      </c>
    </row>
    <row r="202" spans="1:16" s="74" customFormat="1" ht="18" customHeight="1">
      <c r="A202" s="79">
        <v>2</v>
      </c>
      <c r="B202" s="82" t="s">
        <v>449</v>
      </c>
      <c r="C202" s="97" t="s">
        <v>844</v>
      </c>
      <c r="D202" s="93"/>
      <c r="E202" s="93"/>
      <c r="F202" s="214" t="s">
        <v>180</v>
      </c>
      <c r="G202" s="120">
        <v>1.6</v>
      </c>
      <c r="H202" s="140"/>
      <c r="I202" s="140"/>
      <c r="J202" s="140"/>
      <c r="K202" s="140">
        <v>1</v>
      </c>
      <c r="L202" s="140"/>
      <c r="M202" s="140">
        <v>1</v>
      </c>
      <c r="N202" s="140"/>
      <c r="O202" s="140"/>
      <c r="P202" s="140">
        <v>1</v>
      </c>
    </row>
    <row r="203" spans="1:16" s="74" customFormat="1" ht="18" customHeight="1">
      <c r="A203" s="79">
        <v>3</v>
      </c>
      <c r="B203" s="82" t="s">
        <v>450</v>
      </c>
      <c r="C203" s="97">
        <v>1955</v>
      </c>
      <c r="D203" s="93" t="s">
        <v>352</v>
      </c>
      <c r="E203" s="93"/>
      <c r="F203" s="214" t="s">
        <v>505</v>
      </c>
      <c r="G203" s="120">
        <v>1.3</v>
      </c>
      <c r="H203" s="140"/>
      <c r="I203" s="140"/>
      <c r="J203" s="140"/>
      <c r="K203" s="140">
        <v>1</v>
      </c>
      <c r="L203" s="140"/>
      <c r="M203" s="140"/>
      <c r="N203" s="140"/>
      <c r="O203" s="140">
        <v>1</v>
      </c>
      <c r="P203" s="140">
        <v>1</v>
      </c>
    </row>
    <row r="204" spans="1:16" s="74" customFormat="1" ht="18" customHeight="1">
      <c r="A204" s="208">
        <v>51</v>
      </c>
      <c r="B204" s="209" t="s">
        <v>230</v>
      </c>
      <c r="C204" s="220"/>
      <c r="D204" s="220"/>
      <c r="E204" s="220"/>
      <c r="F204" s="220"/>
      <c r="G204" s="221"/>
      <c r="H204" s="220"/>
      <c r="I204" s="220"/>
      <c r="J204" s="220"/>
      <c r="K204" s="220"/>
      <c r="L204" s="220"/>
      <c r="M204" s="220"/>
      <c r="N204" s="220"/>
      <c r="O204" s="220"/>
      <c r="P204" s="220"/>
    </row>
    <row r="205" spans="1:16" s="74" customFormat="1" ht="18" customHeight="1">
      <c r="A205" s="140">
        <v>1</v>
      </c>
      <c r="B205" s="128" t="s">
        <v>453</v>
      </c>
      <c r="C205" s="92">
        <v>18393</v>
      </c>
      <c r="D205" s="210"/>
      <c r="E205" s="210">
        <v>1</v>
      </c>
      <c r="F205" s="214" t="s">
        <v>506</v>
      </c>
      <c r="G205" s="212"/>
      <c r="H205" s="210"/>
      <c r="I205" s="210"/>
      <c r="J205" s="210"/>
      <c r="K205" s="210">
        <v>1</v>
      </c>
      <c r="L205" s="140"/>
      <c r="M205" s="140"/>
      <c r="N205" s="140">
        <v>1</v>
      </c>
      <c r="O205" s="140"/>
      <c r="P205" s="140"/>
    </row>
    <row r="206" spans="1:16" s="74" customFormat="1" ht="18" customHeight="1">
      <c r="A206" s="140">
        <v>2</v>
      </c>
      <c r="B206" s="82" t="s">
        <v>451</v>
      </c>
      <c r="C206" s="80" t="s">
        <v>909</v>
      </c>
      <c r="D206" s="81"/>
      <c r="E206" s="81" t="s">
        <v>352</v>
      </c>
      <c r="F206" s="214" t="s">
        <v>180</v>
      </c>
      <c r="G206" s="120">
        <v>1.6</v>
      </c>
      <c r="H206" s="140"/>
      <c r="I206" s="140"/>
      <c r="J206" s="140"/>
      <c r="K206" s="140">
        <v>1</v>
      </c>
      <c r="L206" s="140"/>
      <c r="M206" s="140"/>
      <c r="N206" s="140">
        <v>1</v>
      </c>
      <c r="O206" s="140"/>
      <c r="P206" s="140">
        <v>1</v>
      </c>
    </row>
    <row r="207" spans="1:16" s="74" customFormat="1" ht="18" customHeight="1">
      <c r="A207" s="140">
        <v>3</v>
      </c>
      <c r="B207" s="82" t="s">
        <v>452</v>
      </c>
      <c r="C207" s="97">
        <v>1958</v>
      </c>
      <c r="D207" s="93" t="s">
        <v>352</v>
      </c>
      <c r="E207" s="93"/>
      <c r="F207" s="214" t="s">
        <v>505</v>
      </c>
      <c r="G207" s="120">
        <v>1.3</v>
      </c>
      <c r="H207" s="140"/>
      <c r="I207" s="140"/>
      <c r="J207" s="140"/>
      <c r="K207" s="140">
        <v>1</v>
      </c>
      <c r="L207" s="140"/>
      <c r="M207" s="140"/>
      <c r="N207" s="140"/>
      <c r="O207" s="140">
        <v>1</v>
      </c>
      <c r="P207" s="140">
        <v>1</v>
      </c>
    </row>
    <row r="208" spans="1:16" s="74" customFormat="1" ht="18" customHeight="1">
      <c r="A208" s="208">
        <v>52</v>
      </c>
      <c r="B208" s="209" t="s">
        <v>231</v>
      </c>
      <c r="C208" s="220"/>
      <c r="D208" s="220"/>
      <c r="E208" s="220"/>
      <c r="F208" s="220"/>
      <c r="G208" s="221"/>
      <c r="H208" s="220"/>
      <c r="I208" s="220"/>
      <c r="J208" s="220"/>
      <c r="K208" s="220"/>
      <c r="L208" s="220"/>
      <c r="M208" s="220"/>
      <c r="N208" s="220"/>
      <c r="O208" s="220"/>
      <c r="P208" s="220"/>
    </row>
    <row r="209" spans="1:16" s="74" customFormat="1" ht="18" customHeight="1">
      <c r="A209" s="79">
        <v>1</v>
      </c>
      <c r="B209" s="105" t="s">
        <v>454</v>
      </c>
      <c r="C209" s="80" t="s">
        <v>455</v>
      </c>
      <c r="D209" s="81"/>
      <c r="E209" s="81" t="s">
        <v>352</v>
      </c>
      <c r="F209" s="214" t="s">
        <v>506</v>
      </c>
      <c r="G209" s="120">
        <v>1.6</v>
      </c>
      <c r="H209" s="140"/>
      <c r="I209" s="140"/>
      <c r="J209" s="140"/>
      <c r="K209" s="140">
        <v>1</v>
      </c>
      <c r="L209" s="140"/>
      <c r="M209" s="140"/>
      <c r="N209" s="140">
        <v>1</v>
      </c>
      <c r="O209" s="140"/>
      <c r="P209" s="140">
        <v>1</v>
      </c>
    </row>
    <row r="210" spans="1:16" s="74" customFormat="1" ht="18" customHeight="1">
      <c r="A210" s="79">
        <v>2</v>
      </c>
      <c r="B210" s="105" t="s">
        <v>456</v>
      </c>
      <c r="C210" s="80" t="s">
        <v>457</v>
      </c>
      <c r="D210" s="81" t="s">
        <v>352</v>
      </c>
      <c r="E210" s="81" t="s">
        <v>352</v>
      </c>
      <c r="F210" s="214" t="s">
        <v>180</v>
      </c>
      <c r="G210" s="120">
        <v>1.6</v>
      </c>
      <c r="H210" s="140"/>
      <c r="I210" s="140"/>
      <c r="J210" s="140">
        <v>1</v>
      </c>
      <c r="K210" s="140"/>
      <c r="L210" s="140"/>
      <c r="M210" s="140">
        <v>1</v>
      </c>
      <c r="N210" s="140"/>
      <c r="O210" s="140"/>
      <c r="P210" s="140">
        <v>1</v>
      </c>
    </row>
    <row r="211" spans="1:16" s="74" customFormat="1" ht="18" customHeight="1">
      <c r="A211" s="79">
        <v>3</v>
      </c>
      <c r="B211" s="105" t="s">
        <v>458</v>
      </c>
      <c r="C211" s="80" t="s">
        <v>459</v>
      </c>
      <c r="D211" s="81" t="s">
        <v>352</v>
      </c>
      <c r="E211" s="81"/>
      <c r="F211" s="214" t="s">
        <v>505</v>
      </c>
      <c r="G211" s="120">
        <v>1.3</v>
      </c>
      <c r="H211" s="140"/>
      <c r="I211" s="140"/>
      <c r="J211" s="140"/>
      <c r="K211" s="140">
        <v>1</v>
      </c>
      <c r="L211" s="140"/>
      <c r="M211" s="140"/>
      <c r="N211" s="140">
        <v>1</v>
      </c>
      <c r="O211" s="140"/>
      <c r="P211" s="140">
        <v>1</v>
      </c>
    </row>
    <row r="212" spans="1:16" s="74" customFormat="1" ht="18" customHeight="1">
      <c r="A212" s="208">
        <v>53</v>
      </c>
      <c r="B212" s="209" t="s">
        <v>232</v>
      </c>
      <c r="C212" s="220"/>
      <c r="D212" s="220"/>
      <c r="E212" s="220"/>
      <c r="F212" s="220"/>
      <c r="G212" s="221"/>
      <c r="H212" s="220"/>
      <c r="I212" s="220"/>
      <c r="J212" s="220"/>
      <c r="K212" s="220"/>
      <c r="L212" s="220"/>
      <c r="M212" s="220"/>
      <c r="N212" s="220"/>
      <c r="O212" s="220"/>
      <c r="P212" s="220"/>
    </row>
    <row r="213" spans="1:16" s="74" customFormat="1" ht="18" customHeight="1">
      <c r="A213" s="79">
        <v>1</v>
      </c>
      <c r="B213" s="106" t="s">
        <v>460</v>
      </c>
      <c r="C213" s="97" t="s">
        <v>461</v>
      </c>
      <c r="D213" s="93"/>
      <c r="E213" s="93" t="s">
        <v>352</v>
      </c>
      <c r="F213" s="214" t="s">
        <v>506</v>
      </c>
      <c r="G213" s="120">
        <v>1.6</v>
      </c>
      <c r="H213" s="140"/>
      <c r="I213" s="140"/>
      <c r="J213" s="140"/>
      <c r="K213" s="140">
        <v>1</v>
      </c>
      <c r="L213" s="140"/>
      <c r="M213" s="140"/>
      <c r="N213" s="140">
        <v>1</v>
      </c>
      <c r="O213" s="140"/>
      <c r="P213" s="140">
        <v>1</v>
      </c>
    </row>
    <row r="214" spans="1:16" s="74" customFormat="1" ht="18" customHeight="1">
      <c r="A214" s="79">
        <v>2</v>
      </c>
      <c r="B214" s="106" t="s">
        <v>462</v>
      </c>
      <c r="C214" s="80" t="s">
        <v>463</v>
      </c>
      <c r="D214" s="81"/>
      <c r="E214" s="81" t="s">
        <v>352</v>
      </c>
      <c r="F214" s="214" t="s">
        <v>180</v>
      </c>
      <c r="G214" s="120">
        <v>1.6</v>
      </c>
      <c r="H214" s="140"/>
      <c r="I214" s="140"/>
      <c r="J214" s="140">
        <v>1</v>
      </c>
      <c r="K214" s="140"/>
      <c r="L214" s="140"/>
      <c r="M214" s="140"/>
      <c r="N214" s="140"/>
      <c r="O214" s="140">
        <v>1</v>
      </c>
      <c r="P214" s="140"/>
    </row>
    <row r="215" spans="1:16" s="74" customFormat="1" ht="18" customHeight="1">
      <c r="A215" s="79">
        <v>3</v>
      </c>
      <c r="B215" s="106" t="s">
        <v>464</v>
      </c>
      <c r="C215" s="80" t="s">
        <v>465</v>
      </c>
      <c r="D215" s="81"/>
      <c r="E215" s="81" t="s">
        <v>352</v>
      </c>
      <c r="F215" s="214" t="s">
        <v>505</v>
      </c>
      <c r="G215" s="120">
        <v>1.3</v>
      </c>
      <c r="H215" s="140"/>
      <c r="I215" s="140"/>
      <c r="J215" s="140"/>
      <c r="K215" s="140">
        <v>1</v>
      </c>
      <c r="L215" s="140"/>
      <c r="M215" s="140"/>
      <c r="N215" s="140"/>
      <c r="O215" s="140">
        <v>1</v>
      </c>
      <c r="P215" s="140">
        <v>1</v>
      </c>
    </row>
    <row r="216" spans="1:16" s="74" customFormat="1" ht="18" customHeight="1">
      <c r="A216" s="208">
        <v>54</v>
      </c>
      <c r="B216" s="209" t="s">
        <v>233</v>
      </c>
      <c r="C216" s="220"/>
      <c r="D216" s="220"/>
      <c r="E216" s="220"/>
      <c r="F216" s="220"/>
      <c r="G216" s="221"/>
      <c r="H216" s="220"/>
      <c r="I216" s="220"/>
      <c r="J216" s="220"/>
      <c r="K216" s="220"/>
      <c r="L216" s="220"/>
      <c r="M216" s="220"/>
      <c r="N216" s="220"/>
      <c r="O216" s="220"/>
      <c r="P216" s="220"/>
    </row>
    <row r="217" spans="1:16" s="74" customFormat="1" ht="18" customHeight="1">
      <c r="A217" s="79">
        <v>1</v>
      </c>
      <c r="B217" s="107" t="s">
        <v>466</v>
      </c>
      <c r="C217" s="80" t="s">
        <v>467</v>
      </c>
      <c r="D217" s="81"/>
      <c r="E217" s="81" t="s">
        <v>352</v>
      </c>
      <c r="F217" s="214" t="s">
        <v>506</v>
      </c>
      <c r="G217" s="120">
        <v>1.6</v>
      </c>
      <c r="H217" s="140"/>
      <c r="I217" s="140"/>
      <c r="J217" s="140">
        <v>1</v>
      </c>
      <c r="K217" s="140"/>
      <c r="L217" s="140"/>
      <c r="M217" s="140"/>
      <c r="N217" s="140">
        <v>1</v>
      </c>
      <c r="O217" s="140"/>
      <c r="P217" s="140"/>
    </row>
    <row r="218" spans="1:16" s="74" customFormat="1" ht="18" customHeight="1">
      <c r="A218" s="79">
        <v>2</v>
      </c>
      <c r="B218" s="107" t="s">
        <v>468</v>
      </c>
      <c r="C218" s="80" t="s">
        <v>469</v>
      </c>
      <c r="D218" s="81" t="s">
        <v>352</v>
      </c>
      <c r="E218" s="81" t="s">
        <v>352</v>
      </c>
      <c r="F218" s="214" t="s">
        <v>180</v>
      </c>
      <c r="G218" s="120">
        <v>1.6</v>
      </c>
      <c r="H218" s="140"/>
      <c r="I218" s="140"/>
      <c r="J218" s="140"/>
      <c r="K218" s="140">
        <v>1</v>
      </c>
      <c r="L218" s="140"/>
      <c r="M218" s="140"/>
      <c r="N218" s="140">
        <v>1</v>
      </c>
      <c r="O218" s="140"/>
      <c r="P218" s="140">
        <v>1</v>
      </c>
    </row>
    <row r="219" spans="1:16" s="74" customFormat="1" ht="18" customHeight="1">
      <c r="A219" s="79">
        <v>3</v>
      </c>
      <c r="B219" s="107" t="s">
        <v>470</v>
      </c>
      <c r="C219" s="80" t="s">
        <v>434</v>
      </c>
      <c r="D219" s="81" t="s">
        <v>352</v>
      </c>
      <c r="E219" s="81" t="s">
        <v>352</v>
      </c>
      <c r="F219" s="214" t="s">
        <v>505</v>
      </c>
      <c r="G219" s="120">
        <v>1.3</v>
      </c>
      <c r="H219" s="140"/>
      <c r="I219" s="140"/>
      <c r="J219" s="140"/>
      <c r="K219" s="140">
        <v>1</v>
      </c>
      <c r="L219" s="140"/>
      <c r="M219" s="140"/>
      <c r="N219" s="140">
        <v>1</v>
      </c>
      <c r="O219" s="140"/>
      <c r="P219" s="140">
        <v>1</v>
      </c>
    </row>
    <row r="220" spans="1:16" s="74" customFormat="1" ht="18" customHeight="1">
      <c r="A220" s="208">
        <v>55</v>
      </c>
      <c r="B220" s="209" t="s">
        <v>234</v>
      </c>
      <c r="C220" s="220"/>
      <c r="D220" s="220"/>
      <c r="E220" s="220"/>
      <c r="F220" s="220"/>
      <c r="G220" s="221"/>
      <c r="H220" s="220"/>
      <c r="I220" s="220"/>
      <c r="J220" s="220"/>
      <c r="K220" s="220"/>
      <c r="L220" s="220"/>
      <c r="M220" s="220"/>
      <c r="N220" s="220"/>
      <c r="O220" s="220"/>
      <c r="P220" s="220"/>
    </row>
    <row r="221" spans="1:16" s="74" customFormat="1" ht="18" customHeight="1">
      <c r="A221" s="79">
        <v>1</v>
      </c>
      <c r="B221" s="82" t="s">
        <v>471</v>
      </c>
      <c r="C221" s="215">
        <v>21949</v>
      </c>
      <c r="D221" s="96" t="s">
        <v>352</v>
      </c>
      <c r="E221" s="96" t="s">
        <v>352</v>
      </c>
      <c r="F221" s="214" t="s">
        <v>506</v>
      </c>
      <c r="G221" s="122">
        <v>1.6</v>
      </c>
      <c r="H221" s="140"/>
      <c r="I221" s="140"/>
      <c r="J221" s="140"/>
      <c r="K221" s="140">
        <v>1</v>
      </c>
      <c r="L221" s="140"/>
      <c r="M221" s="140">
        <v>1</v>
      </c>
      <c r="N221" s="140"/>
      <c r="O221" s="140"/>
      <c r="P221" s="140">
        <v>1</v>
      </c>
    </row>
    <row r="222" spans="1:16" s="74" customFormat="1" ht="18" customHeight="1">
      <c r="A222" s="79">
        <v>2</v>
      </c>
      <c r="B222" s="82" t="s">
        <v>472</v>
      </c>
      <c r="C222" s="102">
        <v>1984</v>
      </c>
      <c r="D222" s="96"/>
      <c r="E222" s="96" t="s">
        <v>352</v>
      </c>
      <c r="F222" s="214" t="s">
        <v>180</v>
      </c>
      <c r="G222" s="120">
        <v>1.6</v>
      </c>
      <c r="H222" s="140"/>
      <c r="I222" s="140">
        <v>1</v>
      </c>
      <c r="J222" s="140"/>
      <c r="K222" s="140"/>
      <c r="L222" s="140"/>
      <c r="M222" s="140"/>
      <c r="N222" s="140">
        <v>1</v>
      </c>
      <c r="O222" s="140"/>
      <c r="P222" s="140"/>
    </row>
    <row r="223" spans="1:16" s="74" customFormat="1" ht="18" customHeight="1">
      <c r="A223" s="79">
        <v>3</v>
      </c>
      <c r="B223" s="82" t="s">
        <v>473</v>
      </c>
      <c r="C223" s="102">
        <v>1955</v>
      </c>
      <c r="D223" s="96" t="s">
        <v>352</v>
      </c>
      <c r="E223" s="96" t="s">
        <v>352</v>
      </c>
      <c r="F223" s="214" t="s">
        <v>505</v>
      </c>
      <c r="G223" s="120">
        <v>1.3</v>
      </c>
      <c r="H223" s="140"/>
      <c r="I223" s="140"/>
      <c r="J223" s="140"/>
      <c r="K223" s="140">
        <v>1</v>
      </c>
      <c r="L223" s="140"/>
      <c r="M223" s="140">
        <v>1</v>
      </c>
      <c r="N223" s="140"/>
      <c r="O223" s="140"/>
      <c r="P223" s="140">
        <v>1</v>
      </c>
    </row>
    <row r="224" spans="1:16" s="74" customFormat="1" ht="18" customHeight="1">
      <c r="A224" s="208">
        <v>56</v>
      </c>
      <c r="B224" s="209" t="s">
        <v>235</v>
      </c>
      <c r="C224" s="220"/>
      <c r="D224" s="220"/>
      <c r="E224" s="220"/>
      <c r="F224" s="220"/>
      <c r="G224" s="221"/>
      <c r="H224" s="220"/>
      <c r="I224" s="220"/>
      <c r="J224" s="220"/>
      <c r="K224" s="220"/>
      <c r="L224" s="220"/>
      <c r="M224" s="220"/>
      <c r="N224" s="220"/>
      <c r="O224" s="220"/>
      <c r="P224" s="220"/>
    </row>
    <row r="225" spans="1:16" s="74" customFormat="1" ht="18" customHeight="1">
      <c r="A225" s="79">
        <v>1</v>
      </c>
      <c r="B225" s="82" t="s">
        <v>474</v>
      </c>
      <c r="C225" s="102" t="s">
        <v>856</v>
      </c>
      <c r="D225" s="96"/>
      <c r="E225" s="96" t="s">
        <v>352</v>
      </c>
      <c r="F225" s="216" t="s">
        <v>508</v>
      </c>
      <c r="G225" s="120">
        <v>3.2</v>
      </c>
      <c r="H225" s="140"/>
      <c r="I225" s="140"/>
      <c r="J225" s="140"/>
      <c r="K225" s="140">
        <v>1</v>
      </c>
      <c r="L225" s="140"/>
      <c r="M225" s="140">
        <v>1</v>
      </c>
      <c r="N225" s="140"/>
      <c r="O225" s="140"/>
      <c r="P225" s="140">
        <v>1</v>
      </c>
    </row>
    <row r="226" spans="1:16" s="74" customFormat="1" ht="18" customHeight="1">
      <c r="A226" s="79">
        <v>3</v>
      </c>
      <c r="B226" s="82" t="s">
        <v>475</v>
      </c>
      <c r="C226" s="102">
        <v>1953</v>
      </c>
      <c r="D226" s="96" t="s">
        <v>352</v>
      </c>
      <c r="E226" s="96" t="s">
        <v>352</v>
      </c>
      <c r="F226" s="214" t="s">
        <v>505</v>
      </c>
      <c r="G226" s="120">
        <v>1.3</v>
      </c>
      <c r="H226" s="140"/>
      <c r="I226" s="140"/>
      <c r="J226" s="140"/>
      <c r="K226" s="140">
        <v>1</v>
      </c>
      <c r="L226" s="140"/>
      <c r="M226" s="140"/>
      <c r="N226" s="140">
        <v>1</v>
      </c>
      <c r="O226" s="140"/>
      <c r="P226" s="140">
        <v>1</v>
      </c>
    </row>
    <row r="227" spans="1:16" s="74" customFormat="1" ht="18" customHeight="1">
      <c r="A227" s="208">
        <v>57</v>
      </c>
      <c r="B227" s="209" t="s">
        <v>236</v>
      </c>
      <c r="C227" s="220"/>
      <c r="D227" s="220"/>
      <c r="E227" s="220"/>
      <c r="F227" s="220"/>
      <c r="G227" s="221"/>
      <c r="H227" s="220"/>
      <c r="I227" s="220"/>
      <c r="J227" s="220"/>
      <c r="K227" s="220"/>
      <c r="L227" s="220"/>
      <c r="M227" s="220"/>
      <c r="N227" s="220"/>
      <c r="O227" s="220"/>
      <c r="P227" s="220"/>
    </row>
    <row r="228" spans="1:16" s="74" customFormat="1" ht="18" customHeight="1">
      <c r="A228" s="79">
        <v>1</v>
      </c>
      <c r="B228" s="82" t="s">
        <v>476</v>
      </c>
      <c r="C228" s="215">
        <v>24379</v>
      </c>
      <c r="D228" s="81"/>
      <c r="E228" s="81" t="s">
        <v>352</v>
      </c>
      <c r="F228" s="214" t="s">
        <v>506</v>
      </c>
      <c r="G228" s="120">
        <v>1.6</v>
      </c>
      <c r="H228" s="140"/>
      <c r="I228" s="140"/>
      <c r="J228" s="140"/>
      <c r="K228" s="140">
        <v>1</v>
      </c>
      <c r="L228" s="140"/>
      <c r="M228" s="140">
        <v>1</v>
      </c>
      <c r="N228" s="140"/>
      <c r="O228" s="140"/>
      <c r="P228" s="140">
        <v>1</v>
      </c>
    </row>
    <row r="229" spans="1:16" s="74" customFormat="1" ht="18" customHeight="1">
      <c r="A229" s="79">
        <v>2</v>
      </c>
      <c r="B229" s="82" t="s">
        <v>478</v>
      </c>
      <c r="C229" s="102">
        <v>1950</v>
      </c>
      <c r="D229" s="96"/>
      <c r="E229" s="96" t="s">
        <v>352</v>
      </c>
      <c r="F229" s="214" t="s">
        <v>180</v>
      </c>
      <c r="G229" s="120">
        <v>1.6</v>
      </c>
      <c r="H229" s="140"/>
      <c r="I229" s="140"/>
      <c r="J229" s="140"/>
      <c r="K229" s="140">
        <v>1</v>
      </c>
      <c r="L229" s="140"/>
      <c r="M229" s="140"/>
      <c r="N229" s="140">
        <v>1</v>
      </c>
      <c r="O229" s="140"/>
      <c r="P229" s="140">
        <v>1</v>
      </c>
    </row>
    <row r="230" spans="1:16" s="74" customFormat="1" ht="18" customHeight="1">
      <c r="A230" s="79">
        <v>3</v>
      </c>
      <c r="B230" s="82" t="s">
        <v>479</v>
      </c>
      <c r="C230" s="102">
        <v>1956</v>
      </c>
      <c r="D230" s="96" t="s">
        <v>352</v>
      </c>
      <c r="E230" s="96" t="s">
        <v>352</v>
      </c>
      <c r="F230" s="214" t="s">
        <v>505</v>
      </c>
      <c r="G230" s="120">
        <v>1.3</v>
      </c>
      <c r="H230" s="140"/>
      <c r="I230" s="140"/>
      <c r="J230" s="140"/>
      <c r="K230" s="140">
        <v>1</v>
      </c>
      <c r="L230" s="140"/>
      <c r="M230" s="140"/>
      <c r="N230" s="140">
        <v>1</v>
      </c>
      <c r="O230" s="140"/>
      <c r="P230" s="140">
        <v>1</v>
      </c>
    </row>
    <row r="231" spans="1:16" s="74" customFormat="1" ht="18" customHeight="1">
      <c r="A231" s="208">
        <v>58</v>
      </c>
      <c r="B231" s="209" t="s">
        <v>237</v>
      </c>
      <c r="C231" s="220"/>
      <c r="D231" s="220"/>
      <c r="E231" s="220"/>
      <c r="F231" s="220"/>
      <c r="G231" s="221"/>
      <c r="H231" s="220"/>
      <c r="I231" s="220"/>
      <c r="J231" s="220"/>
      <c r="K231" s="220"/>
      <c r="L231" s="220"/>
      <c r="M231" s="220"/>
      <c r="N231" s="220"/>
      <c r="O231" s="220"/>
      <c r="P231" s="220"/>
    </row>
    <row r="232" spans="1:16" s="74" customFormat="1" ht="18" customHeight="1">
      <c r="A232" s="79">
        <v>1</v>
      </c>
      <c r="B232" s="82" t="s">
        <v>480</v>
      </c>
      <c r="C232" s="219">
        <v>27479</v>
      </c>
      <c r="D232" s="96" t="s">
        <v>352</v>
      </c>
      <c r="E232" s="96" t="s">
        <v>352</v>
      </c>
      <c r="F232" s="214" t="s">
        <v>506</v>
      </c>
      <c r="G232" s="120">
        <v>1.6</v>
      </c>
      <c r="H232" s="140"/>
      <c r="I232" s="140"/>
      <c r="J232" s="140">
        <v>1</v>
      </c>
      <c r="K232" s="140"/>
      <c r="L232" s="140"/>
      <c r="M232" s="140">
        <v>1</v>
      </c>
      <c r="N232" s="140"/>
      <c r="O232" s="140"/>
      <c r="P232" s="140"/>
    </row>
    <row r="233" spans="1:16" s="74" customFormat="1" ht="18" customHeight="1">
      <c r="A233" s="79">
        <v>2</v>
      </c>
      <c r="B233" s="82" t="s">
        <v>481</v>
      </c>
      <c r="C233" s="102">
        <v>1963</v>
      </c>
      <c r="D233" s="96"/>
      <c r="E233" s="96" t="s">
        <v>352</v>
      </c>
      <c r="F233" s="214" t="s">
        <v>180</v>
      </c>
      <c r="G233" s="120">
        <v>1.6</v>
      </c>
      <c r="H233" s="140"/>
      <c r="I233" s="140"/>
      <c r="J233" s="140"/>
      <c r="K233" s="140">
        <v>1</v>
      </c>
      <c r="L233" s="140"/>
      <c r="M233" s="140"/>
      <c r="N233" s="140">
        <v>1</v>
      </c>
      <c r="O233" s="140"/>
      <c r="P233" s="140">
        <v>1</v>
      </c>
    </row>
    <row r="234" spans="1:16" s="74" customFormat="1" ht="18" customHeight="1">
      <c r="A234" s="79">
        <v>3</v>
      </c>
      <c r="B234" s="82" t="s">
        <v>482</v>
      </c>
      <c r="C234" s="102">
        <v>1962</v>
      </c>
      <c r="D234" s="96"/>
      <c r="E234" s="96" t="s">
        <v>352</v>
      </c>
      <c r="F234" s="214" t="s">
        <v>505</v>
      </c>
      <c r="G234" s="120">
        <v>1.3</v>
      </c>
      <c r="H234" s="140"/>
      <c r="I234" s="140"/>
      <c r="J234" s="140"/>
      <c r="K234" s="140">
        <v>1</v>
      </c>
      <c r="L234" s="140"/>
      <c r="M234" s="140">
        <v>1</v>
      </c>
      <c r="N234" s="140"/>
      <c r="O234" s="140"/>
      <c r="P234" s="140">
        <v>1</v>
      </c>
    </row>
    <row r="235" spans="1:16" s="74" customFormat="1" ht="18" customHeight="1">
      <c r="A235" s="208">
        <v>59</v>
      </c>
      <c r="B235" s="209" t="s">
        <v>238</v>
      </c>
      <c r="C235" s="220"/>
      <c r="D235" s="220"/>
      <c r="E235" s="220"/>
      <c r="F235" s="220"/>
      <c r="G235" s="221"/>
      <c r="H235" s="220"/>
      <c r="I235" s="220"/>
      <c r="J235" s="220"/>
      <c r="K235" s="220"/>
      <c r="L235" s="220"/>
      <c r="M235" s="220"/>
      <c r="N235" s="220"/>
      <c r="O235" s="220"/>
      <c r="P235" s="220"/>
    </row>
    <row r="236" spans="1:16" s="74" customFormat="1" ht="18" customHeight="1">
      <c r="A236" s="79">
        <v>1</v>
      </c>
      <c r="B236" s="82" t="s">
        <v>483</v>
      </c>
      <c r="C236" s="215">
        <v>22778</v>
      </c>
      <c r="D236" s="96"/>
      <c r="E236" s="96" t="s">
        <v>352</v>
      </c>
      <c r="F236" s="214" t="s">
        <v>506</v>
      </c>
      <c r="G236" s="120">
        <v>1.6</v>
      </c>
      <c r="H236" s="140"/>
      <c r="I236" s="140"/>
      <c r="J236" s="140"/>
      <c r="K236" s="140">
        <v>1</v>
      </c>
      <c r="L236" s="140"/>
      <c r="M236" s="140"/>
      <c r="N236" s="140">
        <v>1</v>
      </c>
      <c r="O236" s="140"/>
      <c r="P236" s="140">
        <v>1</v>
      </c>
    </row>
    <row r="237" spans="1:16" s="74" customFormat="1" ht="18" customHeight="1">
      <c r="A237" s="79">
        <v>2</v>
      </c>
      <c r="B237" s="82" t="s">
        <v>484</v>
      </c>
      <c r="C237" s="102">
        <v>1952</v>
      </c>
      <c r="D237" s="96" t="s">
        <v>352</v>
      </c>
      <c r="E237" s="96" t="s">
        <v>352</v>
      </c>
      <c r="F237" s="214" t="s">
        <v>180</v>
      </c>
      <c r="G237" s="120">
        <v>1.6</v>
      </c>
      <c r="H237" s="140"/>
      <c r="I237" s="140"/>
      <c r="J237" s="140"/>
      <c r="K237" s="140">
        <v>1</v>
      </c>
      <c r="L237" s="140"/>
      <c r="M237" s="140"/>
      <c r="N237" s="140">
        <v>1</v>
      </c>
      <c r="O237" s="140"/>
      <c r="P237" s="140">
        <v>1</v>
      </c>
    </row>
    <row r="238" spans="1:16" s="74" customFormat="1" ht="18" customHeight="1">
      <c r="A238" s="79">
        <v>3</v>
      </c>
      <c r="B238" s="82" t="s">
        <v>963</v>
      </c>
      <c r="C238" s="102">
        <v>1962</v>
      </c>
      <c r="D238" s="96" t="s">
        <v>352</v>
      </c>
      <c r="E238" s="96" t="s">
        <v>352</v>
      </c>
      <c r="F238" s="214" t="s">
        <v>505</v>
      </c>
      <c r="G238" s="120">
        <v>1.3</v>
      </c>
      <c r="H238" s="140"/>
      <c r="I238" s="140"/>
      <c r="J238" s="140"/>
      <c r="K238" s="140">
        <v>1</v>
      </c>
      <c r="L238" s="140"/>
      <c r="M238" s="140"/>
      <c r="N238" s="140"/>
      <c r="O238" s="140">
        <v>1</v>
      </c>
      <c r="P238" s="140">
        <v>1</v>
      </c>
    </row>
    <row r="239" spans="1:16" s="74" customFormat="1" ht="18" customHeight="1">
      <c r="A239" s="208">
        <v>60</v>
      </c>
      <c r="B239" s="209" t="s">
        <v>239</v>
      </c>
      <c r="C239" s="220"/>
      <c r="D239" s="220"/>
      <c r="E239" s="220"/>
      <c r="F239" s="220"/>
      <c r="G239" s="221"/>
      <c r="H239" s="220"/>
      <c r="I239" s="220"/>
      <c r="J239" s="220"/>
      <c r="K239" s="220"/>
      <c r="L239" s="220"/>
      <c r="M239" s="220"/>
      <c r="N239" s="220"/>
      <c r="O239" s="220"/>
      <c r="P239" s="220"/>
    </row>
    <row r="240" spans="1:16" s="74" customFormat="1" ht="18" customHeight="1">
      <c r="A240" s="79">
        <v>1</v>
      </c>
      <c r="B240" s="82" t="s">
        <v>485</v>
      </c>
      <c r="C240" s="215">
        <v>21872</v>
      </c>
      <c r="D240" s="96"/>
      <c r="E240" s="96" t="s">
        <v>352</v>
      </c>
      <c r="F240" s="214" t="s">
        <v>506</v>
      </c>
      <c r="G240" s="120">
        <v>1.6</v>
      </c>
      <c r="H240" s="140"/>
      <c r="I240" s="140"/>
      <c r="J240" s="140"/>
      <c r="K240" s="140">
        <v>1</v>
      </c>
      <c r="L240" s="140"/>
      <c r="M240" s="140">
        <v>1</v>
      </c>
      <c r="N240" s="140"/>
      <c r="O240" s="140"/>
      <c r="P240" s="140">
        <v>1</v>
      </c>
    </row>
    <row r="241" spans="1:16" s="74" customFormat="1" ht="18" customHeight="1">
      <c r="A241" s="79">
        <v>2</v>
      </c>
      <c r="B241" s="82" t="s">
        <v>486</v>
      </c>
      <c r="C241" s="102">
        <v>1962</v>
      </c>
      <c r="D241" s="96" t="s">
        <v>352</v>
      </c>
      <c r="E241" s="96" t="s">
        <v>352</v>
      </c>
      <c r="F241" s="214" t="s">
        <v>180</v>
      </c>
      <c r="G241" s="120">
        <v>1.6</v>
      </c>
      <c r="H241" s="140"/>
      <c r="I241" s="140"/>
      <c r="J241" s="140"/>
      <c r="K241" s="140">
        <v>1</v>
      </c>
      <c r="L241" s="140"/>
      <c r="M241" s="140"/>
      <c r="N241" s="140">
        <v>1</v>
      </c>
      <c r="O241" s="140"/>
      <c r="P241" s="140">
        <v>1</v>
      </c>
    </row>
    <row r="242" spans="1:16" s="74" customFormat="1" ht="18" customHeight="1">
      <c r="A242" s="79">
        <v>3</v>
      </c>
      <c r="B242" s="82" t="s">
        <v>487</v>
      </c>
      <c r="C242" s="102">
        <v>1957</v>
      </c>
      <c r="D242" s="96"/>
      <c r="E242" s="96" t="s">
        <v>352</v>
      </c>
      <c r="F242" s="214" t="s">
        <v>505</v>
      </c>
      <c r="G242" s="120">
        <v>1.3</v>
      </c>
      <c r="H242" s="140"/>
      <c r="I242" s="140"/>
      <c r="J242" s="140"/>
      <c r="K242" s="140">
        <v>1</v>
      </c>
      <c r="L242" s="140"/>
      <c r="M242" s="140">
        <v>1</v>
      </c>
      <c r="N242" s="140"/>
      <c r="O242" s="140"/>
      <c r="P242" s="140">
        <v>1</v>
      </c>
    </row>
    <row r="243" spans="1:16" s="74" customFormat="1" ht="18" customHeight="1">
      <c r="A243" s="208">
        <v>61</v>
      </c>
      <c r="B243" s="209" t="s">
        <v>240</v>
      </c>
      <c r="C243" s="220"/>
      <c r="D243" s="220"/>
      <c r="E243" s="220"/>
      <c r="F243" s="220"/>
      <c r="G243" s="221"/>
      <c r="H243" s="220"/>
      <c r="I243" s="220"/>
      <c r="J243" s="220"/>
      <c r="K243" s="220"/>
      <c r="L243" s="220"/>
      <c r="M243" s="220"/>
      <c r="N243" s="220"/>
      <c r="O243" s="220"/>
      <c r="P243" s="220"/>
    </row>
    <row r="244" spans="1:16" s="74" customFormat="1" ht="18" customHeight="1">
      <c r="A244" s="79">
        <v>1</v>
      </c>
      <c r="B244" s="82" t="s">
        <v>488</v>
      </c>
      <c r="C244" s="215">
        <v>21057</v>
      </c>
      <c r="D244" s="96"/>
      <c r="E244" s="96" t="s">
        <v>352</v>
      </c>
      <c r="F244" s="214" t="s">
        <v>506</v>
      </c>
      <c r="G244" s="120">
        <v>1.6</v>
      </c>
      <c r="H244" s="140"/>
      <c r="I244" s="140"/>
      <c r="J244" s="140"/>
      <c r="K244" s="140">
        <v>1</v>
      </c>
      <c r="L244" s="140"/>
      <c r="M244" s="140">
        <v>1</v>
      </c>
      <c r="N244" s="140"/>
      <c r="O244" s="140"/>
      <c r="P244" s="140">
        <v>1</v>
      </c>
    </row>
    <row r="245" spans="1:16" s="74" customFormat="1" ht="18" customHeight="1">
      <c r="A245" s="79">
        <v>2</v>
      </c>
      <c r="B245" s="82" t="s">
        <v>489</v>
      </c>
      <c r="C245" s="102">
        <v>1953</v>
      </c>
      <c r="D245" s="96"/>
      <c r="E245" s="96" t="s">
        <v>352</v>
      </c>
      <c r="F245" s="214" t="s">
        <v>180</v>
      </c>
      <c r="G245" s="120">
        <v>1.6</v>
      </c>
      <c r="H245" s="140"/>
      <c r="I245" s="140"/>
      <c r="J245" s="140"/>
      <c r="K245" s="140">
        <v>1</v>
      </c>
      <c r="L245" s="140"/>
      <c r="M245" s="140"/>
      <c r="N245" s="140">
        <v>1</v>
      </c>
      <c r="O245" s="140"/>
      <c r="P245" s="140">
        <v>1</v>
      </c>
    </row>
    <row r="246" spans="1:16" s="74" customFormat="1" ht="18" customHeight="1">
      <c r="A246" s="79">
        <v>3</v>
      </c>
      <c r="B246" s="82" t="s">
        <v>490</v>
      </c>
      <c r="C246" s="102">
        <v>1942</v>
      </c>
      <c r="D246" s="96" t="s">
        <v>352</v>
      </c>
      <c r="E246" s="96"/>
      <c r="F246" s="214" t="s">
        <v>505</v>
      </c>
      <c r="G246" s="120">
        <v>1.3</v>
      </c>
      <c r="H246" s="140"/>
      <c r="I246" s="140"/>
      <c r="J246" s="140"/>
      <c r="K246" s="140">
        <v>1</v>
      </c>
      <c r="L246" s="140"/>
      <c r="M246" s="140"/>
      <c r="N246" s="140">
        <v>1</v>
      </c>
      <c r="O246" s="140"/>
      <c r="P246" s="140">
        <v>1</v>
      </c>
    </row>
    <row r="247" spans="1:16" s="74" customFormat="1" ht="18" customHeight="1">
      <c r="A247" s="208">
        <v>62</v>
      </c>
      <c r="B247" s="209" t="s">
        <v>241</v>
      </c>
      <c r="C247" s="220"/>
      <c r="D247" s="220"/>
      <c r="E247" s="220"/>
      <c r="F247" s="220"/>
      <c r="G247" s="221"/>
      <c r="H247" s="220"/>
      <c r="I247" s="220"/>
      <c r="J247" s="220"/>
      <c r="K247" s="220"/>
      <c r="L247" s="220"/>
      <c r="M247" s="220"/>
      <c r="N247" s="220"/>
      <c r="O247" s="220"/>
      <c r="P247" s="220"/>
    </row>
    <row r="248" spans="1:16" s="74" customFormat="1" ht="18" customHeight="1">
      <c r="A248" s="79">
        <v>1</v>
      </c>
      <c r="B248" s="82" t="s">
        <v>491</v>
      </c>
      <c r="C248" s="215">
        <v>22948</v>
      </c>
      <c r="D248" s="96" t="s">
        <v>352</v>
      </c>
      <c r="E248" s="96" t="s">
        <v>352</v>
      </c>
      <c r="F248" s="214" t="s">
        <v>506</v>
      </c>
      <c r="G248" s="120">
        <v>1.6</v>
      </c>
      <c r="H248" s="140"/>
      <c r="I248" s="140"/>
      <c r="J248" s="140"/>
      <c r="K248" s="140">
        <v>1</v>
      </c>
      <c r="L248" s="140"/>
      <c r="M248" s="140">
        <v>1</v>
      </c>
      <c r="N248" s="140"/>
      <c r="O248" s="140"/>
      <c r="P248" s="140">
        <v>1</v>
      </c>
    </row>
    <row r="249" spans="1:16" s="74" customFormat="1" ht="18" customHeight="1">
      <c r="A249" s="79">
        <v>2</v>
      </c>
      <c r="B249" s="82" t="s">
        <v>492</v>
      </c>
      <c r="C249" s="102" t="s">
        <v>851</v>
      </c>
      <c r="D249" s="96"/>
      <c r="E249" s="96" t="s">
        <v>352</v>
      </c>
      <c r="F249" s="214" t="s">
        <v>180</v>
      </c>
      <c r="G249" s="120">
        <v>1.6</v>
      </c>
      <c r="H249" s="140"/>
      <c r="I249" s="140"/>
      <c r="J249" s="140">
        <v>1</v>
      </c>
      <c r="K249" s="140"/>
      <c r="L249" s="140"/>
      <c r="M249" s="140">
        <v>1</v>
      </c>
      <c r="N249" s="140"/>
      <c r="O249" s="140"/>
      <c r="P249" s="140"/>
    </row>
    <row r="250" spans="1:16" s="74" customFormat="1" ht="18" customHeight="1">
      <c r="A250" s="79">
        <v>3</v>
      </c>
      <c r="B250" s="82" t="s">
        <v>493</v>
      </c>
      <c r="C250" s="102">
        <v>1965</v>
      </c>
      <c r="D250" s="96"/>
      <c r="E250" s="96" t="s">
        <v>352</v>
      </c>
      <c r="F250" s="214" t="s">
        <v>505</v>
      </c>
      <c r="G250" s="120">
        <v>1.3</v>
      </c>
      <c r="H250" s="140"/>
      <c r="I250" s="140"/>
      <c r="J250" s="140"/>
      <c r="K250" s="140">
        <v>1</v>
      </c>
      <c r="L250" s="140"/>
      <c r="M250" s="140"/>
      <c r="N250" s="140"/>
      <c r="O250" s="140">
        <v>1</v>
      </c>
      <c r="P250" s="140">
        <v>1</v>
      </c>
    </row>
    <row r="251" spans="1:16" s="74" customFormat="1" ht="18" customHeight="1">
      <c r="A251" s="208">
        <v>63</v>
      </c>
      <c r="B251" s="209" t="s">
        <v>242</v>
      </c>
      <c r="C251" s="220"/>
      <c r="D251" s="220"/>
      <c r="E251" s="220"/>
      <c r="F251" s="220"/>
      <c r="G251" s="221"/>
      <c r="H251" s="220"/>
      <c r="I251" s="220"/>
      <c r="J251" s="220"/>
      <c r="K251" s="220"/>
      <c r="L251" s="220"/>
      <c r="M251" s="220"/>
      <c r="N251" s="220"/>
      <c r="O251" s="220"/>
      <c r="P251" s="220"/>
    </row>
    <row r="252" spans="1:16" s="74" customFormat="1" ht="18" customHeight="1">
      <c r="A252" s="79">
        <v>1</v>
      </c>
      <c r="B252" s="82" t="s">
        <v>494</v>
      </c>
      <c r="C252" s="215">
        <v>22478</v>
      </c>
      <c r="D252" s="81"/>
      <c r="E252" s="81" t="s">
        <v>352</v>
      </c>
      <c r="F252" s="214" t="s">
        <v>506</v>
      </c>
      <c r="G252" s="120">
        <v>1.6</v>
      </c>
      <c r="H252" s="140"/>
      <c r="I252" s="140"/>
      <c r="J252" s="140"/>
      <c r="K252" s="140">
        <v>1</v>
      </c>
      <c r="L252" s="140"/>
      <c r="M252" s="140"/>
      <c r="N252" s="140">
        <v>1</v>
      </c>
      <c r="O252" s="140"/>
      <c r="P252" s="140">
        <v>1</v>
      </c>
    </row>
    <row r="253" spans="1:16" s="74" customFormat="1" ht="18" customHeight="1">
      <c r="A253" s="79">
        <v>2</v>
      </c>
      <c r="B253" s="82" t="s">
        <v>495</v>
      </c>
      <c r="C253" s="108" t="s">
        <v>496</v>
      </c>
      <c r="D253" s="109"/>
      <c r="E253" s="109" t="s">
        <v>352</v>
      </c>
      <c r="F253" s="214" t="s">
        <v>180</v>
      </c>
      <c r="G253" s="120">
        <v>1.6</v>
      </c>
      <c r="H253" s="140"/>
      <c r="I253" s="140"/>
      <c r="J253" s="140"/>
      <c r="K253" s="140">
        <v>1</v>
      </c>
      <c r="L253" s="140"/>
      <c r="M253" s="140"/>
      <c r="N253" s="140">
        <v>1</v>
      </c>
      <c r="O253" s="140"/>
      <c r="P253" s="140">
        <v>1</v>
      </c>
    </row>
    <row r="254" spans="1:16" s="74" customFormat="1" ht="18" customHeight="1">
      <c r="A254" s="79">
        <v>3</v>
      </c>
      <c r="B254" s="82" t="s">
        <v>497</v>
      </c>
      <c r="C254" s="94" t="s">
        <v>477</v>
      </c>
      <c r="D254" s="81" t="s">
        <v>352</v>
      </c>
      <c r="E254" s="81" t="s">
        <v>352</v>
      </c>
      <c r="F254" s="214" t="s">
        <v>505</v>
      </c>
      <c r="G254" s="120">
        <v>1.3</v>
      </c>
      <c r="H254" s="140"/>
      <c r="I254" s="140"/>
      <c r="J254" s="140"/>
      <c r="K254" s="140">
        <v>1</v>
      </c>
      <c r="L254" s="140"/>
      <c r="M254" s="140">
        <v>1</v>
      </c>
      <c r="N254" s="140"/>
      <c r="O254" s="140"/>
      <c r="P254" s="140">
        <v>1</v>
      </c>
    </row>
    <row r="255" spans="1:16" s="74" customFormat="1" ht="18" customHeight="1">
      <c r="A255" s="208">
        <v>64</v>
      </c>
      <c r="B255" s="209" t="s">
        <v>243</v>
      </c>
      <c r="C255" s="220"/>
      <c r="D255" s="220"/>
      <c r="E255" s="220"/>
      <c r="F255" s="220"/>
      <c r="G255" s="221"/>
      <c r="H255" s="220"/>
      <c r="I255" s="220"/>
      <c r="J255" s="220"/>
      <c r="K255" s="220"/>
      <c r="L255" s="220"/>
      <c r="M255" s="220"/>
      <c r="N255" s="220"/>
      <c r="O255" s="220"/>
      <c r="P255" s="220"/>
    </row>
    <row r="256" spans="1:16" s="74" customFormat="1" ht="18" customHeight="1">
      <c r="A256" s="79">
        <v>1</v>
      </c>
      <c r="B256" s="82" t="s">
        <v>498</v>
      </c>
      <c r="C256" s="215">
        <v>22053</v>
      </c>
      <c r="D256" s="81"/>
      <c r="E256" s="81" t="s">
        <v>352</v>
      </c>
      <c r="F256" s="214" t="s">
        <v>506</v>
      </c>
      <c r="G256" s="120">
        <v>1.6</v>
      </c>
      <c r="H256" s="140"/>
      <c r="I256" s="140"/>
      <c r="J256" s="140"/>
      <c r="K256" s="140">
        <v>1</v>
      </c>
      <c r="L256" s="140"/>
      <c r="M256" s="140">
        <v>1</v>
      </c>
      <c r="N256" s="140"/>
      <c r="O256" s="140"/>
      <c r="P256" s="140">
        <v>1</v>
      </c>
    </row>
    <row r="257" spans="1:18" s="74" customFormat="1" ht="18" customHeight="1">
      <c r="A257" s="79">
        <v>2</v>
      </c>
      <c r="B257" s="128" t="s">
        <v>499</v>
      </c>
      <c r="C257" s="110" t="s">
        <v>500</v>
      </c>
      <c r="D257" s="111"/>
      <c r="E257" s="111" t="s">
        <v>352</v>
      </c>
      <c r="F257" s="214" t="s">
        <v>180</v>
      </c>
      <c r="G257" s="120">
        <v>1.6</v>
      </c>
      <c r="H257" s="140"/>
      <c r="I257" s="140"/>
      <c r="J257" s="140"/>
      <c r="K257" s="140">
        <v>1</v>
      </c>
      <c r="L257" s="140"/>
      <c r="M257" s="140">
        <v>1</v>
      </c>
      <c r="N257" s="140"/>
      <c r="O257" s="140"/>
      <c r="P257" s="140">
        <v>1</v>
      </c>
    </row>
    <row r="258" spans="1:18" s="74" customFormat="1" ht="18" customHeight="1">
      <c r="A258" s="79">
        <v>3</v>
      </c>
      <c r="B258" s="129" t="s">
        <v>501</v>
      </c>
      <c r="C258" s="110" t="s">
        <v>403</v>
      </c>
      <c r="D258" s="111" t="s">
        <v>352</v>
      </c>
      <c r="E258" s="111" t="s">
        <v>352</v>
      </c>
      <c r="F258" s="214" t="s">
        <v>505</v>
      </c>
      <c r="G258" s="120">
        <v>1.3</v>
      </c>
      <c r="H258" s="140"/>
      <c r="I258" s="140"/>
      <c r="J258" s="140"/>
      <c r="K258" s="140">
        <v>1</v>
      </c>
      <c r="L258" s="140"/>
      <c r="M258" s="140">
        <v>1</v>
      </c>
      <c r="N258" s="140"/>
      <c r="O258" s="140"/>
      <c r="P258" s="140">
        <v>1</v>
      </c>
    </row>
    <row r="259" spans="1:18" s="74" customFormat="1" ht="18" customHeight="1">
      <c r="A259" s="208">
        <v>65</v>
      </c>
      <c r="B259" s="209" t="s">
        <v>244</v>
      </c>
      <c r="C259" s="220"/>
      <c r="D259" s="220"/>
      <c r="E259" s="220"/>
      <c r="F259" s="220"/>
      <c r="G259" s="221"/>
      <c r="H259" s="220"/>
      <c r="I259" s="220"/>
      <c r="J259" s="220"/>
      <c r="K259" s="220"/>
      <c r="L259" s="220"/>
      <c r="M259" s="220"/>
      <c r="N259" s="220"/>
      <c r="O259" s="220"/>
      <c r="P259" s="220"/>
    </row>
    <row r="260" spans="1:18" s="74" customFormat="1" ht="18" customHeight="1">
      <c r="A260" s="79">
        <v>1</v>
      </c>
      <c r="B260" s="82" t="s">
        <v>502</v>
      </c>
      <c r="C260" s="215">
        <v>21337</v>
      </c>
      <c r="D260" s="96" t="s">
        <v>352</v>
      </c>
      <c r="E260" s="96" t="s">
        <v>352</v>
      </c>
      <c r="F260" s="214" t="s">
        <v>506</v>
      </c>
      <c r="G260" s="120">
        <v>1.6</v>
      </c>
      <c r="H260" s="140"/>
      <c r="I260" s="140"/>
      <c r="J260" s="140"/>
      <c r="K260" s="140">
        <v>1</v>
      </c>
      <c r="L260" s="140"/>
      <c r="M260" s="140"/>
      <c r="N260" s="140">
        <v>1</v>
      </c>
      <c r="O260" s="140"/>
      <c r="P260" s="140">
        <v>1</v>
      </c>
    </row>
    <row r="261" spans="1:18" s="74" customFormat="1" ht="18" customHeight="1">
      <c r="A261" s="79">
        <v>2</v>
      </c>
      <c r="B261" s="82" t="s">
        <v>503</v>
      </c>
      <c r="C261" s="102">
        <v>1961</v>
      </c>
      <c r="D261" s="96"/>
      <c r="E261" s="96" t="s">
        <v>352</v>
      </c>
      <c r="F261" s="214" t="s">
        <v>180</v>
      </c>
      <c r="G261" s="120">
        <v>1.6</v>
      </c>
      <c r="H261" s="140"/>
      <c r="I261" s="140"/>
      <c r="J261" s="140"/>
      <c r="K261" s="140">
        <v>1</v>
      </c>
      <c r="L261" s="140"/>
      <c r="M261" s="140"/>
      <c r="N261" s="140">
        <v>1</v>
      </c>
      <c r="O261" s="140"/>
      <c r="P261" s="140">
        <v>1</v>
      </c>
    </row>
    <row r="262" spans="1:18" s="74" customFormat="1" ht="18" customHeight="1">
      <c r="A262" s="79">
        <v>3</v>
      </c>
      <c r="B262" s="82" t="s">
        <v>504</v>
      </c>
      <c r="C262" s="102">
        <v>1952</v>
      </c>
      <c r="D262" s="96"/>
      <c r="E262" s="96" t="s">
        <v>352</v>
      </c>
      <c r="F262" s="214" t="s">
        <v>505</v>
      </c>
      <c r="G262" s="120">
        <v>1.3</v>
      </c>
      <c r="H262" s="140"/>
      <c r="I262" s="140"/>
      <c r="J262" s="140"/>
      <c r="K262" s="140">
        <v>1</v>
      </c>
      <c r="L262" s="140"/>
      <c r="M262" s="140"/>
      <c r="N262" s="140">
        <v>1</v>
      </c>
      <c r="O262" s="140"/>
      <c r="P262" s="140">
        <v>1</v>
      </c>
    </row>
    <row r="263" spans="1:18" s="3" customFormat="1" ht="24" customHeight="1">
      <c r="A263" s="46"/>
      <c r="B263" s="130" t="s">
        <v>2</v>
      </c>
      <c r="C263" s="140"/>
      <c r="D263" s="142">
        <f t="shared" ref="D263:F263" si="0">COUNTA(D10:D262)</f>
        <v>67</v>
      </c>
      <c r="E263" s="142">
        <f t="shared" si="0"/>
        <v>175</v>
      </c>
      <c r="F263" s="157">
        <f t="shared" si="0"/>
        <v>189</v>
      </c>
      <c r="G263" s="142"/>
      <c r="H263" s="142">
        <f t="shared" ref="H263:P263" si="1">COUNTA(H10:H262)</f>
        <v>1</v>
      </c>
      <c r="I263" s="211">
        <f t="shared" si="1"/>
        <v>7</v>
      </c>
      <c r="J263" s="211">
        <f t="shared" si="1"/>
        <v>17</v>
      </c>
      <c r="K263" s="211">
        <f t="shared" si="1"/>
        <v>164</v>
      </c>
      <c r="L263" s="211">
        <f t="shared" si="1"/>
        <v>2</v>
      </c>
      <c r="M263" s="211">
        <f t="shared" si="1"/>
        <v>75</v>
      </c>
      <c r="N263" s="211">
        <f t="shared" si="1"/>
        <v>76</v>
      </c>
      <c r="O263" s="211">
        <f t="shared" si="1"/>
        <v>36</v>
      </c>
      <c r="P263" s="211">
        <f t="shared" si="1"/>
        <v>167</v>
      </c>
      <c r="Q263" s="3">
        <f>SUM(H263:K263)</f>
        <v>189</v>
      </c>
      <c r="R263" s="3">
        <f>SUM(L263:O263)</f>
        <v>189</v>
      </c>
    </row>
    <row r="264" spans="1:18" s="75" customFormat="1" ht="27.75" customHeight="1">
      <c r="A264" s="113"/>
      <c r="B264" s="131" t="s">
        <v>85</v>
      </c>
      <c r="F264" s="136"/>
      <c r="G264" s="123"/>
    </row>
  </sheetData>
  <mergeCells count="13">
    <mergeCell ref="A1:D1"/>
    <mergeCell ref="A3:P3"/>
    <mergeCell ref="A4:P4"/>
    <mergeCell ref="A5:A7"/>
    <mergeCell ref="B5:B7"/>
    <mergeCell ref="C5:C7"/>
    <mergeCell ref="D5:D7"/>
    <mergeCell ref="F5:F7"/>
    <mergeCell ref="G5:G7"/>
    <mergeCell ref="P5:P7"/>
    <mergeCell ref="H5:K6"/>
    <mergeCell ref="L5:O6"/>
    <mergeCell ref="E5:E7"/>
  </mergeCells>
  <conditionalFormatting sqref="C60">
    <cfRule type="expression" dxfId="36" priority="1">
      <formula>#REF!&gt;=36</formula>
    </cfRule>
  </conditionalFormatting>
  <conditionalFormatting sqref="C18">
    <cfRule type="expression" dxfId="35" priority="37">
      <formula>#REF!&gt;=36</formula>
    </cfRule>
  </conditionalFormatting>
  <conditionalFormatting sqref="C36">
    <cfRule type="expression" dxfId="34" priority="36">
      <formula>#REF!&gt;=36</formula>
    </cfRule>
  </conditionalFormatting>
  <conditionalFormatting sqref="C40">
    <cfRule type="expression" dxfId="33" priority="35">
      <formula>#REF!&gt;=36</formula>
    </cfRule>
  </conditionalFormatting>
  <conditionalFormatting sqref="C44">
    <cfRule type="expression" dxfId="32" priority="34">
      <formula>#REF!&gt;=36</formula>
    </cfRule>
  </conditionalFormatting>
  <conditionalFormatting sqref="C70">
    <cfRule type="expression" dxfId="31" priority="33">
      <formula>#REF!&gt;=36</formula>
    </cfRule>
  </conditionalFormatting>
  <conditionalFormatting sqref="C78">
    <cfRule type="expression" dxfId="30" priority="32">
      <formula>#REF!&gt;=36</formula>
    </cfRule>
  </conditionalFormatting>
  <conditionalFormatting sqref="C102">
    <cfRule type="expression" dxfId="29" priority="31">
      <formula>#REF!&gt;=36</formula>
    </cfRule>
  </conditionalFormatting>
  <conditionalFormatting sqref="C110">
    <cfRule type="expression" dxfId="28" priority="30">
      <formula>#REF!&gt;=36</formula>
    </cfRule>
  </conditionalFormatting>
  <conditionalFormatting sqref="C134">
    <cfRule type="expression" dxfId="27" priority="29">
      <formula>#REF!&gt;=36</formula>
    </cfRule>
  </conditionalFormatting>
  <conditionalFormatting sqref="C130">
    <cfRule type="expression" dxfId="26" priority="28">
      <formula>#REF!&gt;=36</formula>
    </cfRule>
  </conditionalFormatting>
  <conditionalFormatting sqref="C138">
    <cfRule type="expression" dxfId="25" priority="27">
      <formula>#REF!&gt;=36</formula>
    </cfRule>
  </conditionalFormatting>
  <conditionalFormatting sqref="C142">
    <cfRule type="expression" dxfId="24" priority="26">
      <formula>#REF!&gt;=36</formula>
    </cfRule>
  </conditionalFormatting>
  <conditionalFormatting sqref="C146">
    <cfRule type="expression" dxfId="23" priority="25">
      <formula>#REF!&gt;=36</formula>
    </cfRule>
  </conditionalFormatting>
  <conditionalFormatting sqref="C150">
    <cfRule type="expression" dxfId="22" priority="24">
      <formula>#REF!&gt;=36</formula>
    </cfRule>
  </conditionalFormatting>
  <conditionalFormatting sqref="C154">
    <cfRule type="expression" dxfId="21" priority="23">
      <formula>#REF!&gt;=36</formula>
    </cfRule>
  </conditionalFormatting>
  <conditionalFormatting sqref="C158">
    <cfRule type="expression" dxfId="20" priority="22">
      <formula>#REF!&gt;=36</formula>
    </cfRule>
  </conditionalFormatting>
  <conditionalFormatting sqref="C162">
    <cfRule type="expression" dxfId="19" priority="21">
      <formula>#REF!&gt;=36</formula>
    </cfRule>
  </conditionalFormatting>
  <conditionalFormatting sqref="C166">
    <cfRule type="expression" dxfId="18" priority="20">
      <formula>#REF!&gt;=36</formula>
    </cfRule>
  </conditionalFormatting>
  <conditionalFormatting sqref="C170">
    <cfRule type="expression" dxfId="17" priority="19">
      <formula>#REF!&gt;=36</formula>
    </cfRule>
  </conditionalFormatting>
  <conditionalFormatting sqref="C170">
    <cfRule type="timePeriod" dxfId="16" priority="18" timePeriod="lastMonth">
      <formula>AND(MONTH(C170)=MONTH(EDATE(TODAY(),0-1)),YEAR(C170)=YEAR(EDATE(TODAY(),0-1)))</formula>
    </cfRule>
  </conditionalFormatting>
  <conditionalFormatting sqref="C174">
    <cfRule type="expression" dxfId="15" priority="17">
      <formula>#REF!&gt;=36</formula>
    </cfRule>
  </conditionalFormatting>
  <conditionalFormatting sqref="C174">
    <cfRule type="timePeriod" dxfId="14" priority="16" timePeriod="lastMonth">
      <formula>AND(MONTH(C174)=MONTH(EDATE(TODAY(),0-1)),YEAR(C174)=YEAR(EDATE(TODAY(),0-1)))</formula>
    </cfRule>
  </conditionalFormatting>
  <conditionalFormatting sqref="C185">
    <cfRule type="expression" dxfId="13" priority="15">
      <formula>#REF!&gt;=36</formula>
    </cfRule>
  </conditionalFormatting>
  <conditionalFormatting sqref="C189">
    <cfRule type="expression" dxfId="12" priority="14">
      <formula>#REF!&gt;=36</formula>
    </cfRule>
  </conditionalFormatting>
  <conditionalFormatting sqref="C193">
    <cfRule type="expression" dxfId="11" priority="13">
      <formula>#REF!&gt;=36</formula>
    </cfRule>
  </conditionalFormatting>
  <conditionalFormatting sqref="C201">
    <cfRule type="expression" dxfId="10" priority="12">
      <formula>#REF!&gt;=36</formula>
    </cfRule>
  </conditionalFormatting>
  <conditionalFormatting sqref="C205">
    <cfRule type="expression" dxfId="9" priority="11">
      <formula>#REF!&gt;=36</formula>
    </cfRule>
  </conditionalFormatting>
  <conditionalFormatting sqref="C221">
    <cfRule type="expression" dxfId="8" priority="10">
      <formula>#REF!&gt;=36</formula>
    </cfRule>
  </conditionalFormatting>
  <conditionalFormatting sqref="C228">
    <cfRule type="expression" dxfId="7" priority="9">
      <formula>#REF!&gt;=36</formula>
    </cfRule>
  </conditionalFormatting>
  <conditionalFormatting sqref="C236">
    <cfRule type="expression" dxfId="6" priority="8">
      <formula>#REF!&gt;=36</formula>
    </cfRule>
  </conditionalFormatting>
  <conditionalFormatting sqref="C240">
    <cfRule type="expression" dxfId="5" priority="7">
      <formula>#REF!&gt;=36</formula>
    </cfRule>
  </conditionalFormatting>
  <conditionalFormatting sqref="C244">
    <cfRule type="expression" dxfId="4" priority="6">
      <formula>#REF!&gt;=36</formula>
    </cfRule>
  </conditionalFormatting>
  <conditionalFormatting sqref="C248">
    <cfRule type="expression" dxfId="3" priority="5">
      <formula>#REF!&gt;=36</formula>
    </cfRule>
  </conditionalFormatting>
  <conditionalFormatting sqref="C252">
    <cfRule type="expression" dxfId="2" priority="4">
      <formula>#REF!&gt;=36</formula>
    </cfRule>
  </conditionalFormatting>
  <conditionalFormatting sqref="C256">
    <cfRule type="expression" dxfId="1" priority="3">
      <formula>#REF!&gt;=36</formula>
    </cfRule>
  </conditionalFormatting>
  <conditionalFormatting sqref="C260">
    <cfRule type="expression" dxfId="0" priority="2">
      <formula>#REF!&gt;=36</formula>
    </cfRule>
  </conditionalFormatting>
  <pageMargins left="0.55118110236220474" right="7.874015748031496E-2" top="0.47244094488188981" bottom="0.59055118110236227" header="0.31496062992125984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2"/>
  <sheetViews>
    <sheetView tabSelected="1" topLeftCell="A322" zoomScale="55" zoomScaleNormal="55" workbookViewId="0">
      <selection activeCell="B331" sqref="B331"/>
    </sheetView>
  </sheetViews>
  <sheetFormatPr defaultColWidth="9.1796875" defaultRowHeight="15.5"/>
  <cols>
    <col min="1" max="1" width="4" style="17" customWidth="1"/>
    <col min="2" max="2" width="23.54296875" style="245" customWidth="1"/>
    <col min="3" max="3" width="10.6328125" style="248" customWidth="1"/>
    <col min="4" max="5" width="6.81640625" style="248" customWidth="1"/>
    <col min="6" max="6" width="25.08984375" style="248" customWidth="1"/>
    <col min="7" max="7" width="9.26953125" style="17" customWidth="1"/>
    <col min="8" max="15" width="7.54296875" style="17" customWidth="1"/>
    <col min="16" max="16" width="11.1796875" style="17" customWidth="1"/>
    <col min="17" max="17" width="7.7265625" style="17" customWidth="1"/>
    <col min="18" max="18" width="8.54296875" style="17" customWidth="1"/>
    <col min="19" max="19" width="5.7265625" style="17" customWidth="1"/>
    <col min="20" max="20" width="6.1796875" style="17" customWidth="1"/>
    <col min="21" max="23" width="7.26953125" style="17" customWidth="1"/>
    <col min="24" max="24" width="6.1796875" style="17" customWidth="1"/>
    <col min="25" max="25" width="7.26953125" style="17" customWidth="1"/>
    <col min="26" max="26" width="8" style="17" customWidth="1"/>
    <col min="27" max="27" width="7.81640625" style="17" customWidth="1"/>
    <col min="28" max="28" width="8.81640625" style="17" customWidth="1"/>
    <col min="29" max="16384" width="9.1796875" style="17"/>
  </cols>
  <sheetData>
    <row r="1" spans="1:28" ht="44.25" customHeight="1">
      <c r="A1" s="298" t="s">
        <v>100</v>
      </c>
      <c r="B1" s="298"/>
      <c r="C1" s="298"/>
      <c r="D1" s="298"/>
      <c r="E1" s="207"/>
      <c r="F1" s="247"/>
      <c r="G1" s="48"/>
      <c r="H1" s="49"/>
      <c r="I1" s="50"/>
    </row>
    <row r="2" spans="1:28" s="3" customFormat="1" ht="47.25" customHeight="1">
      <c r="A2" s="339" t="s">
        <v>173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28" s="43" customFormat="1" ht="32.5" customHeight="1">
      <c r="A3" s="340" t="s">
        <v>975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s="3" customFormat="1" ht="14">
      <c r="A4" s="323" t="s">
        <v>20</v>
      </c>
      <c r="B4" s="342" t="s">
        <v>69</v>
      </c>
      <c r="C4" s="283" t="s">
        <v>70</v>
      </c>
      <c r="D4" s="284" t="s">
        <v>71</v>
      </c>
      <c r="E4" s="283" t="s">
        <v>99</v>
      </c>
      <c r="F4" s="324" t="s">
        <v>87</v>
      </c>
      <c r="G4" s="324" t="s">
        <v>84</v>
      </c>
      <c r="H4" s="324" t="s">
        <v>74</v>
      </c>
      <c r="I4" s="324"/>
      <c r="J4" s="324"/>
      <c r="K4" s="324"/>
      <c r="L4" s="324" t="s">
        <v>75</v>
      </c>
      <c r="M4" s="324"/>
      <c r="N4" s="324"/>
      <c r="O4" s="324"/>
      <c r="P4" s="324" t="s">
        <v>73</v>
      </c>
    </row>
    <row r="5" spans="1:28" s="3" customFormat="1" ht="14">
      <c r="A5" s="323"/>
      <c r="B5" s="342"/>
      <c r="C5" s="283"/>
      <c r="D5" s="284"/>
      <c r="E5" s="283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</row>
    <row r="6" spans="1:28" s="3" customFormat="1" ht="110.25" customHeight="1">
      <c r="A6" s="323"/>
      <c r="B6" s="342"/>
      <c r="C6" s="283"/>
      <c r="D6" s="284"/>
      <c r="E6" s="283"/>
      <c r="F6" s="324"/>
      <c r="G6" s="324"/>
      <c r="H6" s="44" t="s">
        <v>76</v>
      </c>
      <c r="I6" s="44" t="s">
        <v>77</v>
      </c>
      <c r="J6" s="44" t="s">
        <v>78</v>
      </c>
      <c r="K6" s="44" t="s">
        <v>79</v>
      </c>
      <c r="L6" s="44" t="s">
        <v>80</v>
      </c>
      <c r="M6" s="44" t="s">
        <v>81</v>
      </c>
      <c r="N6" s="44" t="s">
        <v>82</v>
      </c>
      <c r="O6" s="44" t="s">
        <v>83</v>
      </c>
      <c r="P6" s="324"/>
    </row>
    <row r="7" spans="1:28" s="4" customFormat="1">
      <c r="A7" s="45">
        <v>1</v>
      </c>
      <c r="B7" s="246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</row>
    <row r="8" spans="1:28" s="73" customFormat="1" ht="26.5" customHeight="1">
      <c r="A8" s="208">
        <v>1</v>
      </c>
      <c r="B8" s="337" t="s">
        <v>104</v>
      </c>
      <c r="C8" s="338"/>
      <c r="D8" s="257"/>
      <c r="E8" s="257"/>
      <c r="F8" s="257"/>
      <c r="G8" s="208"/>
      <c r="H8" s="208"/>
      <c r="I8" s="208"/>
      <c r="J8" s="208"/>
      <c r="K8" s="208"/>
      <c r="L8" s="208"/>
      <c r="M8" s="208"/>
      <c r="N8" s="208"/>
      <c r="O8" s="208"/>
      <c r="P8" s="208"/>
    </row>
    <row r="9" spans="1:28" s="76" customFormat="1" ht="30.5" customHeight="1">
      <c r="A9" s="140">
        <v>1</v>
      </c>
      <c r="B9" s="222" t="s">
        <v>560</v>
      </c>
      <c r="C9" s="225" t="s">
        <v>562</v>
      </c>
      <c r="D9" s="140"/>
      <c r="E9" s="140">
        <v>1</v>
      </c>
      <c r="F9" s="240" t="s">
        <v>885</v>
      </c>
      <c r="G9" s="198">
        <v>1</v>
      </c>
      <c r="H9" s="140"/>
      <c r="I9" s="140"/>
      <c r="J9" s="140"/>
      <c r="K9" s="140">
        <v>1</v>
      </c>
      <c r="L9" s="140"/>
      <c r="M9" s="140">
        <v>1</v>
      </c>
      <c r="N9" s="140"/>
      <c r="O9" s="140"/>
      <c r="P9" s="140">
        <v>1</v>
      </c>
    </row>
    <row r="10" spans="1:28" s="76" customFormat="1" ht="30.5" customHeight="1">
      <c r="A10" s="140">
        <v>2</v>
      </c>
      <c r="B10" s="222" t="s">
        <v>248</v>
      </c>
      <c r="C10" s="225">
        <v>30779</v>
      </c>
      <c r="D10" s="140">
        <v>1</v>
      </c>
      <c r="E10" s="140"/>
      <c r="F10" s="189" t="s">
        <v>176</v>
      </c>
      <c r="G10" s="198">
        <v>0.3</v>
      </c>
      <c r="H10" s="140"/>
      <c r="I10" s="140">
        <v>1</v>
      </c>
      <c r="J10" s="140"/>
      <c r="K10" s="140"/>
      <c r="L10" s="140"/>
      <c r="M10" s="140">
        <v>1</v>
      </c>
      <c r="N10" s="140"/>
      <c r="O10" s="140"/>
      <c r="P10" s="140"/>
    </row>
    <row r="11" spans="1:28" s="77" customFormat="1" ht="30.5" customHeight="1">
      <c r="A11" s="220"/>
      <c r="B11" s="262" t="s">
        <v>964</v>
      </c>
      <c r="C11" s="225"/>
      <c r="D11" s="140"/>
      <c r="E11" s="140"/>
      <c r="F11" s="189" t="s">
        <v>177</v>
      </c>
      <c r="G11" s="198"/>
      <c r="H11" s="140"/>
      <c r="I11" s="140"/>
      <c r="J11" s="140"/>
      <c r="K11" s="140"/>
      <c r="L11" s="140"/>
      <c r="M11" s="140">
        <v>1</v>
      </c>
      <c r="N11" s="140"/>
      <c r="O11" s="140"/>
      <c r="P11" s="140">
        <v>1</v>
      </c>
    </row>
    <row r="12" spans="1:28" s="76" customFormat="1" ht="30.5" customHeight="1">
      <c r="A12" s="140">
        <v>3</v>
      </c>
      <c r="B12" s="222" t="s">
        <v>561</v>
      </c>
      <c r="C12" s="225">
        <v>37201</v>
      </c>
      <c r="D12" s="140"/>
      <c r="E12" s="140"/>
      <c r="F12" s="189" t="s">
        <v>178</v>
      </c>
      <c r="G12" s="198">
        <v>0.3</v>
      </c>
      <c r="H12" s="140">
        <v>1</v>
      </c>
      <c r="I12" s="140"/>
      <c r="J12" s="140"/>
      <c r="K12" s="140"/>
      <c r="L12" s="140"/>
      <c r="M12" s="140">
        <v>1</v>
      </c>
      <c r="N12" s="140"/>
      <c r="O12" s="140"/>
      <c r="P12" s="140"/>
    </row>
    <row r="13" spans="1:28" s="76" customFormat="1" ht="30.5" customHeight="1">
      <c r="A13" s="208">
        <v>2</v>
      </c>
      <c r="B13" s="337" t="s">
        <v>105</v>
      </c>
      <c r="C13" s="338"/>
      <c r="D13" s="257"/>
      <c r="E13" s="257"/>
      <c r="F13" s="257"/>
      <c r="G13" s="198"/>
      <c r="H13" s="208"/>
      <c r="I13" s="208"/>
      <c r="J13" s="208"/>
      <c r="K13" s="208"/>
      <c r="L13" s="208"/>
      <c r="M13" s="208"/>
      <c r="N13" s="208"/>
      <c r="O13" s="208"/>
      <c r="P13" s="208"/>
    </row>
    <row r="14" spans="1:28" s="76" customFormat="1" ht="30.5" customHeight="1">
      <c r="A14" s="140">
        <v>1</v>
      </c>
      <c r="B14" s="188" t="s">
        <v>563</v>
      </c>
      <c r="C14" s="182" t="s">
        <v>568</v>
      </c>
      <c r="D14" s="140"/>
      <c r="E14" s="140"/>
      <c r="F14" s="189" t="s">
        <v>174</v>
      </c>
      <c r="G14" s="198">
        <v>1</v>
      </c>
      <c r="H14" s="140"/>
      <c r="I14" s="140">
        <v>1</v>
      </c>
      <c r="J14" s="140"/>
      <c r="K14" s="140"/>
      <c r="L14" s="140"/>
      <c r="M14" s="140"/>
      <c r="N14" s="140">
        <v>1</v>
      </c>
      <c r="O14" s="140"/>
      <c r="P14" s="140"/>
    </row>
    <row r="15" spans="1:28" s="76" customFormat="1" ht="30.5" customHeight="1">
      <c r="A15" s="140">
        <v>2</v>
      </c>
      <c r="B15" s="188" t="s">
        <v>564</v>
      </c>
      <c r="C15" s="182" t="s">
        <v>329</v>
      </c>
      <c r="D15" s="140">
        <v>1</v>
      </c>
      <c r="E15" s="140"/>
      <c r="F15" s="189" t="s">
        <v>176</v>
      </c>
      <c r="G15" s="198">
        <v>0.3</v>
      </c>
      <c r="H15" s="140"/>
      <c r="I15" s="140"/>
      <c r="J15" s="140"/>
      <c r="K15" s="140">
        <v>1</v>
      </c>
      <c r="L15" s="140"/>
      <c r="M15" s="140"/>
      <c r="N15" s="140"/>
      <c r="O15" s="140">
        <v>1</v>
      </c>
      <c r="P15" s="140">
        <v>1</v>
      </c>
    </row>
    <row r="16" spans="1:28" s="76" customFormat="1" ht="30.5" customHeight="1">
      <c r="A16" s="140">
        <v>3</v>
      </c>
      <c r="B16" s="188" t="s">
        <v>565</v>
      </c>
      <c r="C16" s="182" t="s">
        <v>496</v>
      </c>
      <c r="D16" s="140">
        <v>1</v>
      </c>
      <c r="E16" s="140"/>
      <c r="F16" s="189" t="s">
        <v>175</v>
      </c>
      <c r="G16" s="198">
        <v>0.3</v>
      </c>
      <c r="H16" s="140"/>
      <c r="I16" s="140"/>
      <c r="J16" s="140"/>
      <c r="K16" s="140">
        <v>1</v>
      </c>
      <c r="L16" s="140"/>
      <c r="M16" s="140"/>
      <c r="N16" s="140"/>
      <c r="O16" s="140">
        <v>1</v>
      </c>
      <c r="P16" s="140">
        <v>1</v>
      </c>
    </row>
    <row r="17" spans="1:16" s="76" customFormat="1" ht="30.5" customHeight="1">
      <c r="A17" s="220">
        <v>4</v>
      </c>
      <c r="B17" s="187" t="s">
        <v>566</v>
      </c>
      <c r="C17" s="183" t="s">
        <v>569</v>
      </c>
      <c r="D17" s="220">
        <v>1</v>
      </c>
      <c r="E17" s="220"/>
      <c r="F17" s="189" t="s">
        <v>177</v>
      </c>
      <c r="G17" s="198">
        <v>0.3</v>
      </c>
      <c r="H17" s="220"/>
      <c r="I17" s="220"/>
      <c r="J17" s="220">
        <v>1</v>
      </c>
      <c r="K17" s="220"/>
      <c r="L17" s="220"/>
      <c r="M17" s="220">
        <v>1</v>
      </c>
      <c r="N17" s="220"/>
      <c r="O17" s="220"/>
      <c r="P17" s="220"/>
    </row>
    <row r="18" spans="1:16" s="76" customFormat="1" ht="30.5" customHeight="1">
      <c r="A18" s="140">
        <v>5</v>
      </c>
      <c r="B18" s="187" t="s">
        <v>567</v>
      </c>
      <c r="C18" s="183" t="s">
        <v>570</v>
      </c>
      <c r="D18" s="140"/>
      <c r="E18" s="140"/>
      <c r="F18" s="189" t="s">
        <v>178</v>
      </c>
      <c r="G18" s="198">
        <v>0.3</v>
      </c>
      <c r="H18" s="140">
        <v>1</v>
      </c>
      <c r="I18" s="140"/>
      <c r="J18" s="140"/>
      <c r="K18" s="140"/>
      <c r="L18" s="140"/>
      <c r="M18" s="140"/>
      <c r="N18" s="140">
        <v>1</v>
      </c>
      <c r="O18" s="140"/>
      <c r="P18" s="140"/>
    </row>
    <row r="19" spans="1:16" s="76" customFormat="1" ht="30.5" customHeight="1">
      <c r="A19" s="208">
        <v>3</v>
      </c>
      <c r="B19" s="260" t="s">
        <v>106</v>
      </c>
      <c r="C19" s="261"/>
      <c r="D19" s="258"/>
      <c r="E19" s="258"/>
      <c r="F19" s="259"/>
      <c r="G19" s="198"/>
      <c r="H19" s="208"/>
      <c r="I19" s="208"/>
      <c r="J19" s="208"/>
      <c r="K19" s="208"/>
      <c r="L19" s="208"/>
      <c r="M19" s="208"/>
      <c r="N19" s="208"/>
      <c r="O19" s="208"/>
      <c r="P19" s="208"/>
    </row>
    <row r="20" spans="1:16" s="76" customFormat="1" ht="30.5" customHeight="1">
      <c r="A20" s="140">
        <v>1</v>
      </c>
      <c r="B20" s="188" t="s">
        <v>571</v>
      </c>
      <c r="C20" s="182" t="s">
        <v>329</v>
      </c>
      <c r="D20" s="140">
        <v>1</v>
      </c>
      <c r="E20" s="140"/>
      <c r="F20" s="189" t="s">
        <v>174</v>
      </c>
      <c r="G20" s="198">
        <v>0.9</v>
      </c>
      <c r="H20" s="140"/>
      <c r="I20" s="140"/>
      <c r="J20" s="140"/>
      <c r="K20" s="140">
        <v>1</v>
      </c>
      <c r="L20" s="140"/>
      <c r="M20" s="140"/>
      <c r="N20" s="140"/>
      <c r="O20" s="140">
        <v>1</v>
      </c>
      <c r="P20" s="140">
        <v>1</v>
      </c>
    </row>
    <row r="21" spans="1:16" s="76" customFormat="1" ht="30.5" customHeight="1">
      <c r="A21" s="140">
        <v>2</v>
      </c>
      <c r="B21" s="188" t="s">
        <v>572</v>
      </c>
      <c r="C21" s="182" t="s">
        <v>405</v>
      </c>
      <c r="D21" s="140">
        <v>1</v>
      </c>
      <c r="E21" s="140"/>
      <c r="F21" s="240" t="s">
        <v>847</v>
      </c>
      <c r="G21" s="198">
        <v>0.3</v>
      </c>
      <c r="H21" s="140"/>
      <c r="I21" s="140"/>
      <c r="J21" s="140"/>
      <c r="K21" s="140">
        <v>1</v>
      </c>
      <c r="L21" s="140"/>
      <c r="M21" s="140"/>
      <c r="N21" s="140"/>
      <c r="O21" s="140">
        <v>1</v>
      </c>
      <c r="P21" s="140">
        <v>1</v>
      </c>
    </row>
    <row r="22" spans="1:16" s="76" customFormat="1" ht="30.5" customHeight="1">
      <c r="A22" s="140"/>
      <c r="B22" s="200" t="s">
        <v>907</v>
      </c>
      <c r="C22" s="182"/>
      <c r="D22" s="140"/>
      <c r="E22" s="140"/>
      <c r="F22" s="189" t="s">
        <v>175</v>
      </c>
      <c r="G22" s="198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s="76" customFormat="1" ht="30.5" customHeight="1">
      <c r="A23" s="140">
        <v>3</v>
      </c>
      <c r="B23" s="188" t="s">
        <v>574</v>
      </c>
      <c r="C23" s="182">
        <v>2002</v>
      </c>
      <c r="D23" s="140"/>
      <c r="E23" s="140"/>
      <c r="F23" s="189" t="s">
        <v>178</v>
      </c>
      <c r="G23" s="198">
        <v>0.3</v>
      </c>
      <c r="H23" s="140">
        <v>1</v>
      </c>
      <c r="I23" s="140"/>
      <c r="J23" s="140"/>
      <c r="K23" s="140"/>
      <c r="L23" s="140"/>
      <c r="M23" s="140">
        <v>1</v>
      </c>
      <c r="N23" s="140"/>
      <c r="O23" s="140"/>
      <c r="P23" s="140"/>
    </row>
    <row r="24" spans="1:16" s="76" customFormat="1" ht="30.5" customHeight="1">
      <c r="A24" s="208">
        <v>4</v>
      </c>
      <c r="B24" s="257" t="s">
        <v>107</v>
      </c>
      <c r="C24" s="257"/>
      <c r="D24" s="257"/>
      <c r="E24" s="257"/>
      <c r="F24" s="257"/>
      <c r="G24" s="198"/>
      <c r="H24" s="208"/>
      <c r="I24" s="208"/>
      <c r="J24" s="208"/>
      <c r="K24" s="208"/>
      <c r="L24" s="208"/>
      <c r="M24" s="208"/>
      <c r="N24" s="208"/>
      <c r="O24" s="208"/>
      <c r="P24" s="208"/>
    </row>
    <row r="25" spans="1:16" s="76" customFormat="1" ht="30.5" customHeight="1">
      <c r="A25" s="140">
        <v>1</v>
      </c>
      <c r="B25" s="188" t="s">
        <v>575</v>
      </c>
      <c r="C25" s="182" t="s">
        <v>576</v>
      </c>
      <c r="D25" s="140"/>
      <c r="E25" s="140">
        <v>1</v>
      </c>
      <c r="F25" s="189" t="s">
        <v>174</v>
      </c>
      <c r="G25" s="198">
        <v>1</v>
      </c>
      <c r="H25" s="140"/>
      <c r="I25" s="140">
        <v>1</v>
      </c>
      <c r="J25" s="140"/>
      <c r="K25" s="140"/>
      <c r="L25" s="140"/>
      <c r="M25" s="140"/>
      <c r="N25" s="140"/>
      <c r="O25" s="140">
        <v>1</v>
      </c>
      <c r="P25" s="140"/>
    </row>
    <row r="26" spans="1:16" s="76" customFormat="1" ht="30.5" customHeight="1">
      <c r="A26" s="140">
        <v>2</v>
      </c>
      <c r="B26" s="188" t="s">
        <v>577</v>
      </c>
      <c r="C26" s="182" t="s">
        <v>576</v>
      </c>
      <c r="D26" s="140"/>
      <c r="E26" s="140"/>
      <c r="F26" s="189" t="s">
        <v>176</v>
      </c>
      <c r="G26" s="198">
        <v>0.3</v>
      </c>
      <c r="H26" s="140">
        <v>1</v>
      </c>
      <c r="I26" s="140"/>
      <c r="J26" s="140"/>
      <c r="K26" s="140"/>
      <c r="L26" s="140"/>
      <c r="M26" s="140"/>
      <c r="N26" s="140"/>
      <c r="O26" s="140">
        <v>1</v>
      </c>
      <c r="P26" s="140"/>
    </row>
    <row r="27" spans="1:16" s="76" customFormat="1" ht="30.5" customHeight="1">
      <c r="A27" s="140">
        <v>3</v>
      </c>
      <c r="B27" s="188" t="s">
        <v>578</v>
      </c>
      <c r="C27" s="182" t="s">
        <v>579</v>
      </c>
      <c r="D27" s="140"/>
      <c r="E27" s="140">
        <v>1</v>
      </c>
      <c r="F27" s="189" t="s">
        <v>175</v>
      </c>
      <c r="G27" s="198">
        <v>0.3</v>
      </c>
      <c r="H27" s="140"/>
      <c r="I27" s="140"/>
      <c r="J27" s="140">
        <v>1</v>
      </c>
      <c r="K27" s="140"/>
      <c r="L27" s="140"/>
      <c r="M27" s="140">
        <v>1</v>
      </c>
      <c r="N27" s="140"/>
      <c r="O27" s="140"/>
      <c r="P27" s="140">
        <v>1</v>
      </c>
    </row>
    <row r="28" spans="1:16" s="76" customFormat="1" ht="30.5" customHeight="1">
      <c r="A28" s="220">
        <v>4</v>
      </c>
      <c r="B28" s="187" t="s">
        <v>580</v>
      </c>
      <c r="C28" s="183">
        <v>1967</v>
      </c>
      <c r="D28" s="220">
        <v>1</v>
      </c>
      <c r="E28" s="220"/>
      <c r="F28" s="189" t="s">
        <v>177</v>
      </c>
      <c r="G28" s="198">
        <v>0.3</v>
      </c>
      <c r="H28" s="220"/>
      <c r="I28" s="220"/>
      <c r="J28" s="220">
        <v>1</v>
      </c>
      <c r="K28" s="220"/>
      <c r="L28" s="220"/>
      <c r="M28" s="220"/>
      <c r="N28" s="220">
        <v>1</v>
      </c>
      <c r="O28" s="220"/>
      <c r="P28" s="220">
        <v>1</v>
      </c>
    </row>
    <row r="29" spans="1:16" s="76" customFormat="1" ht="30.5" customHeight="1">
      <c r="A29" s="140">
        <v>5</v>
      </c>
      <c r="B29" s="187" t="s">
        <v>581</v>
      </c>
      <c r="C29" s="183" t="s">
        <v>582</v>
      </c>
      <c r="D29" s="140"/>
      <c r="E29" s="140">
        <v>1</v>
      </c>
      <c r="F29" s="189" t="s">
        <v>178</v>
      </c>
      <c r="G29" s="198">
        <v>0.3</v>
      </c>
      <c r="H29" s="140">
        <v>1</v>
      </c>
      <c r="I29" s="140"/>
      <c r="J29" s="140"/>
      <c r="K29" s="140"/>
      <c r="L29" s="140"/>
      <c r="M29" s="140"/>
      <c r="N29" s="140">
        <v>1</v>
      </c>
      <c r="O29" s="140"/>
      <c r="P29" s="140"/>
    </row>
    <row r="30" spans="1:16" s="76" customFormat="1" ht="30.5" customHeight="1">
      <c r="A30" s="208">
        <v>5</v>
      </c>
      <c r="B30" s="257" t="s">
        <v>108</v>
      </c>
      <c r="C30" s="257"/>
      <c r="D30" s="257"/>
      <c r="E30" s="257"/>
      <c r="F30" s="257"/>
      <c r="G30" s="198"/>
      <c r="H30" s="208"/>
      <c r="I30" s="208"/>
      <c r="J30" s="208"/>
      <c r="K30" s="208"/>
      <c r="L30" s="208"/>
      <c r="M30" s="208"/>
      <c r="N30" s="208"/>
      <c r="O30" s="208"/>
      <c r="P30" s="208"/>
    </row>
    <row r="31" spans="1:16" s="76" customFormat="1" ht="30.5" customHeight="1">
      <c r="A31" s="140">
        <v>1</v>
      </c>
      <c r="B31" s="187" t="s">
        <v>583</v>
      </c>
      <c r="C31" s="233" t="s">
        <v>940</v>
      </c>
      <c r="D31" s="140"/>
      <c r="E31" s="140"/>
      <c r="F31" s="189" t="s">
        <v>174</v>
      </c>
      <c r="G31" s="198">
        <v>1</v>
      </c>
      <c r="H31" s="140"/>
      <c r="I31" s="140"/>
      <c r="J31" s="140">
        <v>1</v>
      </c>
      <c r="K31" s="140"/>
      <c r="L31" s="140"/>
      <c r="M31" s="140"/>
      <c r="N31" s="140">
        <v>1</v>
      </c>
      <c r="O31" s="140"/>
      <c r="P31" s="140"/>
    </row>
    <row r="32" spans="1:16" s="76" customFormat="1" ht="30.5" customHeight="1">
      <c r="A32" s="140">
        <v>2</v>
      </c>
      <c r="B32" s="188" t="s">
        <v>584</v>
      </c>
      <c r="C32" s="182" t="s">
        <v>573</v>
      </c>
      <c r="D32" s="140">
        <v>1</v>
      </c>
      <c r="E32" s="140"/>
      <c r="F32" s="189" t="s">
        <v>176</v>
      </c>
      <c r="G32" s="198">
        <v>0.3</v>
      </c>
      <c r="H32" s="140"/>
      <c r="I32" s="140"/>
      <c r="J32" s="140"/>
      <c r="K32" s="140">
        <v>1</v>
      </c>
      <c r="L32" s="140"/>
      <c r="M32" s="140"/>
      <c r="N32" s="140">
        <v>1</v>
      </c>
      <c r="O32" s="140"/>
      <c r="P32" s="140">
        <v>1</v>
      </c>
    </row>
    <row r="33" spans="1:16" s="76" customFormat="1" ht="30.5" customHeight="1">
      <c r="A33" s="140"/>
      <c r="B33" s="262" t="s">
        <v>964</v>
      </c>
      <c r="C33" s="233"/>
      <c r="D33" s="140"/>
      <c r="E33" s="140"/>
      <c r="F33" s="189" t="s">
        <v>175</v>
      </c>
      <c r="G33" s="198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1:16" s="76" customFormat="1" ht="30.5" customHeight="1">
      <c r="A34" s="220">
        <v>3</v>
      </c>
      <c r="B34" s="188" t="s">
        <v>585</v>
      </c>
      <c r="C34" s="249">
        <v>22079</v>
      </c>
      <c r="D34" s="220">
        <v>1</v>
      </c>
      <c r="E34" s="220"/>
      <c r="F34" s="189" t="s">
        <v>177</v>
      </c>
      <c r="G34" s="198">
        <v>0.3</v>
      </c>
      <c r="H34" s="220"/>
      <c r="I34" s="220"/>
      <c r="J34" s="220"/>
      <c r="K34" s="220">
        <v>1</v>
      </c>
      <c r="L34" s="220"/>
      <c r="M34" s="220"/>
      <c r="N34" s="220"/>
      <c r="O34" s="220">
        <v>1</v>
      </c>
      <c r="P34" s="220">
        <v>1</v>
      </c>
    </row>
    <row r="35" spans="1:16" s="76" customFormat="1" ht="30.5" customHeight="1">
      <c r="A35" s="140">
        <v>4</v>
      </c>
      <c r="B35" s="188" t="s">
        <v>586</v>
      </c>
      <c r="C35" s="249">
        <v>37959</v>
      </c>
      <c r="D35" s="140"/>
      <c r="E35" s="140">
        <v>1</v>
      </c>
      <c r="F35" s="189" t="s">
        <v>178</v>
      </c>
      <c r="G35" s="198">
        <v>0.3</v>
      </c>
      <c r="H35" s="140">
        <v>1</v>
      </c>
      <c r="I35" s="140"/>
      <c r="J35" s="140"/>
      <c r="K35" s="140"/>
      <c r="L35" s="140"/>
      <c r="M35" s="140">
        <v>1</v>
      </c>
      <c r="N35" s="140"/>
      <c r="O35" s="140"/>
      <c r="P35" s="140"/>
    </row>
    <row r="36" spans="1:16" s="76" customFormat="1" ht="30.5" customHeight="1">
      <c r="A36" s="208">
        <v>6</v>
      </c>
      <c r="B36" s="257" t="s">
        <v>109</v>
      </c>
      <c r="C36" s="257"/>
      <c r="D36" s="257"/>
      <c r="E36" s="257"/>
      <c r="F36" s="257"/>
      <c r="G36" s="198"/>
      <c r="H36" s="208"/>
      <c r="I36" s="208"/>
      <c r="J36" s="208"/>
      <c r="K36" s="208"/>
      <c r="L36" s="208"/>
      <c r="M36" s="208"/>
      <c r="N36" s="208"/>
      <c r="O36" s="208"/>
      <c r="P36" s="208"/>
    </row>
    <row r="37" spans="1:16" s="76" customFormat="1" ht="30.5" customHeight="1">
      <c r="A37" s="140">
        <v>1</v>
      </c>
      <c r="B37" s="188" t="s">
        <v>588</v>
      </c>
      <c r="C37" s="225" t="s">
        <v>930</v>
      </c>
      <c r="D37" s="140">
        <v>1</v>
      </c>
      <c r="E37" s="140"/>
      <c r="F37" s="240" t="s">
        <v>852</v>
      </c>
      <c r="G37" s="198">
        <v>1.3</v>
      </c>
      <c r="H37" s="140"/>
      <c r="I37" s="140"/>
      <c r="J37" s="140"/>
      <c r="K37" s="140">
        <v>1</v>
      </c>
      <c r="L37" s="140"/>
      <c r="M37" s="140"/>
      <c r="N37" s="140"/>
      <c r="O37" s="140">
        <v>1</v>
      </c>
      <c r="P37" s="140">
        <v>1</v>
      </c>
    </row>
    <row r="38" spans="1:16" s="76" customFormat="1" ht="30.5" customHeight="1">
      <c r="A38" s="140">
        <v>2</v>
      </c>
      <c r="B38" s="187" t="s">
        <v>589</v>
      </c>
      <c r="C38" s="225" t="s">
        <v>930</v>
      </c>
      <c r="D38" s="140">
        <v>1</v>
      </c>
      <c r="E38" s="140">
        <v>1</v>
      </c>
      <c r="F38" s="189" t="s">
        <v>176</v>
      </c>
      <c r="G38" s="198">
        <v>0.3</v>
      </c>
      <c r="H38" s="140"/>
      <c r="I38" s="140"/>
      <c r="J38" s="140"/>
      <c r="K38" s="140">
        <v>1</v>
      </c>
      <c r="L38" s="140"/>
      <c r="M38" s="140"/>
      <c r="N38" s="140"/>
      <c r="O38" s="140">
        <v>1</v>
      </c>
      <c r="P38" s="140">
        <v>1</v>
      </c>
    </row>
    <row r="39" spans="1:16" s="76" customFormat="1" ht="30.5" customHeight="1">
      <c r="A39" s="140"/>
      <c r="B39" s="200" t="s">
        <v>907</v>
      </c>
      <c r="C39" s="228"/>
      <c r="D39" s="220"/>
      <c r="E39" s="220"/>
      <c r="F39" s="189" t="s">
        <v>175</v>
      </c>
      <c r="G39" s="198"/>
      <c r="H39" s="220"/>
      <c r="I39" s="220"/>
      <c r="J39" s="220"/>
      <c r="K39" s="220"/>
      <c r="L39" s="220"/>
      <c r="M39" s="220"/>
      <c r="N39" s="220"/>
      <c r="O39" s="220">
        <v>1</v>
      </c>
      <c r="P39" s="220">
        <v>1</v>
      </c>
    </row>
    <row r="40" spans="1:16" s="76" customFormat="1" ht="30.5" customHeight="1">
      <c r="A40" s="140">
        <v>3</v>
      </c>
      <c r="B40" s="187" t="s">
        <v>590</v>
      </c>
      <c r="C40" s="225" t="s">
        <v>931</v>
      </c>
      <c r="D40" s="140">
        <v>1</v>
      </c>
      <c r="E40" s="140"/>
      <c r="F40" s="189" t="s">
        <v>178</v>
      </c>
      <c r="G40" s="198">
        <v>0.3</v>
      </c>
      <c r="H40" s="140">
        <v>1</v>
      </c>
      <c r="I40" s="140"/>
      <c r="J40" s="140"/>
      <c r="K40" s="140"/>
      <c r="L40" s="140"/>
      <c r="M40" s="140">
        <v>1</v>
      </c>
      <c r="N40" s="140"/>
      <c r="O40" s="140"/>
      <c r="P40" s="140"/>
    </row>
    <row r="41" spans="1:16" s="76" customFormat="1" ht="30.5" customHeight="1">
      <c r="A41" s="208">
        <v>7</v>
      </c>
      <c r="B41" s="257" t="s">
        <v>110</v>
      </c>
      <c r="C41" s="257"/>
      <c r="D41" s="257"/>
      <c r="E41" s="257"/>
      <c r="F41" s="257"/>
      <c r="G41" s="198"/>
      <c r="H41" s="208"/>
      <c r="I41" s="208"/>
      <c r="J41" s="208"/>
      <c r="K41" s="208"/>
      <c r="L41" s="208"/>
      <c r="M41" s="208"/>
      <c r="N41" s="208"/>
      <c r="O41" s="208"/>
      <c r="P41" s="208"/>
    </row>
    <row r="42" spans="1:16" s="76" customFormat="1" ht="49.5" customHeight="1">
      <c r="A42" s="140">
        <v>1</v>
      </c>
      <c r="B42" s="188" t="s">
        <v>591</v>
      </c>
      <c r="C42" s="182" t="s">
        <v>434</v>
      </c>
      <c r="D42" s="140">
        <v>1</v>
      </c>
      <c r="E42" s="140"/>
      <c r="F42" s="240" t="s">
        <v>946</v>
      </c>
      <c r="G42" s="198">
        <v>0.9</v>
      </c>
      <c r="H42" s="140"/>
      <c r="I42" s="140"/>
      <c r="J42" s="140"/>
      <c r="K42" s="140">
        <v>1</v>
      </c>
      <c r="L42" s="140"/>
      <c r="M42" s="140"/>
      <c r="N42" s="140"/>
      <c r="O42" s="140">
        <v>1</v>
      </c>
      <c r="P42" s="140">
        <v>1</v>
      </c>
    </row>
    <row r="43" spans="1:16" s="76" customFormat="1" ht="30.5" customHeight="1">
      <c r="A43" s="140">
        <v>2</v>
      </c>
      <c r="B43" s="188" t="s">
        <v>592</v>
      </c>
      <c r="C43" s="182" t="s">
        <v>593</v>
      </c>
      <c r="D43" s="140"/>
      <c r="E43" s="140">
        <v>1</v>
      </c>
      <c r="F43" s="189" t="s">
        <v>175</v>
      </c>
      <c r="G43" s="198">
        <v>0.3</v>
      </c>
      <c r="H43" s="140"/>
      <c r="I43" s="140"/>
      <c r="J43" s="140"/>
      <c r="K43" s="140">
        <v>1</v>
      </c>
      <c r="L43" s="140"/>
      <c r="M43" s="140">
        <v>1</v>
      </c>
      <c r="N43" s="140"/>
      <c r="O43" s="140"/>
      <c r="P43" s="140">
        <v>1</v>
      </c>
    </row>
    <row r="44" spans="1:16" s="76" customFormat="1" ht="30.5" customHeight="1">
      <c r="A44" s="140">
        <v>3</v>
      </c>
      <c r="B44" s="188" t="s">
        <v>594</v>
      </c>
      <c r="C44" s="182" t="s">
        <v>595</v>
      </c>
      <c r="D44" s="140"/>
      <c r="E44" s="140">
        <v>1</v>
      </c>
      <c r="F44" s="189" t="s">
        <v>178</v>
      </c>
      <c r="G44" s="198">
        <v>0.3</v>
      </c>
      <c r="H44" s="140">
        <v>1</v>
      </c>
      <c r="I44" s="140"/>
      <c r="J44" s="140"/>
      <c r="K44" s="140"/>
      <c r="L44" s="140"/>
      <c r="M44" s="140"/>
      <c r="N44" s="140"/>
      <c r="O44" s="140">
        <v>1</v>
      </c>
      <c r="P44" s="140"/>
    </row>
    <row r="45" spans="1:16" s="76" customFormat="1" ht="30.5" customHeight="1">
      <c r="A45" s="208">
        <v>8</v>
      </c>
      <c r="B45" s="257" t="s">
        <v>111</v>
      </c>
      <c r="C45" s="257"/>
      <c r="D45" s="257"/>
      <c r="E45" s="257"/>
      <c r="F45" s="257"/>
      <c r="G45" s="198"/>
      <c r="H45" s="208"/>
      <c r="I45" s="208"/>
      <c r="J45" s="208"/>
      <c r="K45" s="208"/>
      <c r="L45" s="208"/>
      <c r="M45" s="208"/>
      <c r="N45" s="208"/>
      <c r="O45" s="208"/>
      <c r="P45" s="208"/>
    </row>
    <row r="46" spans="1:16" s="76" customFormat="1" ht="30.5" customHeight="1">
      <c r="A46" s="140">
        <v>1</v>
      </c>
      <c r="B46" s="188" t="s">
        <v>596</v>
      </c>
      <c r="C46" s="182" t="s">
        <v>597</v>
      </c>
      <c r="D46" s="140">
        <v>1</v>
      </c>
      <c r="E46" s="140">
        <v>1</v>
      </c>
      <c r="F46" s="240" t="s">
        <v>848</v>
      </c>
      <c r="G46" s="198">
        <v>1.3</v>
      </c>
      <c r="H46" s="140"/>
      <c r="I46" s="140">
        <v>1</v>
      </c>
      <c r="J46" s="140"/>
      <c r="K46" s="140"/>
      <c r="L46" s="140"/>
      <c r="M46" s="140"/>
      <c r="N46" s="140"/>
      <c r="O46" s="140">
        <v>1</v>
      </c>
      <c r="P46" s="140"/>
    </row>
    <row r="47" spans="1:16" s="76" customFormat="1" ht="30.5" customHeight="1">
      <c r="A47" s="140">
        <v>2</v>
      </c>
      <c r="B47" s="188" t="s">
        <v>598</v>
      </c>
      <c r="C47" s="182" t="s">
        <v>403</v>
      </c>
      <c r="D47" s="140"/>
      <c r="E47" s="140">
        <v>1</v>
      </c>
      <c r="F47" s="189" t="s">
        <v>175</v>
      </c>
      <c r="G47" s="198">
        <v>0.3</v>
      </c>
      <c r="H47" s="220"/>
      <c r="I47" s="220"/>
      <c r="J47" s="220"/>
      <c r="K47" s="220">
        <v>1</v>
      </c>
      <c r="L47" s="220"/>
      <c r="M47" s="220">
        <v>1</v>
      </c>
      <c r="N47" s="220"/>
      <c r="O47" s="220"/>
      <c r="P47" s="140">
        <v>1</v>
      </c>
    </row>
    <row r="48" spans="1:16" s="76" customFormat="1" ht="30.5" customHeight="1">
      <c r="A48" s="140"/>
      <c r="B48" s="262" t="s">
        <v>964</v>
      </c>
      <c r="C48" s="182"/>
      <c r="D48" s="220"/>
      <c r="E48" s="220"/>
      <c r="F48" s="189" t="s">
        <v>177</v>
      </c>
      <c r="G48" s="198"/>
      <c r="H48" s="140"/>
      <c r="I48" s="140"/>
      <c r="J48" s="140"/>
      <c r="K48" s="140"/>
      <c r="L48" s="140"/>
      <c r="M48" s="140"/>
      <c r="N48" s="140"/>
      <c r="O48" s="140"/>
      <c r="P48" s="220"/>
    </row>
    <row r="49" spans="1:16" s="76" customFormat="1" ht="30.5" customHeight="1">
      <c r="A49" s="140">
        <v>3</v>
      </c>
      <c r="B49" s="187" t="s">
        <v>599</v>
      </c>
      <c r="C49" s="183" t="s">
        <v>641</v>
      </c>
      <c r="D49" s="140"/>
      <c r="E49" s="140">
        <v>1</v>
      </c>
      <c r="F49" s="189" t="s">
        <v>178</v>
      </c>
      <c r="G49" s="198">
        <v>0.3</v>
      </c>
      <c r="H49" s="140">
        <v>1</v>
      </c>
      <c r="I49" s="140"/>
      <c r="J49" s="140"/>
      <c r="K49" s="140"/>
      <c r="L49" s="140"/>
      <c r="M49" s="140"/>
      <c r="N49" s="140"/>
      <c r="O49" s="140">
        <v>1</v>
      </c>
      <c r="P49" s="140"/>
    </row>
    <row r="50" spans="1:16" s="76" customFormat="1" ht="30.5" customHeight="1">
      <c r="A50" s="208">
        <v>9</v>
      </c>
      <c r="B50" s="257" t="s">
        <v>112</v>
      </c>
      <c r="C50" s="257"/>
      <c r="D50" s="257"/>
      <c r="E50" s="257"/>
      <c r="F50" s="257"/>
      <c r="G50" s="198"/>
      <c r="H50" s="208"/>
      <c r="I50" s="208"/>
      <c r="J50" s="208"/>
      <c r="K50" s="208"/>
      <c r="L50" s="208"/>
      <c r="M50" s="208"/>
      <c r="N50" s="208"/>
      <c r="O50" s="208"/>
      <c r="P50" s="208"/>
    </row>
    <row r="51" spans="1:16" s="76" customFormat="1" ht="30.5" customHeight="1">
      <c r="A51" s="140">
        <v>1</v>
      </c>
      <c r="B51" s="188" t="s">
        <v>600</v>
      </c>
      <c r="C51" s="140" t="s">
        <v>900</v>
      </c>
      <c r="D51" s="140"/>
      <c r="E51" s="140">
        <v>1</v>
      </c>
      <c r="F51" s="189" t="s">
        <v>174</v>
      </c>
      <c r="G51" s="198">
        <v>0.9</v>
      </c>
      <c r="H51" s="140"/>
      <c r="I51" s="140"/>
      <c r="J51" s="140"/>
      <c r="K51" s="140">
        <v>1</v>
      </c>
      <c r="L51" s="140"/>
      <c r="M51" s="140"/>
      <c r="N51" s="140"/>
      <c r="O51" s="226">
        <v>1</v>
      </c>
      <c r="P51" s="140">
        <v>1</v>
      </c>
    </row>
    <row r="52" spans="1:16" s="76" customFormat="1" ht="30.5" customHeight="1">
      <c r="A52" s="140">
        <v>2</v>
      </c>
      <c r="B52" s="188" t="s">
        <v>601</v>
      </c>
      <c r="C52" s="140" t="s">
        <v>901</v>
      </c>
      <c r="D52" s="140"/>
      <c r="E52" s="140"/>
      <c r="F52" s="189" t="s">
        <v>176</v>
      </c>
      <c r="G52" s="198">
        <v>0.3</v>
      </c>
      <c r="H52" s="140"/>
      <c r="I52" s="140">
        <v>1</v>
      </c>
      <c r="J52" s="140"/>
      <c r="K52" s="140"/>
      <c r="L52" s="140"/>
      <c r="M52" s="140"/>
      <c r="N52" s="140"/>
      <c r="O52" s="226">
        <v>1</v>
      </c>
      <c r="P52" s="140"/>
    </row>
    <row r="53" spans="1:16" s="76" customFormat="1" ht="30.5" customHeight="1">
      <c r="A53" s="140"/>
      <c r="B53" s="262" t="s">
        <v>964</v>
      </c>
      <c r="C53" s="228"/>
      <c r="D53" s="220"/>
      <c r="E53" s="220"/>
      <c r="F53" s="189" t="s">
        <v>175</v>
      </c>
      <c r="G53" s="198"/>
      <c r="H53" s="220"/>
      <c r="I53" s="220"/>
      <c r="J53" s="220"/>
      <c r="K53" s="220"/>
      <c r="L53" s="220"/>
      <c r="M53" s="220"/>
      <c r="N53" s="220"/>
      <c r="O53" s="221"/>
      <c r="P53" s="220"/>
    </row>
    <row r="54" spans="1:16" s="76" customFormat="1" ht="30.5" customHeight="1">
      <c r="A54" s="220"/>
      <c r="B54" s="200" t="s">
        <v>907</v>
      </c>
      <c r="C54" s="140"/>
      <c r="D54" s="140"/>
      <c r="E54" s="140"/>
      <c r="F54" s="189" t="s">
        <v>177</v>
      </c>
      <c r="G54" s="198"/>
      <c r="H54" s="140"/>
      <c r="I54" s="140"/>
      <c r="J54" s="140"/>
      <c r="K54" s="140"/>
      <c r="L54" s="140"/>
      <c r="M54" s="140"/>
      <c r="N54" s="140"/>
      <c r="O54" s="226"/>
      <c r="P54" s="140"/>
    </row>
    <row r="55" spans="1:16" s="76" customFormat="1" ht="30.5" customHeight="1">
      <c r="A55" s="140">
        <v>3</v>
      </c>
      <c r="B55" s="188" t="s">
        <v>602</v>
      </c>
      <c r="C55" s="140" t="s">
        <v>902</v>
      </c>
      <c r="D55" s="140">
        <v>1</v>
      </c>
      <c r="E55" s="140">
        <v>1</v>
      </c>
      <c r="F55" s="189" t="s">
        <v>178</v>
      </c>
      <c r="G55" s="198">
        <v>0.3</v>
      </c>
      <c r="H55" s="140">
        <v>1</v>
      </c>
      <c r="I55" s="140"/>
      <c r="J55" s="140"/>
      <c r="K55" s="140"/>
      <c r="L55" s="140"/>
      <c r="M55" s="140">
        <v>1</v>
      </c>
      <c r="N55" s="140"/>
      <c r="O55" s="140"/>
      <c r="P55" s="140"/>
    </row>
    <row r="56" spans="1:16" s="76" customFormat="1" ht="30.5" customHeight="1">
      <c r="A56" s="208">
        <v>10</v>
      </c>
      <c r="B56" s="257" t="s">
        <v>113</v>
      </c>
      <c r="C56" s="257"/>
      <c r="D56" s="257"/>
      <c r="E56" s="257"/>
      <c r="F56" s="257"/>
      <c r="G56" s="198"/>
      <c r="H56" s="208"/>
      <c r="I56" s="208"/>
      <c r="J56" s="208"/>
      <c r="K56" s="208"/>
      <c r="L56" s="208"/>
      <c r="M56" s="208"/>
      <c r="N56" s="208"/>
      <c r="O56" s="208"/>
      <c r="P56" s="208"/>
    </row>
    <row r="57" spans="1:16" s="76" customFormat="1" ht="30.5" customHeight="1">
      <c r="A57" s="140">
        <v>1</v>
      </c>
      <c r="B57" s="188" t="s">
        <v>603</v>
      </c>
      <c r="C57" s="182" t="s">
        <v>604</v>
      </c>
      <c r="D57" s="140"/>
      <c r="E57" s="140">
        <v>1</v>
      </c>
      <c r="F57" s="189" t="s">
        <v>174</v>
      </c>
      <c r="G57" s="198">
        <v>0.9</v>
      </c>
      <c r="H57" s="140"/>
      <c r="I57" s="140"/>
      <c r="J57" s="140">
        <v>1</v>
      </c>
      <c r="K57" s="140"/>
      <c r="L57" s="140"/>
      <c r="M57" s="140"/>
      <c r="N57" s="140"/>
      <c r="O57" s="140">
        <v>1</v>
      </c>
      <c r="P57" s="140"/>
    </row>
    <row r="58" spans="1:16" s="76" customFormat="1" ht="30.5" customHeight="1">
      <c r="A58" s="140">
        <v>2</v>
      </c>
      <c r="B58" s="188" t="s">
        <v>605</v>
      </c>
      <c r="C58" s="182" t="s">
        <v>329</v>
      </c>
      <c r="D58" s="140">
        <v>1</v>
      </c>
      <c r="E58" s="140"/>
      <c r="F58" s="189" t="s">
        <v>176</v>
      </c>
      <c r="G58" s="198">
        <v>0.3</v>
      </c>
      <c r="H58" s="140"/>
      <c r="I58" s="140"/>
      <c r="J58" s="140"/>
      <c r="K58" s="140">
        <v>1</v>
      </c>
      <c r="L58" s="140"/>
      <c r="M58" s="140"/>
      <c r="N58" s="140"/>
      <c r="O58" s="140"/>
      <c r="P58" s="140">
        <v>1</v>
      </c>
    </row>
    <row r="59" spans="1:16" s="76" customFormat="1" ht="30.5" customHeight="1">
      <c r="A59" s="140">
        <v>3</v>
      </c>
      <c r="B59" s="188" t="s">
        <v>606</v>
      </c>
      <c r="C59" s="182" t="s">
        <v>477</v>
      </c>
      <c r="D59" s="140"/>
      <c r="E59" s="140">
        <v>1</v>
      </c>
      <c r="F59" s="189" t="s">
        <v>175</v>
      </c>
      <c r="G59" s="198">
        <v>0.3</v>
      </c>
      <c r="H59" s="140"/>
      <c r="I59" s="140"/>
      <c r="J59" s="140"/>
      <c r="K59" s="140">
        <v>1</v>
      </c>
      <c r="L59" s="140"/>
      <c r="M59" s="140"/>
      <c r="N59" s="140">
        <v>1</v>
      </c>
      <c r="O59" s="140"/>
      <c r="P59" s="140">
        <v>1</v>
      </c>
    </row>
    <row r="60" spans="1:16" s="76" customFormat="1" ht="30.5" customHeight="1">
      <c r="A60" s="220">
        <v>4</v>
      </c>
      <c r="B60" s="187" t="s">
        <v>607</v>
      </c>
      <c r="C60" s="183" t="s">
        <v>405</v>
      </c>
      <c r="D60" s="220">
        <v>1</v>
      </c>
      <c r="E60" s="220"/>
      <c r="F60" s="189" t="s">
        <v>177</v>
      </c>
      <c r="G60" s="198">
        <v>0.3</v>
      </c>
      <c r="H60" s="220"/>
      <c r="I60" s="220"/>
      <c r="J60" s="220"/>
      <c r="K60" s="220">
        <v>1</v>
      </c>
      <c r="L60" s="220"/>
      <c r="M60" s="220"/>
      <c r="N60" s="220"/>
      <c r="O60" s="220">
        <v>1</v>
      </c>
      <c r="P60" s="220">
        <v>1</v>
      </c>
    </row>
    <row r="61" spans="1:16" s="76" customFormat="1" ht="30.5" customHeight="1">
      <c r="A61" s="140">
        <v>5</v>
      </c>
      <c r="B61" s="187" t="s">
        <v>608</v>
      </c>
      <c r="C61" s="183" t="s">
        <v>609</v>
      </c>
      <c r="D61" s="140">
        <v>1</v>
      </c>
      <c r="E61" s="140">
        <v>1</v>
      </c>
      <c r="F61" s="189" t="s">
        <v>178</v>
      </c>
      <c r="G61" s="198">
        <v>0.3</v>
      </c>
      <c r="H61" s="140">
        <v>1</v>
      </c>
      <c r="I61" s="140"/>
      <c r="J61" s="140"/>
      <c r="K61" s="140"/>
      <c r="L61" s="140"/>
      <c r="M61" s="140">
        <v>1</v>
      </c>
      <c r="N61" s="140"/>
      <c r="O61" s="140"/>
      <c r="P61" s="140"/>
    </row>
    <row r="62" spans="1:16" s="76" customFormat="1" ht="30.5" customHeight="1">
      <c r="A62" s="208">
        <v>11</v>
      </c>
      <c r="B62" s="257" t="s">
        <v>114</v>
      </c>
      <c r="C62" s="257"/>
      <c r="D62" s="257"/>
      <c r="E62" s="257"/>
      <c r="F62" s="257"/>
      <c r="G62" s="198"/>
      <c r="H62" s="208"/>
      <c r="I62" s="208"/>
      <c r="J62" s="208"/>
      <c r="K62" s="208"/>
      <c r="L62" s="208"/>
      <c r="M62" s="208"/>
      <c r="N62" s="208"/>
      <c r="O62" s="208"/>
      <c r="P62" s="208"/>
    </row>
    <row r="63" spans="1:16" s="76" customFormat="1" ht="30.5" customHeight="1">
      <c r="A63" s="140">
        <v>1</v>
      </c>
      <c r="B63" s="188" t="s">
        <v>610</v>
      </c>
      <c r="C63" s="182" t="s">
        <v>871</v>
      </c>
      <c r="D63" s="140"/>
      <c r="E63" s="140"/>
      <c r="F63" s="189" t="s">
        <v>174</v>
      </c>
      <c r="G63" s="198">
        <v>0.9</v>
      </c>
      <c r="H63" s="140"/>
      <c r="I63" s="140">
        <v>1</v>
      </c>
      <c r="J63" s="140"/>
      <c r="K63" s="140"/>
      <c r="L63" s="140"/>
      <c r="M63" s="140"/>
      <c r="N63" s="140">
        <v>1</v>
      </c>
      <c r="O63" s="140"/>
      <c r="P63" s="140"/>
    </row>
    <row r="64" spans="1:16" s="76" customFormat="1" ht="30.5" customHeight="1">
      <c r="A64" s="140">
        <v>2</v>
      </c>
      <c r="B64" s="188" t="s">
        <v>611</v>
      </c>
      <c r="C64" s="192">
        <v>23874</v>
      </c>
      <c r="D64" s="140">
        <v>1</v>
      </c>
      <c r="E64" s="140"/>
      <c r="F64" s="240" t="s">
        <v>873</v>
      </c>
      <c r="G64" s="198">
        <v>0.6</v>
      </c>
      <c r="H64" s="140"/>
      <c r="I64" s="140"/>
      <c r="J64" s="140"/>
      <c r="K64" s="140">
        <v>1</v>
      </c>
      <c r="L64" s="140"/>
      <c r="M64" s="140"/>
      <c r="N64" s="140"/>
      <c r="O64" s="140">
        <v>1</v>
      </c>
      <c r="P64" s="140">
        <v>1</v>
      </c>
    </row>
    <row r="65" spans="1:16" s="76" customFormat="1" ht="30.5" customHeight="1">
      <c r="A65" s="140">
        <v>3</v>
      </c>
      <c r="B65" s="188" t="s">
        <v>613</v>
      </c>
      <c r="C65" s="182" t="s">
        <v>872</v>
      </c>
      <c r="D65" s="140"/>
      <c r="E65" s="140"/>
      <c r="F65" s="189" t="s">
        <v>175</v>
      </c>
      <c r="G65" s="198">
        <v>0.3</v>
      </c>
      <c r="H65" s="220"/>
      <c r="I65" s="220"/>
      <c r="J65" s="220"/>
      <c r="K65" s="220">
        <v>1</v>
      </c>
      <c r="L65" s="220"/>
      <c r="M65" s="220"/>
      <c r="N65" s="220"/>
      <c r="O65" s="220">
        <v>1</v>
      </c>
      <c r="P65" s="220">
        <v>1</v>
      </c>
    </row>
    <row r="66" spans="1:16" s="76" customFormat="1" ht="30.5" customHeight="1">
      <c r="A66" s="140">
        <v>4</v>
      </c>
      <c r="B66" s="188" t="s">
        <v>614</v>
      </c>
      <c r="C66" s="182" t="s">
        <v>874</v>
      </c>
      <c r="D66" s="140"/>
      <c r="E66" s="140"/>
      <c r="F66" s="189" t="s">
        <v>178</v>
      </c>
      <c r="G66" s="198">
        <v>0.3</v>
      </c>
      <c r="H66" s="140">
        <v>1</v>
      </c>
      <c r="I66" s="140"/>
      <c r="J66" s="140"/>
      <c r="K66" s="140"/>
      <c r="L66" s="140"/>
      <c r="M66" s="140">
        <v>1</v>
      </c>
      <c r="N66" s="140"/>
      <c r="O66" s="140"/>
      <c r="P66" s="140"/>
    </row>
    <row r="67" spans="1:16" s="76" customFormat="1" ht="30.5" customHeight="1">
      <c r="A67" s="208">
        <v>12</v>
      </c>
      <c r="B67" s="257" t="s">
        <v>115</v>
      </c>
      <c r="C67" s="257"/>
      <c r="D67" s="257"/>
      <c r="E67" s="257"/>
      <c r="F67" s="257"/>
      <c r="G67" s="198"/>
      <c r="H67" s="208"/>
      <c r="I67" s="208"/>
      <c r="J67" s="208"/>
      <c r="K67" s="208"/>
      <c r="L67" s="208"/>
      <c r="M67" s="208"/>
      <c r="N67" s="208"/>
      <c r="O67" s="208"/>
      <c r="P67" s="208"/>
    </row>
    <row r="68" spans="1:16" s="76" customFormat="1" ht="30.5" customHeight="1">
      <c r="A68" s="140">
        <v>1</v>
      </c>
      <c r="B68" s="188" t="s">
        <v>615</v>
      </c>
      <c r="C68" s="182" t="s">
        <v>593</v>
      </c>
      <c r="D68" s="140"/>
      <c r="E68" s="140"/>
      <c r="F68" s="189" t="s">
        <v>174</v>
      </c>
      <c r="G68" s="198">
        <v>1</v>
      </c>
      <c r="H68" s="140"/>
      <c r="I68" s="140"/>
      <c r="J68" s="140"/>
      <c r="K68" s="140">
        <v>1</v>
      </c>
      <c r="L68" s="140"/>
      <c r="M68" s="140"/>
      <c r="N68" s="140"/>
      <c r="O68" s="140">
        <v>1</v>
      </c>
      <c r="P68" s="140">
        <v>1</v>
      </c>
    </row>
    <row r="69" spans="1:16" s="76" customFormat="1" ht="30.5" customHeight="1">
      <c r="A69" s="140">
        <v>2</v>
      </c>
      <c r="B69" s="188" t="s">
        <v>616</v>
      </c>
      <c r="C69" s="182" t="s">
        <v>617</v>
      </c>
      <c r="D69" s="140">
        <v>1</v>
      </c>
      <c r="E69" s="140"/>
      <c r="F69" s="189" t="s">
        <v>176</v>
      </c>
      <c r="G69" s="198">
        <v>0.3</v>
      </c>
      <c r="H69" s="140"/>
      <c r="I69" s="140"/>
      <c r="J69" s="140">
        <v>1</v>
      </c>
      <c r="K69" s="140"/>
      <c r="L69" s="140"/>
      <c r="M69" s="140"/>
      <c r="N69" s="140"/>
      <c r="O69" s="140">
        <v>1</v>
      </c>
      <c r="P69" s="140"/>
    </row>
    <row r="70" spans="1:16" s="76" customFormat="1" ht="30.5" customHeight="1">
      <c r="A70" s="140">
        <v>3</v>
      </c>
      <c r="B70" s="188" t="s">
        <v>618</v>
      </c>
      <c r="C70" s="182" t="s">
        <v>612</v>
      </c>
      <c r="D70" s="140"/>
      <c r="E70" s="140"/>
      <c r="F70" s="189" t="s">
        <v>175</v>
      </c>
      <c r="G70" s="198">
        <v>0.3</v>
      </c>
      <c r="H70" s="140"/>
      <c r="I70" s="140"/>
      <c r="J70" s="140"/>
      <c r="K70" s="140">
        <v>1</v>
      </c>
      <c r="L70" s="140"/>
      <c r="M70" s="140"/>
      <c r="N70" s="140"/>
      <c r="O70" s="140">
        <v>1</v>
      </c>
      <c r="P70" s="140">
        <v>1</v>
      </c>
    </row>
    <row r="71" spans="1:16" s="76" customFormat="1" ht="30.5" customHeight="1">
      <c r="A71" s="220">
        <v>4</v>
      </c>
      <c r="B71" s="187" t="s">
        <v>619</v>
      </c>
      <c r="C71" s="183" t="s">
        <v>573</v>
      </c>
      <c r="D71" s="220">
        <v>1</v>
      </c>
      <c r="E71" s="220"/>
      <c r="F71" s="189" t="s">
        <v>177</v>
      </c>
      <c r="G71" s="198">
        <v>0.3</v>
      </c>
      <c r="H71" s="220"/>
      <c r="I71" s="220"/>
      <c r="J71" s="220"/>
      <c r="K71" s="220">
        <v>1</v>
      </c>
      <c r="L71" s="220"/>
      <c r="M71" s="220"/>
      <c r="N71" s="220"/>
      <c r="O71" s="220">
        <v>1</v>
      </c>
      <c r="P71" s="220">
        <v>1</v>
      </c>
    </row>
    <row r="72" spans="1:16" s="76" customFormat="1" ht="30.5" customHeight="1">
      <c r="A72" s="140">
        <v>5</v>
      </c>
      <c r="B72" s="187" t="s">
        <v>620</v>
      </c>
      <c r="C72" s="183" t="s">
        <v>621</v>
      </c>
      <c r="D72" s="140"/>
      <c r="E72" s="140"/>
      <c r="F72" s="189" t="s">
        <v>178</v>
      </c>
      <c r="G72" s="198">
        <v>0.3</v>
      </c>
      <c r="H72" s="140">
        <v>1</v>
      </c>
      <c r="I72" s="140"/>
      <c r="J72" s="140"/>
      <c r="K72" s="140"/>
      <c r="L72" s="140"/>
      <c r="M72" s="140"/>
      <c r="N72" s="140">
        <v>1</v>
      </c>
      <c r="O72" s="140"/>
      <c r="P72" s="140"/>
    </row>
    <row r="73" spans="1:16" s="76" customFormat="1" ht="30.5" customHeight="1">
      <c r="A73" s="208">
        <v>13</v>
      </c>
      <c r="B73" s="257" t="s">
        <v>116</v>
      </c>
      <c r="C73" s="257"/>
      <c r="D73" s="257"/>
      <c r="E73" s="257"/>
      <c r="F73" s="257"/>
      <c r="G73" s="198"/>
      <c r="H73" s="208"/>
      <c r="I73" s="208"/>
      <c r="J73" s="208"/>
      <c r="K73" s="208"/>
      <c r="L73" s="208"/>
      <c r="M73" s="208"/>
      <c r="N73" s="208"/>
      <c r="O73" s="208"/>
      <c r="P73" s="208"/>
    </row>
    <row r="74" spans="1:16" s="76" customFormat="1" ht="30.5" customHeight="1">
      <c r="A74" s="140">
        <v>1</v>
      </c>
      <c r="B74" s="188" t="s">
        <v>622</v>
      </c>
      <c r="C74" s="233" t="s">
        <v>919</v>
      </c>
      <c r="D74" s="140"/>
      <c r="E74" s="140">
        <v>1</v>
      </c>
      <c r="F74" s="240" t="s">
        <v>885</v>
      </c>
      <c r="G74" s="198">
        <v>0.9</v>
      </c>
      <c r="H74" s="140"/>
      <c r="I74" s="140"/>
      <c r="J74" s="140"/>
      <c r="K74" s="140">
        <v>1</v>
      </c>
      <c r="L74" s="140"/>
      <c r="M74" s="140"/>
      <c r="N74" s="140"/>
      <c r="O74" s="140">
        <v>1</v>
      </c>
      <c r="P74" s="140">
        <v>1</v>
      </c>
    </row>
    <row r="75" spans="1:16" s="76" customFormat="1" ht="30.5" customHeight="1">
      <c r="A75" s="140"/>
      <c r="B75" s="200" t="s">
        <v>918</v>
      </c>
      <c r="C75" s="182"/>
      <c r="D75" s="140"/>
      <c r="E75" s="140"/>
      <c r="F75" s="189" t="s">
        <v>176</v>
      </c>
      <c r="G75" s="198"/>
      <c r="H75" s="140"/>
      <c r="I75" s="140"/>
      <c r="J75" s="140"/>
      <c r="K75" s="140"/>
      <c r="L75" s="140"/>
      <c r="M75" s="140"/>
      <c r="N75" s="140"/>
      <c r="O75" s="140"/>
      <c r="P75" s="140"/>
    </row>
    <row r="76" spans="1:16" s="76" customFormat="1" ht="30.5" customHeight="1">
      <c r="A76" s="220">
        <v>2</v>
      </c>
      <c r="B76" s="188" t="s">
        <v>623</v>
      </c>
      <c r="C76" s="249">
        <v>32671</v>
      </c>
      <c r="D76" s="220">
        <v>1</v>
      </c>
      <c r="E76" s="220">
        <v>1</v>
      </c>
      <c r="F76" s="240" t="s">
        <v>920</v>
      </c>
      <c r="G76" s="198">
        <v>0.6</v>
      </c>
      <c r="H76" s="220">
        <v>1</v>
      </c>
      <c r="I76" s="220"/>
      <c r="J76" s="220"/>
      <c r="K76" s="220"/>
      <c r="L76" s="220"/>
      <c r="M76" s="220"/>
      <c r="N76" s="220">
        <v>1</v>
      </c>
      <c r="O76" s="220"/>
      <c r="P76" s="220"/>
    </row>
    <row r="77" spans="1:16" s="76" customFormat="1" ht="30.5" customHeight="1">
      <c r="A77" s="208">
        <v>14</v>
      </c>
      <c r="B77" s="257" t="s">
        <v>117</v>
      </c>
      <c r="C77" s="257"/>
      <c r="D77" s="257"/>
      <c r="E77" s="257"/>
      <c r="F77" s="257"/>
      <c r="G77" s="198"/>
      <c r="H77" s="208"/>
      <c r="I77" s="208"/>
      <c r="J77" s="208"/>
      <c r="K77" s="208"/>
      <c r="L77" s="208"/>
      <c r="M77" s="208"/>
      <c r="N77" s="208"/>
      <c r="O77" s="208"/>
      <c r="P77" s="208"/>
    </row>
    <row r="78" spans="1:16" s="76" customFormat="1" ht="30.5" customHeight="1">
      <c r="A78" s="140">
        <v>1</v>
      </c>
      <c r="B78" s="188" t="s">
        <v>624</v>
      </c>
      <c r="C78" s="225" t="s">
        <v>950</v>
      </c>
      <c r="D78" s="140"/>
      <c r="E78" s="140"/>
      <c r="F78" s="189" t="s">
        <v>174</v>
      </c>
      <c r="G78" s="198">
        <v>1</v>
      </c>
      <c r="H78" s="140"/>
      <c r="I78" s="140"/>
      <c r="J78" s="140"/>
      <c r="K78" s="140">
        <v>1</v>
      </c>
      <c r="L78" s="140"/>
      <c r="M78" s="140"/>
      <c r="N78" s="140"/>
      <c r="O78" s="140">
        <v>1</v>
      </c>
      <c r="P78" s="140">
        <v>1</v>
      </c>
    </row>
    <row r="79" spans="1:16" s="76" customFormat="1" ht="30.5" customHeight="1">
      <c r="A79" s="140">
        <v>2</v>
      </c>
      <c r="B79" s="188" t="s">
        <v>625</v>
      </c>
      <c r="C79" s="225" t="s">
        <v>951</v>
      </c>
      <c r="D79" s="140">
        <v>1</v>
      </c>
      <c r="E79" s="140"/>
      <c r="F79" s="189" t="s">
        <v>176</v>
      </c>
      <c r="G79" s="198">
        <v>0.3</v>
      </c>
      <c r="H79" s="140"/>
      <c r="I79" s="140"/>
      <c r="J79" s="140"/>
      <c r="K79" s="140">
        <v>1</v>
      </c>
      <c r="L79" s="140"/>
      <c r="M79" s="140"/>
      <c r="N79" s="140"/>
      <c r="O79" s="140">
        <v>1</v>
      </c>
      <c r="P79" s="140">
        <v>1</v>
      </c>
    </row>
    <row r="80" spans="1:16" s="76" customFormat="1" ht="30.5" customHeight="1">
      <c r="A80" s="140">
        <v>3</v>
      </c>
      <c r="B80" s="188" t="s">
        <v>626</v>
      </c>
      <c r="C80" s="225">
        <v>24084</v>
      </c>
      <c r="D80" s="140"/>
      <c r="E80" s="140"/>
      <c r="F80" s="189" t="s">
        <v>175</v>
      </c>
      <c r="G80" s="198">
        <v>0.3</v>
      </c>
      <c r="H80" s="220"/>
      <c r="I80" s="220"/>
      <c r="J80" s="220"/>
      <c r="K80" s="220">
        <v>1</v>
      </c>
      <c r="L80" s="220"/>
      <c r="M80" s="220"/>
      <c r="N80" s="220"/>
      <c r="O80" s="220">
        <v>1</v>
      </c>
      <c r="P80" s="140">
        <v>1</v>
      </c>
    </row>
    <row r="81" spans="1:16" s="76" customFormat="1" ht="30.5" customHeight="1">
      <c r="A81" s="220">
        <v>4</v>
      </c>
      <c r="B81" s="187" t="s">
        <v>627</v>
      </c>
      <c r="C81" s="225" t="s">
        <v>952</v>
      </c>
      <c r="D81" s="140">
        <v>1</v>
      </c>
      <c r="E81" s="140"/>
      <c r="F81" s="189" t="s">
        <v>177</v>
      </c>
      <c r="G81" s="198">
        <v>0.3</v>
      </c>
      <c r="H81" s="140"/>
      <c r="I81" s="140"/>
      <c r="J81" s="140"/>
      <c r="K81" s="140">
        <v>1</v>
      </c>
      <c r="L81" s="140"/>
      <c r="M81" s="140"/>
      <c r="N81" s="140"/>
      <c r="O81" s="140">
        <v>1</v>
      </c>
      <c r="P81" s="140">
        <v>1</v>
      </c>
    </row>
    <row r="82" spans="1:16" s="76" customFormat="1" ht="30.5" customHeight="1">
      <c r="A82" s="140">
        <v>5</v>
      </c>
      <c r="B82" s="187" t="s">
        <v>628</v>
      </c>
      <c r="C82" s="227" t="s">
        <v>953</v>
      </c>
      <c r="D82" s="140">
        <v>1</v>
      </c>
      <c r="E82" s="140">
        <v>1</v>
      </c>
      <c r="F82" s="189" t="s">
        <v>178</v>
      </c>
      <c r="G82" s="198">
        <v>0.3</v>
      </c>
      <c r="H82" s="140">
        <v>1</v>
      </c>
      <c r="I82" s="140"/>
      <c r="J82" s="140"/>
      <c r="K82" s="140"/>
      <c r="L82" s="140"/>
      <c r="M82" s="140">
        <v>1</v>
      </c>
      <c r="N82" s="140"/>
      <c r="O82" s="140"/>
      <c r="P82" s="140"/>
    </row>
    <row r="83" spans="1:16" s="76" customFormat="1" ht="30.5" customHeight="1">
      <c r="A83" s="208">
        <v>15</v>
      </c>
      <c r="B83" s="257" t="s">
        <v>118</v>
      </c>
      <c r="C83" s="257"/>
      <c r="D83" s="257"/>
      <c r="E83" s="257"/>
      <c r="F83" s="257"/>
      <c r="G83" s="198"/>
      <c r="H83" s="208"/>
      <c r="I83" s="208"/>
      <c r="J83" s="208"/>
      <c r="K83" s="208"/>
      <c r="L83" s="208"/>
      <c r="M83" s="208"/>
      <c r="N83" s="208"/>
      <c r="O83" s="208"/>
      <c r="P83" s="208"/>
    </row>
    <row r="84" spans="1:16" s="76" customFormat="1" ht="30.5" customHeight="1">
      <c r="A84" s="140">
        <v>1</v>
      </c>
      <c r="B84" s="188" t="s">
        <v>629</v>
      </c>
      <c r="C84" s="182" t="s">
        <v>287</v>
      </c>
      <c r="D84" s="140"/>
      <c r="E84" s="140"/>
      <c r="F84" s="240" t="s">
        <v>885</v>
      </c>
      <c r="G84" s="198">
        <v>1.3</v>
      </c>
      <c r="H84" s="140"/>
      <c r="I84" s="140"/>
      <c r="J84" s="140"/>
      <c r="K84" s="140">
        <v>1</v>
      </c>
      <c r="L84" s="140"/>
      <c r="M84" s="140"/>
      <c r="N84" s="140"/>
      <c r="O84" s="140">
        <v>1</v>
      </c>
      <c r="P84" s="140">
        <v>1</v>
      </c>
    </row>
    <row r="85" spans="1:16" s="76" customFormat="1" ht="30.5" customHeight="1">
      <c r="A85" s="140">
        <v>2</v>
      </c>
      <c r="B85" s="188" t="s">
        <v>630</v>
      </c>
      <c r="C85" s="182" t="s">
        <v>405</v>
      </c>
      <c r="D85" s="140">
        <v>1</v>
      </c>
      <c r="E85" s="140"/>
      <c r="F85" s="240" t="s">
        <v>886</v>
      </c>
      <c r="G85" s="198">
        <v>0.6</v>
      </c>
      <c r="H85" s="140"/>
      <c r="I85" s="140"/>
      <c r="J85" s="140"/>
      <c r="K85" s="140">
        <v>1</v>
      </c>
      <c r="L85" s="140"/>
      <c r="M85" s="140"/>
      <c r="N85" s="140"/>
      <c r="O85" s="140">
        <v>1</v>
      </c>
      <c r="P85" s="140">
        <v>1</v>
      </c>
    </row>
    <row r="86" spans="1:16" s="76" customFormat="1" ht="30.5" customHeight="1">
      <c r="A86" s="140">
        <v>3</v>
      </c>
      <c r="B86" s="188" t="s">
        <v>631</v>
      </c>
      <c r="C86" s="182" t="s">
        <v>632</v>
      </c>
      <c r="D86" s="140"/>
      <c r="E86" s="140">
        <v>1</v>
      </c>
      <c r="F86" s="189" t="s">
        <v>178</v>
      </c>
      <c r="G86" s="198">
        <v>0.3</v>
      </c>
      <c r="H86" s="140">
        <v>1</v>
      </c>
      <c r="I86" s="140"/>
      <c r="J86" s="140"/>
      <c r="K86" s="140"/>
      <c r="L86" s="140"/>
      <c r="M86" s="140">
        <v>1</v>
      </c>
      <c r="N86" s="140"/>
      <c r="O86" s="140"/>
      <c r="P86" s="140"/>
    </row>
    <row r="87" spans="1:16" s="76" customFormat="1" ht="30.5" customHeight="1">
      <c r="A87" s="208">
        <v>16</v>
      </c>
      <c r="B87" s="257" t="s">
        <v>119</v>
      </c>
      <c r="C87" s="257"/>
      <c r="D87" s="257"/>
      <c r="E87" s="257"/>
      <c r="F87" s="257"/>
      <c r="G87" s="198"/>
      <c r="H87" s="208"/>
      <c r="I87" s="208"/>
      <c r="J87" s="208"/>
      <c r="K87" s="208"/>
      <c r="L87" s="208"/>
      <c r="M87" s="208"/>
      <c r="N87" s="208"/>
      <c r="O87" s="208"/>
      <c r="P87" s="208"/>
    </row>
    <row r="88" spans="1:16" s="76" customFormat="1" ht="30.5" customHeight="1">
      <c r="A88" s="140">
        <v>1</v>
      </c>
      <c r="B88" s="188" t="s">
        <v>633</v>
      </c>
      <c r="C88" s="233" t="s">
        <v>947</v>
      </c>
      <c r="D88" s="140">
        <v>1</v>
      </c>
      <c r="E88" s="140">
        <v>1</v>
      </c>
      <c r="F88" s="189" t="s">
        <v>174</v>
      </c>
      <c r="G88" s="198">
        <v>1</v>
      </c>
      <c r="H88" s="140"/>
      <c r="I88" s="140"/>
      <c r="J88" s="140"/>
      <c r="K88" s="140">
        <v>1</v>
      </c>
      <c r="L88" s="140"/>
      <c r="M88" s="140"/>
      <c r="N88" s="140"/>
      <c r="O88" s="140">
        <v>1</v>
      </c>
      <c r="P88" s="140">
        <v>1</v>
      </c>
    </row>
    <row r="89" spans="1:16" s="76" customFormat="1" ht="30.5" customHeight="1">
      <c r="A89" s="140">
        <v>2</v>
      </c>
      <c r="B89" s="188" t="s">
        <v>634</v>
      </c>
      <c r="C89" s="233" t="s">
        <v>948</v>
      </c>
      <c r="D89" s="140">
        <v>1</v>
      </c>
      <c r="E89" s="140"/>
      <c r="F89" s="189" t="s">
        <v>176</v>
      </c>
      <c r="G89" s="198">
        <v>0.3</v>
      </c>
      <c r="H89" s="140"/>
      <c r="I89" s="140"/>
      <c r="J89" s="140"/>
      <c r="K89" s="140">
        <v>1</v>
      </c>
      <c r="L89" s="140"/>
      <c r="M89" s="140"/>
      <c r="N89" s="140"/>
      <c r="O89" s="140">
        <v>1</v>
      </c>
      <c r="P89" s="140">
        <v>1</v>
      </c>
    </row>
    <row r="90" spans="1:16" s="76" customFormat="1" ht="30.5" customHeight="1">
      <c r="A90" s="140">
        <v>3</v>
      </c>
      <c r="B90" s="188" t="s">
        <v>635</v>
      </c>
      <c r="C90" s="225">
        <v>22252</v>
      </c>
      <c r="D90" s="140"/>
      <c r="E90" s="140"/>
      <c r="F90" s="189" t="s">
        <v>175</v>
      </c>
      <c r="G90" s="198">
        <v>0.3</v>
      </c>
      <c r="H90" s="140"/>
      <c r="I90" s="140"/>
      <c r="J90" s="140"/>
      <c r="K90" s="140">
        <v>1</v>
      </c>
      <c r="L90" s="140"/>
      <c r="M90" s="140"/>
      <c r="N90" s="140"/>
      <c r="O90" s="140">
        <v>1</v>
      </c>
      <c r="P90" s="140">
        <v>1</v>
      </c>
    </row>
    <row r="91" spans="1:16" s="76" customFormat="1" ht="30.5" customHeight="1">
      <c r="A91" s="220">
        <v>4</v>
      </c>
      <c r="B91" s="187" t="s">
        <v>636</v>
      </c>
      <c r="C91" s="249">
        <v>25184</v>
      </c>
      <c r="D91" s="220">
        <v>1</v>
      </c>
      <c r="E91" s="220"/>
      <c r="F91" s="189" t="s">
        <v>177</v>
      </c>
      <c r="G91" s="198">
        <v>0.3</v>
      </c>
      <c r="H91" s="220"/>
      <c r="I91" s="220"/>
      <c r="J91" s="220">
        <v>1</v>
      </c>
      <c r="K91" s="220"/>
      <c r="L91" s="220"/>
      <c r="M91" s="220"/>
      <c r="N91" s="220"/>
      <c r="O91" s="220">
        <v>1</v>
      </c>
      <c r="P91" s="220"/>
    </row>
    <row r="92" spans="1:16" s="76" customFormat="1" ht="30.5" customHeight="1">
      <c r="A92" s="140">
        <v>5</v>
      </c>
      <c r="B92" s="187" t="s">
        <v>637</v>
      </c>
      <c r="C92" s="233" t="s">
        <v>949</v>
      </c>
      <c r="D92" s="140"/>
      <c r="E92" s="140">
        <v>1</v>
      </c>
      <c r="F92" s="189" t="s">
        <v>178</v>
      </c>
      <c r="G92" s="198">
        <v>0.3</v>
      </c>
      <c r="H92" s="140">
        <v>1</v>
      </c>
      <c r="I92" s="140"/>
      <c r="J92" s="140"/>
      <c r="K92" s="140"/>
      <c r="L92" s="140">
        <v>1</v>
      </c>
      <c r="M92" s="140"/>
      <c r="N92" s="140"/>
      <c r="O92" s="140"/>
      <c r="P92" s="140"/>
    </row>
    <row r="93" spans="1:16" s="76" customFormat="1" ht="30.5" customHeight="1">
      <c r="A93" s="208">
        <v>17</v>
      </c>
      <c r="B93" s="257" t="s">
        <v>120</v>
      </c>
      <c r="C93" s="257"/>
      <c r="D93" s="257"/>
      <c r="E93" s="257"/>
      <c r="F93" s="257"/>
      <c r="G93" s="198"/>
      <c r="H93" s="208"/>
      <c r="I93" s="208"/>
      <c r="J93" s="208"/>
      <c r="K93" s="208"/>
      <c r="L93" s="208"/>
      <c r="M93" s="208"/>
      <c r="N93" s="208"/>
      <c r="O93" s="208"/>
      <c r="P93" s="208"/>
    </row>
    <row r="94" spans="1:16" s="76" customFormat="1" ht="30.5" customHeight="1">
      <c r="A94" s="140">
        <v>1</v>
      </c>
      <c r="B94" s="188" t="s">
        <v>638</v>
      </c>
      <c r="C94" s="182" t="s">
        <v>924</v>
      </c>
      <c r="D94" s="140"/>
      <c r="E94" s="140">
        <v>1</v>
      </c>
      <c r="F94" s="240" t="s">
        <v>885</v>
      </c>
      <c r="G94" s="198">
        <v>1.3</v>
      </c>
      <c r="H94" s="140"/>
      <c r="I94" s="140"/>
      <c r="J94" s="140"/>
      <c r="K94" s="140">
        <v>1</v>
      </c>
      <c r="L94" s="140"/>
      <c r="M94" s="140"/>
      <c r="N94" s="140">
        <v>1</v>
      </c>
      <c r="O94" s="140"/>
      <c r="P94" s="140">
        <v>1</v>
      </c>
    </row>
    <row r="95" spans="1:16" s="76" customFormat="1" ht="30.5" customHeight="1">
      <c r="A95" s="140">
        <v>2</v>
      </c>
      <c r="B95" s="188" t="s">
        <v>639</v>
      </c>
      <c r="C95" s="192">
        <v>27252</v>
      </c>
      <c r="D95" s="140">
        <v>1</v>
      </c>
      <c r="E95" s="140"/>
      <c r="F95" s="189" t="s">
        <v>176</v>
      </c>
      <c r="G95" s="198">
        <v>0.3</v>
      </c>
      <c r="H95" s="140"/>
      <c r="I95" s="140"/>
      <c r="J95" s="140">
        <v>1</v>
      </c>
      <c r="K95" s="140"/>
      <c r="L95" s="140"/>
      <c r="M95" s="140"/>
      <c r="N95" s="140"/>
      <c r="O95" s="140">
        <v>1</v>
      </c>
      <c r="P95" s="140"/>
    </row>
    <row r="96" spans="1:16" s="76" customFormat="1" ht="30.5" customHeight="1">
      <c r="A96" s="140"/>
      <c r="B96" s="200" t="s">
        <v>918</v>
      </c>
      <c r="C96" s="182"/>
      <c r="D96" s="220"/>
      <c r="E96" s="220"/>
      <c r="F96" s="189" t="s">
        <v>177</v>
      </c>
      <c r="G96" s="198"/>
      <c r="H96" s="220"/>
      <c r="I96" s="220"/>
      <c r="J96" s="220"/>
      <c r="K96" s="220"/>
      <c r="L96" s="220"/>
      <c r="M96" s="220"/>
      <c r="N96" s="220"/>
      <c r="O96" s="220"/>
      <c r="P96" s="220"/>
    </row>
    <row r="97" spans="1:16" s="76" customFormat="1" ht="30.5" customHeight="1">
      <c r="A97" s="140">
        <v>3</v>
      </c>
      <c r="B97" s="188" t="s">
        <v>640</v>
      </c>
      <c r="C97" s="182" t="s">
        <v>641</v>
      </c>
      <c r="D97" s="140"/>
      <c r="E97" s="140">
        <v>1</v>
      </c>
      <c r="F97" s="189" t="s">
        <v>178</v>
      </c>
      <c r="G97" s="198">
        <v>0.3</v>
      </c>
      <c r="H97" s="140">
        <v>1</v>
      </c>
      <c r="I97" s="140"/>
      <c r="J97" s="140"/>
      <c r="K97" s="140"/>
      <c r="L97" s="140"/>
      <c r="M97" s="140">
        <v>1</v>
      </c>
      <c r="N97" s="140"/>
      <c r="O97" s="140"/>
      <c r="P97" s="140"/>
    </row>
    <row r="98" spans="1:16" s="76" customFormat="1" ht="30.5" customHeight="1">
      <c r="A98" s="208">
        <v>18</v>
      </c>
      <c r="B98" s="257" t="s">
        <v>121</v>
      </c>
      <c r="C98" s="257"/>
      <c r="D98" s="257"/>
      <c r="E98" s="257"/>
      <c r="F98" s="257"/>
      <c r="G98" s="198"/>
      <c r="H98" s="208"/>
      <c r="I98" s="208"/>
      <c r="J98" s="208"/>
      <c r="K98" s="208"/>
      <c r="L98" s="208"/>
      <c r="M98" s="208"/>
      <c r="N98" s="208"/>
      <c r="O98" s="208"/>
      <c r="P98" s="208"/>
    </row>
    <row r="99" spans="1:16" s="76" customFormat="1" ht="30.5" customHeight="1">
      <c r="A99" s="140">
        <v>1</v>
      </c>
      <c r="B99" s="188" t="s">
        <v>642</v>
      </c>
      <c r="C99" s="225">
        <v>21583</v>
      </c>
      <c r="D99" s="140">
        <v>1</v>
      </c>
      <c r="E99" s="140"/>
      <c r="F99" s="189" t="s">
        <v>174</v>
      </c>
      <c r="G99" s="198">
        <v>0.9</v>
      </c>
      <c r="H99" s="140"/>
      <c r="I99" s="140"/>
      <c r="J99" s="140"/>
      <c r="K99" s="140">
        <v>1</v>
      </c>
      <c r="L99" s="140"/>
      <c r="M99" s="140"/>
      <c r="N99" s="140"/>
      <c r="O99" s="140">
        <v>1</v>
      </c>
      <c r="P99" s="140">
        <v>1</v>
      </c>
    </row>
    <row r="100" spans="1:16" s="76" customFormat="1" ht="30.5" customHeight="1">
      <c r="A100" s="140">
        <v>2</v>
      </c>
      <c r="B100" s="188" t="s">
        <v>643</v>
      </c>
      <c r="C100" s="225">
        <v>23778</v>
      </c>
      <c r="D100" s="140">
        <v>1</v>
      </c>
      <c r="E100" s="140"/>
      <c r="F100" s="189" t="s">
        <v>176</v>
      </c>
      <c r="G100" s="198">
        <v>0.3</v>
      </c>
      <c r="H100" s="140"/>
      <c r="I100" s="140"/>
      <c r="J100" s="140"/>
      <c r="K100" s="140">
        <v>1</v>
      </c>
      <c r="L100" s="140"/>
      <c r="M100" s="140"/>
      <c r="N100" s="140"/>
      <c r="O100" s="140">
        <v>1</v>
      </c>
      <c r="P100" s="140">
        <v>1</v>
      </c>
    </row>
    <row r="101" spans="1:16" s="76" customFormat="1" ht="30.5" customHeight="1">
      <c r="A101" s="140">
        <v>3</v>
      </c>
      <c r="B101" s="188" t="s">
        <v>644</v>
      </c>
      <c r="C101" s="228" t="s">
        <v>866</v>
      </c>
      <c r="D101" s="220"/>
      <c r="E101" s="220">
        <v>1</v>
      </c>
      <c r="F101" s="189" t="s">
        <v>175</v>
      </c>
      <c r="G101" s="198">
        <v>0.3</v>
      </c>
      <c r="H101" s="220"/>
      <c r="I101" s="220"/>
      <c r="J101" s="220"/>
      <c r="K101" s="220">
        <v>1</v>
      </c>
      <c r="L101" s="220"/>
      <c r="M101" s="220">
        <v>1</v>
      </c>
      <c r="N101" s="220"/>
      <c r="O101" s="220"/>
      <c r="P101" s="220">
        <v>1</v>
      </c>
    </row>
    <row r="102" spans="1:16" s="76" customFormat="1" ht="30.5" customHeight="1">
      <c r="A102" s="220">
        <v>4</v>
      </c>
      <c r="B102" s="187" t="s">
        <v>645</v>
      </c>
      <c r="C102" s="225" t="s">
        <v>867</v>
      </c>
      <c r="D102" s="140">
        <v>1</v>
      </c>
      <c r="E102" s="140"/>
      <c r="F102" s="189" t="s">
        <v>177</v>
      </c>
      <c r="G102" s="198">
        <v>0.3</v>
      </c>
      <c r="H102" s="140"/>
      <c r="I102" s="140"/>
      <c r="J102" s="140">
        <v>1</v>
      </c>
      <c r="K102" s="140"/>
      <c r="L102" s="140"/>
      <c r="M102" s="140"/>
      <c r="N102" s="140"/>
      <c r="O102" s="140">
        <v>1</v>
      </c>
      <c r="P102" s="140"/>
    </row>
    <row r="103" spans="1:16" s="76" customFormat="1" ht="30.5" customHeight="1">
      <c r="A103" s="140">
        <v>5</v>
      </c>
      <c r="B103" s="187" t="s">
        <v>646</v>
      </c>
      <c r="C103" s="225" t="s">
        <v>868</v>
      </c>
      <c r="D103" s="140">
        <v>1</v>
      </c>
      <c r="E103" s="140"/>
      <c r="F103" s="189" t="s">
        <v>178</v>
      </c>
      <c r="G103" s="198">
        <v>0.3</v>
      </c>
      <c r="H103" s="140">
        <v>1</v>
      </c>
      <c r="I103" s="140"/>
      <c r="J103" s="140"/>
      <c r="K103" s="140"/>
      <c r="L103" s="140"/>
      <c r="M103" s="140">
        <v>1</v>
      </c>
      <c r="N103" s="140"/>
      <c r="O103" s="140"/>
      <c r="P103" s="140"/>
    </row>
    <row r="104" spans="1:16" s="76" customFormat="1" ht="30.5" customHeight="1">
      <c r="A104" s="208">
        <v>19</v>
      </c>
      <c r="B104" s="257" t="s">
        <v>122</v>
      </c>
      <c r="C104" s="257"/>
      <c r="D104" s="257"/>
      <c r="E104" s="257"/>
      <c r="F104" s="257"/>
      <c r="G104" s="198"/>
      <c r="H104" s="208"/>
      <c r="I104" s="208"/>
      <c r="J104" s="208"/>
      <c r="K104" s="208"/>
      <c r="L104" s="208"/>
      <c r="M104" s="208"/>
      <c r="N104" s="208"/>
      <c r="O104" s="208"/>
      <c r="P104" s="208"/>
    </row>
    <row r="105" spans="1:16" s="76" customFormat="1" ht="30.5" customHeight="1">
      <c r="A105" s="140">
        <v>1</v>
      </c>
      <c r="B105" s="236" t="s">
        <v>648</v>
      </c>
      <c r="C105" s="184">
        <v>1962</v>
      </c>
      <c r="D105" s="140">
        <v>1</v>
      </c>
      <c r="E105" s="140"/>
      <c r="F105" s="240" t="s">
        <v>936</v>
      </c>
      <c r="G105" s="198">
        <v>1.2</v>
      </c>
      <c r="H105" s="140"/>
      <c r="I105" s="140"/>
      <c r="J105" s="140"/>
      <c r="K105" s="140">
        <v>1</v>
      </c>
      <c r="L105" s="140"/>
      <c r="M105" s="140"/>
      <c r="N105" s="140"/>
      <c r="O105" s="140">
        <v>1</v>
      </c>
      <c r="P105" s="140">
        <v>1</v>
      </c>
    </row>
    <row r="106" spans="1:16" s="76" customFormat="1" ht="30.5" customHeight="1">
      <c r="A106" s="140">
        <v>2</v>
      </c>
      <c r="B106" s="236" t="s">
        <v>649</v>
      </c>
      <c r="C106" s="184">
        <v>1955</v>
      </c>
      <c r="D106" s="140"/>
      <c r="E106" s="140"/>
      <c r="F106" s="189" t="s">
        <v>175</v>
      </c>
      <c r="G106" s="198">
        <v>0.3</v>
      </c>
      <c r="H106" s="140"/>
      <c r="I106" s="140"/>
      <c r="J106" s="140"/>
      <c r="K106" s="140">
        <v>1</v>
      </c>
      <c r="L106" s="140"/>
      <c r="M106" s="140"/>
      <c r="N106" s="140"/>
      <c r="O106" s="140">
        <v>1</v>
      </c>
      <c r="P106" s="140">
        <v>1</v>
      </c>
    </row>
    <row r="107" spans="1:16" s="76" customFormat="1" ht="30.5" customHeight="1">
      <c r="A107" s="220">
        <v>3</v>
      </c>
      <c r="B107" s="185" t="s">
        <v>650</v>
      </c>
      <c r="C107" s="184">
        <v>1955</v>
      </c>
      <c r="D107" s="220"/>
      <c r="E107" s="220">
        <v>1</v>
      </c>
      <c r="F107" s="189" t="s">
        <v>177</v>
      </c>
      <c r="G107" s="198">
        <v>0.3</v>
      </c>
      <c r="H107" s="220"/>
      <c r="I107" s="220"/>
      <c r="J107" s="220"/>
      <c r="K107" s="220">
        <v>1</v>
      </c>
      <c r="L107" s="220"/>
      <c r="M107" s="220">
        <v>1</v>
      </c>
      <c r="N107" s="220"/>
      <c r="O107" s="220"/>
      <c r="P107" s="220">
        <v>1</v>
      </c>
    </row>
    <row r="108" spans="1:16" s="76" customFormat="1" ht="30.5" customHeight="1">
      <c r="A108" s="140">
        <v>4</v>
      </c>
      <c r="B108" s="185" t="s">
        <v>574</v>
      </c>
      <c r="C108" s="186">
        <v>2000</v>
      </c>
      <c r="D108" s="140"/>
      <c r="E108" s="140"/>
      <c r="F108" s="189" t="s">
        <v>178</v>
      </c>
      <c r="G108" s="198">
        <v>0.3</v>
      </c>
      <c r="H108" s="140">
        <v>1</v>
      </c>
      <c r="I108" s="140"/>
      <c r="J108" s="140"/>
      <c r="K108" s="140"/>
      <c r="L108" s="140"/>
      <c r="M108" s="140"/>
      <c r="N108" s="140">
        <v>1</v>
      </c>
      <c r="O108" s="140"/>
      <c r="P108" s="140"/>
    </row>
    <row r="109" spans="1:16" s="76" customFormat="1" ht="30.5" customHeight="1">
      <c r="A109" s="208">
        <v>20</v>
      </c>
      <c r="B109" s="257" t="s">
        <v>123</v>
      </c>
      <c r="C109" s="257"/>
      <c r="D109" s="257"/>
      <c r="E109" s="257"/>
      <c r="F109" s="257"/>
      <c r="G109" s="198"/>
      <c r="H109" s="208"/>
      <c r="I109" s="208"/>
      <c r="J109" s="208"/>
      <c r="K109" s="208"/>
      <c r="L109" s="208"/>
      <c r="M109" s="208"/>
      <c r="N109" s="208"/>
      <c r="O109" s="208"/>
      <c r="P109" s="208"/>
    </row>
    <row r="110" spans="1:16" s="76" customFormat="1" ht="30.5" customHeight="1">
      <c r="A110" s="140">
        <v>1</v>
      </c>
      <c r="B110" s="188" t="s">
        <v>651</v>
      </c>
      <c r="C110" s="192">
        <v>25845</v>
      </c>
      <c r="D110" s="140"/>
      <c r="E110" s="140"/>
      <c r="F110" s="189" t="s">
        <v>174</v>
      </c>
      <c r="G110" s="198">
        <v>1</v>
      </c>
      <c r="H110" s="140"/>
      <c r="I110" s="140"/>
      <c r="J110" s="140">
        <v>1</v>
      </c>
      <c r="K110" s="140"/>
      <c r="L110" s="140"/>
      <c r="M110" s="140"/>
      <c r="N110" s="140"/>
      <c r="O110" s="140">
        <v>1</v>
      </c>
      <c r="P110" s="140"/>
    </row>
    <row r="111" spans="1:16" s="76" customFormat="1" ht="30.5" customHeight="1">
      <c r="A111" s="140">
        <v>2</v>
      </c>
      <c r="B111" s="188" t="s">
        <v>653</v>
      </c>
      <c r="C111" s="182" t="s">
        <v>937</v>
      </c>
      <c r="D111" s="140">
        <v>1</v>
      </c>
      <c r="E111" s="140"/>
      <c r="F111" s="189" t="s">
        <v>176</v>
      </c>
      <c r="G111" s="198">
        <v>0.3</v>
      </c>
      <c r="H111" s="140"/>
      <c r="I111" s="140"/>
      <c r="J111" s="140">
        <v>1</v>
      </c>
      <c r="K111" s="140"/>
      <c r="L111" s="140"/>
      <c r="M111" s="140"/>
      <c r="N111" s="140"/>
      <c r="O111" s="140">
        <v>1</v>
      </c>
      <c r="P111" s="140"/>
    </row>
    <row r="112" spans="1:16" s="76" customFormat="1" ht="30.5" customHeight="1">
      <c r="A112" s="140">
        <v>3</v>
      </c>
      <c r="B112" s="188" t="s">
        <v>654</v>
      </c>
      <c r="C112" s="192">
        <v>22648</v>
      </c>
      <c r="D112" s="140"/>
      <c r="E112" s="140"/>
      <c r="F112" s="189" t="s">
        <v>175</v>
      </c>
      <c r="G112" s="198">
        <v>0.3</v>
      </c>
      <c r="H112" s="140"/>
      <c r="I112" s="140"/>
      <c r="J112" s="140"/>
      <c r="K112" s="140">
        <v>1</v>
      </c>
      <c r="L112" s="140"/>
      <c r="M112" s="140">
        <v>1</v>
      </c>
      <c r="N112" s="140"/>
      <c r="O112" s="140"/>
      <c r="P112" s="140">
        <v>1</v>
      </c>
    </row>
    <row r="113" spans="1:16" s="76" customFormat="1" ht="30.5" customHeight="1">
      <c r="A113" s="220">
        <v>4</v>
      </c>
      <c r="B113" s="187" t="s">
        <v>655</v>
      </c>
      <c r="C113" s="183" t="s">
        <v>938</v>
      </c>
      <c r="D113" s="220">
        <v>1</v>
      </c>
      <c r="E113" s="220"/>
      <c r="F113" s="189" t="s">
        <v>177</v>
      </c>
      <c r="G113" s="198">
        <v>0.3</v>
      </c>
      <c r="H113" s="220"/>
      <c r="I113" s="220"/>
      <c r="J113" s="220"/>
      <c r="K113" s="220">
        <v>1</v>
      </c>
      <c r="L113" s="220"/>
      <c r="M113" s="220"/>
      <c r="N113" s="220"/>
      <c r="O113" s="220">
        <v>1</v>
      </c>
      <c r="P113" s="220">
        <v>1</v>
      </c>
    </row>
    <row r="114" spans="1:16" s="76" customFormat="1" ht="30.5" customHeight="1">
      <c r="A114" s="140">
        <v>5</v>
      </c>
      <c r="B114" s="187" t="s">
        <v>656</v>
      </c>
      <c r="C114" s="183" t="s">
        <v>939</v>
      </c>
      <c r="D114" s="140">
        <v>1</v>
      </c>
      <c r="E114" s="140"/>
      <c r="F114" s="189" t="s">
        <v>178</v>
      </c>
      <c r="G114" s="198">
        <v>0.3</v>
      </c>
      <c r="H114" s="140">
        <v>1</v>
      </c>
      <c r="I114" s="140"/>
      <c r="J114" s="140"/>
      <c r="K114" s="140"/>
      <c r="L114" s="140"/>
      <c r="M114" s="140">
        <v>1</v>
      </c>
      <c r="N114" s="140"/>
      <c r="O114" s="140"/>
      <c r="P114" s="140"/>
    </row>
    <row r="115" spans="1:16" s="76" customFormat="1" ht="30.5" customHeight="1">
      <c r="A115" s="208">
        <v>21</v>
      </c>
      <c r="B115" s="257" t="s">
        <v>124</v>
      </c>
      <c r="C115" s="257"/>
      <c r="D115" s="257"/>
      <c r="E115" s="257"/>
      <c r="F115" s="257"/>
      <c r="G115" s="198"/>
      <c r="H115" s="208"/>
      <c r="I115" s="208"/>
      <c r="J115" s="208"/>
      <c r="K115" s="208"/>
      <c r="L115" s="208"/>
      <c r="M115" s="208"/>
      <c r="N115" s="208"/>
      <c r="O115" s="208"/>
      <c r="P115" s="208"/>
    </row>
    <row r="116" spans="1:16" s="76" customFormat="1" ht="30.5" customHeight="1">
      <c r="A116" s="140">
        <v>1</v>
      </c>
      <c r="B116" s="187" t="s">
        <v>657</v>
      </c>
      <c r="C116" s="196">
        <v>26186</v>
      </c>
      <c r="D116" s="140">
        <v>1</v>
      </c>
      <c r="E116" s="140"/>
      <c r="F116" s="189" t="s">
        <v>174</v>
      </c>
      <c r="G116" s="198">
        <v>0.9</v>
      </c>
      <c r="H116" s="140"/>
      <c r="I116" s="140"/>
      <c r="J116" s="140">
        <v>1</v>
      </c>
      <c r="K116" s="140"/>
      <c r="L116" s="140"/>
      <c r="M116" s="140"/>
      <c r="N116" s="140"/>
      <c r="O116" s="140">
        <v>1</v>
      </c>
      <c r="P116" s="140"/>
    </row>
    <row r="117" spans="1:16" s="76" customFormat="1" ht="30.5" customHeight="1">
      <c r="A117" s="140">
        <v>2</v>
      </c>
      <c r="B117" s="187" t="s">
        <v>658</v>
      </c>
      <c r="C117" s="196">
        <v>19102</v>
      </c>
      <c r="D117" s="140">
        <v>1</v>
      </c>
      <c r="E117" s="140"/>
      <c r="F117" s="240" t="s">
        <v>847</v>
      </c>
      <c r="G117" s="198">
        <v>0.6</v>
      </c>
      <c r="H117" s="140"/>
      <c r="I117" s="140"/>
      <c r="J117" s="140"/>
      <c r="K117" s="140">
        <v>1</v>
      </c>
      <c r="L117" s="140"/>
      <c r="M117" s="140"/>
      <c r="N117" s="140"/>
      <c r="O117" s="140">
        <v>1</v>
      </c>
      <c r="P117" s="140"/>
    </row>
    <row r="118" spans="1:16" s="76" customFormat="1" ht="30.5" customHeight="1">
      <c r="A118" s="140">
        <v>3</v>
      </c>
      <c r="B118" s="188" t="s">
        <v>659</v>
      </c>
      <c r="C118" s="196">
        <v>18126</v>
      </c>
      <c r="D118" s="140"/>
      <c r="E118" s="140">
        <v>1</v>
      </c>
      <c r="F118" s="189" t="s">
        <v>175</v>
      </c>
      <c r="G118" s="198">
        <v>0.3</v>
      </c>
      <c r="H118" s="220"/>
      <c r="I118" s="220"/>
      <c r="J118" s="220"/>
      <c r="K118" s="220">
        <v>1</v>
      </c>
      <c r="L118" s="220"/>
      <c r="M118" s="220"/>
      <c r="N118" s="220"/>
      <c r="O118" s="220">
        <v>1</v>
      </c>
      <c r="P118" s="220">
        <v>1</v>
      </c>
    </row>
    <row r="119" spans="1:16" s="76" customFormat="1" ht="30.5" customHeight="1">
      <c r="A119" s="140">
        <v>4</v>
      </c>
      <c r="B119" s="187" t="s">
        <v>660</v>
      </c>
      <c r="C119" s="190" t="s">
        <v>849</v>
      </c>
      <c r="D119" s="140"/>
      <c r="E119" s="140"/>
      <c r="F119" s="189" t="s">
        <v>178</v>
      </c>
      <c r="G119" s="198">
        <v>0.3</v>
      </c>
      <c r="H119" s="140">
        <v>1</v>
      </c>
      <c r="I119" s="140"/>
      <c r="J119" s="140"/>
      <c r="K119" s="140"/>
      <c r="L119" s="140"/>
      <c r="M119" s="140">
        <v>1</v>
      </c>
      <c r="N119" s="140"/>
      <c r="O119" s="140"/>
      <c r="P119" s="140"/>
    </row>
    <row r="120" spans="1:16" s="76" customFormat="1" ht="30.5" customHeight="1">
      <c r="A120" s="208">
        <v>22</v>
      </c>
      <c r="B120" s="257" t="s">
        <v>125</v>
      </c>
      <c r="C120" s="257"/>
      <c r="D120" s="257"/>
      <c r="E120" s="257"/>
      <c r="F120" s="257"/>
      <c r="G120" s="198"/>
      <c r="H120" s="208"/>
      <c r="I120" s="208"/>
      <c r="J120" s="208"/>
      <c r="K120" s="208"/>
      <c r="L120" s="208"/>
      <c r="M120" s="208"/>
      <c r="N120" s="208"/>
      <c r="O120" s="208"/>
      <c r="P120" s="208"/>
    </row>
    <row r="121" spans="1:16" s="76" customFormat="1" ht="30.5" customHeight="1">
      <c r="A121" s="140">
        <v>1</v>
      </c>
      <c r="B121" s="187" t="s">
        <v>661</v>
      </c>
      <c r="C121" s="196">
        <v>21503</v>
      </c>
      <c r="D121" s="140">
        <v>1</v>
      </c>
      <c r="E121" s="140"/>
      <c r="F121" s="189" t="s">
        <v>174</v>
      </c>
      <c r="G121" s="198">
        <v>1</v>
      </c>
      <c r="H121" s="140"/>
      <c r="I121" s="140"/>
      <c r="J121" s="140"/>
      <c r="K121" s="140">
        <v>1</v>
      </c>
      <c r="L121" s="140"/>
      <c r="M121" s="140"/>
      <c r="N121" s="140">
        <v>1</v>
      </c>
      <c r="O121" s="140"/>
      <c r="P121" s="140">
        <v>1</v>
      </c>
    </row>
    <row r="122" spans="1:16" s="76" customFormat="1" ht="30.5" customHeight="1">
      <c r="A122" s="140">
        <v>2</v>
      </c>
      <c r="B122" s="187" t="s">
        <v>447</v>
      </c>
      <c r="C122" s="196">
        <v>20537</v>
      </c>
      <c r="D122" s="140">
        <v>1</v>
      </c>
      <c r="E122" s="140"/>
      <c r="F122" s="240" t="s">
        <v>847</v>
      </c>
      <c r="G122" s="198">
        <v>0.3</v>
      </c>
      <c r="H122" s="140"/>
      <c r="I122" s="140"/>
      <c r="J122" s="140"/>
      <c r="K122" s="140">
        <v>1</v>
      </c>
      <c r="L122" s="140"/>
      <c r="M122" s="140"/>
      <c r="N122" s="140"/>
      <c r="O122" s="140">
        <v>1</v>
      </c>
      <c r="P122" s="140">
        <v>1</v>
      </c>
    </row>
    <row r="123" spans="1:16" s="76" customFormat="1" ht="30.5" customHeight="1">
      <c r="A123" s="140">
        <v>3</v>
      </c>
      <c r="B123" s="188" t="s">
        <v>662</v>
      </c>
      <c r="C123" s="196">
        <v>21381</v>
      </c>
      <c r="D123" s="140"/>
      <c r="E123" s="140">
        <v>1</v>
      </c>
      <c r="F123" s="189" t="s">
        <v>175</v>
      </c>
      <c r="G123" s="198">
        <v>0.3</v>
      </c>
      <c r="H123" s="220"/>
      <c r="I123" s="220"/>
      <c r="J123" s="220"/>
      <c r="K123" s="220">
        <v>1</v>
      </c>
      <c r="L123" s="220"/>
      <c r="M123" s="220"/>
      <c r="N123" s="220"/>
      <c r="O123" s="220">
        <v>1</v>
      </c>
      <c r="P123" s="220">
        <v>1</v>
      </c>
    </row>
    <row r="124" spans="1:16" s="76" customFormat="1" ht="30.5" customHeight="1">
      <c r="A124" s="140">
        <v>4</v>
      </c>
      <c r="B124" s="188" t="s">
        <v>663</v>
      </c>
      <c r="C124" s="226" t="s">
        <v>921</v>
      </c>
      <c r="D124" s="140"/>
      <c r="E124" s="140"/>
      <c r="F124" s="189" t="s">
        <v>178</v>
      </c>
      <c r="G124" s="198">
        <v>0.3</v>
      </c>
      <c r="H124" s="140">
        <v>1</v>
      </c>
      <c r="I124" s="140"/>
      <c r="J124" s="140"/>
      <c r="K124" s="140"/>
      <c r="L124" s="140"/>
      <c r="M124" s="140"/>
      <c r="N124" s="140">
        <v>1</v>
      </c>
      <c r="O124" s="140"/>
      <c r="P124" s="140"/>
    </row>
    <row r="125" spans="1:16" s="76" customFormat="1" ht="30.5" customHeight="1">
      <c r="A125" s="208">
        <v>23</v>
      </c>
      <c r="B125" s="257" t="s">
        <v>126</v>
      </c>
      <c r="C125" s="257"/>
      <c r="D125" s="257"/>
      <c r="E125" s="257"/>
      <c r="F125" s="257"/>
      <c r="G125" s="198"/>
      <c r="H125" s="208"/>
      <c r="I125" s="208"/>
      <c r="J125" s="208"/>
      <c r="K125" s="208"/>
      <c r="L125" s="208"/>
      <c r="M125" s="208"/>
      <c r="N125" s="208"/>
      <c r="O125" s="208"/>
      <c r="P125" s="208"/>
    </row>
    <row r="126" spans="1:16" s="76" customFormat="1" ht="30.5" customHeight="1">
      <c r="A126" s="140">
        <v>1</v>
      </c>
      <c r="B126" s="187" t="s">
        <v>664</v>
      </c>
      <c r="C126" s="196">
        <v>22348</v>
      </c>
      <c r="D126" s="140">
        <v>1</v>
      </c>
      <c r="E126" s="140">
        <v>1</v>
      </c>
      <c r="F126" s="240" t="s">
        <v>852</v>
      </c>
      <c r="G126" s="198">
        <v>1.3</v>
      </c>
      <c r="H126" s="140"/>
      <c r="I126" s="140"/>
      <c r="J126" s="140"/>
      <c r="K126" s="140">
        <v>1</v>
      </c>
      <c r="L126" s="140">
        <v>1</v>
      </c>
      <c r="M126" s="140"/>
      <c r="N126" s="140"/>
      <c r="O126" s="140">
        <v>1</v>
      </c>
      <c r="P126" s="140">
        <v>1</v>
      </c>
    </row>
    <row r="127" spans="1:16" s="76" customFormat="1" ht="30.5" customHeight="1">
      <c r="A127" s="140">
        <v>2</v>
      </c>
      <c r="B127" s="187" t="s">
        <v>665</v>
      </c>
      <c r="C127" s="196">
        <v>27883</v>
      </c>
      <c r="D127" s="140">
        <v>1</v>
      </c>
      <c r="E127" s="140">
        <v>1</v>
      </c>
      <c r="F127" s="189" t="s">
        <v>176</v>
      </c>
      <c r="G127" s="198">
        <v>0.3</v>
      </c>
      <c r="H127" s="140"/>
      <c r="I127" s="140"/>
      <c r="J127" s="140">
        <v>1</v>
      </c>
      <c r="K127" s="140"/>
      <c r="L127" s="140"/>
      <c r="M127" s="140">
        <v>1</v>
      </c>
      <c r="N127" s="140"/>
      <c r="O127" s="140"/>
      <c r="P127" s="140"/>
    </row>
    <row r="128" spans="1:16" s="76" customFormat="1" ht="30.5" customHeight="1">
      <c r="A128" s="140">
        <v>3</v>
      </c>
      <c r="B128" s="188" t="s">
        <v>357</v>
      </c>
      <c r="C128" s="196">
        <v>21711</v>
      </c>
      <c r="D128" s="140"/>
      <c r="E128" s="140">
        <v>1</v>
      </c>
      <c r="F128" s="189" t="s">
        <v>175</v>
      </c>
      <c r="G128" s="198">
        <v>0.3</v>
      </c>
      <c r="H128" s="140"/>
      <c r="I128" s="140"/>
      <c r="J128" s="140"/>
      <c r="K128" s="140">
        <v>1</v>
      </c>
      <c r="L128" s="140"/>
      <c r="M128" s="140">
        <v>1</v>
      </c>
      <c r="N128" s="140"/>
      <c r="O128" s="140"/>
      <c r="P128" s="140">
        <v>1</v>
      </c>
    </row>
    <row r="129" spans="1:16" s="76" customFormat="1" ht="30.5" customHeight="1">
      <c r="A129" s="140">
        <v>4</v>
      </c>
      <c r="B129" s="187" t="s">
        <v>666</v>
      </c>
      <c r="C129" s="241" t="s">
        <v>667</v>
      </c>
      <c r="D129" s="140"/>
      <c r="E129" s="140"/>
      <c r="F129" s="189" t="s">
        <v>178</v>
      </c>
      <c r="G129" s="198">
        <v>0.3</v>
      </c>
      <c r="H129" s="140">
        <v>1</v>
      </c>
      <c r="I129" s="140"/>
      <c r="J129" s="140"/>
      <c r="K129" s="140"/>
      <c r="L129" s="140"/>
      <c r="M129" s="140">
        <v>1</v>
      </c>
      <c r="N129" s="140"/>
      <c r="O129" s="140"/>
      <c r="P129" s="140"/>
    </row>
    <row r="130" spans="1:16" s="76" customFormat="1" ht="30.5" customHeight="1">
      <c r="A130" s="208">
        <v>24</v>
      </c>
      <c r="B130" s="257" t="s">
        <v>127</v>
      </c>
      <c r="C130" s="257"/>
      <c r="D130" s="257"/>
      <c r="E130" s="257"/>
      <c r="F130" s="257"/>
      <c r="G130" s="198"/>
      <c r="H130" s="208"/>
      <c r="I130" s="208"/>
      <c r="J130" s="208"/>
      <c r="K130" s="208"/>
      <c r="L130" s="208"/>
      <c r="M130" s="208"/>
      <c r="N130" s="208"/>
      <c r="O130" s="208"/>
      <c r="P130" s="208"/>
    </row>
    <row r="131" spans="1:16" s="76" customFormat="1" ht="30.5" customHeight="1">
      <c r="A131" s="140">
        <v>1</v>
      </c>
      <c r="B131" s="187" t="s">
        <v>668</v>
      </c>
      <c r="C131" s="196">
        <v>20674</v>
      </c>
      <c r="D131" s="140"/>
      <c r="E131" s="140"/>
      <c r="F131" s="189" t="s">
        <v>174</v>
      </c>
      <c r="G131" s="198">
        <v>0.9</v>
      </c>
      <c r="H131" s="140"/>
      <c r="I131" s="140"/>
      <c r="J131" s="140"/>
      <c r="K131" s="140">
        <v>1</v>
      </c>
      <c r="L131" s="140"/>
      <c r="M131" s="140"/>
      <c r="N131" s="140"/>
      <c r="O131" s="140">
        <v>1</v>
      </c>
      <c r="P131" s="140">
        <v>1</v>
      </c>
    </row>
    <row r="132" spans="1:16" s="76" customFormat="1" ht="30.5" customHeight="1">
      <c r="A132" s="140">
        <v>2</v>
      </c>
      <c r="B132" s="187" t="s">
        <v>669</v>
      </c>
      <c r="C132" s="189">
        <v>1966</v>
      </c>
      <c r="D132" s="140">
        <v>1</v>
      </c>
      <c r="E132" s="140">
        <v>1</v>
      </c>
      <c r="F132" s="189" t="s">
        <v>176</v>
      </c>
      <c r="G132" s="198">
        <v>0.3</v>
      </c>
      <c r="H132" s="140"/>
      <c r="I132" s="140"/>
      <c r="J132" s="140"/>
      <c r="K132" s="140">
        <v>1</v>
      </c>
      <c r="L132" s="140"/>
      <c r="M132" s="140"/>
      <c r="N132" s="140"/>
      <c r="O132" s="140">
        <v>1</v>
      </c>
      <c r="P132" s="140">
        <v>1</v>
      </c>
    </row>
    <row r="133" spans="1:16" s="76" customFormat="1" ht="30.5" customHeight="1">
      <c r="A133" s="140">
        <v>3</v>
      </c>
      <c r="B133" s="188" t="s">
        <v>670</v>
      </c>
      <c r="C133" s="196">
        <v>19142</v>
      </c>
      <c r="D133" s="140"/>
      <c r="E133" s="140"/>
      <c r="F133" s="189" t="s">
        <v>175</v>
      </c>
      <c r="G133" s="198">
        <v>0.3</v>
      </c>
      <c r="H133" s="140"/>
      <c r="I133" s="140"/>
      <c r="J133" s="140"/>
      <c r="K133" s="140">
        <v>1</v>
      </c>
      <c r="L133" s="140"/>
      <c r="M133" s="140"/>
      <c r="N133" s="140"/>
      <c r="O133" s="140">
        <v>1</v>
      </c>
      <c r="P133" s="140">
        <v>1</v>
      </c>
    </row>
    <row r="134" spans="1:16" s="76" customFormat="1" ht="30.5" customHeight="1">
      <c r="A134" s="220"/>
      <c r="B134" s="204" t="s">
        <v>958</v>
      </c>
      <c r="C134" s="190"/>
      <c r="D134" s="220"/>
      <c r="E134" s="220"/>
      <c r="F134" s="189" t="s">
        <v>177</v>
      </c>
      <c r="G134" s="198"/>
      <c r="H134" s="220"/>
      <c r="I134" s="220"/>
      <c r="J134" s="220"/>
      <c r="K134" s="220"/>
      <c r="L134" s="220"/>
      <c r="M134" s="220"/>
      <c r="N134" s="220"/>
      <c r="O134" s="220"/>
      <c r="P134" s="220"/>
    </row>
    <row r="135" spans="1:16" s="76" customFormat="1" ht="30.5" customHeight="1">
      <c r="A135" s="140">
        <v>4</v>
      </c>
      <c r="B135" s="187" t="s">
        <v>671</v>
      </c>
      <c r="C135" s="242">
        <v>37805</v>
      </c>
      <c r="D135" s="140">
        <v>1</v>
      </c>
      <c r="E135" s="140"/>
      <c r="F135" s="189" t="s">
        <v>178</v>
      </c>
      <c r="G135" s="198">
        <v>0.3</v>
      </c>
      <c r="H135" s="140">
        <v>1</v>
      </c>
      <c r="I135" s="140"/>
      <c r="J135" s="140"/>
      <c r="K135" s="140"/>
      <c r="L135" s="140"/>
      <c r="M135" s="140">
        <v>1</v>
      </c>
      <c r="N135" s="140"/>
      <c r="O135" s="140"/>
      <c r="P135" s="140"/>
    </row>
    <row r="136" spans="1:16" s="76" customFormat="1" ht="30.5" customHeight="1">
      <c r="A136" s="208">
        <v>25</v>
      </c>
      <c r="B136" s="257" t="s">
        <v>128</v>
      </c>
      <c r="C136" s="257"/>
      <c r="D136" s="257"/>
      <c r="E136" s="257"/>
      <c r="F136" s="257"/>
      <c r="G136" s="198"/>
      <c r="H136" s="208"/>
      <c r="I136" s="208"/>
      <c r="J136" s="208"/>
      <c r="K136" s="208"/>
      <c r="L136" s="208"/>
      <c r="M136" s="208"/>
      <c r="N136" s="208"/>
      <c r="O136" s="208"/>
      <c r="P136" s="208"/>
    </row>
    <row r="137" spans="1:16" s="76" customFormat="1" ht="30.5" customHeight="1">
      <c r="A137" s="140">
        <v>1</v>
      </c>
      <c r="B137" s="187" t="s">
        <v>672</v>
      </c>
      <c r="C137" s="196">
        <v>18672</v>
      </c>
      <c r="D137" s="140">
        <v>1</v>
      </c>
      <c r="E137" s="140">
        <v>1</v>
      </c>
      <c r="F137" s="189" t="s">
        <v>174</v>
      </c>
      <c r="G137" s="198">
        <v>0.9</v>
      </c>
      <c r="H137" s="140"/>
      <c r="I137" s="140"/>
      <c r="J137" s="140"/>
      <c r="K137" s="140">
        <v>1</v>
      </c>
      <c r="L137" s="140"/>
      <c r="M137" s="140">
        <v>1</v>
      </c>
      <c r="N137" s="140"/>
      <c r="O137" s="140"/>
      <c r="P137" s="140">
        <v>1</v>
      </c>
    </row>
    <row r="138" spans="1:16" s="76" customFormat="1" ht="30.5" customHeight="1">
      <c r="A138" s="140">
        <v>2</v>
      </c>
      <c r="B138" s="187" t="s">
        <v>673</v>
      </c>
      <c r="C138" s="196">
        <v>19838</v>
      </c>
      <c r="D138" s="140">
        <v>1</v>
      </c>
      <c r="E138" s="140"/>
      <c r="F138" s="240" t="s">
        <v>847</v>
      </c>
      <c r="G138" s="198">
        <v>0.3</v>
      </c>
      <c r="H138" s="140"/>
      <c r="I138" s="140"/>
      <c r="J138" s="140"/>
      <c r="K138" s="140">
        <v>1</v>
      </c>
      <c r="L138" s="140"/>
      <c r="M138" s="140"/>
      <c r="N138" s="140">
        <v>1</v>
      </c>
      <c r="O138" s="140"/>
      <c r="P138" s="140">
        <v>1</v>
      </c>
    </row>
    <row r="139" spans="1:16" s="76" customFormat="1" ht="30.5" customHeight="1">
      <c r="A139" s="140">
        <v>3</v>
      </c>
      <c r="B139" s="188" t="s">
        <v>674</v>
      </c>
      <c r="C139" s="196">
        <v>18488</v>
      </c>
      <c r="D139" s="140"/>
      <c r="E139" s="140">
        <v>1</v>
      </c>
      <c r="F139" s="189" t="s">
        <v>175</v>
      </c>
      <c r="G139" s="198">
        <v>0.3</v>
      </c>
      <c r="H139" s="220"/>
      <c r="I139" s="220"/>
      <c r="J139" s="220"/>
      <c r="K139" s="220">
        <v>1</v>
      </c>
      <c r="L139" s="220"/>
      <c r="M139" s="220">
        <v>1</v>
      </c>
      <c r="N139" s="220"/>
      <c r="O139" s="220"/>
      <c r="P139" s="220">
        <v>1</v>
      </c>
    </row>
    <row r="140" spans="1:16" s="76" customFormat="1" ht="30.5" customHeight="1">
      <c r="A140" s="140">
        <v>4</v>
      </c>
      <c r="B140" s="187" t="s">
        <v>675</v>
      </c>
      <c r="C140" s="225">
        <v>37638</v>
      </c>
      <c r="D140" s="140"/>
      <c r="E140" s="140">
        <v>1</v>
      </c>
      <c r="F140" s="189" t="s">
        <v>178</v>
      </c>
      <c r="G140" s="198">
        <v>0.3</v>
      </c>
      <c r="H140" s="140">
        <v>1</v>
      </c>
      <c r="I140" s="140"/>
      <c r="J140" s="140"/>
      <c r="K140" s="140"/>
      <c r="L140" s="140"/>
      <c r="M140" s="140">
        <v>1</v>
      </c>
      <c r="N140" s="140"/>
      <c r="O140" s="140"/>
      <c r="P140" s="140"/>
    </row>
    <row r="141" spans="1:16" s="76" customFormat="1" ht="30.5" customHeight="1">
      <c r="A141" s="208">
        <v>26</v>
      </c>
      <c r="B141" s="257" t="s">
        <v>129</v>
      </c>
      <c r="C141" s="257"/>
      <c r="D141" s="257"/>
      <c r="E141" s="257"/>
      <c r="F141" s="257"/>
      <c r="G141" s="198"/>
      <c r="H141" s="208"/>
      <c r="I141" s="208"/>
      <c r="J141" s="208"/>
      <c r="K141" s="208"/>
      <c r="L141" s="208"/>
      <c r="M141" s="208"/>
      <c r="N141" s="208"/>
      <c r="O141" s="208"/>
      <c r="P141" s="208"/>
    </row>
    <row r="142" spans="1:16" s="76" customFormat="1" ht="30.5" customHeight="1">
      <c r="A142" s="140">
        <v>1</v>
      </c>
      <c r="B142" s="187" t="s">
        <v>676</v>
      </c>
      <c r="C142" s="196">
        <v>17885</v>
      </c>
      <c r="D142" s="140"/>
      <c r="E142" s="140"/>
      <c r="F142" s="189" t="s">
        <v>174</v>
      </c>
      <c r="G142" s="198">
        <v>0.9</v>
      </c>
      <c r="H142" s="140"/>
      <c r="I142" s="140"/>
      <c r="J142" s="140"/>
      <c r="K142" s="140">
        <v>1</v>
      </c>
      <c r="L142" s="140"/>
      <c r="M142" s="140"/>
      <c r="N142" s="140">
        <v>1</v>
      </c>
      <c r="O142" s="140"/>
      <c r="P142" s="140">
        <v>1</v>
      </c>
    </row>
    <row r="143" spans="1:16" s="76" customFormat="1" ht="30.5" customHeight="1">
      <c r="A143" s="140"/>
      <c r="B143" s="201" t="s">
        <v>850</v>
      </c>
      <c r="C143" s="196"/>
      <c r="D143" s="140"/>
      <c r="E143" s="140"/>
      <c r="F143" s="189" t="s">
        <v>176</v>
      </c>
      <c r="G143" s="198"/>
      <c r="H143" s="140"/>
      <c r="I143" s="140"/>
      <c r="J143" s="140"/>
      <c r="K143" s="140"/>
      <c r="L143" s="140"/>
      <c r="M143" s="140"/>
      <c r="N143" s="140"/>
      <c r="O143" s="140"/>
      <c r="P143" s="140"/>
    </row>
    <row r="144" spans="1:16" s="76" customFormat="1" ht="30.5" customHeight="1">
      <c r="A144" s="140">
        <v>2</v>
      </c>
      <c r="B144" s="188" t="s">
        <v>677</v>
      </c>
      <c r="C144" s="196">
        <v>19998</v>
      </c>
      <c r="D144" s="140"/>
      <c r="E144" s="140"/>
      <c r="F144" s="189" t="s">
        <v>175</v>
      </c>
      <c r="G144" s="198">
        <v>0.3</v>
      </c>
      <c r="H144" s="140"/>
      <c r="I144" s="140"/>
      <c r="J144" s="140"/>
      <c r="K144" s="140">
        <v>1</v>
      </c>
      <c r="L144" s="140"/>
      <c r="M144" s="140"/>
      <c r="N144" s="140">
        <v>1</v>
      </c>
      <c r="O144" s="140"/>
      <c r="P144" s="140">
        <v>1</v>
      </c>
    </row>
    <row r="145" spans="1:16" s="76" customFormat="1" ht="30.5" customHeight="1">
      <c r="A145" s="220">
        <v>3</v>
      </c>
      <c r="B145" s="187" t="s">
        <v>678</v>
      </c>
      <c r="C145" s="190">
        <v>1971</v>
      </c>
      <c r="D145" s="220">
        <v>1</v>
      </c>
      <c r="E145" s="220"/>
      <c r="F145" s="189" t="s">
        <v>177</v>
      </c>
      <c r="G145" s="198">
        <v>0.3</v>
      </c>
      <c r="H145" s="220"/>
      <c r="I145" s="220"/>
      <c r="J145" s="220">
        <v>1</v>
      </c>
      <c r="K145" s="220"/>
      <c r="L145" s="220"/>
      <c r="M145" s="220"/>
      <c r="N145" s="220"/>
      <c r="O145" s="220">
        <v>1</v>
      </c>
      <c r="P145" s="220"/>
    </row>
    <row r="146" spans="1:16" s="76" customFormat="1" ht="30.5" customHeight="1">
      <c r="A146" s="140">
        <v>4</v>
      </c>
      <c r="B146" s="187" t="s">
        <v>679</v>
      </c>
      <c r="C146" s="197" t="s">
        <v>680</v>
      </c>
      <c r="D146" s="140">
        <v>1</v>
      </c>
      <c r="E146" s="140"/>
      <c r="F146" s="189" t="s">
        <v>178</v>
      </c>
      <c r="G146" s="198">
        <v>0.3</v>
      </c>
      <c r="H146" s="140">
        <v>1</v>
      </c>
      <c r="I146" s="140"/>
      <c r="J146" s="140"/>
      <c r="K146" s="140"/>
      <c r="L146" s="140"/>
      <c r="M146" s="140"/>
      <c r="N146" s="140"/>
      <c r="O146" s="140">
        <v>1</v>
      </c>
      <c r="P146" s="140"/>
    </row>
    <row r="147" spans="1:16" s="76" customFormat="1" ht="30.5" customHeight="1">
      <c r="A147" s="208">
        <v>27</v>
      </c>
      <c r="B147" s="257" t="s">
        <v>130</v>
      </c>
      <c r="C147" s="257"/>
      <c r="D147" s="257"/>
      <c r="E147" s="257"/>
      <c r="F147" s="257"/>
      <c r="G147" s="198"/>
      <c r="H147" s="208"/>
      <c r="I147" s="208"/>
      <c r="J147" s="208"/>
      <c r="K147" s="208"/>
      <c r="L147" s="208"/>
      <c r="M147" s="208"/>
      <c r="N147" s="208"/>
      <c r="O147" s="208"/>
      <c r="P147" s="208"/>
    </row>
    <row r="148" spans="1:16" s="76" customFormat="1" ht="30.5" customHeight="1">
      <c r="A148" s="140">
        <v>1</v>
      </c>
      <c r="B148" s="187" t="s">
        <v>681</v>
      </c>
      <c r="C148" s="196">
        <v>20371</v>
      </c>
      <c r="D148" s="140">
        <v>1</v>
      </c>
      <c r="E148" s="140"/>
      <c r="F148" s="189" t="s">
        <v>174</v>
      </c>
      <c r="G148" s="198">
        <v>0.9</v>
      </c>
      <c r="H148" s="140"/>
      <c r="I148" s="140"/>
      <c r="J148" s="140"/>
      <c r="K148" s="140">
        <v>1</v>
      </c>
      <c r="L148" s="140"/>
      <c r="M148" s="140"/>
      <c r="N148" s="140">
        <v>1</v>
      </c>
      <c r="O148" s="140"/>
      <c r="P148" s="140">
        <v>1</v>
      </c>
    </row>
    <row r="149" spans="1:16" s="76" customFormat="1" ht="30.5" customHeight="1">
      <c r="A149" s="140">
        <v>2</v>
      </c>
      <c r="B149" s="187" t="s">
        <v>682</v>
      </c>
      <c r="C149" s="196">
        <v>19909</v>
      </c>
      <c r="D149" s="140">
        <v>1</v>
      </c>
      <c r="E149" s="140"/>
      <c r="F149" s="189" t="s">
        <v>176</v>
      </c>
      <c r="G149" s="198">
        <v>0.3</v>
      </c>
      <c r="H149" s="140"/>
      <c r="I149" s="140"/>
      <c r="J149" s="140"/>
      <c r="K149" s="140">
        <v>1</v>
      </c>
      <c r="L149" s="140"/>
      <c r="M149" s="140">
        <v>1</v>
      </c>
      <c r="N149" s="140"/>
      <c r="O149" s="140"/>
      <c r="P149" s="140">
        <v>1</v>
      </c>
    </row>
    <row r="150" spans="1:16" s="76" customFormat="1" ht="30.5" customHeight="1">
      <c r="A150" s="140"/>
      <c r="B150" s="200" t="s">
        <v>850</v>
      </c>
      <c r="C150" s="192"/>
      <c r="D150" s="140"/>
      <c r="E150" s="140"/>
      <c r="F150" s="189" t="s">
        <v>175</v>
      </c>
      <c r="G150" s="198"/>
      <c r="H150" s="140"/>
      <c r="I150" s="140"/>
      <c r="J150" s="140"/>
      <c r="K150" s="140"/>
      <c r="L150" s="140"/>
      <c r="M150" s="140"/>
      <c r="N150" s="140"/>
      <c r="O150" s="140"/>
      <c r="P150" s="140"/>
    </row>
    <row r="151" spans="1:16" s="76" customFormat="1" ht="30.5" customHeight="1">
      <c r="A151" s="220">
        <v>3</v>
      </c>
      <c r="B151" s="187" t="s">
        <v>683</v>
      </c>
      <c r="C151" s="190" t="s">
        <v>862</v>
      </c>
      <c r="D151" s="220">
        <v>1</v>
      </c>
      <c r="E151" s="220">
        <v>1</v>
      </c>
      <c r="F151" s="189" t="s">
        <v>177</v>
      </c>
      <c r="G151" s="198">
        <v>0.3</v>
      </c>
      <c r="H151" s="220"/>
      <c r="I151" s="220"/>
      <c r="J151" s="220"/>
      <c r="K151" s="220">
        <v>1</v>
      </c>
      <c r="L151" s="220"/>
      <c r="M151" s="220">
        <v>1</v>
      </c>
      <c r="N151" s="220"/>
      <c r="O151" s="220"/>
      <c r="P151" s="220">
        <v>1</v>
      </c>
    </row>
    <row r="152" spans="1:16" s="76" customFormat="1" ht="30.5" customHeight="1">
      <c r="A152" s="140">
        <v>4</v>
      </c>
      <c r="B152" s="187" t="s">
        <v>684</v>
      </c>
      <c r="C152" s="242">
        <v>36066</v>
      </c>
      <c r="D152" s="140"/>
      <c r="E152" s="140"/>
      <c r="F152" s="189" t="s">
        <v>178</v>
      </c>
      <c r="G152" s="198">
        <v>0.3</v>
      </c>
      <c r="H152" s="140">
        <v>1</v>
      </c>
      <c r="I152" s="140"/>
      <c r="J152" s="140"/>
      <c r="K152" s="140"/>
      <c r="L152" s="140"/>
      <c r="M152" s="140">
        <v>1</v>
      </c>
      <c r="N152" s="140"/>
      <c r="O152" s="140"/>
      <c r="P152" s="140"/>
    </row>
    <row r="153" spans="1:16" s="76" customFormat="1" ht="30.5" customHeight="1">
      <c r="A153" s="208">
        <v>28</v>
      </c>
      <c r="B153" s="257" t="s">
        <v>131</v>
      </c>
      <c r="C153" s="257"/>
      <c r="D153" s="257"/>
      <c r="E153" s="257"/>
      <c r="F153" s="257"/>
      <c r="G153" s="198"/>
      <c r="H153" s="208"/>
      <c r="I153" s="208"/>
      <c r="J153" s="208"/>
      <c r="K153" s="208"/>
      <c r="L153" s="208"/>
      <c r="M153" s="208"/>
      <c r="N153" s="208"/>
      <c r="O153" s="208"/>
      <c r="P153" s="208"/>
    </row>
    <row r="154" spans="1:16" s="76" customFormat="1" ht="30.5" customHeight="1">
      <c r="A154" s="140">
        <v>1</v>
      </c>
      <c r="B154" s="187" t="s">
        <v>685</v>
      </c>
      <c r="C154" s="196">
        <v>18000</v>
      </c>
      <c r="D154" s="140">
        <v>1</v>
      </c>
      <c r="E154" s="140"/>
      <c r="F154" s="189" t="s">
        <v>174</v>
      </c>
      <c r="G154" s="198">
        <v>0.9</v>
      </c>
      <c r="H154" s="140"/>
      <c r="I154" s="140"/>
      <c r="J154" s="140"/>
      <c r="K154" s="140">
        <v>1</v>
      </c>
      <c r="L154" s="140"/>
      <c r="M154" s="140"/>
      <c r="N154" s="140"/>
      <c r="O154" s="140">
        <v>1</v>
      </c>
      <c r="P154" s="140">
        <v>1</v>
      </c>
    </row>
    <row r="155" spans="1:16" s="76" customFormat="1" ht="30.5" customHeight="1">
      <c r="A155" s="140"/>
      <c r="B155" s="201" t="s">
        <v>850</v>
      </c>
      <c r="C155" s="196"/>
      <c r="D155" s="140"/>
      <c r="E155" s="140"/>
      <c r="F155" s="189" t="s">
        <v>176</v>
      </c>
      <c r="G155" s="198"/>
      <c r="H155" s="140"/>
      <c r="I155" s="140"/>
      <c r="J155" s="140"/>
      <c r="K155" s="140"/>
      <c r="L155" s="140"/>
      <c r="M155" s="140"/>
      <c r="N155" s="140"/>
      <c r="O155" s="140"/>
      <c r="P155" s="140"/>
    </row>
    <row r="156" spans="1:16" s="76" customFormat="1" ht="30.5" customHeight="1">
      <c r="A156" s="140">
        <v>2</v>
      </c>
      <c r="B156" s="188" t="s">
        <v>686</v>
      </c>
      <c r="C156" s="196">
        <v>18693</v>
      </c>
      <c r="D156" s="140"/>
      <c r="E156" s="140">
        <v>1</v>
      </c>
      <c r="F156" s="189" t="s">
        <v>175</v>
      </c>
      <c r="G156" s="198">
        <v>0.3</v>
      </c>
      <c r="H156" s="140"/>
      <c r="I156" s="140"/>
      <c r="J156" s="140"/>
      <c r="K156" s="140">
        <v>1</v>
      </c>
      <c r="L156" s="140"/>
      <c r="M156" s="140"/>
      <c r="N156" s="140"/>
      <c r="O156" s="140">
        <v>1</v>
      </c>
      <c r="P156" s="140">
        <v>1</v>
      </c>
    </row>
    <row r="157" spans="1:16" s="76" customFormat="1" ht="30.5" customHeight="1">
      <c r="A157" s="220">
        <v>3</v>
      </c>
      <c r="B157" s="188" t="s">
        <v>687</v>
      </c>
      <c r="C157" s="189">
        <v>1948</v>
      </c>
      <c r="D157" s="220">
        <v>1</v>
      </c>
      <c r="E157" s="220">
        <v>1</v>
      </c>
      <c r="F157" s="189" t="s">
        <v>177</v>
      </c>
      <c r="G157" s="198">
        <v>0.3</v>
      </c>
      <c r="H157" s="220"/>
      <c r="I157" s="220"/>
      <c r="J157" s="220"/>
      <c r="K157" s="220">
        <v>1</v>
      </c>
      <c r="L157" s="220"/>
      <c r="M157" s="220"/>
      <c r="N157" s="220"/>
      <c r="O157" s="220">
        <v>1</v>
      </c>
      <c r="P157" s="220">
        <v>1</v>
      </c>
    </row>
    <row r="158" spans="1:16" s="76" customFormat="1" ht="30.5" customHeight="1">
      <c r="A158" s="140">
        <v>4</v>
      </c>
      <c r="B158" s="188" t="s">
        <v>688</v>
      </c>
      <c r="C158" s="182" t="s">
        <v>621</v>
      </c>
      <c r="D158" s="140"/>
      <c r="E158" s="140"/>
      <c r="F158" s="189" t="s">
        <v>178</v>
      </c>
      <c r="G158" s="198">
        <v>0.3</v>
      </c>
      <c r="H158" s="140">
        <v>1</v>
      </c>
      <c r="I158" s="140"/>
      <c r="J158" s="140"/>
      <c r="K158" s="140"/>
      <c r="L158" s="140"/>
      <c r="M158" s="140">
        <v>1</v>
      </c>
      <c r="N158" s="140"/>
      <c r="O158" s="140"/>
      <c r="P158" s="140"/>
    </row>
    <row r="159" spans="1:16" s="76" customFormat="1" ht="30.5" customHeight="1">
      <c r="A159" s="208">
        <v>29</v>
      </c>
      <c r="B159" s="257" t="s">
        <v>132</v>
      </c>
      <c r="C159" s="257"/>
      <c r="D159" s="257"/>
      <c r="E159" s="257"/>
      <c r="F159" s="257"/>
      <c r="G159" s="198"/>
      <c r="H159" s="208"/>
      <c r="I159" s="208"/>
      <c r="J159" s="208"/>
      <c r="K159" s="208"/>
      <c r="L159" s="208"/>
      <c r="M159" s="208"/>
      <c r="N159" s="208"/>
      <c r="O159" s="208"/>
      <c r="P159" s="208"/>
    </row>
    <row r="160" spans="1:16" s="76" customFormat="1" ht="30.5" customHeight="1">
      <c r="A160" s="140">
        <v>1</v>
      </c>
      <c r="B160" s="187" t="s">
        <v>689</v>
      </c>
      <c r="C160" s="196">
        <v>23536</v>
      </c>
      <c r="D160" s="140">
        <v>1</v>
      </c>
      <c r="E160" s="140">
        <v>1</v>
      </c>
      <c r="F160" s="189" t="s">
        <v>174</v>
      </c>
      <c r="G160" s="198">
        <v>0.9</v>
      </c>
      <c r="H160" s="140"/>
      <c r="I160" s="140"/>
      <c r="J160" s="140"/>
      <c r="K160" s="140">
        <v>1</v>
      </c>
      <c r="L160" s="140"/>
      <c r="M160" s="140"/>
      <c r="N160" s="140">
        <v>1</v>
      </c>
      <c r="O160" s="140"/>
      <c r="P160" s="140">
        <v>1</v>
      </c>
    </row>
    <row r="161" spans="1:16" s="76" customFormat="1" ht="30.5" customHeight="1">
      <c r="A161" s="140"/>
      <c r="B161" s="201" t="s">
        <v>850</v>
      </c>
      <c r="C161" s="196"/>
      <c r="D161" s="140"/>
      <c r="E161" s="140"/>
      <c r="F161" s="189" t="s">
        <v>176</v>
      </c>
      <c r="G161" s="198"/>
      <c r="H161" s="140"/>
      <c r="I161" s="140"/>
      <c r="J161" s="140"/>
      <c r="K161" s="140"/>
      <c r="L161" s="140"/>
      <c r="M161" s="140"/>
      <c r="N161" s="140"/>
      <c r="O161" s="140"/>
      <c r="P161" s="140"/>
    </row>
    <row r="162" spans="1:16" s="76" customFormat="1" ht="30.5" customHeight="1">
      <c r="A162" s="140">
        <v>2</v>
      </c>
      <c r="B162" s="188" t="s">
        <v>690</v>
      </c>
      <c r="C162" s="196">
        <v>22164</v>
      </c>
      <c r="D162" s="140"/>
      <c r="E162" s="140">
        <v>1</v>
      </c>
      <c r="F162" s="189" t="s">
        <v>175</v>
      </c>
      <c r="G162" s="198">
        <v>0.3</v>
      </c>
      <c r="H162" s="140"/>
      <c r="I162" s="140"/>
      <c r="J162" s="140"/>
      <c r="K162" s="140">
        <v>1</v>
      </c>
      <c r="L162" s="140"/>
      <c r="M162" s="140">
        <v>1</v>
      </c>
      <c r="N162" s="140"/>
      <c r="O162" s="140"/>
      <c r="P162" s="140">
        <v>1</v>
      </c>
    </row>
    <row r="163" spans="1:16" s="76" customFormat="1" ht="30.5" customHeight="1">
      <c r="A163" s="220"/>
      <c r="B163" s="204" t="s">
        <v>964</v>
      </c>
      <c r="C163" s="242"/>
      <c r="D163" s="220"/>
      <c r="E163" s="220"/>
      <c r="F163" s="189" t="s">
        <v>177</v>
      </c>
      <c r="G163" s="198"/>
      <c r="H163" s="220"/>
      <c r="I163" s="220"/>
      <c r="J163" s="220"/>
      <c r="K163" s="220"/>
      <c r="L163" s="220"/>
      <c r="M163" s="220"/>
      <c r="N163" s="220"/>
      <c r="O163" s="220"/>
      <c r="P163" s="220"/>
    </row>
    <row r="164" spans="1:16" s="76" customFormat="1" ht="30.5" customHeight="1">
      <c r="A164" s="140">
        <v>3</v>
      </c>
      <c r="B164" s="187" t="s">
        <v>691</v>
      </c>
      <c r="C164" s="242" t="s">
        <v>870</v>
      </c>
      <c r="D164" s="140">
        <v>1</v>
      </c>
      <c r="E164" s="140">
        <v>1</v>
      </c>
      <c r="F164" s="189" t="s">
        <v>178</v>
      </c>
      <c r="G164" s="198">
        <v>0.3</v>
      </c>
      <c r="H164" s="140">
        <v>1</v>
      </c>
      <c r="I164" s="140"/>
      <c r="J164" s="140"/>
      <c r="K164" s="140"/>
      <c r="L164" s="140"/>
      <c r="M164" s="140">
        <v>1</v>
      </c>
      <c r="N164" s="140"/>
      <c r="O164" s="140"/>
      <c r="P164" s="140"/>
    </row>
    <row r="165" spans="1:16" s="76" customFormat="1" ht="30.5" customHeight="1">
      <c r="A165" s="208">
        <v>30</v>
      </c>
      <c r="B165" s="257" t="s">
        <v>133</v>
      </c>
      <c r="C165" s="257"/>
      <c r="D165" s="257"/>
      <c r="E165" s="257"/>
      <c r="F165" s="257"/>
      <c r="G165" s="198"/>
      <c r="H165" s="208"/>
      <c r="I165" s="208"/>
      <c r="J165" s="208"/>
      <c r="K165" s="208"/>
      <c r="L165" s="208"/>
      <c r="M165" s="208"/>
      <c r="N165" s="208"/>
      <c r="O165" s="208"/>
      <c r="P165" s="208"/>
    </row>
    <row r="166" spans="1:16" s="76" customFormat="1" ht="30.5" customHeight="1">
      <c r="A166" s="140">
        <v>1</v>
      </c>
      <c r="B166" s="187" t="s">
        <v>692</v>
      </c>
      <c r="C166" s="196">
        <v>19533</v>
      </c>
      <c r="D166" s="140"/>
      <c r="E166" s="140">
        <v>1</v>
      </c>
      <c r="F166" s="189" t="s">
        <v>174</v>
      </c>
      <c r="G166" s="198">
        <v>0.9</v>
      </c>
      <c r="H166" s="140"/>
      <c r="I166" s="140"/>
      <c r="J166" s="140"/>
      <c r="K166" s="140">
        <v>1</v>
      </c>
      <c r="L166" s="140"/>
      <c r="M166" s="140"/>
      <c r="N166" s="140">
        <v>1</v>
      </c>
      <c r="O166" s="140"/>
      <c r="P166" s="140">
        <v>1</v>
      </c>
    </row>
    <row r="167" spans="1:16" s="76" customFormat="1" ht="30.5" customHeight="1">
      <c r="A167" s="140"/>
      <c r="B167" s="201" t="s">
        <v>850</v>
      </c>
      <c r="C167" s="196"/>
      <c r="D167" s="140"/>
      <c r="E167" s="140"/>
      <c r="F167" s="189" t="s">
        <v>176</v>
      </c>
      <c r="G167" s="198"/>
      <c r="H167" s="140"/>
      <c r="I167" s="140"/>
      <c r="J167" s="140"/>
      <c r="K167" s="140"/>
      <c r="L167" s="140"/>
      <c r="M167" s="140"/>
      <c r="N167" s="140"/>
      <c r="O167" s="140"/>
      <c r="P167" s="140"/>
    </row>
    <row r="168" spans="1:16" s="76" customFormat="1" ht="30.5" customHeight="1">
      <c r="A168" s="140">
        <v>2</v>
      </c>
      <c r="B168" s="188" t="s">
        <v>693</v>
      </c>
      <c r="C168" s="196">
        <v>20959</v>
      </c>
      <c r="D168" s="140"/>
      <c r="E168" s="140">
        <v>1</v>
      </c>
      <c r="F168" s="189" t="s">
        <v>175</v>
      </c>
      <c r="G168" s="198">
        <v>0.3</v>
      </c>
      <c r="H168" s="140"/>
      <c r="I168" s="140"/>
      <c r="J168" s="140"/>
      <c r="K168" s="140">
        <v>1</v>
      </c>
      <c r="L168" s="140"/>
      <c r="M168" s="140">
        <v>1</v>
      </c>
      <c r="N168" s="140"/>
      <c r="O168" s="140"/>
      <c r="P168" s="140">
        <v>1</v>
      </c>
    </row>
    <row r="169" spans="1:16" s="76" customFormat="1" ht="30.5" customHeight="1">
      <c r="A169" s="220">
        <v>3</v>
      </c>
      <c r="B169" s="187" t="s">
        <v>694</v>
      </c>
      <c r="C169" s="190">
        <v>1957</v>
      </c>
      <c r="D169" s="220">
        <v>1</v>
      </c>
      <c r="E169" s="220"/>
      <c r="F169" s="189" t="s">
        <v>177</v>
      </c>
      <c r="G169" s="198">
        <v>0.3</v>
      </c>
      <c r="H169" s="220"/>
      <c r="I169" s="220"/>
      <c r="J169" s="220"/>
      <c r="K169" s="220">
        <v>1</v>
      </c>
      <c r="L169" s="220"/>
      <c r="M169" s="220"/>
      <c r="N169" s="220">
        <v>1</v>
      </c>
      <c r="O169" s="220"/>
      <c r="P169" s="220">
        <v>1</v>
      </c>
    </row>
    <row r="170" spans="1:16" s="76" customFormat="1" ht="30.5" customHeight="1">
      <c r="A170" s="140">
        <v>4</v>
      </c>
      <c r="B170" s="187" t="s">
        <v>695</v>
      </c>
      <c r="C170" s="190">
        <v>2001</v>
      </c>
      <c r="D170" s="140"/>
      <c r="E170" s="140"/>
      <c r="F170" s="189" t="s">
        <v>178</v>
      </c>
      <c r="G170" s="198">
        <v>0.3</v>
      </c>
      <c r="H170" s="140">
        <v>1</v>
      </c>
      <c r="I170" s="140"/>
      <c r="J170" s="140"/>
      <c r="K170" s="140"/>
      <c r="L170" s="140"/>
      <c r="M170" s="140"/>
      <c r="N170" s="140">
        <v>1</v>
      </c>
      <c r="O170" s="140"/>
      <c r="P170" s="140"/>
    </row>
    <row r="171" spans="1:16" s="76" customFormat="1" ht="30.5" customHeight="1">
      <c r="A171" s="208">
        <v>31</v>
      </c>
      <c r="B171" s="257" t="s">
        <v>134</v>
      </c>
      <c r="C171" s="257"/>
      <c r="D171" s="257"/>
      <c r="E171" s="257"/>
      <c r="F171" s="257"/>
      <c r="G171" s="198"/>
      <c r="H171" s="208"/>
      <c r="I171" s="208"/>
      <c r="J171" s="208"/>
      <c r="K171" s="208"/>
      <c r="L171" s="208"/>
      <c r="M171" s="208"/>
      <c r="N171" s="208"/>
      <c r="O171" s="208"/>
      <c r="P171" s="208"/>
    </row>
    <row r="172" spans="1:16" s="76" customFormat="1" ht="30.5" customHeight="1">
      <c r="A172" s="140">
        <v>1</v>
      </c>
      <c r="B172" s="187" t="s">
        <v>696</v>
      </c>
      <c r="C172" s="225">
        <v>21344</v>
      </c>
      <c r="D172" s="140">
        <v>1</v>
      </c>
      <c r="E172" s="140">
        <v>1</v>
      </c>
      <c r="F172" s="189" t="s">
        <v>174</v>
      </c>
      <c r="G172" s="198">
        <v>0.9</v>
      </c>
      <c r="H172" s="140"/>
      <c r="I172" s="140"/>
      <c r="J172" s="140"/>
      <c r="K172" s="140">
        <v>1</v>
      </c>
      <c r="L172" s="140"/>
      <c r="M172" s="140">
        <v>1</v>
      </c>
      <c r="N172" s="140"/>
      <c r="O172" s="140"/>
      <c r="P172" s="140">
        <v>1</v>
      </c>
    </row>
    <row r="173" spans="1:16" s="76" customFormat="1" ht="30.5" customHeight="1">
      <c r="A173" s="140">
        <v>2</v>
      </c>
      <c r="B173" s="187" t="s">
        <v>697</v>
      </c>
      <c r="C173" s="225">
        <v>22408</v>
      </c>
      <c r="D173" s="140">
        <v>1</v>
      </c>
      <c r="E173" s="140"/>
      <c r="F173" s="189" t="s">
        <v>176</v>
      </c>
      <c r="G173" s="198">
        <v>0.3</v>
      </c>
      <c r="H173" s="140"/>
      <c r="I173" s="140"/>
      <c r="J173" s="140"/>
      <c r="K173" s="140">
        <v>1</v>
      </c>
      <c r="L173" s="140"/>
      <c r="M173" s="140"/>
      <c r="N173" s="140"/>
      <c r="O173" s="140">
        <v>1</v>
      </c>
      <c r="P173" s="140">
        <v>1</v>
      </c>
    </row>
    <row r="174" spans="1:16" s="76" customFormat="1" ht="30.5" customHeight="1">
      <c r="A174" s="140">
        <v>3</v>
      </c>
      <c r="B174" s="188" t="s">
        <v>698</v>
      </c>
      <c r="C174" s="220" t="s">
        <v>887</v>
      </c>
      <c r="D174" s="220"/>
      <c r="E174" s="220">
        <v>1</v>
      </c>
      <c r="F174" s="189" t="s">
        <v>175</v>
      </c>
      <c r="G174" s="198">
        <v>0.3</v>
      </c>
      <c r="H174" s="220"/>
      <c r="I174" s="220"/>
      <c r="J174" s="220"/>
      <c r="K174" s="220">
        <v>1</v>
      </c>
      <c r="L174" s="220"/>
      <c r="M174" s="220">
        <v>1</v>
      </c>
      <c r="N174" s="220"/>
      <c r="O174" s="220"/>
      <c r="P174" s="220">
        <v>1</v>
      </c>
    </row>
    <row r="175" spans="1:16" s="76" customFormat="1" ht="30.5" customHeight="1">
      <c r="A175" s="220">
        <v>4</v>
      </c>
      <c r="B175" s="187" t="s">
        <v>382</v>
      </c>
      <c r="C175" s="140" t="s">
        <v>888</v>
      </c>
      <c r="D175" s="140">
        <v>1</v>
      </c>
      <c r="E175" s="140">
        <v>1</v>
      </c>
      <c r="F175" s="189" t="s">
        <v>177</v>
      </c>
      <c r="G175" s="198">
        <v>0.3</v>
      </c>
      <c r="H175" s="140"/>
      <c r="I175" s="140"/>
      <c r="J175" s="140"/>
      <c r="K175" s="140">
        <v>1</v>
      </c>
      <c r="L175" s="140"/>
      <c r="M175" s="140"/>
      <c r="N175" s="140">
        <v>1</v>
      </c>
      <c r="O175" s="140"/>
      <c r="P175" s="140">
        <v>1</v>
      </c>
    </row>
    <row r="176" spans="1:16" s="76" customFormat="1" ht="30.5" customHeight="1">
      <c r="A176" s="140">
        <v>5</v>
      </c>
      <c r="B176" s="187" t="s">
        <v>699</v>
      </c>
      <c r="C176" s="225">
        <v>34710</v>
      </c>
      <c r="D176" s="140"/>
      <c r="E176" s="140"/>
      <c r="F176" s="189" t="s">
        <v>178</v>
      </c>
      <c r="G176" s="198">
        <v>0.3</v>
      </c>
      <c r="H176" s="140">
        <v>1</v>
      </c>
      <c r="I176" s="140"/>
      <c r="J176" s="140"/>
      <c r="K176" s="140"/>
      <c r="L176" s="140"/>
      <c r="M176" s="140">
        <v>1</v>
      </c>
      <c r="N176" s="140"/>
      <c r="O176" s="140"/>
      <c r="P176" s="140"/>
    </row>
    <row r="177" spans="1:16" s="76" customFormat="1" ht="30.5" customHeight="1">
      <c r="A177" s="208">
        <v>32</v>
      </c>
      <c r="B177" s="257" t="s">
        <v>135</v>
      </c>
      <c r="C177" s="257"/>
      <c r="D177" s="257"/>
      <c r="E177" s="257"/>
      <c r="F177" s="257"/>
      <c r="G177" s="198"/>
      <c r="H177" s="208"/>
      <c r="I177" s="208"/>
      <c r="J177" s="208"/>
      <c r="K177" s="208"/>
      <c r="L177" s="208"/>
      <c r="M177" s="208"/>
      <c r="N177" s="208"/>
      <c r="O177" s="208"/>
      <c r="P177" s="208"/>
    </row>
    <row r="178" spans="1:16" s="76" customFormat="1" ht="30.5" customHeight="1">
      <c r="A178" s="140">
        <v>1</v>
      </c>
      <c r="B178" s="188" t="s">
        <v>700</v>
      </c>
      <c r="C178" s="189" t="s">
        <v>943</v>
      </c>
      <c r="D178" s="140">
        <v>1</v>
      </c>
      <c r="E178" s="140">
        <v>1</v>
      </c>
      <c r="F178" s="189" t="s">
        <v>174</v>
      </c>
      <c r="G178" s="198">
        <v>0.9</v>
      </c>
      <c r="H178" s="140"/>
      <c r="I178" s="140"/>
      <c r="J178" s="140"/>
      <c r="K178" s="140">
        <v>1</v>
      </c>
      <c r="L178" s="140"/>
      <c r="M178" s="140">
        <v>1</v>
      </c>
      <c r="N178" s="140"/>
      <c r="O178" s="140"/>
      <c r="P178" s="140">
        <v>1</v>
      </c>
    </row>
    <row r="179" spans="1:16" s="76" customFormat="1" ht="30.5" customHeight="1">
      <c r="A179" s="140">
        <v>2</v>
      </c>
      <c r="B179" s="188" t="s">
        <v>701</v>
      </c>
      <c r="C179" s="196">
        <v>19700</v>
      </c>
      <c r="D179" s="140">
        <v>1</v>
      </c>
      <c r="E179" s="140">
        <v>1</v>
      </c>
      <c r="F179" s="189" t="s">
        <v>176</v>
      </c>
      <c r="G179" s="198">
        <v>0.3</v>
      </c>
      <c r="H179" s="140"/>
      <c r="I179" s="140"/>
      <c r="J179" s="140"/>
      <c r="K179" s="140">
        <v>1</v>
      </c>
      <c r="L179" s="140"/>
      <c r="M179" s="140">
        <v>1</v>
      </c>
      <c r="N179" s="140"/>
      <c r="O179" s="140"/>
      <c r="P179" s="140">
        <v>1</v>
      </c>
    </row>
    <row r="180" spans="1:16" s="76" customFormat="1" ht="30.5" customHeight="1">
      <c r="A180" s="140"/>
      <c r="B180" s="200" t="s">
        <v>918</v>
      </c>
      <c r="C180" s="189"/>
      <c r="D180" s="140"/>
      <c r="E180" s="140"/>
      <c r="F180" s="189" t="s">
        <v>175</v>
      </c>
      <c r="G180" s="198"/>
      <c r="H180" s="140"/>
      <c r="I180" s="140"/>
      <c r="J180" s="140"/>
      <c r="K180" s="140"/>
      <c r="L180" s="140"/>
      <c r="M180" s="140"/>
      <c r="N180" s="140"/>
      <c r="O180" s="140"/>
      <c r="P180" s="140"/>
    </row>
    <row r="181" spans="1:16" s="76" customFormat="1" ht="30.5" customHeight="1">
      <c r="A181" s="220">
        <v>3</v>
      </c>
      <c r="B181" s="188" t="s">
        <v>702</v>
      </c>
      <c r="C181" s="189" t="s">
        <v>944</v>
      </c>
      <c r="D181" s="220">
        <v>1</v>
      </c>
      <c r="E181" s="220">
        <v>1</v>
      </c>
      <c r="F181" s="189" t="s">
        <v>177</v>
      </c>
      <c r="G181" s="198">
        <v>0.3</v>
      </c>
      <c r="H181" s="220"/>
      <c r="I181" s="220"/>
      <c r="J181" s="220"/>
      <c r="K181" s="220">
        <v>1</v>
      </c>
      <c r="L181" s="220"/>
      <c r="M181" s="220">
        <v>1</v>
      </c>
      <c r="N181" s="220"/>
      <c r="O181" s="220"/>
      <c r="P181" s="220">
        <v>1</v>
      </c>
    </row>
    <row r="182" spans="1:16" s="76" customFormat="1" ht="30.5" customHeight="1">
      <c r="A182" s="140">
        <v>4</v>
      </c>
      <c r="B182" s="188" t="s">
        <v>703</v>
      </c>
      <c r="C182" s="189" t="s">
        <v>945</v>
      </c>
      <c r="D182" s="140">
        <v>1</v>
      </c>
      <c r="E182" s="140"/>
      <c r="F182" s="189" t="s">
        <v>178</v>
      </c>
      <c r="G182" s="198">
        <v>0.3</v>
      </c>
      <c r="H182" s="140">
        <v>1</v>
      </c>
      <c r="I182" s="140"/>
      <c r="J182" s="140"/>
      <c r="K182" s="140"/>
      <c r="L182" s="140"/>
      <c r="M182" s="140">
        <v>1</v>
      </c>
      <c r="N182" s="140"/>
      <c r="O182" s="140"/>
      <c r="P182" s="140"/>
    </row>
    <row r="183" spans="1:16" s="76" customFormat="1" ht="30.5" customHeight="1">
      <c r="A183" s="208">
        <v>33</v>
      </c>
      <c r="B183" s="257" t="s">
        <v>136</v>
      </c>
      <c r="C183" s="257"/>
      <c r="D183" s="257"/>
      <c r="E183" s="257"/>
      <c r="F183" s="257"/>
      <c r="G183" s="198"/>
      <c r="H183" s="208"/>
      <c r="I183" s="208"/>
      <c r="J183" s="208"/>
      <c r="K183" s="208"/>
      <c r="L183" s="208"/>
      <c r="M183" s="208"/>
      <c r="N183" s="208"/>
      <c r="O183" s="208"/>
      <c r="P183" s="208"/>
    </row>
    <row r="184" spans="1:16" s="76" customFormat="1" ht="30.5" customHeight="1">
      <c r="A184" s="140">
        <v>1</v>
      </c>
      <c r="B184" s="188" t="s">
        <v>704</v>
      </c>
      <c r="C184" s="140" t="s">
        <v>881</v>
      </c>
      <c r="D184" s="140"/>
      <c r="E184" s="140">
        <v>1</v>
      </c>
      <c r="F184" s="189" t="s">
        <v>174</v>
      </c>
      <c r="G184" s="198">
        <v>0.9</v>
      </c>
      <c r="H184" s="140"/>
      <c r="I184" s="140"/>
      <c r="J184" s="140"/>
      <c r="K184" s="140">
        <v>1</v>
      </c>
      <c r="L184" s="140"/>
      <c r="M184" s="140"/>
      <c r="N184" s="140">
        <v>1</v>
      </c>
      <c r="O184" s="140"/>
      <c r="P184" s="140">
        <v>1</v>
      </c>
    </row>
    <row r="185" spans="1:16" s="76" customFormat="1" ht="30.5" customHeight="1">
      <c r="A185" s="140"/>
      <c r="B185" s="188" t="s">
        <v>705</v>
      </c>
      <c r="C185" s="140" t="s">
        <v>882</v>
      </c>
      <c r="D185" s="140">
        <v>1</v>
      </c>
      <c r="E185" s="140"/>
      <c r="F185" s="240" t="s">
        <v>847</v>
      </c>
      <c r="G185" s="198">
        <v>0.6</v>
      </c>
      <c r="H185" s="140"/>
      <c r="I185" s="140"/>
      <c r="J185" s="140">
        <v>1</v>
      </c>
      <c r="K185" s="140"/>
      <c r="L185" s="140"/>
      <c r="M185" s="140"/>
      <c r="N185" s="140"/>
      <c r="O185" s="140">
        <v>1</v>
      </c>
      <c r="P185" s="140"/>
    </row>
    <row r="186" spans="1:16" s="76" customFormat="1" ht="30.5" customHeight="1">
      <c r="A186" s="140">
        <v>2</v>
      </c>
      <c r="B186" s="188" t="s">
        <v>706</v>
      </c>
      <c r="C186" s="220" t="s">
        <v>883</v>
      </c>
      <c r="D186" s="220"/>
      <c r="E186" s="220">
        <v>1</v>
      </c>
      <c r="F186" s="189" t="s">
        <v>175</v>
      </c>
      <c r="G186" s="198">
        <v>0.3</v>
      </c>
      <c r="H186" s="220"/>
      <c r="I186" s="220"/>
      <c r="J186" s="220"/>
      <c r="K186" s="220">
        <v>1</v>
      </c>
      <c r="L186" s="220"/>
      <c r="M186" s="220">
        <v>1</v>
      </c>
      <c r="N186" s="220"/>
      <c r="O186" s="220"/>
      <c r="P186" s="220">
        <v>1</v>
      </c>
    </row>
    <row r="187" spans="1:16" s="76" customFormat="1" ht="30.5" customHeight="1">
      <c r="A187" s="140">
        <v>3</v>
      </c>
      <c r="B187" s="188" t="s">
        <v>707</v>
      </c>
      <c r="C187" s="140" t="s">
        <v>884</v>
      </c>
      <c r="D187" s="140">
        <v>1</v>
      </c>
      <c r="E187" s="140"/>
      <c r="F187" s="189" t="s">
        <v>178</v>
      </c>
      <c r="G187" s="198">
        <v>0.3</v>
      </c>
      <c r="H187" s="140">
        <v>1</v>
      </c>
      <c r="I187" s="140"/>
      <c r="J187" s="140"/>
      <c r="K187" s="140"/>
      <c r="L187" s="140"/>
      <c r="M187" s="140">
        <v>1</v>
      </c>
      <c r="N187" s="140"/>
      <c r="O187" s="140"/>
      <c r="P187" s="140"/>
    </row>
    <row r="188" spans="1:16" s="76" customFormat="1" ht="30.5" customHeight="1">
      <c r="A188" s="208">
        <v>34</v>
      </c>
      <c r="B188" s="257" t="s">
        <v>137</v>
      </c>
      <c r="C188" s="257"/>
      <c r="D188" s="257"/>
      <c r="E188" s="257"/>
      <c r="F188" s="257"/>
      <c r="G188" s="198"/>
      <c r="H188" s="208"/>
      <c r="I188" s="208"/>
      <c r="J188" s="208"/>
      <c r="K188" s="208"/>
      <c r="L188" s="208"/>
      <c r="M188" s="208"/>
      <c r="N188" s="208"/>
      <c r="O188" s="208"/>
      <c r="P188" s="208"/>
    </row>
    <row r="189" spans="1:16" s="76" customFormat="1" ht="30.5" customHeight="1">
      <c r="A189" s="140">
        <v>1</v>
      </c>
      <c r="B189" s="188" t="s">
        <v>708</v>
      </c>
      <c r="C189" s="202" t="s">
        <v>903</v>
      </c>
      <c r="D189" s="140"/>
      <c r="E189" s="140">
        <v>1</v>
      </c>
      <c r="F189" s="189" t="s">
        <v>174</v>
      </c>
      <c r="G189" s="198">
        <v>0.9</v>
      </c>
      <c r="H189" s="140"/>
      <c r="I189" s="140"/>
      <c r="J189" s="140"/>
      <c r="K189" s="140">
        <v>1</v>
      </c>
      <c r="L189" s="140"/>
      <c r="M189" s="140"/>
      <c r="N189" s="140"/>
      <c r="O189" s="140">
        <v>1</v>
      </c>
      <c r="P189" s="229">
        <v>1</v>
      </c>
    </row>
    <row r="190" spans="1:16" s="76" customFormat="1" ht="30.5" customHeight="1">
      <c r="A190" s="140">
        <v>2</v>
      </c>
      <c r="B190" s="188" t="s">
        <v>709</v>
      </c>
      <c r="C190" s="203" t="s">
        <v>904</v>
      </c>
      <c r="D190" s="140"/>
      <c r="E190" s="140">
        <v>1</v>
      </c>
      <c r="F190" s="189" t="s">
        <v>176</v>
      </c>
      <c r="G190" s="198">
        <v>0.3</v>
      </c>
      <c r="H190" s="140"/>
      <c r="I190" s="140"/>
      <c r="J190" s="140"/>
      <c r="K190" s="140">
        <v>1</v>
      </c>
      <c r="L190" s="140"/>
      <c r="M190" s="140">
        <v>1</v>
      </c>
      <c r="N190" s="140"/>
      <c r="O190" s="140"/>
      <c r="P190" s="229">
        <v>1</v>
      </c>
    </row>
    <row r="191" spans="1:16" s="76" customFormat="1" ht="30.5" customHeight="1">
      <c r="A191" s="140"/>
      <c r="B191" s="200" t="s">
        <v>907</v>
      </c>
      <c r="C191" s="202"/>
      <c r="D191" s="220"/>
      <c r="E191" s="140"/>
      <c r="F191" s="189" t="s">
        <v>175</v>
      </c>
      <c r="G191" s="198"/>
      <c r="H191" s="220"/>
      <c r="I191" s="220"/>
      <c r="J191" s="220"/>
      <c r="K191" s="140"/>
      <c r="L191" s="220"/>
      <c r="M191" s="220"/>
      <c r="N191" s="140"/>
      <c r="O191" s="220"/>
      <c r="P191" s="229"/>
    </row>
    <row r="192" spans="1:16" s="76" customFormat="1" ht="30.5" customHeight="1">
      <c r="A192" s="220">
        <v>3</v>
      </c>
      <c r="B192" s="188" t="s">
        <v>710</v>
      </c>
      <c r="C192" s="202" t="s">
        <v>905</v>
      </c>
      <c r="D192" s="140">
        <v>1</v>
      </c>
      <c r="E192" s="140"/>
      <c r="F192" s="189" t="s">
        <v>177</v>
      </c>
      <c r="G192" s="198">
        <v>0.3</v>
      </c>
      <c r="H192" s="140"/>
      <c r="I192" s="140"/>
      <c r="J192" s="140"/>
      <c r="K192" s="140">
        <v>1</v>
      </c>
      <c r="L192" s="140"/>
      <c r="M192" s="140"/>
      <c r="N192" s="140"/>
      <c r="O192" s="140"/>
      <c r="P192" s="229">
        <v>1</v>
      </c>
    </row>
    <row r="193" spans="1:16" s="76" customFormat="1" ht="30.5" customHeight="1">
      <c r="A193" s="140">
        <v>4</v>
      </c>
      <c r="B193" s="188" t="s">
        <v>711</v>
      </c>
      <c r="C193" s="202" t="s">
        <v>906</v>
      </c>
      <c r="D193" s="140">
        <v>1</v>
      </c>
      <c r="E193" s="140"/>
      <c r="F193" s="189" t="s">
        <v>178</v>
      </c>
      <c r="G193" s="198">
        <v>0.3</v>
      </c>
      <c r="H193" s="140">
        <v>1</v>
      </c>
      <c r="I193" s="140"/>
      <c r="J193" s="140"/>
      <c r="K193" s="140"/>
      <c r="L193" s="140"/>
      <c r="M193" s="140">
        <v>1</v>
      </c>
      <c r="N193" s="140"/>
      <c r="O193" s="140"/>
      <c r="P193" s="140"/>
    </row>
    <row r="194" spans="1:16" s="76" customFormat="1" ht="30.5" customHeight="1">
      <c r="A194" s="208">
        <v>35</v>
      </c>
      <c r="B194" s="257" t="s">
        <v>138</v>
      </c>
      <c r="C194" s="257"/>
      <c r="D194" s="257"/>
      <c r="E194" s="257"/>
      <c r="F194" s="257"/>
      <c r="G194" s="198"/>
      <c r="H194" s="208"/>
      <c r="I194" s="208"/>
      <c r="J194" s="208"/>
      <c r="K194" s="208"/>
      <c r="L194" s="208"/>
      <c r="M194" s="208"/>
      <c r="N194" s="208"/>
      <c r="O194" s="208"/>
      <c r="P194" s="208"/>
    </row>
    <row r="195" spans="1:16" s="76" customFormat="1" ht="30.5" customHeight="1">
      <c r="A195" s="140">
        <v>1</v>
      </c>
      <c r="B195" s="188" t="s">
        <v>712</v>
      </c>
      <c r="C195" s="196">
        <v>20975</v>
      </c>
      <c r="D195" s="140"/>
      <c r="E195" s="140"/>
      <c r="F195" s="189" t="s">
        <v>174</v>
      </c>
      <c r="G195" s="198">
        <v>0.9</v>
      </c>
      <c r="H195" s="140"/>
      <c r="I195" s="140"/>
      <c r="J195" s="140"/>
      <c r="K195" s="140">
        <v>1</v>
      </c>
      <c r="L195" s="140"/>
      <c r="M195" s="140"/>
      <c r="N195" s="140"/>
      <c r="O195" s="140">
        <v>1</v>
      </c>
      <c r="P195" s="140">
        <v>1</v>
      </c>
    </row>
    <row r="196" spans="1:16" s="76" customFormat="1" ht="30.5" customHeight="1">
      <c r="A196" s="140">
        <v>2</v>
      </c>
      <c r="B196" s="188" t="s">
        <v>713</v>
      </c>
      <c r="C196" s="196">
        <v>19915</v>
      </c>
      <c r="D196" s="140">
        <v>1</v>
      </c>
      <c r="E196" s="140"/>
      <c r="F196" s="240" t="s">
        <v>847</v>
      </c>
      <c r="G196" s="198">
        <v>0.6</v>
      </c>
      <c r="H196" s="140"/>
      <c r="I196" s="140"/>
      <c r="J196" s="140"/>
      <c r="K196" s="140">
        <v>1</v>
      </c>
      <c r="L196" s="140"/>
      <c r="M196" s="140"/>
      <c r="N196" s="140"/>
      <c r="O196" s="140">
        <v>1</v>
      </c>
      <c r="P196" s="140">
        <v>1</v>
      </c>
    </row>
    <row r="197" spans="1:16" s="76" customFormat="1" ht="30.5" customHeight="1">
      <c r="A197" s="140"/>
      <c r="B197" s="200" t="s">
        <v>907</v>
      </c>
      <c r="C197" s="189"/>
      <c r="D197" s="140"/>
      <c r="E197" s="140"/>
      <c r="F197" s="189" t="s">
        <v>175</v>
      </c>
      <c r="G197" s="198"/>
      <c r="H197" s="140"/>
      <c r="I197" s="140"/>
      <c r="J197" s="140"/>
      <c r="K197" s="140"/>
      <c r="L197" s="140"/>
      <c r="M197" s="140"/>
      <c r="N197" s="140"/>
      <c r="O197" s="140"/>
      <c r="P197" s="140"/>
    </row>
    <row r="198" spans="1:16" s="76" customFormat="1" ht="30.5" customHeight="1">
      <c r="A198" s="140">
        <v>3</v>
      </c>
      <c r="B198" s="188" t="s">
        <v>714</v>
      </c>
      <c r="C198" s="189" t="s">
        <v>908</v>
      </c>
      <c r="D198" s="140"/>
      <c r="E198" s="140"/>
      <c r="F198" s="189" t="s">
        <v>178</v>
      </c>
      <c r="G198" s="198">
        <v>0.3</v>
      </c>
      <c r="H198" s="140">
        <v>1</v>
      </c>
      <c r="I198" s="140"/>
      <c r="J198" s="140"/>
      <c r="K198" s="140"/>
      <c r="L198" s="140"/>
      <c r="M198" s="140">
        <v>1</v>
      </c>
      <c r="N198" s="140"/>
      <c r="O198" s="140"/>
      <c r="P198" s="140"/>
    </row>
    <row r="199" spans="1:16" s="76" customFormat="1" ht="30.5" customHeight="1">
      <c r="A199" s="208">
        <v>36</v>
      </c>
      <c r="B199" s="257" t="s">
        <v>139</v>
      </c>
      <c r="C199" s="257"/>
      <c r="D199" s="257"/>
      <c r="E199" s="257"/>
      <c r="F199" s="257"/>
      <c r="G199" s="198"/>
      <c r="H199" s="208"/>
      <c r="I199" s="208"/>
      <c r="J199" s="208"/>
      <c r="K199" s="208"/>
      <c r="L199" s="208"/>
      <c r="M199" s="208"/>
      <c r="N199" s="208"/>
      <c r="O199" s="208"/>
      <c r="P199" s="208"/>
    </row>
    <row r="200" spans="1:16" s="76" customFormat="1" ht="30.5" customHeight="1">
      <c r="A200" s="140">
        <v>1</v>
      </c>
      <c r="B200" s="188" t="s">
        <v>715</v>
      </c>
      <c r="C200" s="202" t="s">
        <v>877</v>
      </c>
      <c r="D200" s="140"/>
      <c r="E200" s="140">
        <v>1</v>
      </c>
      <c r="F200" s="189" t="s">
        <v>174</v>
      </c>
      <c r="G200" s="198">
        <v>0.9</v>
      </c>
      <c r="H200" s="140"/>
      <c r="I200" s="140"/>
      <c r="J200" s="140"/>
      <c r="K200" s="140">
        <v>1</v>
      </c>
      <c r="L200" s="140"/>
      <c r="M200" s="140"/>
      <c r="N200" s="140">
        <v>1</v>
      </c>
      <c r="O200" s="140"/>
      <c r="P200" s="229">
        <v>1</v>
      </c>
    </row>
    <row r="201" spans="1:16" s="76" customFormat="1" ht="30.5" customHeight="1">
      <c r="A201" s="140"/>
      <c r="B201" s="200" t="s">
        <v>907</v>
      </c>
      <c r="C201" s="203"/>
      <c r="D201" s="140"/>
      <c r="E201" s="140"/>
      <c r="F201" s="189" t="s">
        <v>176</v>
      </c>
      <c r="G201" s="198"/>
      <c r="H201" s="140"/>
      <c r="I201" s="140"/>
      <c r="J201" s="140"/>
      <c r="K201" s="140"/>
      <c r="L201" s="140"/>
      <c r="M201" s="140"/>
      <c r="N201" s="140"/>
      <c r="O201" s="140"/>
      <c r="P201" s="229"/>
    </row>
    <row r="202" spans="1:16" s="76" customFormat="1" ht="30.5" customHeight="1">
      <c r="A202" s="140">
        <v>2</v>
      </c>
      <c r="B202" s="188" t="s">
        <v>716</v>
      </c>
      <c r="C202" s="202" t="s">
        <v>878</v>
      </c>
      <c r="D202" s="220"/>
      <c r="E202" s="140">
        <v>1</v>
      </c>
      <c r="F202" s="189" t="s">
        <v>175</v>
      </c>
      <c r="G202" s="198">
        <v>0.3</v>
      </c>
      <c r="H202" s="220"/>
      <c r="I202" s="220"/>
      <c r="J202" s="220"/>
      <c r="K202" s="140">
        <v>1</v>
      </c>
      <c r="L202" s="220"/>
      <c r="M202" s="220"/>
      <c r="N202" s="140">
        <v>1</v>
      </c>
      <c r="O202" s="220"/>
      <c r="P202" s="229">
        <v>1</v>
      </c>
    </row>
    <row r="203" spans="1:16" s="76" customFormat="1" ht="30.5" customHeight="1">
      <c r="A203" s="220">
        <v>3</v>
      </c>
      <c r="B203" s="188" t="s">
        <v>717</v>
      </c>
      <c r="C203" s="202" t="s">
        <v>879</v>
      </c>
      <c r="D203" s="140">
        <v>1</v>
      </c>
      <c r="E203" s="140">
        <v>1</v>
      </c>
      <c r="F203" s="189" t="s">
        <v>177</v>
      </c>
      <c r="G203" s="198">
        <v>0.3</v>
      </c>
      <c r="H203" s="140"/>
      <c r="I203" s="140">
        <v>1</v>
      </c>
      <c r="J203" s="140"/>
      <c r="K203" s="140"/>
      <c r="L203" s="140"/>
      <c r="M203" s="140"/>
      <c r="N203" s="140"/>
      <c r="O203" s="140">
        <v>1</v>
      </c>
      <c r="P203" s="140"/>
    </row>
    <row r="204" spans="1:16" s="76" customFormat="1" ht="30.5" customHeight="1">
      <c r="A204" s="140">
        <v>4</v>
      </c>
      <c r="B204" s="188" t="s">
        <v>718</v>
      </c>
      <c r="C204" s="202" t="s">
        <v>880</v>
      </c>
      <c r="D204" s="140"/>
      <c r="E204" s="140"/>
      <c r="F204" s="189" t="s">
        <v>178</v>
      </c>
      <c r="G204" s="198">
        <v>0.3</v>
      </c>
      <c r="H204" s="140">
        <v>1</v>
      </c>
      <c r="I204" s="140"/>
      <c r="J204" s="140"/>
      <c r="K204" s="140"/>
      <c r="L204" s="140"/>
      <c r="M204" s="140">
        <v>1</v>
      </c>
      <c r="N204" s="140"/>
      <c r="O204" s="140"/>
      <c r="P204" s="140"/>
    </row>
    <row r="205" spans="1:16" s="76" customFormat="1" ht="30.5" customHeight="1">
      <c r="A205" s="208">
        <v>37</v>
      </c>
      <c r="B205" s="257" t="s">
        <v>140</v>
      </c>
      <c r="C205" s="257"/>
      <c r="D205" s="257"/>
      <c r="E205" s="257"/>
      <c r="F205" s="257"/>
      <c r="G205" s="198"/>
      <c r="H205" s="208"/>
      <c r="I205" s="208"/>
      <c r="J205" s="208"/>
      <c r="K205" s="208"/>
      <c r="L205" s="208"/>
      <c r="M205" s="208"/>
      <c r="N205" s="208"/>
      <c r="O205" s="208"/>
      <c r="P205" s="208"/>
    </row>
    <row r="206" spans="1:16" s="76" customFormat="1" ht="30.5" customHeight="1">
      <c r="A206" s="140">
        <v>1</v>
      </c>
      <c r="B206" s="188" t="s">
        <v>719</v>
      </c>
      <c r="C206" s="189">
        <v>1967</v>
      </c>
      <c r="D206" s="140"/>
      <c r="E206" s="140">
        <v>1</v>
      </c>
      <c r="F206" s="189" t="s">
        <v>174</v>
      </c>
      <c r="G206" s="198">
        <v>0.9</v>
      </c>
      <c r="H206" s="140"/>
      <c r="I206" s="140"/>
      <c r="J206" s="140">
        <v>1</v>
      </c>
      <c r="K206" s="140"/>
      <c r="L206" s="140"/>
      <c r="M206" s="140"/>
      <c r="N206" s="140">
        <v>1</v>
      </c>
      <c r="O206" s="140"/>
      <c r="P206" s="140"/>
    </row>
    <row r="207" spans="1:16" s="76" customFormat="1" ht="30.5" customHeight="1">
      <c r="A207" s="140">
        <v>2</v>
      </c>
      <c r="B207" s="188" t="s">
        <v>720</v>
      </c>
      <c r="C207" s="189">
        <v>1969</v>
      </c>
      <c r="D207" s="140">
        <v>1</v>
      </c>
      <c r="E207" s="140"/>
      <c r="F207" s="240" t="s">
        <v>847</v>
      </c>
      <c r="G207" s="198">
        <v>0.3</v>
      </c>
      <c r="H207" s="140"/>
      <c r="I207" s="140"/>
      <c r="J207" s="140">
        <v>1</v>
      </c>
      <c r="K207" s="140"/>
      <c r="L207" s="140"/>
      <c r="M207" s="140"/>
      <c r="N207" s="140"/>
      <c r="O207" s="140">
        <v>1</v>
      </c>
      <c r="P207" s="140"/>
    </row>
    <row r="208" spans="1:16" s="76" customFormat="1" ht="30.5" customHeight="1">
      <c r="A208" s="140">
        <v>3</v>
      </c>
      <c r="B208" s="188" t="s">
        <v>721</v>
      </c>
      <c r="C208" s="189">
        <v>1960</v>
      </c>
      <c r="D208" s="140"/>
      <c r="E208" s="140">
        <v>1</v>
      </c>
      <c r="F208" s="189" t="s">
        <v>175</v>
      </c>
      <c r="G208" s="198">
        <v>0.3</v>
      </c>
      <c r="H208" s="140"/>
      <c r="I208" s="140"/>
      <c r="J208" s="140"/>
      <c r="K208" s="140">
        <v>1</v>
      </c>
      <c r="L208" s="140"/>
      <c r="M208" s="140">
        <v>1</v>
      </c>
      <c r="N208" s="140"/>
      <c r="O208" s="140"/>
      <c r="P208" s="140">
        <v>1</v>
      </c>
    </row>
    <row r="209" spans="1:16" s="76" customFormat="1" ht="30.5" customHeight="1">
      <c r="A209" s="140">
        <v>4</v>
      </c>
      <c r="B209" s="188" t="s">
        <v>722</v>
      </c>
      <c r="C209" s="182" t="s">
        <v>723</v>
      </c>
      <c r="D209" s="140">
        <v>1</v>
      </c>
      <c r="E209" s="140">
        <v>1</v>
      </c>
      <c r="F209" s="189" t="s">
        <v>178</v>
      </c>
      <c r="G209" s="198">
        <v>0.3</v>
      </c>
      <c r="H209" s="140">
        <v>1</v>
      </c>
      <c r="I209" s="140"/>
      <c r="J209" s="140"/>
      <c r="K209" s="140"/>
      <c r="L209" s="140"/>
      <c r="M209" s="140">
        <v>1</v>
      </c>
      <c r="N209" s="140"/>
      <c r="O209" s="140"/>
      <c r="P209" s="140"/>
    </row>
    <row r="210" spans="1:16" s="76" customFormat="1" ht="30.5" customHeight="1">
      <c r="A210" s="208">
        <v>38</v>
      </c>
      <c r="B210" s="257" t="s">
        <v>141</v>
      </c>
      <c r="C210" s="257"/>
      <c r="D210" s="257"/>
      <c r="E210" s="257"/>
      <c r="F210" s="257"/>
      <c r="G210" s="198"/>
      <c r="H210" s="208"/>
      <c r="I210" s="208"/>
      <c r="J210" s="208"/>
      <c r="K210" s="208"/>
      <c r="L210" s="208"/>
      <c r="M210" s="208"/>
      <c r="N210" s="208"/>
      <c r="O210" s="208"/>
      <c r="P210" s="208"/>
    </row>
    <row r="211" spans="1:16" s="76" customFormat="1" ht="30.5" customHeight="1">
      <c r="A211" s="140">
        <v>1</v>
      </c>
      <c r="B211" s="188" t="s">
        <v>724</v>
      </c>
      <c r="C211" s="182" t="s">
        <v>369</v>
      </c>
      <c r="D211" s="140"/>
      <c r="E211" s="140"/>
      <c r="F211" s="189" t="s">
        <v>174</v>
      </c>
      <c r="G211" s="198">
        <v>0.9</v>
      </c>
      <c r="H211" s="140"/>
      <c r="I211" s="140"/>
      <c r="J211" s="140"/>
      <c r="K211" s="140">
        <v>1</v>
      </c>
      <c r="L211" s="140"/>
      <c r="M211" s="140"/>
      <c r="N211" s="140"/>
      <c r="O211" s="140">
        <v>1</v>
      </c>
      <c r="P211" s="140">
        <v>1</v>
      </c>
    </row>
    <row r="212" spans="1:16" s="76" customFormat="1" ht="30.5" customHeight="1">
      <c r="A212" s="140">
        <v>2</v>
      </c>
      <c r="B212" s="188" t="s">
        <v>725</v>
      </c>
      <c r="C212" s="182" t="s">
        <v>287</v>
      </c>
      <c r="D212" s="140">
        <v>1</v>
      </c>
      <c r="E212" s="140"/>
      <c r="F212" s="189" t="s">
        <v>176</v>
      </c>
      <c r="G212" s="198">
        <v>0.3</v>
      </c>
      <c r="H212" s="140"/>
      <c r="I212" s="140"/>
      <c r="J212" s="140"/>
      <c r="K212" s="140">
        <v>1</v>
      </c>
      <c r="L212" s="140"/>
      <c r="M212" s="140"/>
      <c r="N212" s="140"/>
      <c r="O212" s="140">
        <v>1</v>
      </c>
      <c r="P212" s="140">
        <v>1</v>
      </c>
    </row>
    <row r="213" spans="1:16" s="76" customFormat="1" ht="30.5" customHeight="1">
      <c r="A213" s="140"/>
      <c r="B213" s="200" t="s">
        <v>918</v>
      </c>
      <c r="C213" s="189"/>
      <c r="D213" s="140"/>
      <c r="E213" s="140"/>
      <c r="F213" s="189" t="s">
        <v>175</v>
      </c>
      <c r="G213" s="198"/>
      <c r="H213" s="140"/>
      <c r="I213" s="140"/>
      <c r="J213" s="140"/>
      <c r="K213" s="140"/>
      <c r="L213" s="140"/>
      <c r="M213" s="140"/>
      <c r="N213" s="140"/>
      <c r="O213" s="140"/>
      <c r="P213" s="140"/>
    </row>
    <row r="214" spans="1:16" s="76" customFormat="1" ht="30.5" customHeight="1">
      <c r="A214" s="220">
        <v>3</v>
      </c>
      <c r="B214" s="188" t="s">
        <v>726</v>
      </c>
      <c r="C214" s="189">
        <v>1987</v>
      </c>
      <c r="D214" s="220"/>
      <c r="E214" s="220"/>
      <c r="F214" s="189" t="s">
        <v>177</v>
      </c>
      <c r="G214" s="198">
        <v>0.3</v>
      </c>
      <c r="H214" s="220"/>
      <c r="I214" s="220">
        <v>1</v>
      </c>
      <c r="J214" s="220"/>
      <c r="K214" s="220"/>
      <c r="L214" s="220"/>
      <c r="M214" s="220"/>
      <c r="N214" s="220">
        <v>1</v>
      </c>
      <c r="O214" s="220"/>
      <c r="P214" s="220"/>
    </row>
    <row r="215" spans="1:16" s="76" customFormat="1" ht="30.5" customHeight="1">
      <c r="A215" s="140">
        <v>4</v>
      </c>
      <c r="B215" s="188" t="s">
        <v>368</v>
      </c>
      <c r="C215" s="182" t="s">
        <v>680</v>
      </c>
      <c r="D215" s="140"/>
      <c r="E215" s="140"/>
      <c r="F215" s="189" t="s">
        <v>178</v>
      </c>
      <c r="G215" s="198">
        <v>0.3</v>
      </c>
      <c r="H215" s="140">
        <v>1</v>
      </c>
      <c r="I215" s="140"/>
      <c r="J215" s="140"/>
      <c r="K215" s="140"/>
      <c r="L215" s="140"/>
      <c r="M215" s="140"/>
      <c r="N215" s="140"/>
      <c r="O215" s="140">
        <v>1</v>
      </c>
      <c r="P215" s="140"/>
    </row>
    <row r="216" spans="1:16" s="76" customFormat="1" ht="30.5" customHeight="1">
      <c r="A216" s="208">
        <v>39</v>
      </c>
      <c r="B216" s="257" t="s">
        <v>142</v>
      </c>
      <c r="C216" s="257"/>
      <c r="D216" s="257"/>
      <c r="E216" s="257"/>
      <c r="F216" s="257"/>
      <c r="G216" s="198"/>
      <c r="H216" s="208"/>
      <c r="I216" s="208"/>
      <c r="J216" s="208"/>
      <c r="K216" s="208"/>
      <c r="L216" s="208"/>
      <c r="M216" s="208"/>
      <c r="N216" s="208"/>
      <c r="O216" s="208"/>
      <c r="P216" s="208"/>
    </row>
    <row r="217" spans="1:16" s="76" customFormat="1" ht="30.5" customHeight="1">
      <c r="A217" s="140">
        <v>1</v>
      </c>
      <c r="B217" s="188" t="s">
        <v>727</v>
      </c>
      <c r="C217" s="225">
        <v>24529</v>
      </c>
      <c r="D217" s="140">
        <v>1</v>
      </c>
      <c r="E217" s="140"/>
      <c r="F217" s="189" t="s">
        <v>174</v>
      </c>
      <c r="G217" s="198">
        <v>0.9</v>
      </c>
      <c r="H217" s="140"/>
      <c r="I217" s="140"/>
      <c r="J217" s="140">
        <v>1</v>
      </c>
      <c r="K217" s="140"/>
      <c r="L217" s="140"/>
      <c r="M217" s="140"/>
      <c r="N217" s="140"/>
      <c r="O217" s="140">
        <v>1</v>
      </c>
      <c r="P217" s="140"/>
    </row>
    <row r="218" spans="1:16" s="76" customFormat="1" ht="30.5" customHeight="1">
      <c r="A218" s="140">
        <v>2</v>
      </c>
      <c r="B218" s="188" t="s">
        <v>728</v>
      </c>
      <c r="C218" s="230" t="s">
        <v>496</v>
      </c>
      <c r="D218" s="140">
        <v>1</v>
      </c>
      <c r="E218" s="140"/>
      <c r="F218" s="240" t="s">
        <v>847</v>
      </c>
      <c r="G218" s="198">
        <v>0.3</v>
      </c>
      <c r="H218" s="140"/>
      <c r="I218" s="140"/>
      <c r="J218" s="140"/>
      <c r="K218" s="140">
        <v>1</v>
      </c>
      <c r="L218" s="140"/>
      <c r="M218" s="140"/>
      <c r="N218" s="140"/>
      <c r="O218" s="140">
        <v>1</v>
      </c>
      <c r="P218" s="140">
        <v>1</v>
      </c>
    </row>
    <row r="219" spans="1:16" s="76" customFormat="1" ht="30.5" customHeight="1">
      <c r="A219" s="140">
        <v>3</v>
      </c>
      <c r="B219" s="188" t="s">
        <v>729</v>
      </c>
      <c r="C219" s="231" t="s">
        <v>652</v>
      </c>
      <c r="D219" s="220"/>
      <c r="E219" s="220">
        <v>1</v>
      </c>
      <c r="F219" s="189" t="s">
        <v>175</v>
      </c>
      <c r="G219" s="198">
        <v>0.3</v>
      </c>
      <c r="H219" s="220"/>
      <c r="I219" s="220"/>
      <c r="J219" s="220">
        <v>1</v>
      </c>
      <c r="K219" s="220"/>
      <c r="L219" s="220"/>
      <c r="M219" s="220"/>
      <c r="N219" s="220"/>
      <c r="O219" s="220">
        <v>1</v>
      </c>
      <c r="P219" s="220"/>
    </row>
    <row r="220" spans="1:16" s="76" customFormat="1" ht="30.5" customHeight="1">
      <c r="A220" s="140">
        <v>4</v>
      </c>
      <c r="B220" s="187" t="s">
        <v>730</v>
      </c>
      <c r="C220" s="225">
        <v>35651</v>
      </c>
      <c r="D220" s="140"/>
      <c r="E220" s="140">
        <v>1</v>
      </c>
      <c r="F220" s="189" t="s">
        <v>178</v>
      </c>
      <c r="G220" s="198">
        <v>0.3</v>
      </c>
      <c r="H220" s="140">
        <v>1</v>
      </c>
      <c r="I220" s="140"/>
      <c r="J220" s="140"/>
      <c r="K220" s="140"/>
      <c r="L220" s="140"/>
      <c r="M220" s="140"/>
      <c r="N220" s="140">
        <v>1</v>
      </c>
      <c r="O220" s="140"/>
      <c r="P220" s="232"/>
    </row>
    <row r="221" spans="1:16" s="76" customFormat="1" ht="30.5" customHeight="1">
      <c r="A221" s="208">
        <v>40</v>
      </c>
      <c r="B221" s="257" t="s">
        <v>143</v>
      </c>
      <c r="C221" s="257"/>
      <c r="D221" s="257"/>
      <c r="E221" s="257"/>
      <c r="F221" s="257"/>
      <c r="G221" s="198"/>
      <c r="H221" s="208"/>
      <c r="I221" s="208"/>
      <c r="J221" s="208"/>
      <c r="K221" s="208"/>
      <c r="L221" s="208"/>
      <c r="M221" s="208"/>
      <c r="N221" s="208"/>
      <c r="O221" s="208"/>
      <c r="P221" s="208"/>
    </row>
    <row r="222" spans="1:16" s="76" customFormat="1" ht="30.5" customHeight="1">
      <c r="A222" s="140">
        <v>1</v>
      </c>
      <c r="B222" s="188" t="s">
        <v>731</v>
      </c>
      <c r="C222" s="189">
        <v>1951</v>
      </c>
      <c r="D222" s="140"/>
      <c r="E222" s="140"/>
      <c r="F222" s="189" t="s">
        <v>174</v>
      </c>
      <c r="G222" s="198">
        <v>0.9</v>
      </c>
      <c r="H222" s="140"/>
      <c r="I222" s="140"/>
      <c r="J222" s="140"/>
      <c r="K222" s="140">
        <v>1</v>
      </c>
      <c r="L222" s="140"/>
      <c r="M222" s="140">
        <v>1</v>
      </c>
      <c r="N222" s="140"/>
      <c r="O222" s="140"/>
      <c r="P222" s="140">
        <v>1</v>
      </c>
    </row>
    <row r="223" spans="1:16" s="76" customFormat="1" ht="30.5" customHeight="1">
      <c r="A223" s="140">
        <v>2</v>
      </c>
      <c r="B223" s="188" t="s">
        <v>732</v>
      </c>
      <c r="C223" s="225">
        <v>18615</v>
      </c>
      <c r="D223" s="140">
        <v>1</v>
      </c>
      <c r="E223" s="140"/>
      <c r="F223" s="189" t="s">
        <v>176</v>
      </c>
      <c r="G223" s="198">
        <v>0.3</v>
      </c>
      <c r="H223" s="140"/>
      <c r="I223" s="140"/>
      <c r="J223" s="140"/>
      <c r="K223" s="140">
        <v>1</v>
      </c>
      <c r="L223" s="140"/>
      <c r="M223" s="140">
        <v>1</v>
      </c>
      <c r="N223" s="140"/>
      <c r="O223" s="140"/>
      <c r="P223" s="140">
        <v>1</v>
      </c>
    </row>
    <row r="224" spans="1:16" s="76" customFormat="1" ht="30.5" customHeight="1">
      <c r="A224" s="140">
        <v>3</v>
      </c>
      <c r="B224" s="188" t="s">
        <v>733</v>
      </c>
      <c r="C224" s="189">
        <v>1956</v>
      </c>
      <c r="D224" s="220"/>
      <c r="E224" s="220">
        <v>1</v>
      </c>
      <c r="F224" s="189" t="s">
        <v>175</v>
      </c>
      <c r="G224" s="198">
        <v>0.3</v>
      </c>
      <c r="H224" s="220"/>
      <c r="I224" s="220"/>
      <c r="J224" s="220"/>
      <c r="K224" s="220">
        <v>1</v>
      </c>
      <c r="L224" s="220"/>
      <c r="M224" s="140">
        <v>1</v>
      </c>
      <c r="N224" s="220"/>
      <c r="O224" s="220"/>
      <c r="P224" s="140">
        <v>1</v>
      </c>
    </row>
    <row r="225" spans="1:16" s="76" customFormat="1" ht="30.5" customHeight="1">
      <c r="A225" s="220">
        <v>4</v>
      </c>
      <c r="B225" s="188" t="s">
        <v>734</v>
      </c>
      <c r="C225" s="189">
        <v>1982</v>
      </c>
      <c r="D225" s="140">
        <v>1</v>
      </c>
      <c r="E225" s="140">
        <v>1</v>
      </c>
      <c r="F225" s="189" t="s">
        <v>177</v>
      </c>
      <c r="G225" s="198">
        <v>0.3</v>
      </c>
      <c r="H225" s="140"/>
      <c r="I225" s="140">
        <v>1</v>
      </c>
      <c r="J225" s="140"/>
      <c r="K225" s="140"/>
      <c r="L225" s="140"/>
      <c r="M225" s="140"/>
      <c r="N225" s="140">
        <v>1</v>
      </c>
      <c r="O225" s="140"/>
      <c r="P225" s="140"/>
    </row>
    <row r="226" spans="1:16" s="76" customFormat="1" ht="30.5" customHeight="1">
      <c r="A226" s="140">
        <v>5</v>
      </c>
      <c r="B226" s="188" t="s">
        <v>735</v>
      </c>
      <c r="C226" s="189">
        <v>2003</v>
      </c>
      <c r="D226" s="140">
        <v>1</v>
      </c>
      <c r="E226" s="140"/>
      <c r="F226" s="189" t="s">
        <v>178</v>
      </c>
      <c r="G226" s="198">
        <v>0.3</v>
      </c>
      <c r="H226" s="140">
        <v>1</v>
      </c>
      <c r="I226" s="140"/>
      <c r="J226" s="140"/>
      <c r="K226" s="140"/>
      <c r="L226" s="140"/>
      <c r="M226" s="140"/>
      <c r="N226" s="140">
        <v>1</v>
      </c>
      <c r="O226" s="140"/>
      <c r="P226" s="140"/>
    </row>
    <row r="227" spans="1:16" s="76" customFormat="1" ht="30.5" customHeight="1">
      <c r="A227" s="208">
        <v>41</v>
      </c>
      <c r="B227" s="257" t="s">
        <v>144</v>
      </c>
      <c r="C227" s="257"/>
      <c r="D227" s="257"/>
      <c r="E227" s="257"/>
      <c r="F227" s="257"/>
      <c r="G227" s="198"/>
      <c r="H227" s="208"/>
      <c r="I227" s="208"/>
      <c r="J227" s="208"/>
      <c r="K227" s="208"/>
      <c r="L227" s="208"/>
      <c r="M227" s="208"/>
      <c r="N227" s="208"/>
      <c r="O227" s="208"/>
      <c r="P227" s="208"/>
    </row>
    <row r="228" spans="1:16" s="76" customFormat="1" ht="30.5" customHeight="1">
      <c r="A228" s="140">
        <v>1</v>
      </c>
      <c r="B228" s="188" t="s">
        <v>736</v>
      </c>
      <c r="C228" s="189" t="s">
        <v>869</v>
      </c>
      <c r="D228" s="140"/>
      <c r="E228" s="140"/>
      <c r="F228" s="189" t="s">
        <v>174</v>
      </c>
      <c r="G228" s="198">
        <v>0.9</v>
      </c>
      <c r="H228" s="233"/>
      <c r="I228" s="233"/>
      <c r="J228" s="233"/>
      <c r="K228" s="233">
        <v>1</v>
      </c>
      <c r="L228" s="233"/>
      <c r="M228" s="233"/>
      <c r="N228" s="233">
        <v>1</v>
      </c>
      <c r="O228" s="233"/>
      <c r="P228" s="233">
        <v>1</v>
      </c>
    </row>
    <row r="229" spans="1:16" s="76" customFormat="1" ht="30.5" customHeight="1">
      <c r="A229" s="140">
        <v>2</v>
      </c>
      <c r="B229" s="188" t="s">
        <v>737</v>
      </c>
      <c r="C229" s="196">
        <v>18728</v>
      </c>
      <c r="D229" s="140">
        <v>1</v>
      </c>
      <c r="E229" s="140"/>
      <c r="F229" s="189" t="s">
        <v>176</v>
      </c>
      <c r="G229" s="198">
        <v>0.3</v>
      </c>
      <c r="H229" s="233"/>
      <c r="I229" s="233"/>
      <c r="J229" s="233"/>
      <c r="K229" s="233">
        <v>1</v>
      </c>
      <c r="L229" s="233"/>
      <c r="M229" s="233"/>
      <c r="N229" s="233">
        <v>1</v>
      </c>
      <c r="O229" s="233"/>
      <c r="P229" s="233">
        <v>1</v>
      </c>
    </row>
    <row r="230" spans="1:16" s="76" customFormat="1" ht="30.5" customHeight="1">
      <c r="A230" s="140">
        <v>3</v>
      </c>
      <c r="B230" s="188" t="s">
        <v>738</v>
      </c>
      <c r="C230" s="196">
        <v>20335</v>
      </c>
      <c r="D230" s="140"/>
      <c r="E230" s="140"/>
      <c r="F230" s="189" t="s">
        <v>175</v>
      </c>
      <c r="G230" s="198">
        <v>0.3</v>
      </c>
      <c r="H230" s="220"/>
      <c r="I230" s="220"/>
      <c r="J230" s="220"/>
      <c r="K230" s="220">
        <v>1</v>
      </c>
      <c r="L230" s="220"/>
      <c r="M230" s="220"/>
      <c r="N230" s="220">
        <v>1</v>
      </c>
      <c r="O230" s="220"/>
      <c r="P230" s="220">
        <v>1</v>
      </c>
    </row>
    <row r="231" spans="1:16" s="76" customFormat="1" ht="30.5" customHeight="1">
      <c r="A231" s="220">
        <v>4</v>
      </c>
      <c r="B231" s="188" t="s">
        <v>739</v>
      </c>
      <c r="C231" s="196">
        <v>23560</v>
      </c>
      <c r="D231" s="220">
        <v>1</v>
      </c>
      <c r="E231" s="220">
        <v>1</v>
      </c>
      <c r="F231" s="189" t="s">
        <v>177</v>
      </c>
      <c r="G231" s="198">
        <v>0.3</v>
      </c>
      <c r="H231" s="233"/>
      <c r="I231" s="233"/>
      <c r="J231" s="233"/>
      <c r="K231" s="233">
        <v>1</v>
      </c>
      <c r="L231" s="233"/>
      <c r="M231" s="233"/>
      <c r="N231" s="233">
        <v>1</v>
      </c>
      <c r="O231" s="233"/>
      <c r="P231" s="233">
        <v>1</v>
      </c>
    </row>
    <row r="232" spans="1:16" s="76" customFormat="1" ht="30.5" customHeight="1">
      <c r="A232" s="140">
        <v>5</v>
      </c>
      <c r="B232" s="188" t="s">
        <v>740</v>
      </c>
      <c r="C232" s="196">
        <v>37386</v>
      </c>
      <c r="D232" s="140"/>
      <c r="E232" s="140"/>
      <c r="F232" s="189" t="s">
        <v>178</v>
      </c>
      <c r="G232" s="198">
        <v>0.3</v>
      </c>
      <c r="H232" s="233">
        <v>1</v>
      </c>
      <c r="I232" s="233"/>
      <c r="J232" s="233"/>
      <c r="K232" s="233"/>
      <c r="L232" s="233"/>
      <c r="M232" s="233">
        <v>1</v>
      </c>
      <c r="N232" s="233"/>
      <c r="O232" s="233"/>
      <c r="P232" s="233"/>
    </row>
    <row r="233" spans="1:16" s="76" customFormat="1" ht="30.5" customHeight="1">
      <c r="A233" s="208">
        <v>42</v>
      </c>
      <c r="B233" s="257" t="s">
        <v>145</v>
      </c>
      <c r="C233" s="257"/>
      <c r="D233" s="257"/>
      <c r="E233" s="257"/>
      <c r="F233" s="257"/>
      <c r="G233" s="198"/>
      <c r="H233" s="208"/>
      <c r="I233" s="208"/>
      <c r="J233" s="208"/>
      <c r="K233" s="208"/>
      <c r="L233" s="208"/>
      <c r="M233" s="208"/>
      <c r="N233" s="208"/>
      <c r="O233" s="208"/>
      <c r="P233" s="208"/>
    </row>
    <row r="234" spans="1:16" s="76" customFormat="1" ht="30.5" customHeight="1">
      <c r="A234" s="140">
        <v>1</v>
      </c>
      <c r="B234" s="237" t="s">
        <v>741</v>
      </c>
      <c r="C234" s="195" t="s">
        <v>914</v>
      </c>
      <c r="D234" s="140"/>
      <c r="E234" s="140"/>
      <c r="F234" s="189" t="s">
        <v>174</v>
      </c>
      <c r="G234" s="198">
        <v>0.9</v>
      </c>
      <c r="H234" s="140"/>
      <c r="I234" s="140"/>
      <c r="J234" s="140"/>
      <c r="K234" s="140">
        <v>1</v>
      </c>
      <c r="L234" s="140"/>
      <c r="M234" s="140"/>
      <c r="N234" s="140"/>
      <c r="O234" s="140">
        <v>1</v>
      </c>
      <c r="P234" s="140">
        <v>1</v>
      </c>
    </row>
    <row r="235" spans="1:16" s="76" customFormat="1" ht="30.5" customHeight="1">
      <c r="A235" s="140">
        <v>2</v>
      </c>
      <c r="B235" s="187" t="s">
        <v>742</v>
      </c>
      <c r="C235" s="195" t="s">
        <v>915</v>
      </c>
      <c r="D235" s="140">
        <v>1</v>
      </c>
      <c r="E235" s="140"/>
      <c r="F235" s="189" t="s">
        <v>176</v>
      </c>
      <c r="G235" s="198">
        <v>0.3</v>
      </c>
      <c r="H235" s="140"/>
      <c r="I235" s="140"/>
      <c r="J235" s="140"/>
      <c r="K235" s="140">
        <v>1</v>
      </c>
      <c r="L235" s="140"/>
      <c r="M235" s="140"/>
      <c r="N235" s="140"/>
      <c r="O235" s="140">
        <v>1</v>
      </c>
      <c r="P235" s="140">
        <v>1</v>
      </c>
    </row>
    <row r="236" spans="1:16" s="76" customFormat="1" ht="30.5" customHeight="1">
      <c r="A236" s="140"/>
      <c r="B236" s="224" t="s">
        <v>850</v>
      </c>
      <c r="C236" s="195"/>
      <c r="D236" s="140"/>
      <c r="E236" s="140"/>
      <c r="F236" s="189" t="s">
        <v>175</v>
      </c>
      <c r="G236" s="198"/>
      <c r="H236" s="140"/>
      <c r="I236" s="140"/>
      <c r="J236" s="140"/>
      <c r="K236" s="140"/>
      <c r="L236" s="140"/>
      <c r="M236" s="140"/>
      <c r="N236" s="140"/>
      <c r="O236" s="140"/>
      <c r="P236" s="140"/>
    </row>
    <row r="237" spans="1:16" s="76" customFormat="1" ht="30.5" customHeight="1">
      <c r="A237" s="220">
        <v>3</v>
      </c>
      <c r="B237" s="188" t="s">
        <v>743</v>
      </c>
      <c r="C237" s="195" t="s">
        <v>916</v>
      </c>
      <c r="D237" s="220">
        <v>1</v>
      </c>
      <c r="E237" s="220">
        <v>1</v>
      </c>
      <c r="F237" s="189" t="s">
        <v>177</v>
      </c>
      <c r="G237" s="198">
        <v>0.3</v>
      </c>
      <c r="H237" s="220"/>
      <c r="I237" s="220"/>
      <c r="J237" s="220">
        <v>1</v>
      </c>
      <c r="K237" s="220"/>
      <c r="L237" s="220"/>
      <c r="M237" s="220"/>
      <c r="N237" s="220"/>
      <c r="O237" s="220">
        <v>1</v>
      </c>
      <c r="P237" s="220"/>
    </row>
    <row r="238" spans="1:16" s="76" customFormat="1" ht="30.5" customHeight="1">
      <c r="A238" s="140">
        <v>4</v>
      </c>
      <c r="B238" s="188" t="s">
        <v>744</v>
      </c>
      <c r="C238" s="195" t="s">
        <v>917</v>
      </c>
      <c r="D238" s="140">
        <v>1</v>
      </c>
      <c r="E238" s="140">
        <v>1</v>
      </c>
      <c r="F238" s="189" t="s">
        <v>178</v>
      </c>
      <c r="G238" s="198">
        <v>0.3</v>
      </c>
      <c r="H238" s="140">
        <v>1</v>
      </c>
      <c r="I238" s="140"/>
      <c r="J238" s="140"/>
      <c r="K238" s="140"/>
      <c r="L238" s="140"/>
      <c r="M238" s="140">
        <v>1</v>
      </c>
      <c r="N238" s="140"/>
      <c r="O238" s="140"/>
      <c r="P238" s="140"/>
    </row>
    <row r="239" spans="1:16" s="76" customFormat="1" ht="30.5" customHeight="1">
      <c r="A239" s="208">
        <v>43</v>
      </c>
      <c r="B239" s="257" t="s">
        <v>146</v>
      </c>
      <c r="C239" s="257"/>
      <c r="D239" s="257"/>
      <c r="E239" s="257"/>
      <c r="F239" s="257"/>
      <c r="G239" s="198"/>
      <c r="H239" s="208"/>
      <c r="I239" s="208"/>
      <c r="J239" s="208"/>
      <c r="K239" s="208"/>
      <c r="L239" s="208"/>
      <c r="M239" s="208"/>
      <c r="N239" s="208"/>
      <c r="O239" s="208"/>
      <c r="P239" s="208"/>
    </row>
    <row r="240" spans="1:16" s="76" customFormat="1" ht="30.5" customHeight="1">
      <c r="A240" s="140">
        <v>1</v>
      </c>
      <c r="B240" s="191" t="s">
        <v>745</v>
      </c>
      <c r="C240" s="192" t="s">
        <v>746</v>
      </c>
      <c r="D240" s="140"/>
      <c r="E240" s="140">
        <v>1</v>
      </c>
      <c r="F240" s="189" t="s">
        <v>174</v>
      </c>
      <c r="G240" s="198">
        <v>0.9</v>
      </c>
      <c r="H240" s="140"/>
      <c r="I240" s="140"/>
      <c r="J240" s="140"/>
      <c r="K240" s="140">
        <v>1</v>
      </c>
      <c r="L240" s="140"/>
      <c r="M240" s="140"/>
      <c r="N240" s="140">
        <v>1</v>
      </c>
      <c r="O240" s="140"/>
      <c r="P240" s="140">
        <v>1</v>
      </c>
    </row>
    <row r="241" spans="1:16" s="76" customFormat="1" ht="30.5" customHeight="1">
      <c r="A241" s="140">
        <v>2</v>
      </c>
      <c r="B241" s="191" t="s">
        <v>365</v>
      </c>
      <c r="C241" s="182" t="s">
        <v>747</v>
      </c>
      <c r="D241" s="140">
        <v>1</v>
      </c>
      <c r="E241" s="140"/>
      <c r="F241" s="189" t="s">
        <v>176</v>
      </c>
      <c r="G241" s="198">
        <v>0.3</v>
      </c>
      <c r="H241" s="140"/>
      <c r="I241" s="140"/>
      <c r="J241" s="140"/>
      <c r="K241" s="140">
        <v>1</v>
      </c>
      <c r="L241" s="140"/>
      <c r="M241" s="140"/>
      <c r="N241" s="140">
        <v>1</v>
      </c>
      <c r="O241" s="140"/>
      <c r="P241" s="140">
        <v>1</v>
      </c>
    </row>
    <row r="242" spans="1:16" s="76" customFormat="1" ht="30.5" customHeight="1">
      <c r="A242" s="140"/>
      <c r="B242" s="224" t="s">
        <v>850</v>
      </c>
      <c r="C242" s="193"/>
      <c r="D242" s="140"/>
      <c r="E242" s="140"/>
      <c r="F242" s="189" t="s">
        <v>175</v>
      </c>
      <c r="G242" s="198"/>
      <c r="H242" s="140"/>
      <c r="I242" s="140"/>
      <c r="J242" s="140"/>
      <c r="K242" s="140"/>
      <c r="L242" s="140"/>
      <c r="M242" s="140"/>
      <c r="N242" s="140"/>
      <c r="O242" s="140"/>
      <c r="P242" s="140"/>
    </row>
    <row r="243" spans="1:16" s="76" customFormat="1" ht="30.5" customHeight="1">
      <c r="A243" s="220">
        <v>3</v>
      </c>
      <c r="B243" s="191" t="s">
        <v>748</v>
      </c>
      <c r="C243" s="193" t="s">
        <v>749</v>
      </c>
      <c r="D243" s="220">
        <v>1</v>
      </c>
      <c r="E243" s="220"/>
      <c r="F243" s="189" t="s">
        <v>177</v>
      </c>
      <c r="G243" s="198">
        <v>0.3</v>
      </c>
      <c r="H243" s="220"/>
      <c r="I243" s="220"/>
      <c r="J243" s="220"/>
      <c r="K243" s="220">
        <v>1</v>
      </c>
      <c r="L243" s="220"/>
      <c r="M243" s="220"/>
      <c r="N243" s="220">
        <v>1</v>
      </c>
      <c r="O243" s="220"/>
      <c r="P243" s="220">
        <v>1</v>
      </c>
    </row>
    <row r="244" spans="1:16" s="76" customFormat="1" ht="30.5" customHeight="1">
      <c r="A244" s="140">
        <v>4</v>
      </c>
      <c r="B244" s="238" t="s">
        <v>750</v>
      </c>
      <c r="C244" s="243">
        <v>34824</v>
      </c>
      <c r="D244" s="140">
        <v>1</v>
      </c>
      <c r="E244" s="140">
        <v>1</v>
      </c>
      <c r="F244" s="189" t="s">
        <v>178</v>
      </c>
      <c r="G244" s="198">
        <v>0.3</v>
      </c>
      <c r="H244" s="140">
        <v>1</v>
      </c>
      <c r="I244" s="140"/>
      <c r="J244" s="140"/>
      <c r="K244" s="140"/>
      <c r="L244" s="140"/>
      <c r="M244" s="140">
        <v>1</v>
      </c>
      <c r="N244" s="140"/>
      <c r="O244" s="140"/>
      <c r="P244" s="140"/>
    </row>
    <row r="245" spans="1:16" s="76" customFormat="1" ht="30.5" customHeight="1">
      <c r="A245" s="208">
        <v>44</v>
      </c>
      <c r="B245" s="257" t="s">
        <v>147</v>
      </c>
      <c r="C245" s="257"/>
      <c r="D245" s="257"/>
      <c r="E245" s="257"/>
      <c r="F245" s="257"/>
      <c r="G245" s="198"/>
      <c r="H245" s="208"/>
      <c r="I245" s="208"/>
      <c r="J245" s="208"/>
      <c r="K245" s="208"/>
      <c r="L245" s="208"/>
      <c r="M245" s="208"/>
      <c r="N245" s="208"/>
      <c r="O245" s="208"/>
      <c r="P245" s="208"/>
    </row>
    <row r="246" spans="1:16" s="76" customFormat="1" ht="30.5" customHeight="1">
      <c r="A246" s="140">
        <v>1</v>
      </c>
      <c r="B246" s="191" t="s">
        <v>751</v>
      </c>
      <c r="C246" s="182" t="s">
        <v>752</v>
      </c>
      <c r="D246" s="140">
        <v>1</v>
      </c>
      <c r="E246" s="140"/>
      <c r="F246" s="189" t="s">
        <v>174</v>
      </c>
      <c r="G246" s="198">
        <v>0.9</v>
      </c>
      <c r="H246" s="140"/>
      <c r="I246" s="140"/>
      <c r="J246" s="140"/>
      <c r="K246" s="140">
        <v>1</v>
      </c>
      <c r="L246" s="140"/>
      <c r="M246" s="140"/>
      <c r="N246" s="140"/>
      <c r="O246" s="140">
        <v>1</v>
      </c>
      <c r="P246" s="140">
        <v>1</v>
      </c>
    </row>
    <row r="247" spans="1:16" s="76" customFormat="1" ht="30.5" customHeight="1">
      <c r="A247" s="140"/>
      <c r="B247" s="204" t="s">
        <v>918</v>
      </c>
      <c r="C247" s="193"/>
      <c r="D247" s="140"/>
      <c r="E247" s="140"/>
      <c r="F247" s="189" t="s">
        <v>176</v>
      </c>
      <c r="G247" s="198"/>
      <c r="H247" s="140"/>
      <c r="I247" s="140"/>
      <c r="J247" s="140"/>
      <c r="K247" s="140"/>
      <c r="L247" s="140"/>
      <c r="M247" s="140"/>
      <c r="N247" s="140"/>
      <c r="O247" s="140"/>
      <c r="P247" s="140"/>
    </row>
    <row r="248" spans="1:16" s="76" customFormat="1" ht="30.5" customHeight="1">
      <c r="A248" s="140"/>
      <c r="B248" s="200" t="s">
        <v>907</v>
      </c>
      <c r="C248" s="193"/>
      <c r="D248" s="140"/>
      <c r="E248" s="140"/>
      <c r="F248" s="189" t="s">
        <v>175</v>
      </c>
      <c r="G248" s="198"/>
      <c r="H248" s="140"/>
      <c r="I248" s="140"/>
      <c r="J248" s="140"/>
      <c r="K248" s="140"/>
      <c r="L248" s="140"/>
      <c r="M248" s="140"/>
      <c r="N248" s="140"/>
      <c r="O248" s="140"/>
      <c r="P248" s="140"/>
    </row>
    <row r="249" spans="1:16" s="76" customFormat="1" ht="30.5" customHeight="1">
      <c r="A249" s="220">
        <v>2</v>
      </c>
      <c r="B249" s="191" t="s">
        <v>753</v>
      </c>
      <c r="C249" s="193" t="s">
        <v>754</v>
      </c>
      <c r="D249" s="220">
        <v>1</v>
      </c>
      <c r="E249" s="220"/>
      <c r="F249" s="189" t="s">
        <v>177</v>
      </c>
      <c r="G249" s="198">
        <v>0.3</v>
      </c>
      <c r="H249" s="220"/>
      <c r="I249" s="220"/>
      <c r="J249" s="220"/>
      <c r="K249" s="220">
        <v>1</v>
      </c>
      <c r="L249" s="220"/>
      <c r="M249" s="220"/>
      <c r="N249" s="220"/>
      <c r="O249" s="220">
        <v>1</v>
      </c>
      <c r="P249" s="220">
        <v>1</v>
      </c>
    </row>
    <row r="250" spans="1:16" s="76" customFormat="1" ht="30.5" customHeight="1">
      <c r="A250" s="140">
        <v>3</v>
      </c>
      <c r="B250" s="191" t="s">
        <v>755</v>
      </c>
      <c r="C250" s="193" t="s">
        <v>957</v>
      </c>
      <c r="D250" s="140">
        <v>1</v>
      </c>
      <c r="E250" s="140"/>
      <c r="F250" s="189" t="s">
        <v>178</v>
      </c>
      <c r="G250" s="198">
        <v>0.3</v>
      </c>
      <c r="H250" s="140">
        <v>1</v>
      </c>
      <c r="I250" s="140"/>
      <c r="J250" s="140"/>
      <c r="K250" s="140"/>
      <c r="L250" s="140"/>
      <c r="M250" s="140">
        <v>1</v>
      </c>
      <c r="N250" s="140"/>
      <c r="O250" s="140"/>
      <c r="P250" s="140"/>
    </row>
    <row r="251" spans="1:16" s="76" customFormat="1" ht="30.5" customHeight="1">
      <c r="A251" s="208">
        <v>45</v>
      </c>
      <c r="B251" s="257" t="s">
        <v>148</v>
      </c>
      <c r="C251" s="257"/>
      <c r="D251" s="257"/>
      <c r="E251" s="257"/>
      <c r="F251" s="257"/>
      <c r="G251" s="198"/>
      <c r="H251" s="208"/>
      <c r="I251" s="208"/>
      <c r="J251" s="208"/>
      <c r="K251" s="208"/>
      <c r="L251" s="208"/>
      <c r="M251" s="208"/>
      <c r="N251" s="208"/>
      <c r="O251" s="208"/>
      <c r="P251" s="208"/>
    </row>
    <row r="252" spans="1:16" s="76" customFormat="1" ht="30.5" customHeight="1">
      <c r="A252" s="140">
        <v>1</v>
      </c>
      <c r="B252" s="222" t="s">
        <v>756</v>
      </c>
      <c r="C252" s="225">
        <v>19384</v>
      </c>
      <c r="D252" s="140"/>
      <c r="E252" s="140">
        <v>1</v>
      </c>
      <c r="F252" s="189" t="s">
        <v>174</v>
      </c>
      <c r="G252" s="198">
        <v>0.9</v>
      </c>
      <c r="H252" s="140"/>
      <c r="I252" s="140"/>
      <c r="J252" s="140"/>
      <c r="K252" s="140">
        <v>1</v>
      </c>
      <c r="L252" s="140"/>
      <c r="M252" s="140"/>
      <c r="N252" s="140"/>
      <c r="O252" s="140">
        <v>1</v>
      </c>
      <c r="P252" s="140">
        <v>1</v>
      </c>
    </row>
    <row r="253" spans="1:16" s="76" customFormat="1" ht="30.5" customHeight="1">
      <c r="A253" s="140">
        <v>2</v>
      </c>
      <c r="B253" s="222" t="s">
        <v>431</v>
      </c>
      <c r="C253" s="225">
        <v>23627</v>
      </c>
      <c r="D253" s="140">
        <v>1</v>
      </c>
      <c r="E253" s="140">
        <v>1</v>
      </c>
      <c r="F253" s="240" t="s">
        <v>847</v>
      </c>
      <c r="G253" s="198">
        <v>0.6</v>
      </c>
      <c r="H253" s="140"/>
      <c r="I253" s="140"/>
      <c r="J253" s="140"/>
      <c r="K253" s="140">
        <v>1</v>
      </c>
      <c r="L253" s="140"/>
      <c r="M253" s="140"/>
      <c r="N253" s="140"/>
      <c r="O253" s="140">
        <v>1</v>
      </c>
      <c r="P253" s="140">
        <v>1</v>
      </c>
    </row>
    <row r="254" spans="1:16" s="76" customFormat="1" ht="30.5" customHeight="1">
      <c r="A254" s="140">
        <v>3</v>
      </c>
      <c r="B254" s="223" t="s">
        <v>757</v>
      </c>
      <c r="C254" s="228">
        <v>18987</v>
      </c>
      <c r="D254" s="140">
        <v>1</v>
      </c>
      <c r="E254" s="140"/>
      <c r="F254" s="189" t="s">
        <v>175</v>
      </c>
      <c r="G254" s="198">
        <v>0.3</v>
      </c>
      <c r="H254" s="140"/>
      <c r="I254" s="140"/>
      <c r="J254" s="140"/>
      <c r="K254" s="140">
        <v>1</v>
      </c>
      <c r="L254" s="140"/>
      <c r="M254" s="140"/>
      <c r="N254" s="140">
        <v>1</v>
      </c>
      <c r="O254" s="140"/>
      <c r="P254" s="140">
        <v>1</v>
      </c>
    </row>
    <row r="255" spans="1:16" s="76" customFormat="1" ht="30.5" customHeight="1">
      <c r="A255" s="140">
        <v>4</v>
      </c>
      <c r="B255" s="222" t="s">
        <v>758</v>
      </c>
      <c r="C255" s="225">
        <v>37154</v>
      </c>
      <c r="D255" s="140">
        <v>1</v>
      </c>
      <c r="E255" s="140">
        <v>1</v>
      </c>
      <c r="F255" s="189" t="s">
        <v>178</v>
      </c>
      <c r="G255" s="198">
        <v>0.3</v>
      </c>
      <c r="H255" s="140">
        <v>1</v>
      </c>
      <c r="I255" s="140"/>
      <c r="J255" s="140"/>
      <c r="K255" s="140"/>
      <c r="L255" s="140"/>
      <c r="M255" s="140">
        <v>1</v>
      </c>
      <c r="N255" s="140"/>
      <c r="O255" s="140"/>
      <c r="P255" s="140"/>
    </row>
    <row r="256" spans="1:16" s="76" customFormat="1" ht="30.5" customHeight="1">
      <c r="A256" s="208">
        <v>46</v>
      </c>
      <c r="B256" s="257" t="s">
        <v>149</v>
      </c>
      <c r="C256" s="257"/>
      <c r="D256" s="257"/>
      <c r="E256" s="257"/>
      <c r="F256" s="257"/>
      <c r="G256" s="198"/>
      <c r="H256" s="208"/>
      <c r="I256" s="208"/>
      <c r="J256" s="208"/>
      <c r="K256" s="208"/>
      <c r="L256" s="208"/>
      <c r="M256" s="208"/>
      <c r="N256" s="208"/>
      <c r="O256" s="208"/>
      <c r="P256" s="208"/>
    </row>
    <row r="257" spans="1:16" s="76" customFormat="1" ht="30.5" customHeight="1">
      <c r="A257" s="140">
        <v>1</v>
      </c>
      <c r="B257" s="187" t="s">
        <v>759</v>
      </c>
      <c r="C257" s="194" t="s">
        <v>922</v>
      </c>
      <c r="D257" s="140"/>
      <c r="E257" s="140"/>
      <c r="F257" s="189" t="s">
        <v>174</v>
      </c>
      <c r="G257" s="198">
        <v>0.9</v>
      </c>
      <c r="H257" s="140"/>
      <c r="I257" s="140"/>
      <c r="J257" s="140"/>
      <c r="K257" s="140">
        <v>1</v>
      </c>
      <c r="L257" s="140"/>
      <c r="M257" s="140">
        <v>1</v>
      </c>
      <c r="N257" s="140"/>
      <c r="O257" s="140"/>
      <c r="P257" s="140">
        <v>1</v>
      </c>
    </row>
    <row r="258" spans="1:16" s="76" customFormat="1" ht="30.5" customHeight="1">
      <c r="A258" s="140">
        <v>2</v>
      </c>
      <c r="B258" s="187" t="s">
        <v>760</v>
      </c>
      <c r="C258" s="194">
        <v>1951</v>
      </c>
      <c r="D258" s="140">
        <v>1</v>
      </c>
      <c r="E258" s="140"/>
      <c r="F258" s="189" t="s">
        <v>176</v>
      </c>
      <c r="G258" s="198">
        <v>0.3</v>
      </c>
      <c r="H258" s="140"/>
      <c r="I258" s="140"/>
      <c r="J258" s="140"/>
      <c r="K258" s="140">
        <v>1</v>
      </c>
      <c r="L258" s="140"/>
      <c r="M258" s="140"/>
      <c r="N258" s="140"/>
      <c r="O258" s="140">
        <v>1</v>
      </c>
      <c r="P258" s="140">
        <v>1</v>
      </c>
    </row>
    <row r="259" spans="1:16" s="76" customFormat="1" ht="30.5" customHeight="1">
      <c r="A259" s="140">
        <v>3</v>
      </c>
      <c r="B259" s="187" t="s">
        <v>761</v>
      </c>
      <c r="C259" s="194" t="s">
        <v>923</v>
      </c>
      <c r="D259" s="140"/>
      <c r="E259" s="140">
        <v>1</v>
      </c>
      <c r="F259" s="189" t="s">
        <v>175</v>
      </c>
      <c r="G259" s="198">
        <v>0.3</v>
      </c>
      <c r="H259" s="140"/>
      <c r="I259" s="140"/>
      <c r="J259" s="140"/>
      <c r="K259" s="140">
        <v>1</v>
      </c>
      <c r="L259" s="140"/>
      <c r="M259" s="140"/>
      <c r="N259" s="140"/>
      <c r="O259" s="140">
        <v>1</v>
      </c>
      <c r="P259" s="140">
        <v>1</v>
      </c>
    </row>
    <row r="260" spans="1:16" s="76" customFormat="1" ht="30.5" customHeight="1">
      <c r="A260" s="220">
        <v>4</v>
      </c>
      <c r="B260" s="187" t="s">
        <v>762</v>
      </c>
      <c r="C260" s="194">
        <v>1951</v>
      </c>
      <c r="D260" s="220">
        <v>1</v>
      </c>
      <c r="E260" s="220">
        <v>1</v>
      </c>
      <c r="F260" s="189" t="s">
        <v>177</v>
      </c>
      <c r="G260" s="198">
        <v>0.3</v>
      </c>
      <c r="H260" s="220"/>
      <c r="I260" s="220"/>
      <c r="J260" s="220"/>
      <c r="K260" s="220">
        <v>1</v>
      </c>
      <c r="L260" s="220"/>
      <c r="M260" s="220"/>
      <c r="N260" s="220">
        <v>1</v>
      </c>
      <c r="O260" s="220"/>
      <c r="P260" s="220">
        <v>1</v>
      </c>
    </row>
    <row r="261" spans="1:16" s="76" customFormat="1" ht="30.5" customHeight="1">
      <c r="A261" s="140">
        <v>5</v>
      </c>
      <c r="B261" s="187" t="s">
        <v>763</v>
      </c>
      <c r="C261" s="194">
        <v>2003</v>
      </c>
      <c r="D261" s="140"/>
      <c r="E261" s="140"/>
      <c r="F261" s="189" t="s">
        <v>178</v>
      </c>
      <c r="G261" s="198">
        <v>0.3</v>
      </c>
      <c r="H261" s="140">
        <v>1</v>
      </c>
      <c r="I261" s="140"/>
      <c r="J261" s="140"/>
      <c r="K261" s="140"/>
      <c r="L261" s="140"/>
      <c r="M261" s="140">
        <v>1</v>
      </c>
      <c r="N261" s="140"/>
      <c r="O261" s="140"/>
      <c r="P261" s="140"/>
    </row>
    <row r="262" spans="1:16" s="76" customFormat="1" ht="30.5" customHeight="1">
      <c r="A262" s="208">
        <v>47</v>
      </c>
      <c r="B262" s="257" t="s">
        <v>150</v>
      </c>
      <c r="C262" s="257"/>
      <c r="D262" s="257"/>
      <c r="E262" s="257"/>
      <c r="F262" s="257"/>
      <c r="G262" s="198"/>
      <c r="H262" s="208"/>
      <c r="I262" s="208"/>
      <c r="J262" s="208"/>
      <c r="K262" s="208"/>
      <c r="L262" s="208"/>
      <c r="M262" s="208"/>
      <c r="N262" s="208"/>
      <c r="O262" s="208"/>
      <c r="P262" s="208"/>
    </row>
    <row r="263" spans="1:16" s="76" customFormat="1" ht="30.5" customHeight="1">
      <c r="A263" s="140">
        <v>1</v>
      </c>
      <c r="B263" s="237" t="s">
        <v>764</v>
      </c>
      <c r="C263" s="195" t="s">
        <v>859</v>
      </c>
      <c r="D263" s="140"/>
      <c r="E263" s="140"/>
      <c r="F263" s="189" t="s">
        <v>174</v>
      </c>
      <c r="G263" s="198">
        <v>0.9</v>
      </c>
      <c r="H263" s="140"/>
      <c r="I263" s="140"/>
      <c r="J263" s="140"/>
      <c r="K263" s="140">
        <v>1</v>
      </c>
      <c r="L263" s="140"/>
      <c r="M263" s="140"/>
      <c r="N263" s="140">
        <v>1</v>
      </c>
      <c r="O263" s="140"/>
      <c r="P263" s="140">
        <v>1</v>
      </c>
    </row>
    <row r="264" spans="1:16" s="76" customFormat="1" ht="30.5" customHeight="1">
      <c r="A264" s="140">
        <v>2</v>
      </c>
      <c r="B264" s="187" t="s">
        <v>765</v>
      </c>
      <c r="C264" s="234">
        <v>24018</v>
      </c>
      <c r="D264" s="140">
        <v>1</v>
      </c>
      <c r="E264" s="140"/>
      <c r="F264" s="240" t="s">
        <v>861</v>
      </c>
      <c r="G264" s="198">
        <v>0.6</v>
      </c>
      <c r="H264" s="140"/>
      <c r="I264" s="140"/>
      <c r="J264" s="140"/>
      <c r="K264" s="140">
        <v>1</v>
      </c>
      <c r="L264" s="140"/>
      <c r="M264" s="140"/>
      <c r="N264" s="140">
        <v>1</v>
      </c>
      <c r="O264" s="140"/>
      <c r="P264" s="140">
        <v>1</v>
      </c>
    </row>
    <row r="265" spans="1:16" s="76" customFormat="1" ht="30.5" customHeight="1">
      <c r="A265" s="140">
        <v>3</v>
      </c>
      <c r="B265" s="188" t="s">
        <v>766</v>
      </c>
      <c r="C265" s="195" t="s">
        <v>860</v>
      </c>
      <c r="D265" s="140"/>
      <c r="E265" s="140">
        <v>1</v>
      </c>
      <c r="F265" s="189" t="s">
        <v>175</v>
      </c>
      <c r="G265" s="198">
        <v>0.3</v>
      </c>
      <c r="H265" s="140"/>
      <c r="I265" s="140"/>
      <c r="J265" s="140"/>
      <c r="K265" s="140">
        <v>1</v>
      </c>
      <c r="L265" s="140"/>
      <c r="M265" s="140"/>
      <c r="N265" s="140">
        <v>1</v>
      </c>
      <c r="O265" s="140"/>
      <c r="P265" s="140">
        <v>1</v>
      </c>
    </row>
    <row r="266" spans="1:16" s="76" customFormat="1" ht="30.5" customHeight="1">
      <c r="A266" s="140">
        <v>4</v>
      </c>
      <c r="B266" s="188" t="s">
        <v>767</v>
      </c>
      <c r="C266" s="195">
        <v>1994</v>
      </c>
      <c r="D266" s="140"/>
      <c r="E266" s="140"/>
      <c r="F266" s="189" t="s">
        <v>178</v>
      </c>
      <c r="G266" s="198">
        <v>0.3</v>
      </c>
      <c r="H266" s="140">
        <v>1</v>
      </c>
      <c r="I266" s="140"/>
      <c r="J266" s="140"/>
      <c r="K266" s="140"/>
      <c r="L266" s="140"/>
      <c r="M266" s="140">
        <v>1</v>
      </c>
      <c r="N266" s="140"/>
      <c r="O266" s="140"/>
      <c r="P266" s="140"/>
    </row>
    <row r="267" spans="1:16" s="76" customFormat="1" ht="30.5" customHeight="1">
      <c r="A267" s="208">
        <v>48</v>
      </c>
      <c r="B267" s="257" t="s">
        <v>151</v>
      </c>
      <c r="C267" s="257"/>
      <c r="D267" s="257"/>
      <c r="E267" s="257"/>
      <c r="F267" s="257"/>
      <c r="G267" s="198"/>
      <c r="H267" s="208"/>
      <c r="I267" s="208"/>
      <c r="J267" s="208"/>
      <c r="K267" s="208"/>
      <c r="L267" s="208"/>
      <c r="M267" s="208"/>
      <c r="N267" s="208"/>
      <c r="O267" s="208"/>
      <c r="P267" s="208"/>
    </row>
    <row r="268" spans="1:16" s="76" customFormat="1" ht="30.5" customHeight="1">
      <c r="A268" s="140">
        <v>1</v>
      </c>
      <c r="B268" s="237" t="s">
        <v>768</v>
      </c>
      <c r="C268" s="225">
        <v>23448</v>
      </c>
      <c r="D268" s="140"/>
      <c r="E268" s="140"/>
      <c r="F268" s="189" t="s">
        <v>174</v>
      </c>
      <c r="G268" s="198">
        <v>0.9</v>
      </c>
      <c r="H268" s="140"/>
      <c r="I268" s="140"/>
      <c r="J268" s="140"/>
      <c r="K268" s="140">
        <v>1</v>
      </c>
      <c r="L268" s="140"/>
      <c r="M268" s="140"/>
      <c r="N268" s="140">
        <v>1</v>
      </c>
      <c r="O268" s="140"/>
      <c r="P268" s="140">
        <v>1</v>
      </c>
    </row>
    <row r="269" spans="1:16" s="76" customFormat="1" ht="30.5" customHeight="1">
      <c r="A269" s="140">
        <v>2</v>
      </c>
      <c r="B269" s="187" t="s">
        <v>769</v>
      </c>
      <c r="C269" s="225">
        <v>22531</v>
      </c>
      <c r="D269" s="140">
        <v>1</v>
      </c>
      <c r="E269" s="140"/>
      <c r="F269" s="240" t="s">
        <v>864</v>
      </c>
      <c r="G269" s="198">
        <v>0.6</v>
      </c>
      <c r="H269" s="140"/>
      <c r="I269" s="140"/>
      <c r="J269" s="140"/>
      <c r="K269" s="140">
        <v>1</v>
      </c>
      <c r="L269" s="140"/>
      <c r="M269" s="140"/>
      <c r="N269" s="140">
        <v>1</v>
      </c>
      <c r="O269" s="140"/>
      <c r="P269" s="140">
        <v>1</v>
      </c>
    </row>
    <row r="270" spans="1:16" s="76" customFormat="1" ht="30.5" customHeight="1">
      <c r="A270" s="140">
        <v>3</v>
      </c>
      <c r="B270" s="188" t="s">
        <v>275</v>
      </c>
      <c r="C270" s="228">
        <v>21495</v>
      </c>
      <c r="D270" s="220"/>
      <c r="E270" s="220"/>
      <c r="F270" s="189" t="s">
        <v>175</v>
      </c>
      <c r="G270" s="198">
        <v>0.3</v>
      </c>
      <c r="H270" s="220"/>
      <c r="I270" s="220"/>
      <c r="J270" s="220"/>
      <c r="K270" s="220">
        <v>1</v>
      </c>
      <c r="L270" s="220"/>
      <c r="M270" s="220"/>
      <c r="N270" s="220">
        <v>1</v>
      </c>
      <c r="O270" s="220"/>
      <c r="P270" s="220">
        <v>1</v>
      </c>
    </row>
    <row r="271" spans="1:16" s="76" customFormat="1" ht="30.5" customHeight="1">
      <c r="A271" s="140">
        <v>4</v>
      </c>
      <c r="B271" s="188" t="s">
        <v>770</v>
      </c>
      <c r="C271" s="140" t="s">
        <v>865</v>
      </c>
      <c r="D271" s="140">
        <v>1</v>
      </c>
      <c r="E271" s="140"/>
      <c r="F271" s="189" t="s">
        <v>178</v>
      </c>
      <c r="G271" s="198">
        <v>0.3</v>
      </c>
      <c r="H271" s="140">
        <v>1</v>
      </c>
      <c r="I271" s="140"/>
      <c r="J271" s="140"/>
      <c r="K271" s="140"/>
      <c r="L271" s="140"/>
      <c r="M271" s="140">
        <v>1</v>
      </c>
      <c r="N271" s="140"/>
      <c r="O271" s="140"/>
      <c r="P271" s="140"/>
    </row>
    <row r="272" spans="1:16" s="76" customFormat="1" ht="30.5" customHeight="1">
      <c r="A272" s="208">
        <v>49</v>
      </c>
      <c r="B272" s="257" t="s">
        <v>152</v>
      </c>
      <c r="C272" s="257"/>
      <c r="D272" s="257"/>
      <c r="E272" s="257"/>
      <c r="F272" s="257"/>
      <c r="G272" s="198"/>
      <c r="H272" s="208"/>
      <c r="I272" s="208"/>
      <c r="J272" s="208"/>
      <c r="K272" s="208"/>
      <c r="L272" s="208"/>
      <c r="M272" s="208"/>
      <c r="N272" s="208"/>
      <c r="O272" s="208"/>
      <c r="P272" s="208"/>
    </row>
    <row r="273" spans="1:16" s="76" customFormat="1" ht="30.5" customHeight="1">
      <c r="A273" s="140">
        <v>1</v>
      </c>
      <c r="B273" s="191" t="s">
        <v>771</v>
      </c>
      <c r="C273" s="182" t="s">
        <v>772</v>
      </c>
      <c r="D273" s="140"/>
      <c r="E273" s="140"/>
      <c r="F273" s="189" t="s">
        <v>174</v>
      </c>
      <c r="G273" s="198">
        <v>0.9</v>
      </c>
      <c r="H273" s="140"/>
      <c r="I273" s="140"/>
      <c r="J273" s="140">
        <v>1</v>
      </c>
      <c r="K273" s="140"/>
      <c r="L273" s="140"/>
      <c r="M273" s="140"/>
      <c r="N273" s="140"/>
      <c r="O273" s="140">
        <v>1</v>
      </c>
      <c r="P273" s="140">
        <v>1</v>
      </c>
    </row>
    <row r="274" spans="1:16" s="76" customFormat="1" ht="30.5" customHeight="1">
      <c r="A274" s="140"/>
      <c r="B274" s="204" t="s">
        <v>850</v>
      </c>
      <c r="C274" s="195"/>
      <c r="D274" s="140"/>
      <c r="E274" s="140"/>
      <c r="F274" s="189" t="s">
        <v>176</v>
      </c>
      <c r="G274" s="198"/>
      <c r="H274" s="140"/>
      <c r="I274" s="140"/>
      <c r="J274" s="140"/>
      <c r="K274" s="140"/>
      <c r="L274" s="140"/>
      <c r="M274" s="140"/>
      <c r="N274" s="140"/>
      <c r="O274" s="140"/>
      <c r="P274" s="140"/>
    </row>
    <row r="275" spans="1:16" s="76" customFormat="1" ht="30.5" customHeight="1">
      <c r="A275" s="140">
        <v>2</v>
      </c>
      <c r="B275" s="188" t="s">
        <v>773</v>
      </c>
      <c r="C275" s="182" t="s">
        <v>774</v>
      </c>
      <c r="D275" s="140"/>
      <c r="E275" s="140"/>
      <c r="F275" s="189" t="s">
        <v>175</v>
      </c>
      <c r="G275" s="198">
        <v>0.3</v>
      </c>
      <c r="H275" s="140"/>
      <c r="I275" s="140"/>
      <c r="J275" s="140"/>
      <c r="K275" s="140">
        <v>1</v>
      </c>
      <c r="L275" s="140"/>
      <c r="M275" s="140"/>
      <c r="N275" s="140"/>
      <c r="O275" s="140">
        <v>1</v>
      </c>
      <c r="P275" s="140">
        <v>1</v>
      </c>
    </row>
    <row r="276" spans="1:16" s="76" customFormat="1" ht="30.5" customHeight="1">
      <c r="A276" s="220">
        <v>3</v>
      </c>
      <c r="B276" s="191" t="s">
        <v>490</v>
      </c>
      <c r="C276" s="193" t="s">
        <v>775</v>
      </c>
      <c r="D276" s="220">
        <v>1</v>
      </c>
      <c r="E276" s="220">
        <v>1</v>
      </c>
      <c r="F276" s="189" t="s">
        <v>177</v>
      </c>
      <c r="G276" s="198">
        <v>0.3</v>
      </c>
      <c r="H276" s="220"/>
      <c r="I276" s="220"/>
      <c r="J276" s="220"/>
      <c r="K276" s="220">
        <v>1</v>
      </c>
      <c r="L276" s="220"/>
      <c r="M276" s="220">
        <v>1</v>
      </c>
      <c r="N276" s="220"/>
      <c r="O276" s="220"/>
      <c r="P276" s="220">
        <v>1</v>
      </c>
    </row>
    <row r="277" spans="1:16" s="76" customFormat="1" ht="30.5" customHeight="1">
      <c r="A277" s="140">
        <v>4</v>
      </c>
      <c r="B277" s="191" t="s">
        <v>776</v>
      </c>
      <c r="C277" s="193" t="s">
        <v>777</v>
      </c>
      <c r="D277" s="140"/>
      <c r="E277" s="140">
        <v>1</v>
      </c>
      <c r="F277" s="189" t="s">
        <v>178</v>
      </c>
      <c r="G277" s="198">
        <v>0.3</v>
      </c>
      <c r="H277" s="140">
        <v>1</v>
      </c>
      <c r="I277" s="140"/>
      <c r="J277" s="140"/>
      <c r="K277" s="140"/>
      <c r="L277" s="140"/>
      <c r="M277" s="140">
        <v>1</v>
      </c>
      <c r="N277" s="140"/>
      <c r="O277" s="140"/>
      <c r="P277" s="140"/>
    </row>
    <row r="278" spans="1:16" s="76" customFormat="1" ht="30.5" customHeight="1">
      <c r="A278" s="208">
        <v>50</v>
      </c>
      <c r="B278" s="257" t="s">
        <v>153</v>
      </c>
      <c r="C278" s="257"/>
      <c r="D278" s="257"/>
      <c r="E278" s="257"/>
      <c r="F278" s="257"/>
      <c r="G278" s="198"/>
      <c r="H278" s="208"/>
      <c r="I278" s="208"/>
      <c r="J278" s="208"/>
      <c r="K278" s="208"/>
      <c r="L278" s="208"/>
      <c r="M278" s="208"/>
      <c r="N278" s="208"/>
      <c r="O278" s="208"/>
      <c r="P278" s="208"/>
    </row>
    <row r="279" spans="1:16" s="76" customFormat="1" ht="30.5" customHeight="1">
      <c r="A279" s="140">
        <v>1</v>
      </c>
      <c r="B279" s="237" t="s">
        <v>778</v>
      </c>
      <c r="C279" s="193">
        <v>1946</v>
      </c>
      <c r="D279" s="140"/>
      <c r="E279" s="140"/>
      <c r="F279" s="189" t="s">
        <v>174</v>
      </c>
      <c r="G279" s="198">
        <v>0.9</v>
      </c>
      <c r="H279" s="140"/>
      <c r="I279" s="140"/>
      <c r="J279" s="140"/>
      <c r="K279" s="140">
        <v>1</v>
      </c>
      <c r="L279" s="140"/>
      <c r="M279" s="140"/>
      <c r="N279" s="140"/>
      <c r="O279" s="140">
        <v>1</v>
      </c>
      <c r="P279" s="140">
        <v>1</v>
      </c>
    </row>
    <row r="280" spans="1:16" s="76" customFormat="1" ht="30.5" customHeight="1">
      <c r="A280" s="140">
        <v>2</v>
      </c>
      <c r="B280" s="187" t="s">
        <v>779</v>
      </c>
      <c r="C280" s="193" t="s">
        <v>845</v>
      </c>
      <c r="D280" s="140">
        <v>1</v>
      </c>
      <c r="E280" s="140">
        <v>1</v>
      </c>
      <c r="F280" s="240" t="s">
        <v>847</v>
      </c>
      <c r="G280" s="198" t="s">
        <v>846</v>
      </c>
      <c r="H280" s="140"/>
      <c r="I280" s="140"/>
      <c r="J280" s="140"/>
      <c r="K280" s="140">
        <v>1</v>
      </c>
      <c r="L280" s="140"/>
      <c r="M280" s="140"/>
      <c r="N280" s="140"/>
      <c r="O280" s="140">
        <v>1</v>
      </c>
      <c r="P280" s="140"/>
    </row>
    <row r="281" spans="1:16" s="76" customFormat="1" ht="30.5" customHeight="1">
      <c r="A281" s="140">
        <v>3</v>
      </c>
      <c r="B281" s="188" t="s">
        <v>631</v>
      </c>
      <c r="C281" s="193">
        <v>1961</v>
      </c>
      <c r="D281" s="140"/>
      <c r="E281" s="140">
        <v>1</v>
      </c>
      <c r="F281" s="189" t="s">
        <v>175</v>
      </c>
      <c r="G281" s="198">
        <v>0.3</v>
      </c>
      <c r="H281" s="140"/>
      <c r="I281" s="140"/>
      <c r="J281" s="140"/>
      <c r="K281" s="140">
        <v>1</v>
      </c>
      <c r="L281" s="140"/>
      <c r="M281" s="140">
        <v>1</v>
      </c>
      <c r="N281" s="140"/>
      <c r="O281" s="140"/>
      <c r="P281" s="140">
        <v>1</v>
      </c>
    </row>
    <row r="282" spans="1:16" s="76" customFormat="1" ht="30.5" customHeight="1">
      <c r="A282" s="140">
        <v>4</v>
      </c>
      <c r="B282" s="188" t="s">
        <v>780</v>
      </c>
      <c r="C282" s="195">
        <v>1996</v>
      </c>
      <c r="D282" s="140">
        <v>1</v>
      </c>
      <c r="E282" s="140"/>
      <c r="F282" s="189" t="s">
        <v>178</v>
      </c>
      <c r="G282" s="198">
        <v>0.3</v>
      </c>
      <c r="H282" s="140">
        <v>1</v>
      </c>
      <c r="I282" s="140"/>
      <c r="J282" s="140"/>
      <c r="K282" s="140"/>
      <c r="L282" s="140"/>
      <c r="M282" s="140">
        <v>1</v>
      </c>
      <c r="N282" s="140"/>
      <c r="O282" s="140"/>
      <c r="P282" s="140"/>
    </row>
    <row r="283" spans="1:16" s="76" customFormat="1" ht="30.5" customHeight="1">
      <c r="A283" s="208">
        <v>51</v>
      </c>
      <c r="B283" s="257" t="s">
        <v>154</v>
      </c>
      <c r="C283" s="257"/>
      <c r="D283" s="257"/>
      <c r="E283" s="257"/>
      <c r="F283" s="257"/>
      <c r="G283" s="198"/>
      <c r="H283" s="208"/>
      <c r="I283" s="208"/>
      <c r="J283" s="208"/>
      <c r="K283" s="208"/>
      <c r="L283" s="208"/>
      <c r="M283" s="208"/>
      <c r="N283" s="208"/>
      <c r="O283" s="208"/>
      <c r="P283" s="208"/>
    </row>
    <row r="284" spans="1:16" s="76" customFormat="1" ht="30.5" customHeight="1">
      <c r="A284" s="140">
        <v>1</v>
      </c>
      <c r="B284" s="239" t="s">
        <v>781</v>
      </c>
      <c r="C284" s="195" t="s">
        <v>910</v>
      </c>
      <c r="D284" s="140">
        <v>1</v>
      </c>
      <c r="E284" s="140"/>
      <c r="F284" s="240" t="s">
        <v>848</v>
      </c>
      <c r="G284" s="198">
        <v>1.2</v>
      </c>
      <c r="H284" s="140"/>
      <c r="I284" s="140"/>
      <c r="J284" s="140"/>
      <c r="K284" s="140">
        <v>1</v>
      </c>
      <c r="L284" s="140"/>
      <c r="M284" s="140"/>
      <c r="N284" s="140"/>
      <c r="O284" s="140">
        <v>1</v>
      </c>
      <c r="P284" s="140">
        <v>1</v>
      </c>
    </row>
    <row r="285" spans="1:16" s="76" customFormat="1" ht="30.5" customHeight="1">
      <c r="A285" s="140">
        <v>2</v>
      </c>
      <c r="B285" s="188" t="s">
        <v>782</v>
      </c>
      <c r="C285" s="195" t="s">
        <v>911</v>
      </c>
      <c r="D285" s="140"/>
      <c r="E285" s="140">
        <v>1</v>
      </c>
      <c r="F285" s="189" t="s">
        <v>175</v>
      </c>
      <c r="G285" s="198">
        <v>0.3</v>
      </c>
      <c r="H285" s="140"/>
      <c r="I285" s="140"/>
      <c r="J285" s="140"/>
      <c r="K285" s="140">
        <v>1</v>
      </c>
      <c r="L285" s="140"/>
      <c r="M285" s="140"/>
      <c r="N285" s="140">
        <v>1</v>
      </c>
      <c r="O285" s="140"/>
      <c r="P285" s="140">
        <v>1</v>
      </c>
    </row>
    <row r="286" spans="1:16" s="76" customFormat="1" ht="30.5" customHeight="1">
      <c r="A286" s="220">
        <v>3</v>
      </c>
      <c r="B286" s="200" t="s">
        <v>918</v>
      </c>
      <c r="C286" s="195"/>
      <c r="D286" s="220"/>
      <c r="E286" s="220"/>
      <c r="F286" s="189" t="s">
        <v>177</v>
      </c>
      <c r="G286" s="198"/>
      <c r="H286" s="220"/>
      <c r="I286" s="220"/>
      <c r="J286" s="220"/>
      <c r="K286" s="220"/>
      <c r="L286" s="220"/>
      <c r="M286" s="220"/>
      <c r="N286" s="220"/>
      <c r="O286" s="220"/>
      <c r="P286" s="220"/>
    </row>
    <row r="287" spans="1:16" s="76" customFormat="1" ht="30.5" customHeight="1">
      <c r="A287" s="140">
        <v>4</v>
      </c>
      <c r="B287" s="188" t="s">
        <v>783</v>
      </c>
      <c r="C287" s="195" t="s">
        <v>912</v>
      </c>
      <c r="D287" s="140">
        <v>1</v>
      </c>
      <c r="E287" s="140">
        <v>1</v>
      </c>
      <c r="F287" s="189" t="s">
        <v>178</v>
      </c>
      <c r="G287" s="198">
        <v>0.3</v>
      </c>
      <c r="H287" s="140">
        <v>1</v>
      </c>
      <c r="I287" s="140"/>
      <c r="J287" s="140"/>
      <c r="K287" s="140"/>
      <c r="L287" s="140"/>
      <c r="M287" s="140">
        <v>1</v>
      </c>
      <c r="N287" s="140"/>
      <c r="O287" s="140"/>
      <c r="P287" s="140"/>
    </row>
    <row r="288" spans="1:16" s="76" customFormat="1" ht="30.5" customHeight="1">
      <c r="A288" s="208">
        <v>52</v>
      </c>
      <c r="B288" s="257" t="s">
        <v>155</v>
      </c>
      <c r="C288" s="257"/>
      <c r="D288" s="257"/>
      <c r="E288" s="257"/>
      <c r="F288" s="257"/>
      <c r="G288" s="199"/>
      <c r="H288" s="208"/>
      <c r="I288" s="208"/>
      <c r="J288" s="208"/>
      <c r="K288" s="208"/>
      <c r="L288" s="208"/>
      <c r="M288" s="208"/>
      <c r="N288" s="208"/>
      <c r="O288" s="208"/>
      <c r="P288" s="208"/>
    </row>
    <row r="289" spans="1:16" s="76" customFormat="1" ht="30.5" customHeight="1">
      <c r="A289" s="140">
        <v>1</v>
      </c>
      <c r="B289" s="191" t="s">
        <v>784</v>
      </c>
      <c r="C289" s="192">
        <v>25497</v>
      </c>
      <c r="D289" s="140">
        <v>1</v>
      </c>
      <c r="E289" s="140"/>
      <c r="F289" s="189" t="s">
        <v>174</v>
      </c>
      <c r="G289" s="198">
        <v>0.9</v>
      </c>
      <c r="H289" s="235"/>
      <c r="I289" s="235"/>
      <c r="J289" s="235">
        <v>1</v>
      </c>
      <c r="K289" s="235"/>
      <c r="L289" s="235"/>
      <c r="M289" s="235"/>
      <c r="N289" s="235"/>
      <c r="O289" s="235">
        <v>1</v>
      </c>
      <c r="P289" s="140">
        <v>1</v>
      </c>
    </row>
    <row r="290" spans="1:16" s="76" customFormat="1" ht="30.5" customHeight="1">
      <c r="A290" s="140">
        <v>2</v>
      </c>
      <c r="B290" s="191" t="s">
        <v>785</v>
      </c>
      <c r="C290" s="182" t="s">
        <v>786</v>
      </c>
      <c r="D290" s="140">
        <v>1</v>
      </c>
      <c r="E290" s="140"/>
      <c r="F290" s="189" t="s">
        <v>176</v>
      </c>
      <c r="G290" s="198">
        <v>0.3</v>
      </c>
      <c r="H290" s="235"/>
      <c r="I290" s="235"/>
      <c r="J290" s="235"/>
      <c r="K290" s="235">
        <v>1</v>
      </c>
      <c r="L290" s="235"/>
      <c r="M290" s="235"/>
      <c r="N290" s="235">
        <v>1</v>
      </c>
      <c r="O290" s="235"/>
      <c r="P290" s="140">
        <v>1</v>
      </c>
    </row>
    <row r="291" spans="1:16" s="76" customFormat="1" ht="30.5" customHeight="1">
      <c r="A291" s="140">
        <v>3</v>
      </c>
      <c r="B291" s="188" t="s">
        <v>787</v>
      </c>
      <c r="C291" s="182" t="s">
        <v>788</v>
      </c>
      <c r="D291" s="140"/>
      <c r="E291" s="140"/>
      <c r="F291" s="189" t="s">
        <v>175</v>
      </c>
      <c r="G291" s="198">
        <v>0.3</v>
      </c>
      <c r="H291" s="244"/>
      <c r="I291" s="244"/>
      <c r="J291" s="244">
        <v>1</v>
      </c>
      <c r="K291" s="244"/>
      <c r="L291" s="244"/>
      <c r="M291" s="244"/>
      <c r="N291" s="244"/>
      <c r="O291" s="244">
        <v>1</v>
      </c>
      <c r="P291" s="140">
        <v>1</v>
      </c>
    </row>
    <row r="292" spans="1:16" s="76" customFormat="1" ht="30.5" customHeight="1">
      <c r="A292" s="220"/>
      <c r="B292" s="200" t="s">
        <v>918</v>
      </c>
      <c r="C292" s="193"/>
      <c r="D292" s="220"/>
      <c r="E292" s="220"/>
      <c r="F292" s="189" t="s">
        <v>177</v>
      </c>
      <c r="G292" s="198"/>
      <c r="H292" s="235"/>
      <c r="I292" s="235"/>
      <c r="J292" s="235"/>
      <c r="K292" s="235"/>
      <c r="L292" s="235"/>
      <c r="M292" s="235"/>
      <c r="N292" s="235"/>
      <c r="O292" s="235"/>
      <c r="P292" s="220"/>
    </row>
    <row r="293" spans="1:16" s="76" customFormat="1" ht="30.5" customHeight="1">
      <c r="A293" s="140">
        <v>4</v>
      </c>
      <c r="B293" s="188" t="s">
        <v>789</v>
      </c>
      <c r="C293" s="189" t="s">
        <v>790</v>
      </c>
      <c r="D293" s="140">
        <v>1</v>
      </c>
      <c r="E293" s="140"/>
      <c r="F293" s="189" t="s">
        <v>178</v>
      </c>
      <c r="G293" s="198">
        <v>0.3</v>
      </c>
      <c r="H293" s="235">
        <v>1</v>
      </c>
      <c r="I293" s="235"/>
      <c r="J293" s="235"/>
      <c r="K293" s="235"/>
      <c r="L293" s="235"/>
      <c r="M293" s="235">
        <v>1</v>
      </c>
      <c r="N293" s="235"/>
      <c r="O293" s="235"/>
      <c r="P293" s="140"/>
    </row>
    <row r="294" spans="1:16" s="76" customFormat="1" ht="30.5" customHeight="1">
      <c r="A294" s="208">
        <v>53</v>
      </c>
      <c r="B294" s="257" t="s">
        <v>156</v>
      </c>
      <c r="C294" s="257"/>
      <c r="D294" s="257"/>
      <c r="E294" s="257"/>
      <c r="F294" s="257"/>
      <c r="G294" s="198"/>
      <c r="H294" s="208"/>
      <c r="I294" s="208"/>
      <c r="J294" s="208"/>
      <c r="K294" s="208"/>
      <c r="L294" s="208"/>
      <c r="M294" s="208"/>
      <c r="N294" s="208"/>
      <c r="O294" s="208"/>
      <c r="P294" s="208"/>
    </row>
    <row r="295" spans="1:16" s="76" customFormat="1" ht="30.5" customHeight="1">
      <c r="A295" s="140">
        <v>1</v>
      </c>
      <c r="B295" s="191" t="s">
        <v>791</v>
      </c>
      <c r="C295" s="196">
        <v>21309</v>
      </c>
      <c r="D295" s="140">
        <v>1</v>
      </c>
      <c r="E295" s="140"/>
      <c r="F295" s="189" t="s">
        <v>174</v>
      </c>
      <c r="G295" s="198">
        <v>0.9</v>
      </c>
      <c r="H295" s="140"/>
      <c r="I295" s="140"/>
      <c r="J295" s="140"/>
      <c r="K295" s="140">
        <v>1</v>
      </c>
      <c r="L295" s="140"/>
      <c r="M295" s="140"/>
      <c r="N295" s="140"/>
      <c r="O295" s="140">
        <v>1</v>
      </c>
      <c r="P295" s="140">
        <v>1</v>
      </c>
    </row>
    <row r="296" spans="1:16" s="76" customFormat="1" ht="30.5" customHeight="1">
      <c r="A296" s="140">
        <v>2</v>
      </c>
      <c r="B296" s="191" t="s">
        <v>792</v>
      </c>
      <c r="C296" s="182" t="s">
        <v>793</v>
      </c>
      <c r="D296" s="140">
        <v>1</v>
      </c>
      <c r="E296" s="140"/>
      <c r="F296" s="189" t="s">
        <v>176</v>
      </c>
      <c r="G296" s="198">
        <v>0.3</v>
      </c>
      <c r="H296" s="140"/>
      <c r="I296" s="140"/>
      <c r="J296" s="140"/>
      <c r="K296" s="140">
        <v>1</v>
      </c>
      <c r="L296" s="140"/>
      <c r="M296" s="140"/>
      <c r="N296" s="140"/>
      <c r="O296" s="140">
        <v>1</v>
      </c>
      <c r="P296" s="140">
        <v>1</v>
      </c>
    </row>
    <row r="297" spans="1:16" s="76" customFormat="1" ht="30.5" customHeight="1">
      <c r="A297" s="140">
        <v>3</v>
      </c>
      <c r="B297" s="188" t="s">
        <v>794</v>
      </c>
      <c r="C297" s="182" t="s">
        <v>795</v>
      </c>
      <c r="D297" s="140">
        <v>1</v>
      </c>
      <c r="E297" s="140"/>
      <c r="F297" s="189" t="s">
        <v>175</v>
      </c>
      <c r="G297" s="198">
        <v>0.3</v>
      </c>
      <c r="H297" s="140"/>
      <c r="I297" s="140"/>
      <c r="J297" s="140"/>
      <c r="K297" s="140">
        <v>1</v>
      </c>
      <c r="L297" s="140"/>
      <c r="M297" s="140"/>
      <c r="N297" s="140"/>
      <c r="O297" s="140">
        <v>1</v>
      </c>
      <c r="P297" s="140">
        <v>1</v>
      </c>
    </row>
    <row r="298" spans="1:16" s="76" customFormat="1" ht="30.5" customHeight="1">
      <c r="A298" s="220">
        <v>4</v>
      </c>
      <c r="B298" s="191" t="s">
        <v>796</v>
      </c>
      <c r="C298" s="195" t="s">
        <v>797</v>
      </c>
      <c r="D298" s="220">
        <v>1</v>
      </c>
      <c r="E298" s="220"/>
      <c r="F298" s="189" t="s">
        <v>177</v>
      </c>
      <c r="G298" s="198">
        <v>0.3</v>
      </c>
      <c r="H298" s="220"/>
      <c r="I298" s="220"/>
      <c r="J298" s="220"/>
      <c r="K298" s="220">
        <v>1</v>
      </c>
      <c r="L298" s="220"/>
      <c r="M298" s="220"/>
      <c r="N298" s="220"/>
      <c r="O298" s="220">
        <v>1</v>
      </c>
      <c r="P298" s="220">
        <v>1</v>
      </c>
    </row>
    <row r="299" spans="1:16" s="76" customFormat="1" ht="30.5" customHeight="1">
      <c r="A299" s="140">
        <v>5</v>
      </c>
      <c r="B299" s="191" t="s">
        <v>798</v>
      </c>
      <c r="C299" s="193" t="s">
        <v>799</v>
      </c>
      <c r="D299" s="140">
        <v>1</v>
      </c>
      <c r="E299" s="140"/>
      <c r="F299" s="189" t="s">
        <v>178</v>
      </c>
      <c r="G299" s="198">
        <v>0.3</v>
      </c>
      <c r="H299" s="140">
        <v>1</v>
      </c>
      <c r="I299" s="140"/>
      <c r="J299" s="140"/>
      <c r="K299" s="140"/>
      <c r="L299" s="140"/>
      <c r="M299" s="140"/>
      <c r="N299" s="140">
        <v>1</v>
      </c>
      <c r="O299" s="140"/>
      <c r="P299" s="140"/>
    </row>
    <row r="300" spans="1:16" s="76" customFormat="1" ht="30.5" customHeight="1">
      <c r="A300" s="208">
        <v>54</v>
      </c>
      <c r="B300" s="257" t="s">
        <v>157</v>
      </c>
      <c r="C300" s="257"/>
      <c r="D300" s="257"/>
      <c r="E300" s="257"/>
      <c r="F300" s="257"/>
      <c r="G300" s="198"/>
      <c r="H300" s="208"/>
      <c r="I300" s="208"/>
      <c r="J300" s="208"/>
      <c r="K300" s="208"/>
      <c r="L300" s="208"/>
      <c r="M300" s="208"/>
      <c r="N300" s="208"/>
      <c r="O300" s="208"/>
      <c r="P300" s="208"/>
    </row>
    <row r="301" spans="1:16" s="76" customFormat="1" ht="30.5" customHeight="1">
      <c r="A301" s="140">
        <v>1</v>
      </c>
      <c r="B301" s="191" t="s">
        <v>800</v>
      </c>
      <c r="C301" s="182" t="s">
        <v>801</v>
      </c>
      <c r="D301" s="140">
        <v>1</v>
      </c>
      <c r="E301" s="140">
        <v>1</v>
      </c>
      <c r="F301" s="189" t="s">
        <v>174</v>
      </c>
      <c r="G301" s="198">
        <v>0.9</v>
      </c>
      <c r="H301" s="140"/>
      <c r="I301" s="140"/>
      <c r="J301" s="140"/>
      <c r="K301" s="140">
        <v>1</v>
      </c>
      <c r="L301" s="140"/>
      <c r="M301" s="140"/>
      <c r="N301" s="140">
        <v>1</v>
      </c>
      <c r="O301" s="140"/>
      <c r="P301" s="140">
        <v>1</v>
      </c>
    </row>
    <row r="302" spans="1:16" s="76" customFormat="1" ht="30.5" customHeight="1">
      <c r="A302" s="140"/>
      <c r="B302" s="204" t="s">
        <v>850</v>
      </c>
      <c r="C302" s="193"/>
      <c r="D302" s="140"/>
      <c r="E302" s="140"/>
      <c r="F302" s="189" t="s">
        <v>176</v>
      </c>
      <c r="G302" s="198"/>
      <c r="H302" s="140"/>
      <c r="I302" s="140"/>
      <c r="J302" s="140"/>
      <c r="K302" s="140"/>
      <c r="L302" s="140"/>
      <c r="M302" s="140"/>
      <c r="N302" s="140"/>
      <c r="O302" s="140"/>
      <c r="P302" s="140"/>
    </row>
    <row r="303" spans="1:16" s="76" customFormat="1" ht="30.5" customHeight="1">
      <c r="A303" s="140">
        <v>2</v>
      </c>
      <c r="B303" s="188" t="s">
        <v>802</v>
      </c>
      <c r="C303" s="182" t="s">
        <v>803</v>
      </c>
      <c r="D303" s="140"/>
      <c r="E303" s="140">
        <v>1</v>
      </c>
      <c r="F303" s="189" t="s">
        <v>175</v>
      </c>
      <c r="G303" s="198">
        <v>0.3</v>
      </c>
      <c r="H303" s="140"/>
      <c r="I303" s="140"/>
      <c r="J303" s="140"/>
      <c r="K303" s="140">
        <v>1</v>
      </c>
      <c r="L303" s="140"/>
      <c r="M303" s="140"/>
      <c r="N303" s="140">
        <v>1</v>
      </c>
      <c r="O303" s="140"/>
      <c r="P303" s="140">
        <v>1</v>
      </c>
    </row>
    <row r="304" spans="1:16" s="76" customFormat="1" ht="30.5" customHeight="1">
      <c r="A304" s="220"/>
      <c r="B304" s="204" t="s">
        <v>918</v>
      </c>
      <c r="C304" s="193"/>
      <c r="D304" s="220"/>
      <c r="E304" s="220"/>
      <c r="F304" s="189" t="s">
        <v>177</v>
      </c>
      <c r="G304" s="198"/>
      <c r="H304" s="220"/>
      <c r="I304" s="220"/>
      <c r="J304" s="220"/>
      <c r="K304" s="220"/>
      <c r="L304" s="220"/>
      <c r="M304" s="220"/>
      <c r="N304" s="220"/>
      <c r="O304" s="220"/>
      <c r="P304" s="220"/>
    </row>
    <row r="305" spans="1:16" s="76" customFormat="1" ht="30.5" customHeight="1">
      <c r="A305" s="140">
        <v>3</v>
      </c>
      <c r="B305" s="191" t="s">
        <v>804</v>
      </c>
      <c r="C305" s="193" t="s">
        <v>647</v>
      </c>
      <c r="D305" s="140">
        <v>1</v>
      </c>
      <c r="E305" s="140">
        <v>1</v>
      </c>
      <c r="F305" s="189" t="s">
        <v>178</v>
      </c>
      <c r="G305" s="198">
        <v>0.3</v>
      </c>
      <c r="H305" s="140">
        <v>1</v>
      </c>
      <c r="I305" s="140"/>
      <c r="J305" s="140"/>
      <c r="K305" s="140"/>
      <c r="L305" s="140"/>
      <c r="M305" s="140">
        <v>1</v>
      </c>
      <c r="N305" s="140"/>
      <c r="O305" s="140"/>
      <c r="P305" s="140"/>
    </row>
    <row r="306" spans="1:16" s="76" customFormat="1" ht="30.5" customHeight="1">
      <c r="A306" s="208">
        <v>55</v>
      </c>
      <c r="B306" s="257" t="s">
        <v>158</v>
      </c>
      <c r="C306" s="257"/>
      <c r="D306" s="257"/>
      <c r="E306" s="257"/>
      <c r="F306" s="257"/>
      <c r="G306" s="198"/>
      <c r="H306" s="208"/>
      <c r="I306" s="208"/>
      <c r="J306" s="208"/>
      <c r="K306" s="208"/>
      <c r="L306" s="208"/>
      <c r="M306" s="208"/>
      <c r="N306" s="208"/>
      <c r="O306" s="208"/>
      <c r="P306" s="208"/>
    </row>
    <row r="307" spans="1:16" s="76" customFormat="1" ht="30.5" customHeight="1">
      <c r="A307" s="140">
        <v>1</v>
      </c>
      <c r="B307" s="187" t="s">
        <v>805</v>
      </c>
      <c r="C307" s="140" t="s">
        <v>932</v>
      </c>
      <c r="D307" s="140">
        <v>1</v>
      </c>
      <c r="E307" s="140">
        <v>1</v>
      </c>
      <c r="F307" s="240" t="s">
        <v>936</v>
      </c>
      <c r="G307" s="198">
        <v>1.2</v>
      </c>
      <c r="H307" s="140"/>
      <c r="I307" s="140"/>
      <c r="J307" s="140"/>
      <c r="K307" s="140">
        <v>1</v>
      </c>
      <c r="L307" s="140"/>
      <c r="M307" s="140"/>
      <c r="N307" s="140"/>
      <c r="O307" s="226">
        <v>1</v>
      </c>
      <c r="P307" s="140">
        <v>1</v>
      </c>
    </row>
    <row r="308" spans="1:16" s="76" customFormat="1" ht="30.5" customHeight="1">
      <c r="A308" s="140">
        <v>2</v>
      </c>
      <c r="B308" s="187" t="s">
        <v>806</v>
      </c>
      <c r="C308" s="228" t="s">
        <v>933</v>
      </c>
      <c r="D308" s="220"/>
      <c r="E308" s="220">
        <v>1</v>
      </c>
      <c r="F308" s="189" t="s">
        <v>175</v>
      </c>
      <c r="G308" s="198">
        <v>0.3</v>
      </c>
      <c r="H308" s="220"/>
      <c r="I308" s="220"/>
      <c r="J308" s="220"/>
      <c r="K308" s="220">
        <v>1</v>
      </c>
      <c r="L308" s="220"/>
      <c r="M308" s="220"/>
      <c r="N308" s="220"/>
      <c r="O308" s="221">
        <v>1</v>
      </c>
      <c r="P308" s="220">
        <v>1</v>
      </c>
    </row>
    <row r="309" spans="1:16" s="76" customFormat="1" ht="30.5" customHeight="1">
      <c r="A309" s="220">
        <v>3</v>
      </c>
      <c r="B309" s="187" t="s">
        <v>807</v>
      </c>
      <c r="C309" s="140" t="s">
        <v>934</v>
      </c>
      <c r="D309" s="140">
        <v>1</v>
      </c>
      <c r="E309" s="140"/>
      <c r="F309" s="189" t="s">
        <v>177</v>
      </c>
      <c r="G309" s="198">
        <v>0.3</v>
      </c>
      <c r="H309" s="140"/>
      <c r="I309" s="140"/>
      <c r="J309" s="140">
        <v>1</v>
      </c>
      <c r="K309" s="140"/>
      <c r="L309" s="140"/>
      <c r="M309" s="140"/>
      <c r="N309" s="140"/>
      <c r="O309" s="226">
        <v>1</v>
      </c>
      <c r="P309" s="140"/>
    </row>
    <row r="310" spans="1:16" s="76" customFormat="1" ht="30.5" customHeight="1">
      <c r="A310" s="140">
        <v>4</v>
      </c>
      <c r="B310" s="187" t="s">
        <v>808</v>
      </c>
      <c r="C310" s="140" t="s">
        <v>935</v>
      </c>
      <c r="D310" s="140">
        <v>1</v>
      </c>
      <c r="E310" s="140"/>
      <c r="F310" s="189" t="s">
        <v>178</v>
      </c>
      <c r="G310" s="198">
        <v>0.3</v>
      </c>
      <c r="H310" s="140">
        <v>1</v>
      </c>
      <c r="I310" s="140"/>
      <c r="J310" s="140"/>
      <c r="K310" s="140"/>
      <c r="L310" s="140"/>
      <c r="M310" s="140">
        <v>1</v>
      </c>
      <c r="N310" s="140"/>
      <c r="O310" s="140"/>
      <c r="P310" s="140"/>
    </row>
    <row r="311" spans="1:16" s="76" customFormat="1" ht="30.5" customHeight="1">
      <c r="A311" s="208">
        <v>56</v>
      </c>
      <c r="B311" s="257" t="s">
        <v>159</v>
      </c>
      <c r="C311" s="257"/>
      <c r="D311" s="257"/>
      <c r="E311" s="257"/>
      <c r="F311" s="257"/>
      <c r="G311" s="198"/>
      <c r="H311" s="208"/>
      <c r="I311" s="208"/>
      <c r="J311" s="208"/>
      <c r="K311" s="208"/>
      <c r="L311" s="208"/>
      <c r="M311" s="208"/>
      <c r="N311" s="208"/>
      <c r="O311" s="208"/>
      <c r="P311" s="208"/>
    </row>
    <row r="312" spans="1:16" s="76" customFormat="1" ht="30.5" customHeight="1">
      <c r="A312" s="140">
        <v>1</v>
      </c>
      <c r="B312" s="187" t="s">
        <v>809</v>
      </c>
      <c r="C312" s="194" t="s">
        <v>857</v>
      </c>
      <c r="D312" s="140"/>
      <c r="E312" s="140"/>
      <c r="F312" s="240" t="s">
        <v>852</v>
      </c>
      <c r="G312" s="198">
        <v>1.2</v>
      </c>
      <c r="H312" s="140"/>
      <c r="I312" s="140"/>
      <c r="J312" s="140"/>
      <c r="K312" s="140">
        <v>1</v>
      </c>
      <c r="L312" s="140"/>
      <c r="M312" s="140"/>
      <c r="N312" s="140">
        <v>1</v>
      </c>
      <c r="O312" s="140"/>
      <c r="P312" s="140">
        <v>1</v>
      </c>
    </row>
    <row r="313" spans="1:16" s="76" customFormat="1" ht="30.5" customHeight="1">
      <c r="A313" s="140"/>
      <c r="B313" s="204" t="s">
        <v>965</v>
      </c>
      <c r="C313" s="194"/>
      <c r="D313" s="140"/>
      <c r="E313" s="140"/>
      <c r="F313" s="189" t="s">
        <v>176</v>
      </c>
      <c r="G313" s="198"/>
      <c r="H313" s="140"/>
      <c r="I313" s="140"/>
      <c r="J313" s="140"/>
      <c r="K313" s="140"/>
      <c r="L313" s="140"/>
      <c r="M313" s="140"/>
      <c r="N313" s="140"/>
      <c r="O313" s="140"/>
      <c r="P313" s="140"/>
    </row>
    <row r="314" spans="1:16" s="76" customFormat="1" ht="30.5" customHeight="1">
      <c r="A314" s="140">
        <v>2</v>
      </c>
      <c r="B314" s="187" t="s">
        <v>810</v>
      </c>
      <c r="C314" s="194" t="s">
        <v>858</v>
      </c>
      <c r="D314" s="140"/>
      <c r="E314" s="140"/>
      <c r="F314" s="189" t="s">
        <v>175</v>
      </c>
      <c r="G314" s="198">
        <v>0.3</v>
      </c>
      <c r="H314" s="220"/>
      <c r="I314" s="220"/>
      <c r="J314" s="220"/>
      <c r="K314" s="220">
        <v>1</v>
      </c>
      <c r="L314" s="220"/>
      <c r="M314" s="220"/>
      <c r="N314" s="220"/>
      <c r="O314" s="220">
        <v>1</v>
      </c>
      <c r="P314" s="220">
        <v>1</v>
      </c>
    </row>
    <row r="315" spans="1:16" s="76" customFormat="1" ht="30.5" customHeight="1">
      <c r="A315" s="140">
        <v>3</v>
      </c>
      <c r="B315" s="187" t="s">
        <v>811</v>
      </c>
      <c r="C315" s="194">
        <v>1998</v>
      </c>
      <c r="D315" s="140"/>
      <c r="E315" s="140"/>
      <c r="F315" s="189" t="s">
        <v>178</v>
      </c>
      <c r="G315" s="198">
        <v>0.3</v>
      </c>
      <c r="H315" s="140">
        <v>1</v>
      </c>
      <c r="I315" s="140"/>
      <c r="J315" s="140"/>
      <c r="K315" s="140"/>
      <c r="L315" s="140"/>
      <c r="M315" s="140"/>
      <c r="N315" s="140">
        <v>1</v>
      </c>
      <c r="O315" s="140"/>
      <c r="P315" s="140"/>
    </row>
    <row r="316" spans="1:16" s="76" customFormat="1" ht="30.5" customHeight="1">
      <c r="A316" s="208">
        <v>57</v>
      </c>
      <c r="B316" s="257" t="s">
        <v>160</v>
      </c>
      <c r="C316" s="257"/>
      <c r="D316" s="257"/>
      <c r="E316" s="257"/>
      <c r="F316" s="257"/>
      <c r="G316" s="198"/>
      <c r="H316" s="208"/>
      <c r="I316" s="208"/>
      <c r="J316" s="208"/>
      <c r="K316" s="208"/>
      <c r="L316" s="208"/>
      <c r="M316" s="208"/>
      <c r="N316" s="208"/>
      <c r="O316" s="208"/>
      <c r="P316" s="208"/>
    </row>
    <row r="317" spans="1:16" s="76" customFormat="1" ht="30.5" customHeight="1">
      <c r="A317" s="140">
        <v>1</v>
      </c>
      <c r="B317" s="187" t="s">
        <v>812</v>
      </c>
      <c r="C317" s="194">
        <v>1955</v>
      </c>
      <c r="D317" s="140"/>
      <c r="E317" s="140"/>
      <c r="F317" s="189" t="s">
        <v>174</v>
      </c>
      <c r="G317" s="198">
        <v>0.9</v>
      </c>
      <c r="H317" s="140"/>
      <c r="I317" s="140"/>
      <c r="J317" s="140"/>
      <c r="K317" s="140">
        <v>1</v>
      </c>
      <c r="L317" s="140"/>
      <c r="M317" s="140"/>
      <c r="N317" s="140"/>
      <c r="O317" s="140">
        <v>1</v>
      </c>
      <c r="P317" s="140">
        <v>1</v>
      </c>
    </row>
    <row r="318" spans="1:16" s="76" customFormat="1" ht="30.5" customHeight="1">
      <c r="A318" s="140">
        <v>2</v>
      </c>
      <c r="B318" s="187" t="s">
        <v>813</v>
      </c>
      <c r="C318" s="194">
        <v>1957</v>
      </c>
      <c r="D318" s="140">
        <v>1</v>
      </c>
      <c r="E318" s="140"/>
      <c r="F318" s="240" t="s">
        <v>847</v>
      </c>
      <c r="G318" s="198">
        <v>0.6</v>
      </c>
      <c r="H318" s="140"/>
      <c r="I318" s="140"/>
      <c r="J318" s="140"/>
      <c r="K318" s="140">
        <v>1</v>
      </c>
      <c r="L318" s="140"/>
      <c r="M318" s="140"/>
      <c r="N318" s="140"/>
      <c r="O318" s="140">
        <v>1</v>
      </c>
      <c r="P318" s="140">
        <v>1</v>
      </c>
    </row>
    <row r="319" spans="1:16" s="76" customFormat="1" ht="30.5" customHeight="1">
      <c r="A319" s="140">
        <v>3</v>
      </c>
      <c r="B319" s="187" t="s">
        <v>814</v>
      </c>
      <c r="C319" s="194">
        <v>1956</v>
      </c>
      <c r="D319" s="140"/>
      <c r="E319" s="140"/>
      <c r="F319" s="189" t="s">
        <v>175</v>
      </c>
      <c r="G319" s="198">
        <v>0.3</v>
      </c>
      <c r="H319" s="140"/>
      <c r="I319" s="140"/>
      <c r="J319" s="140"/>
      <c r="K319" s="140">
        <v>1</v>
      </c>
      <c r="L319" s="140"/>
      <c r="M319" s="140"/>
      <c r="N319" s="140"/>
      <c r="O319" s="140">
        <v>1</v>
      </c>
      <c r="P319" s="140">
        <v>1</v>
      </c>
    </row>
    <row r="320" spans="1:16" s="76" customFormat="1" ht="30.5" customHeight="1">
      <c r="A320" s="140">
        <v>4</v>
      </c>
      <c r="B320" s="187" t="s">
        <v>815</v>
      </c>
      <c r="C320" s="194">
        <v>2003</v>
      </c>
      <c r="D320" s="140"/>
      <c r="E320" s="140"/>
      <c r="F320" s="189" t="s">
        <v>178</v>
      </c>
      <c r="G320" s="198">
        <v>0.3</v>
      </c>
      <c r="H320" s="140">
        <v>1</v>
      </c>
      <c r="I320" s="140"/>
      <c r="J320" s="140"/>
      <c r="K320" s="140"/>
      <c r="L320" s="140"/>
      <c r="M320" s="140"/>
      <c r="N320" s="140">
        <v>1</v>
      </c>
      <c r="O320" s="140"/>
      <c r="P320" s="140"/>
    </row>
    <row r="321" spans="1:16" s="76" customFormat="1" ht="30.5" customHeight="1">
      <c r="A321" s="208">
        <v>58</v>
      </c>
      <c r="B321" s="257" t="s">
        <v>161</v>
      </c>
      <c r="C321" s="257"/>
      <c r="D321" s="257"/>
      <c r="E321" s="257"/>
      <c r="F321" s="257"/>
      <c r="G321" s="198"/>
      <c r="H321" s="208"/>
      <c r="I321" s="208"/>
      <c r="J321" s="208"/>
      <c r="K321" s="208"/>
      <c r="L321" s="208"/>
      <c r="M321" s="208"/>
      <c r="N321" s="208"/>
      <c r="O321" s="208"/>
      <c r="P321" s="208"/>
    </row>
    <row r="322" spans="1:16" s="76" customFormat="1" ht="45" customHeight="1">
      <c r="A322" s="140">
        <v>1</v>
      </c>
      <c r="B322" s="187" t="s">
        <v>925</v>
      </c>
      <c r="C322" s="194" t="s">
        <v>929</v>
      </c>
      <c r="D322" s="140">
        <v>1</v>
      </c>
      <c r="E322" s="140"/>
      <c r="F322" s="240" t="s">
        <v>926</v>
      </c>
      <c r="G322" s="198">
        <v>1.5</v>
      </c>
      <c r="H322" s="140"/>
      <c r="I322" s="140"/>
      <c r="J322" s="140"/>
      <c r="K322" s="140">
        <v>1</v>
      </c>
      <c r="L322" s="140"/>
      <c r="M322" s="140"/>
      <c r="N322" s="140"/>
      <c r="O322" s="140">
        <v>1</v>
      </c>
      <c r="P322" s="140">
        <v>1</v>
      </c>
    </row>
    <row r="323" spans="1:16" s="76" customFormat="1" ht="30.5" customHeight="1">
      <c r="A323" s="140">
        <v>2</v>
      </c>
      <c r="B323" s="187" t="s">
        <v>816</v>
      </c>
      <c r="C323" s="194" t="s">
        <v>928</v>
      </c>
      <c r="D323" s="140"/>
      <c r="E323" s="140"/>
      <c r="F323" s="189" t="s">
        <v>175</v>
      </c>
      <c r="G323" s="198">
        <v>0.3</v>
      </c>
      <c r="H323" s="140"/>
      <c r="I323" s="140"/>
      <c r="J323" s="140"/>
      <c r="K323" s="140">
        <v>1</v>
      </c>
      <c r="L323" s="140"/>
      <c r="M323" s="140"/>
      <c r="N323" s="140"/>
      <c r="O323" s="140">
        <v>1</v>
      </c>
      <c r="P323" s="140">
        <v>1</v>
      </c>
    </row>
    <row r="324" spans="1:16" s="76" customFormat="1" ht="30.5" customHeight="1">
      <c r="A324" s="140">
        <v>3</v>
      </c>
      <c r="B324" s="187" t="s">
        <v>817</v>
      </c>
      <c r="C324" s="194" t="s">
        <v>927</v>
      </c>
      <c r="D324" s="140"/>
      <c r="E324" s="140">
        <v>1</v>
      </c>
      <c r="F324" s="189" t="s">
        <v>178</v>
      </c>
      <c r="G324" s="198">
        <v>0.3</v>
      </c>
      <c r="H324" s="140">
        <v>1</v>
      </c>
      <c r="I324" s="140"/>
      <c r="J324" s="140"/>
      <c r="K324" s="140"/>
      <c r="L324" s="140"/>
      <c r="M324" s="140">
        <v>1</v>
      </c>
      <c r="N324" s="140"/>
      <c r="O324" s="140"/>
      <c r="P324" s="140"/>
    </row>
    <row r="325" spans="1:16" s="76" customFormat="1" ht="30.5" customHeight="1">
      <c r="A325" s="208">
        <v>59</v>
      </c>
      <c r="B325" s="257" t="s">
        <v>162</v>
      </c>
      <c r="C325" s="257"/>
      <c r="D325" s="257"/>
      <c r="E325" s="257"/>
      <c r="F325" s="257"/>
      <c r="G325" s="198"/>
      <c r="H325" s="208"/>
      <c r="I325" s="208"/>
      <c r="J325" s="208"/>
      <c r="K325" s="208"/>
      <c r="L325" s="208"/>
      <c r="M325" s="208"/>
      <c r="N325" s="208"/>
      <c r="O325" s="208"/>
      <c r="P325" s="208"/>
    </row>
    <row r="326" spans="1:16" s="76" customFormat="1" ht="30.5" customHeight="1">
      <c r="A326" s="140">
        <v>1</v>
      </c>
      <c r="B326" s="187" t="s">
        <v>818</v>
      </c>
      <c r="C326" s="194">
        <v>1948</v>
      </c>
      <c r="D326" s="140">
        <v>1</v>
      </c>
      <c r="E326" s="140"/>
      <c r="F326" s="240" t="s">
        <v>852</v>
      </c>
      <c r="G326" s="198">
        <v>1.2</v>
      </c>
      <c r="H326" s="140"/>
      <c r="I326" s="140"/>
      <c r="J326" s="140"/>
      <c r="K326" s="140">
        <v>1</v>
      </c>
      <c r="L326" s="140"/>
      <c r="M326" s="140"/>
      <c r="N326" s="140">
        <v>1</v>
      </c>
      <c r="O326" s="140"/>
      <c r="P326" s="140">
        <v>1</v>
      </c>
    </row>
    <row r="327" spans="1:16" s="76" customFormat="1" ht="30.5" customHeight="1">
      <c r="A327" s="140"/>
      <c r="B327" s="201" t="s">
        <v>850</v>
      </c>
      <c r="C327" s="194"/>
      <c r="D327" s="140"/>
      <c r="E327" s="140"/>
      <c r="F327" s="189" t="s">
        <v>176</v>
      </c>
      <c r="G327" s="198"/>
      <c r="H327" s="140"/>
      <c r="I327" s="140"/>
      <c r="J327" s="140"/>
      <c r="K327" s="140"/>
      <c r="L327" s="140"/>
      <c r="M327" s="140"/>
      <c r="N327" s="140"/>
      <c r="O327" s="140"/>
      <c r="P327" s="140"/>
    </row>
    <row r="328" spans="1:16" s="76" customFormat="1" ht="30.5" customHeight="1">
      <c r="A328" s="140">
        <v>2</v>
      </c>
      <c r="B328" s="187" t="s">
        <v>819</v>
      </c>
      <c r="C328" s="194">
        <v>1954</v>
      </c>
      <c r="D328" s="140"/>
      <c r="E328" s="140"/>
      <c r="F328" s="189" t="s">
        <v>175</v>
      </c>
      <c r="G328" s="198">
        <v>0.3</v>
      </c>
      <c r="H328" s="140"/>
      <c r="I328" s="140"/>
      <c r="J328" s="140"/>
      <c r="K328" s="140">
        <v>1</v>
      </c>
      <c r="L328" s="140"/>
      <c r="M328" s="140"/>
      <c r="N328" s="140"/>
      <c r="O328" s="140"/>
      <c r="P328" s="140">
        <v>1</v>
      </c>
    </row>
    <row r="329" spans="1:16" s="76" customFormat="1" ht="30.5" customHeight="1">
      <c r="A329" s="140">
        <v>3</v>
      </c>
      <c r="B329" s="187" t="s">
        <v>820</v>
      </c>
      <c r="C329" s="197" t="s">
        <v>587</v>
      </c>
      <c r="D329" s="140"/>
      <c r="E329" s="140"/>
      <c r="F329" s="189" t="s">
        <v>178</v>
      </c>
      <c r="G329" s="198">
        <v>0.3</v>
      </c>
      <c r="H329" s="140">
        <v>1</v>
      </c>
      <c r="I329" s="140"/>
      <c r="J329" s="140"/>
      <c r="K329" s="140"/>
      <c r="L329" s="140"/>
      <c r="M329" s="140"/>
      <c r="N329" s="140">
        <v>1</v>
      </c>
      <c r="O329" s="140"/>
      <c r="P329" s="140"/>
    </row>
    <row r="330" spans="1:16" s="76" customFormat="1" ht="30.5" customHeight="1">
      <c r="A330" s="208">
        <v>60</v>
      </c>
      <c r="B330" s="257" t="s">
        <v>163</v>
      </c>
      <c r="C330" s="257"/>
      <c r="D330" s="257"/>
      <c r="E330" s="257"/>
      <c r="F330" s="257"/>
      <c r="G330" s="198"/>
      <c r="H330" s="208"/>
      <c r="I330" s="208"/>
      <c r="J330" s="208"/>
      <c r="K330" s="208"/>
      <c r="L330" s="208"/>
      <c r="M330" s="208"/>
      <c r="N330" s="208"/>
      <c r="O330" s="208"/>
      <c r="P330" s="208"/>
    </row>
    <row r="331" spans="1:16" s="76" customFormat="1" ht="30.5" customHeight="1">
      <c r="A331" s="140">
        <v>1</v>
      </c>
      <c r="B331" s="187" t="s">
        <v>821</v>
      </c>
      <c r="C331" s="194" t="s">
        <v>955</v>
      </c>
      <c r="D331" s="140">
        <v>1</v>
      </c>
      <c r="E331" s="140">
        <v>1</v>
      </c>
      <c r="F331" s="189" t="s">
        <v>174</v>
      </c>
      <c r="G331" s="198">
        <v>0.9</v>
      </c>
      <c r="H331" s="140"/>
      <c r="I331" s="140"/>
      <c r="J331" s="140"/>
      <c r="K331" s="140">
        <v>1</v>
      </c>
      <c r="L331" s="140"/>
      <c r="M331" s="140"/>
      <c r="N331" s="140">
        <v>1</v>
      </c>
      <c r="O331" s="140"/>
      <c r="P331" s="140">
        <v>1</v>
      </c>
    </row>
    <row r="332" spans="1:16" s="76" customFormat="1" ht="30.5" customHeight="1">
      <c r="A332" s="140"/>
      <c r="B332" s="201" t="s">
        <v>850</v>
      </c>
      <c r="C332" s="194"/>
      <c r="D332" s="140"/>
      <c r="E332" s="140"/>
      <c r="F332" s="189" t="s">
        <v>176</v>
      </c>
      <c r="G332" s="198"/>
      <c r="H332" s="140"/>
      <c r="I332" s="140"/>
      <c r="J332" s="140"/>
      <c r="K332" s="140"/>
      <c r="L332" s="140"/>
      <c r="M332" s="140"/>
      <c r="N332" s="140"/>
      <c r="O332" s="140"/>
      <c r="P332" s="140"/>
    </row>
    <row r="333" spans="1:16" s="76" customFormat="1" ht="30.5" customHeight="1">
      <c r="A333" s="140"/>
      <c r="B333" s="204" t="s">
        <v>965</v>
      </c>
      <c r="C333" s="194"/>
      <c r="D333" s="140"/>
      <c r="E333" s="140"/>
      <c r="F333" s="189" t="s">
        <v>175</v>
      </c>
      <c r="G333" s="198"/>
      <c r="H333" s="140"/>
      <c r="I333" s="140"/>
      <c r="J333" s="140"/>
      <c r="K333" s="140"/>
      <c r="L333" s="140"/>
      <c r="M333" s="140"/>
      <c r="N333" s="140"/>
      <c r="O333" s="140"/>
      <c r="P333" s="140"/>
    </row>
    <row r="334" spans="1:16" s="76" customFormat="1" ht="30.5" customHeight="1">
      <c r="A334" s="220">
        <v>2</v>
      </c>
      <c r="B334" s="187" t="s">
        <v>822</v>
      </c>
      <c r="C334" s="194" t="s">
        <v>956</v>
      </c>
      <c r="D334" s="220">
        <v>1</v>
      </c>
      <c r="E334" s="220">
        <v>1</v>
      </c>
      <c r="F334" s="189" t="s">
        <v>177</v>
      </c>
      <c r="G334" s="198">
        <v>0.3</v>
      </c>
      <c r="H334" s="220"/>
      <c r="I334" s="220"/>
      <c r="J334" s="220"/>
      <c r="K334" s="220">
        <v>1</v>
      </c>
      <c r="L334" s="220"/>
      <c r="M334" s="220">
        <v>1</v>
      </c>
      <c r="N334" s="220"/>
      <c r="O334" s="220"/>
      <c r="P334" s="220">
        <v>1</v>
      </c>
    </row>
    <row r="335" spans="1:16" s="76" customFormat="1" ht="30.5" customHeight="1">
      <c r="A335" s="140">
        <v>3</v>
      </c>
      <c r="B335" s="187" t="s">
        <v>823</v>
      </c>
      <c r="C335" s="194" t="s">
        <v>954</v>
      </c>
      <c r="D335" s="140"/>
      <c r="E335" s="140">
        <v>1</v>
      </c>
      <c r="F335" s="189" t="s">
        <v>178</v>
      </c>
      <c r="G335" s="198">
        <v>0.3</v>
      </c>
      <c r="H335" s="140">
        <v>1</v>
      </c>
      <c r="I335" s="140"/>
      <c r="J335" s="140"/>
      <c r="K335" s="140"/>
      <c r="L335" s="140"/>
      <c r="M335" s="140">
        <v>1</v>
      </c>
      <c r="N335" s="140"/>
      <c r="O335" s="140"/>
      <c r="P335" s="140"/>
    </row>
    <row r="336" spans="1:16" s="76" customFormat="1" ht="30.5" customHeight="1">
      <c r="A336" s="208">
        <v>61</v>
      </c>
      <c r="B336" s="257" t="s">
        <v>164</v>
      </c>
      <c r="C336" s="257"/>
      <c r="D336" s="257"/>
      <c r="E336" s="257"/>
      <c r="F336" s="257"/>
      <c r="G336" s="198"/>
      <c r="H336" s="208"/>
      <c r="I336" s="208"/>
      <c r="J336" s="208"/>
      <c r="K336" s="208"/>
      <c r="L336" s="208"/>
      <c r="M336" s="208"/>
      <c r="N336" s="208"/>
      <c r="O336" s="208"/>
      <c r="P336" s="208"/>
    </row>
    <row r="337" spans="1:16" s="76" customFormat="1" ht="30.5" customHeight="1">
      <c r="A337" s="140">
        <v>1</v>
      </c>
      <c r="B337" s="187" t="s">
        <v>824</v>
      </c>
      <c r="C337" s="194">
        <v>1955</v>
      </c>
      <c r="D337" s="140"/>
      <c r="E337" s="140"/>
      <c r="F337" s="189" t="s">
        <v>174</v>
      </c>
      <c r="G337" s="198">
        <v>0.9</v>
      </c>
      <c r="H337" s="140"/>
      <c r="I337" s="140"/>
      <c r="J337" s="140"/>
      <c r="K337" s="140">
        <v>1</v>
      </c>
      <c r="L337" s="140"/>
      <c r="M337" s="140"/>
      <c r="N337" s="140">
        <v>1</v>
      </c>
      <c r="O337" s="140"/>
      <c r="P337" s="140">
        <v>1</v>
      </c>
    </row>
    <row r="338" spans="1:16" s="76" customFormat="1" ht="30.5" customHeight="1">
      <c r="A338" s="140">
        <v>2</v>
      </c>
      <c r="B338" s="187" t="s">
        <v>825</v>
      </c>
      <c r="C338" s="194">
        <v>1953</v>
      </c>
      <c r="D338" s="140">
        <v>1</v>
      </c>
      <c r="E338" s="140"/>
      <c r="F338" s="240" t="s">
        <v>852</v>
      </c>
      <c r="G338" s="198">
        <v>0.6</v>
      </c>
      <c r="H338" s="140"/>
      <c r="I338" s="140"/>
      <c r="J338" s="140"/>
      <c r="K338" s="140">
        <v>1</v>
      </c>
      <c r="L338" s="140"/>
      <c r="M338" s="140"/>
      <c r="N338" s="140">
        <v>1</v>
      </c>
      <c r="O338" s="140"/>
      <c r="P338" s="140">
        <v>1</v>
      </c>
    </row>
    <row r="339" spans="1:16" s="76" customFormat="1" ht="30.5" customHeight="1">
      <c r="A339" s="140">
        <v>3</v>
      </c>
      <c r="B339" s="187" t="s">
        <v>826</v>
      </c>
      <c r="C339" s="194">
        <v>1956</v>
      </c>
      <c r="D339" s="140"/>
      <c r="E339" s="140">
        <v>1</v>
      </c>
      <c r="F339" s="189" t="s">
        <v>175</v>
      </c>
      <c r="G339" s="198">
        <v>0.3</v>
      </c>
      <c r="H339" s="140"/>
      <c r="I339" s="140"/>
      <c r="J339" s="140"/>
      <c r="K339" s="140">
        <v>1</v>
      </c>
      <c r="L339" s="140"/>
      <c r="M339" s="140"/>
      <c r="N339" s="140">
        <v>1</v>
      </c>
      <c r="O339" s="140"/>
      <c r="P339" s="140">
        <v>1</v>
      </c>
    </row>
    <row r="340" spans="1:16" s="76" customFormat="1" ht="30.5" customHeight="1">
      <c r="A340" s="140">
        <v>4</v>
      </c>
      <c r="B340" s="187" t="s">
        <v>827</v>
      </c>
      <c r="C340" s="194">
        <v>2001</v>
      </c>
      <c r="D340" s="140"/>
      <c r="E340" s="140"/>
      <c r="F340" s="189" t="s">
        <v>178</v>
      </c>
      <c r="G340" s="198">
        <v>0.3</v>
      </c>
      <c r="H340" s="140">
        <v>1</v>
      </c>
      <c r="I340" s="140"/>
      <c r="J340" s="140"/>
      <c r="K340" s="140"/>
      <c r="L340" s="140"/>
      <c r="M340" s="140">
        <v>1</v>
      </c>
      <c r="N340" s="140"/>
      <c r="O340" s="140"/>
      <c r="P340" s="140"/>
    </row>
    <row r="341" spans="1:16" s="76" customFormat="1" ht="30.5" customHeight="1">
      <c r="A341" s="208">
        <v>62</v>
      </c>
      <c r="B341" s="257" t="s">
        <v>165</v>
      </c>
      <c r="C341" s="257"/>
      <c r="D341" s="257"/>
      <c r="E341" s="257"/>
      <c r="F341" s="257"/>
      <c r="G341" s="198"/>
      <c r="H341" s="208"/>
      <c r="I341" s="208"/>
      <c r="J341" s="208"/>
      <c r="K341" s="208"/>
      <c r="L341" s="208"/>
      <c r="M341" s="208"/>
      <c r="N341" s="208"/>
      <c r="O341" s="208"/>
      <c r="P341" s="208"/>
    </row>
    <row r="342" spans="1:16" s="76" customFormat="1" ht="30.5" customHeight="1">
      <c r="A342" s="140">
        <v>1</v>
      </c>
      <c r="B342" s="187" t="s">
        <v>828</v>
      </c>
      <c r="C342" s="225" t="s">
        <v>853</v>
      </c>
      <c r="D342" s="140">
        <v>1</v>
      </c>
      <c r="E342" s="140"/>
      <c r="F342" s="240" t="s">
        <v>852</v>
      </c>
      <c r="G342" s="198">
        <v>1.2</v>
      </c>
      <c r="H342" s="140"/>
      <c r="I342" s="140"/>
      <c r="J342" s="140"/>
      <c r="K342" s="140">
        <v>1</v>
      </c>
      <c r="L342" s="140"/>
      <c r="M342" s="140"/>
      <c r="N342" s="140"/>
      <c r="O342" s="140">
        <v>1</v>
      </c>
      <c r="P342" s="140">
        <v>1</v>
      </c>
    </row>
    <row r="343" spans="1:16" s="76" customFormat="1" ht="30.5" customHeight="1">
      <c r="A343" s="140">
        <v>2</v>
      </c>
      <c r="B343" s="187" t="s">
        <v>829</v>
      </c>
      <c r="C343" s="225" t="s">
        <v>854</v>
      </c>
      <c r="D343" s="140">
        <v>1</v>
      </c>
      <c r="E343" s="140">
        <v>1</v>
      </c>
      <c r="F343" s="189" t="s">
        <v>176</v>
      </c>
      <c r="G343" s="198">
        <v>0.3</v>
      </c>
      <c r="H343" s="140"/>
      <c r="I343" s="140"/>
      <c r="J343" s="140"/>
      <c r="K343" s="140">
        <v>1</v>
      </c>
      <c r="L343" s="140">
        <v>1</v>
      </c>
      <c r="M343" s="140"/>
      <c r="N343" s="140"/>
      <c r="O343" s="140">
        <v>1</v>
      </c>
      <c r="P343" s="140">
        <v>1</v>
      </c>
    </row>
    <row r="344" spans="1:16" s="76" customFormat="1" ht="30.5" customHeight="1">
      <c r="A344" s="140">
        <v>3</v>
      </c>
      <c r="B344" s="187" t="s">
        <v>830</v>
      </c>
      <c r="C344" s="228">
        <v>24755</v>
      </c>
      <c r="D344" s="220"/>
      <c r="E344" s="220"/>
      <c r="F344" s="189" t="s">
        <v>175</v>
      </c>
      <c r="G344" s="198">
        <v>0.3</v>
      </c>
      <c r="H344" s="220"/>
      <c r="I344" s="220"/>
      <c r="J344" s="220">
        <v>1</v>
      </c>
      <c r="K344" s="140"/>
      <c r="L344" s="220"/>
      <c r="M344" s="220"/>
      <c r="N344" s="220"/>
      <c r="O344" s="220">
        <v>1</v>
      </c>
      <c r="P344" s="140"/>
    </row>
    <row r="345" spans="1:16" s="76" customFormat="1" ht="30.5" customHeight="1">
      <c r="A345" s="140">
        <v>4</v>
      </c>
      <c r="B345" s="187" t="s">
        <v>831</v>
      </c>
      <c r="C345" s="225" t="s">
        <v>855</v>
      </c>
      <c r="D345" s="140">
        <v>1</v>
      </c>
      <c r="E345" s="140"/>
      <c r="F345" s="189" t="s">
        <v>178</v>
      </c>
      <c r="G345" s="198">
        <v>0.3</v>
      </c>
      <c r="H345" s="140">
        <v>1</v>
      </c>
      <c r="I345" s="140"/>
      <c r="J345" s="140"/>
      <c r="K345" s="140"/>
      <c r="L345" s="140"/>
      <c r="M345" s="140">
        <v>1</v>
      </c>
      <c r="N345" s="140"/>
      <c r="O345" s="140"/>
      <c r="P345" s="140"/>
    </row>
    <row r="346" spans="1:16" s="76" customFormat="1" ht="30.5" customHeight="1">
      <c r="A346" s="208">
        <v>63</v>
      </c>
      <c r="B346" s="257" t="s">
        <v>166</v>
      </c>
      <c r="C346" s="257"/>
      <c r="D346" s="257"/>
      <c r="E346" s="257"/>
      <c r="F346" s="257"/>
      <c r="G346" s="198"/>
      <c r="H346" s="208"/>
      <c r="I346" s="208"/>
      <c r="J346" s="208"/>
      <c r="K346" s="208"/>
      <c r="L346" s="208"/>
      <c r="M346" s="208"/>
      <c r="N346" s="208"/>
      <c r="O346" s="208"/>
      <c r="P346" s="208"/>
    </row>
    <row r="347" spans="1:16" s="76" customFormat="1" ht="30.5" customHeight="1">
      <c r="A347" s="140">
        <v>1</v>
      </c>
      <c r="B347" s="187" t="s">
        <v>832</v>
      </c>
      <c r="C347" s="190">
        <v>1971</v>
      </c>
      <c r="D347" s="140">
        <v>1</v>
      </c>
      <c r="E347" s="140"/>
      <c r="F347" s="240" t="s">
        <v>852</v>
      </c>
      <c r="G347" s="198">
        <v>0.9</v>
      </c>
      <c r="H347" s="140"/>
      <c r="I347" s="140"/>
      <c r="J347" s="140"/>
      <c r="K347" s="140">
        <v>1</v>
      </c>
      <c r="L347" s="140"/>
      <c r="M347" s="140">
        <v>1</v>
      </c>
      <c r="N347" s="140"/>
      <c r="O347" s="140"/>
      <c r="P347" s="140">
        <v>1</v>
      </c>
    </row>
    <row r="348" spans="1:16" s="76" customFormat="1" ht="30.5" customHeight="1">
      <c r="A348" s="140">
        <v>2</v>
      </c>
      <c r="B348" s="187" t="s">
        <v>833</v>
      </c>
      <c r="C348" s="190">
        <v>1959</v>
      </c>
      <c r="D348" s="140">
        <v>1</v>
      </c>
      <c r="E348" s="140"/>
      <c r="F348" s="189" t="s">
        <v>176</v>
      </c>
      <c r="G348" s="198">
        <v>0.3</v>
      </c>
      <c r="H348" s="140"/>
      <c r="I348" s="140"/>
      <c r="J348" s="140"/>
      <c r="K348" s="140">
        <v>1</v>
      </c>
      <c r="L348" s="140"/>
      <c r="M348" s="140"/>
      <c r="N348" s="140">
        <v>1</v>
      </c>
      <c r="O348" s="140"/>
      <c r="P348" s="140">
        <v>1</v>
      </c>
    </row>
    <row r="349" spans="1:16" s="76" customFormat="1" ht="30.5" customHeight="1">
      <c r="A349" s="140">
        <v>3</v>
      </c>
      <c r="B349" s="188" t="s">
        <v>834</v>
      </c>
      <c r="C349" s="189">
        <v>1954</v>
      </c>
      <c r="D349" s="140">
        <v>1</v>
      </c>
      <c r="E349" s="140"/>
      <c r="F349" s="189" t="s">
        <v>175</v>
      </c>
      <c r="G349" s="198">
        <v>0.3</v>
      </c>
      <c r="H349" s="140"/>
      <c r="I349" s="140"/>
      <c r="J349" s="140"/>
      <c r="K349" s="140">
        <v>1</v>
      </c>
      <c r="L349" s="140"/>
      <c r="M349" s="140"/>
      <c r="N349" s="140">
        <v>1</v>
      </c>
      <c r="O349" s="140"/>
      <c r="P349" s="140">
        <v>1</v>
      </c>
    </row>
    <row r="350" spans="1:16" s="76" customFormat="1" ht="30.5" customHeight="1">
      <c r="A350" s="140">
        <v>4</v>
      </c>
      <c r="B350" s="188" t="s">
        <v>835</v>
      </c>
      <c r="C350" s="189">
        <v>2000</v>
      </c>
      <c r="D350" s="140"/>
      <c r="E350" s="140"/>
      <c r="F350" s="189" t="s">
        <v>178</v>
      </c>
      <c r="G350" s="198">
        <v>0.3</v>
      </c>
      <c r="H350" s="140">
        <v>1</v>
      </c>
      <c r="I350" s="140"/>
      <c r="J350" s="140"/>
      <c r="K350" s="140"/>
      <c r="L350" s="140"/>
      <c r="M350" s="140">
        <v>1</v>
      </c>
      <c r="N350" s="140"/>
      <c r="O350" s="140"/>
      <c r="P350" s="140"/>
    </row>
    <row r="351" spans="1:16" s="76" customFormat="1" ht="30.5" customHeight="1">
      <c r="A351" s="208">
        <v>64</v>
      </c>
      <c r="B351" s="257" t="s">
        <v>167</v>
      </c>
      <c r="C351" s="257"/>
      <c r="D351" s="257"/>
      <c r="E351" s="257"/>
      <c r="F351" s="257"/>
      <c r="G351" s="198"/>
      <c r="H351" s="208"/>
      <c r="I351" s="208"/>
      <c r="J351" s="208"/>
      <c r="K351" s="208"/>
      <c r="L351" s="208"/>
      <c r="M351" s="208"/>
      <c r="N351" s="208"/>
      <c r="O351" s="208"/>
      <c r="P351" s="208"/>
    </row>
    <row r="352" spans="1:16" s="76" customFormat="1" ht="30.5" customHeight="1">
      <c r="A352" s="140">
        <v>1</v>
      </c>
      <c r="B352" s="187" t="s">
        <v>836</v>
      </c>
      <c r="C352" s="190">
        <v>1952</v>
      </c>
      <c r="D352" s="140">
        <v>1</v>
      </c>
      <c r="E352" s="140"/>
      <c r="F352" s="240" t="s">
        <v>936</v>
      </c>
      <c r="G352" s="198">
        <v>1.2</v>
      </c>
      <c r="H352" s="140"/>
      <c r="I352" s="140"/>
      <c r="J352" s="140"/>
      <c r="K352" s="140">
        <v>1</v>
      </c>
      <c r="L352" s="140"/>
      <c r="M352" s="140"/>
      <c r="N352" s="140">
        <v>1</v>
      </c>
      <c r="O352" s="140"/>
      <c r="P352" s="140">
        <v>1</v>
      </c>
    </row>
    <row r="353" spans="1:16" s="76" customFormat="1" ht="30.5" customHeight="1">
      <c r="A353" s="140">
        <v>2</v>
      </c>
      <c r="B353" s="188" t="s">
        <v>837</v>
      </c>
      <c r="C353" s="189">
        <v>1958</v>
      </c>
      <c r="D353" s="140"/>
      <c r="E353" s="140"/>
      <c r="F353" s="189" t="s">
        <v>175</v>
      </c>
      <c r="G353" s="198">
        <v>0.3</v>
      </c>
      <c r="H353" s="140"/>
      <c r="I353" s="140"/>
      <c r="J353" s="140"/>
      <c r="K353" s="140">
        <v>1</v>
      </c>
      <c r="L353" s="140"/>
      <c r="M353" s="140">
        <v>1</v>
      </c>
      <c r="N353" s="140"/>
      <c r="O353" s="140"/>
      <c r="P353" s="140">
        <v>1</v>
      </c>
    </row>
    <row r="354" spans="1:16" s="76" customFormat="1" ht="30.5" customHeight="1">
      <c r="A354" s="220">
        <v>3</v>
      </c>
      <c r="B354" s="187" t="s">
        <v>838</v>
      </c>
      <c r="C354" s="182" t="s">
        <v>477</v>
      </c>
      <c r="D354" s="220">
        <v>1</v>
      </c>
      <c r="E354" s="220">
        <v>1</v>
      </c>
      <c r="F354" s="189" t="s">
        <v>177</v>
      </c>
      <c r="G354" s="198">
        <v>0.3</v>
      </c>
      <c r="H354" s="220"/>
      <c r="I354" s="220"/>
      <c r="J354" s="220"/>
      <c r="K354" s="220">
        <v>1</v>
      </c>
      <c r="L354" s="220"/>
      <c r="M354" s="220"/>
      <c r="N354" s="220">
        <v>1</v>
      </c>
      <c r="O354" s="220"/>
      <c r="P354" s="220">
        <v>1</v>
      </c>
    </row>
    <row r="355" spans="1:16" s="76" customFormat="1" ht="30.5" customHeight="1">
      <c r="A355" s="140">
        <v>4</v>
      </c>
      <c r="B355" s="188" t="s">
        <v>839</v>
      </c>
      <c r="C355" s="189">
        <v>1995</v>
      </c>
      <c r="D355" s="140">
        <v>1</v>
      </c>
      <c r="E355" s="140">
        <v>1</v>
      </c>
      <c r="F355" s="189" t="s">
        <v>178</v>
      </c>
      <c r="G355" s="198">
        <v>0.3</v>
      </c>
      <c r="H355" s="140">
        <v>1</v>
      </c>
      <c r="I355" s="140"/>
      <c r="J355" s="140"/>
      <c r="K355" s="140"/>
      <c r="L355" s="140"/>
      <c r="M355" s="140">
        <v>1</v>
      </c>
      <c r="N355" s="140"/>
      <c r="O355" s="140"/>
      <c r="P355" s="140"/>
    </row>
    <row r="356" spans="1:16" s="76" customFormat="1" ht="30.5" customHeight="1">
      <c r="A356" s="208">
        <v>65</v>
      </c>
      <c r="B356" s="257" t="s">
        <v>168</v>
      </c>
      <c r="C356" s="257"/>
      <c r="D356" s="257"/>
      <c r="E356" s="257"/>
      <c r="F356" s="257"/>
      <c r="G356" s="198"/>
      <c r="H356" s="208"/>
      <c r="I356" s="208"/>
      <c r="J356" s="208"/>
      <c r="K356" s="208"/>
      <c r="L356" s="208"/>
      <c r="M356" s="208"/>
      <c r="N356" s="208"/>
      <c r="O356" s="208"/>
      <c r="P356" s="208"/>
    </row>
    <row r="357" spans="1:16" s="76" customFormat="1" ht="30.5" customHeight="1">
      <c r="A357" s="140">
        <v>1</v>
      </c>
      <c r="B357" s="187" t="s">
        <v>840</v>
      </c>
      <c r="C357" s="190">
        <v>1960</v>
      </c>
      <c r="D357" s="140"/>
      <c r="E357" s="140"/>
      <c r="F357" s="189" t="s">
        <v>174</v>
      </c>
      <c r="G357" s="198">
        <v>0.9</v>
      </c>
      <c r="H357" s="140"/>
      <c r="I357" s="140"/>
      <c r="J357" s="140"/>
      <c r="K357" s="140">
        <v>1</v>
      </c>
      <c r="L357" s="140"/>
      <c r="M357" s="140"/>
      <c r="N357" s="140">
        <v>1</v>
      </c>
      <c r="O357" s="140"/>
      <c r="P357" s="140">
        <v>1</v>
      </c>
    </row>
    <row r="358" spans="1:16" s="76" customFormat="1" ht="30.5" customHeight="1">
      <c r="A358" s="140">
        <v>2</v>
      </c>
      <c r="B358" s="187" t="s">
        <v>841</v>
      </c>
      <c r="C358" s="190">
        <v>1966</v>
      </c>
      <c r="D358" s="140">
        <v>1</v>
      </c>
      <c r="E358" s="140"/>
      <c r="F358" s="240" t="s">
        <v>873</v>
      </c>
      <c r="G358" s="198">
        <v>0.6</v>
      </c>
      <c r="H358" s="140"/>
      <c r="I358" s="140"/>
      <c r="J358" s="140"/>
      <c r="K358" s="140">
        <v>1</v>
      </c>
      <c r="L358" s="140"/>
      <c r="M358" s="140"/>
      <c r="N358" s="140">
        <v>1</v>
      </c>
      <c r="O358" s="140"/>
      <c r="P358" s="140">
        <v>1</v>
      </c>
    </row>
    <row r="359" spans="1:16" s="76" customFormat="1" ht="30.5" customHeight="1">
      <c r="A359" s="140">
        <v>3</v>
      </c>
      <c r="B359" s="188" t="s">
        <v>842</v>
      </c>
      <c r="C359" s="189">
        <v>1964</v>
      </c>
      <c r="D359" s="140"/>
      <c r="E359" s="140"/>
      <c r="F359" s="189" t="s">
        <v>175</v>
      </c>
      <c r="G359" s="198">
        <v>0.3</v>
      </c>
      <c r="H359" s="140"/>
      <c r="I359" s="140"/>
      <c r="J359" s="140"/>
      <c r="K359" s="140">
        <v>1</v>
      </c>
      <c r="L359" s="140"/>
      <c r="M359" s="140"/>
      <c r="N359" s="140">
        <v>1</v>
      </c>
      <c r="O359" s="140"/>
      <c r="P359" s="140">
        <v>1</v>
      </c>
    </row>
    <row r="360" spans="1:16" s="76" customFormat="1" ht="30.5" customHeight="1">
      <c r="A360" s="140">
        <v>4</v>
      </c>
      <c r="B360" s="187" t="s">
        <v>843</v>
      </c>
      <c r="C360" s="190">
        <v>1995</v>
      </c>
      <c r="D360" s="140">
        <v>1</v>
      </c>
      <c r="E360" s="140"/>
      <c r="F360" s="189" t="s">
        <v>178</v>
      </c>
      <c r="G360" s="198">
        <v>0.3</v>
      </c>
      <c r="H360" s="140">
        <v>1</v>
      </c>
      <c r="I360" s="140"/>
      <c r="J360" s="140"/>
      <c r="K360" s="140"/>
      <c r="L360" s="140"/>
      <c r="M360" s="140">
        <v>1</v>
      </c>
      <c r="N360" s="140"/>
      <c r="O360" s="140"/>
      <c r="P360" s="140"/>
    </row>
    <row r="361" spans="1:16" s="48" customFormat="1" ht="30.5" customHeight="1">
      <c r="A361" s="335" t="s">
        <v>25</v>
      </c>
      <c r="B361" s="336"/>
      <c r="C361" s="255"/>
      <c r="D361" s="256">
        <f>+COUNTA(D9:D360)</f>
        <v>133</v>
      </c>
      <c r="E361" s="256">
        <f>+COUNTA(E9:E360)</f>
        <v>93</v>
      </c>
      <c r="F361" s="256"/>
      <c r="G361" s="256">
        <f t="shared" ref="G361:P361" si="0">+COUNTA(G9:G360)</f>
        <v>254</v>
      </c>
      <c r="H361" s="256">
        <f t="shared" si="0"/>
        <v>66</v>
      </c>
      <c r="I361" s="256">
        <f t="shared" si="0"/>
        <v>9</v>
      </c>
      <c r="J361" s="256">
        <f t="shared" si="0"/>
        <v>25</v>
      </c>
      <c r="K361" s="256">
        <f t="shared" si="0"/>
        <v>154</v>
      </c>
      <c r="L361" s="256">
        <f t="shared" si="0"/>
        <v>3</v>
      </c>
      <c r="M361" s="256">
        <f t="shared" si="0"/>
        <v>82</v>
      </c>
      <c r="N361" s="256">
        <f t="shared" si="0"/>
        <v>67</v>
      </c>
      <c r="O361" s="256">
        <f t="shared" si="0"/>
        <v>103</v>
      </c>
      <c r="P361" s="256">
        <f t="shared" si="0"/>
        <v>159</v>
      </c>
    </row>
    <row r="362" spans="1:16" s="250" customFormat="1" ht="27.75" customHeight="1">
      <c r="A362" s="251"/>
      <c r="B362" s="252" t="s">
        <v>511</v>
      </c>
      <c r="C362" s="253"/>
      <c r="D362" s="253"/>
      <c r="E362" s="253"/>
      <c r="F362" s="253"/>
      <c r="G362" s="254"/>
      <c r="H362" s="251"/>
      <c r="I362" s="251"/>
      <c r="J362" s="251"/>
      <c r="K362" s="251"/>
      <c r="L362" s="251"/>
      <c r="M362" s="251"/>
      <c r="N362" s="251"/>
      <c r="O362" s="251"/>
      <c r="P362" s="251"/>
    </row>
  </sheetData>
  <mergeCells count="16"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H4:K5"/>
    <mergeCell ref="E4:E6"/>
    <mergeCell ref="A361:B361"/>
    <mergeCell ref="B8:C8"/>
    <mergeCell ref="B13:C13"/>
    <mergeCell ref="L4:O5"/>
    <mergeCell ref="P4:P6"/>
  </mergeCells>
  <pageMargins left="0.5" right="7.874015748031496E-2" top="0.47244094488188981" bottom="0.6" header="0.31496062992125984" footer="0.5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2"/>
  <sheetViews>
    <sheetView topLeftCell="A59" zoomScale="70" zoomScaleNormal="70" workbookViewId="0">
      <selection activeCell="K78" sqref="K78"/>
    </sheetView>
  </sheetViews>
  <sheetFormatPr defaultColWidth="9.1796875" defaultRowHeight="18"/>
  <cols>
    <col min="1" max="1" width="6.26953125" style="2" customWidth="1"/>
    <col min="2" max="2" width="22" style="2" customWidth="1"/>
    <col min="3" max="4" width="8" style="2" customWidth="1"/>
    <col min="5" max="5" width="8.81640625" style="271" customWidth="1"/>
    <col min="6" max="6" width="18.81640625" style="2" customWidth="1"/>
    <col min="7" max="7" width="7.26953125" style="2" customWidth="1"/>
    <col min="8" max="8" width="8.54296875" style="2" customWidth="1"/>
    <col min="9" max="9" width="10.26953125" style="2" customWidth="1"/>
    <col min="10" max="10" width="16.90625" style="2" customWidth="1"/>
    <col min="11" max="11" width="34.36328125" style="2" customWidth="1"/>
    <col min="12" max="12" width="16.1796875" style="2" customWidth="1"/>
    <col min="13" max="16384" width="9.1796875" style="2"/>
  </cols>
  <sheetData>
    <row r="1" spans="1:12" ht="32.25" customHeight="1">
      <c r="A1" s="361" t="s">
        <v>512</v>
      </c>
      <c r="B1" s="361"/>
      <c r="C1" s="361"/>
      <c r="D1" s="361"/>
      <c r="E1" s="270"/>
      <c r="F1" s="163"/>
    </row>
    <row r="2" spans="1:12" ht="58.5" customHeight="1">
      <c r="A2" s="299" t="s">
        <v>977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2" ht="21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2" ht="8.25" customHeight="1"/>
    <row r="5" spans="1:12" s="3" customFormat="1" ht="25.5" customHeight="1">
      <c r="A5" s="363" t="s">
        <v>3</v>
      </c>
      <c r="B5" s="362" t="s">
        <v>557</v>
      </c>
      <c r="C5" s="364" t="s">
        <v>28</v>
      </c>
      <c r="D5" s="364" t="s">
        <v>29</v>
      </c>
      <c r="E5" s="367" t="s">
        <v>22</v>
      </c>
      <c r="F5" s="362" t="s">
        <v>42</v>
      </c>
      <c r="G5" s="362"/>
      <c r="H5" s="362"/>
      <c r="I5" s="362"/>
      <c r="J5" s="362"/>
      <c r="K5" s="362"/>
      <c r="L5" s="362" t="s">
        <v>40</v>
      </c>
    </row>
    <row r="6" spans="1:12" s="3" customFormat="1" ht="24.75" customHeight="1">
      <c r="A6" s="363"/>
      <c r="B6" s="362"/>
      <c r="C6" s="365"/>
      <c r="D6" s="365" t="s">
        <v>21</v>
      </c>
      <c r="E6" s="368" t="s">
        <v>22</v>
      </c>
      <c r="F6" s="362" t="s">
        <v>558</v>
      </c>
      <c r="G6" s="362" t="s">
        <v>30</v>
      </c>
      <c r="H6" s="362" t="s">
        <v>31</v>
      </c>
      <c r="I6" s="362" t="s">
        <v>32</v>
      </c>
      <c r="J6" s="362" t="s">
        <v>9</v>
      </c>
      <c r="K6" s="362" t="s">
        <v>8</v>
      </c>
      <c r="L6" s="362"/>
    </row>
    <row r="7" spans="1:12" s="6" customFormat="1" ht="54" customHeight="1">
      <c r="A7" s="363"/>
      <c r="B7" s="362"/>
      <c r="C7" s="366"/>
      <c r="D7" s="366" t="s">
        <v>21</v>
      </c>
      <c r="E7" s="369" t="s">
        <v>22</v>
      </c>
      <c r="F7" s="362"/>
      <c r="G7" s="362"/>
      <c r="H7" s="362"/>
      <c r="I7" s="362"/>
      <c r="J7" s="362"/>
      <c r="K7" s="362"/>
      <c r="L7" s="362"/>
    </row>
    <row r="8" spans="1:12" s="4" customFormat="1" ht="15" customHeight="1">
      <c r="A8" s="8">
        <v>1</v>
      </c>
      <c r="B8" s="8">
        <v>2</v>
      </c>
      <c r="C8" s="8">
        <v>3</v>
      </c>
      <c r="D8" s="8"/>
      <c r="E8" s="272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39" customHeight="1">
      <c r="A9" s="352" t="s">
        <v>969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</row>
    <row r="10" spans="1:12" s="4" customFormat="1" ht="39" customHeight="1">
      <c r="A10" s="353">
        <v>1</v>
      </c>
      <c r="B10" s="144" t="s">
        <v>168</v>
      </c>
      <c r="C10" s="144">
        <v>590</v>
      </c>
      <c r="D10" s="275">
        <v>2396</v>
      </c>
      <c r="E10" s="276">
        <v>7.9535999999999998</v>
      </c>
      <c r="F10" s="359" t="s">
        <v>104</v>
      </c>
      <c r="G10" s="349">
        <f>SUM(C10:C11)</f>
        <v>720</v>
      </c>
      <c r="H10" s="349">
        <f t="shared" ref="H10:I10" si="0">SUM(D10:D11)</f>
        <v>2876</v>
      </c>
      <c r="I10" s="343">
        <f t="shared" si="0"/>
        <v>8.7436000000000007</v>
      </c>
      <c r="J10" s="357" t="s">
        <v>889</v>
      </c>
      <c r="K10" s="348" t="s">
        <v>973</v>
      </c>
      <c r="L10" s="355">
        <f>G10/550*100</f>
        <v>130.90909090909091</v>
      </c>
    </row>
    <row r="11" spans="1:12" ht="46" customHeight="1">
      <c r="A11" s="354"/>
      <c r="B11" s="144" t="s">
        <v>970</v>
      </c>
      <c r="C11" s="144">
        <v>130</v>
      </c>
      <c r="D11" s="166">
        <v>480</v>
      </c>
      <c r="E11" s="264">
        <v>0.79</v>
      </c>
      <c r="F11" s="360"/>
      <c r="G11" s="349"/>
      <c r="H11" s="349"/>
      <c r="I11" s="343"/>
      <c r="J11" s="358"/>
      <c r="K11" s="348"/>
      <c r="L11" s="356"/>
    </row>
    <row r="12" spans="1:12" ht="46" customHeight="1">
      <c r="A12" s="345">
        <v>2</v>
      </c>
      <c r="B12" s="144" t="s">
        <v>166</v>
      </c>
      <c r="C12" s="169">
        <v>497</v>
      </c>
      <c r="D12" s="166">
        <v>2046</v>
      </c>
      <c r="E12" s="264">
        <v>2.8262</v>
      </c>
      <c r="F12" s="350" t="s">
        <v>105</v>
      </c>
      <c r="G12" s="349">
        <f>SUM(C12:C13)</f>
        <v>740</v>
      </c>
      <c r="H12" s="349">
        <f t="shared" ref="H12" si="1">SUM(D12:D13)</f>
        <v>3029</v>
      </c>
      <c r="I12" s="343">
        <f t="shared" ref="I12" si="2">SUM(E12:E13)</f>
        <v>4.4661999999999997</v>
      </c>
      <c r="J12" s="346" t="s">
        <v>972</v>
      </c>
      <c r="K12" s="348" t="s">
        <v>535</v>
      </c>
      <c r="L12" s="344">
        <f>G12/550*100</f>
        <v>134.54545454545453</v>
      </c>
    </row>
    <row r="13" spans="1:12" ht="46" customHeight="1">
      <c r="A13" s="345"/>
      <c r="B13" s="169" t="s">
        <v>971</v>
      </c>
      <c r="C13" s="169">
        <v>243</v>
      </c>
      <c r="D13" s="166">
        <v>983</v>
      </c>
      <c r="E13" s="264">
        <v>1.64</v>
      </c>
      <c r="F13" s="350"/>
      <c r="G13" s="349"/>
      <c r="H13" s="349"/>
      <c r="I13" s="343"/>
      <c r="J13" s="346"/>
      <c r="K13" s="348"/>
      <c r="L13" s="344"/>
    </row>
    <row r="14" spans="1:12" ht="46" customHeight="1">
      <c r="A14" s="345">
        <v>3</v>
      </c>
      <c r="B14" s="144" t="s">
        <v>164</v>
      </c>
      <c r="C14" s="169">
        <v>445</v>
      </c>
      <c r="D14" s="166">
        <v>1649</v>
      </c>
      <c r="E14" s="264">
        <v>4.3506999999999998</v>
      </c>
      <c r="F14" s="350" t="s">
        <v>106</v>
      </c>
      <c r="G14" s="349">
        <f t="shared" ref="G14:I14" si="3">SUM(C14:C15)</f>
        <v>905</v>
      </c>
      <c r="H14" s="349">
        <f t="shared" si="3"/>
        <v>3351</v>
      </c>
      <c r="I14" s="351">
        <f t="shared" si="3"/>
        <v>8.9443999999999999</v>
      </c>
      <c r="J14" s="348"/>
      <c r="K14" s="348" t="s">
        <v>536</v>
      </c>
      <c r="L14" s="344">
        <f>G14/550*100</f>
        <v>164.54545454545456</v>
      </c>
    </row>
    <row r="15" spans="1:12" ht="46" customHeight="1">
      <c r="A15" s="345"/>
      <c r="B15" s="144" t="s">
        <v>165</v>
      </c>
      <c r="C15" s="169">
        <v>460</v>
      </c>
      <c r="D15" s="166">
        <v>1702</v>
      </c>
      <c r="E15" s="264">
        <v>4.5937000000000001</v>
      </c>
      <c r="F15" s="350"/>
      <c r="G15" s="349"/>
      <c r="H15" s="349"/>
      <c r="I15" s="351"/>
      <c r="J15" s="348"/>
      <c r="K15" s="348"/>
      <c r="L15" s="344"/>
    </row>
    <row r="16" spans="1:12" ht="46" customHeight="1">
      <c r="A16" s="345">
        <v>4</v>
      </c>
      <c r="B16" s="144" t="s">
        <v>153</v>
      </c>
      <c r="C16" s="166">
        <v>502</v>
      </c>
      <c r="D16" s="166">
        <v>1872</v>
      </c>
      <c r="E16" s="264">
        <v>4.6760999999999999</v>
      </c>
      <c r="F16" s="350" t="s">
        <v>107</v>
      </c>
      <c r="G16" s="349">
        <f t="shared" ref="G16:I16" si="4">SUM(C16:C17)</f>
        <v>1100</v>
      </c>
      <c r="H16" s="349">
        <f t="shared" si="4"/>
        <v>4079</v>
      </c>
      <c r="I16" s="351">
        <f t="shared" si="4"/>
        <v>7.8809000000000005</v>
      </c>
      <c r="J16" s="348"/>
      <c r="K16" s="348" t="s">
        <v>537</v>
      </c>
      <c r="L16" s="344">
        <f>G16/550*100</f>
        <v>200</v>
      </c>
    </row>
    <row r="17" spans="1:12" ht="46" customHeight="1">
      <c r="A17" s="345"/>
      <c r="B17" s="144" t="s">
        <v>154</v>
      </c>
      <c r="C17" s="170">
        <v>598</v>
      </c>
      <c r="D17" s="166">
        <v>2207</v>
      </c>
      <c r="E17" s="171">
        <v>3.2048000000000001</v>
      </c>
      <c r="F17" s="350"/>
      <c r="G17" s="349"/>
      <c r="H17" s="349"/>
      <c r="I17" s="351"/>
      <c r="J17" s="348"/>
      <c r="K17" s="348"/>
      <c r="L17" s="344"/>
    </row>
    <row r="18" spans="1:12" ht="46" customHeight="1">
      <c r="A18" s="345">
        <v>5</v>
      </c>
      <c r="B18" s="144" t="s">
        <v>155</v>
      </c>
      <c r="C18" s="170">
        <v>357</v>
      </c>
      <c r="D18" s="166">
        <v>1216</v>
      </c>
      <c r="E18" s="171">
        <v>1.8331999999999999</v>
      </c>
      <c r="F18" s="350" t="s">
        <v>108</v>
      </c>
      <c r="G18" s="349">
        <f t="shared" ref="G18:I18" si="5">SUM(C18:C19)</f>
        <v>618</v>
      </c>
      <c r="H18" s="349">
        <f t="shared" si="5"/>
        <v>2316</v>
      </c>
      <c r="I18" s="351">
        <f t="shared" si="5"/>
        <v>3.4018999999999999</v>
      </c>
      <c r="J18" s="349"/>
      <c r="K18" s="348" t="s">
        <v>538</v>
      </c>
      <c r="L18" s="344">
        <f t="shared" ref="L18" si="6">G18/550*100</f>
        <v>112.36363636363636</v>
      </c>
    </row>
    <row r="19" spans="1:12" ht="46" customHeight="1">
      <c r="A19" s="345"/>
      <c r="B19" s="144" t="s">
        <v>156</v>
      </c>
      <c r="C19" s="170">
        <v>261</v>
      </c>
      <c r="D19" s="166">
        <v>1100</v>
      </c>
      <c r="E19" s="171">
        <v>1.5687</v>
      </c>
      <c r="F19" s="350"/>
      <c r="G19" s="349"/>
      <c r="H19" s="349"/>
      <c r="I19" s="351"/>
      <c r="J19" s="349"/>
      <c r="K19" s="348"/>
      <c r="L19" s="344"/>
    </row>
    <row r="20" spans="1:12" ht="46" customHeight="1">
      <c r="A20" s="345">
        <v>6</v>
      </c>
      <c r="B20" s="144" t="s">
        <v>162</v>
      </c>
      <c r="C20" s="170">
        <v>358</v>
      </c>
      <c r="D20" s="166">
        <v>1345</v>
      </c>
      <c r="E20" s="171">
        <v>1.4286000000000001</v>
      </c>
      <c r="F20" s="350" t="s">
        <v>109</v>
      </c>
      <c r="G20" s="349">
        <f t="shared" ref="G20:I20" si="7">SUM(C20:C21)</f>
        <v>806</v>
      </c>
      <c r="H20" s="349">
        <f t="shared" si="7"/>
        <v>3195</v>
      </c>
      <c r="I20" s="351">
        <f t="shared" si="7"/>
        <v>4.3933999999999997</v>
      </c>
      <c r="J20" s="348"/>
      <c r="K20" s="348" t="s">
        <v>536</v>
      </c>
      <c r="L20" s="344">
        <f t="shared" ref="L20" si="8">G20/550*100</f>
        <v>146.54545454545456</v>
      </c>
    </row>
    <row r="21" spans="1:12" ht="46" customHeight="1">
      <c r="A21" s="345"/>
      <c r="B21" s="144" t="s">
        <v>163</v>
      </c>
      <c r="C21" s="170">
        <v>448</v>
      </c>
      <c r="D21" s="166">
        <v>1850</v>
      </c>
      <c r="E21" s="171">
        <v>2.9647999999999999</v>
      </c>
      <c r="F21" s="350"/>
      <c r="G21" s="349"/>
      <c r="H21" s="349"/>
      <c r="I21" s="351"/>
      <c r="J21" s="348"/>
      <c r="K21" s="348"/>
      <c r="L21" s="344"/>
    </row>
    <row r="22" spans="1:12" ht="46" customHeight="1">
      <c r="A22" s="153">
        <v>7</v>
      </c>
      <c r="B22" s="144" t="s">
        <v>161</v>
      </c>
      <c r="C22" s="172">
        <v>601</v>
      </c>
      <c r="D22" s="173">
        <v>2339</v>
      </c>
      <c r="E22" s="174">
        <v>3.9350000000000001</v>
      </c>
      <c r="F22" s="168" t="s">
        <v>110</v>
      </c>
      <c r="G22" s="175">
        <f>SUM(C22:C22)</f>
        <v>601</v>
      </c>
      <c r="H22" s="175">
        <f>SUM(D22:D22)</f>
        <v>2339</v>
      </c>
      <c r="I22" s="176">
        <f>SUM(E22:E22)</f>
        <v>3.9350000000000001</v>
      </c>
      <c r="J22" s="153"/>
      <c r="K22" s="274" t="s">
        <v>539</v>
      </c>
      <c r="L22" s="165">
        <f t="shared" ref="L22:L23" si="9">G22/550*100</f>
        <v>109.27272727272728</v>
      </c>
    </row>
    <row r="23" spans="1:12" ht="46" customHeight="1">
      <c r="A23" s="345">
        <v>8</v>
      </c>
      <c r="B23" s="144" t="s">
        <v>157</v>
      </c>
      <c r="C23" s="170">
        <v>332</v>
      </c>
      <c r="D23" s="166">
        <v>1113</v>
      </c>
      <c r="E23" s="171">
        <v>2.3473999999999999</v>
      </c>
      <c r="F23" s="350" t="s">
        <v>111</v>
      </c>
      <c r="G23" s="349">
        <f t="shared" ref="G23:I23" si="10">SUM(C23:C24)</f>
        <v>684</v>
      </c>
      <c r="H23" s="349">
        <f t="shared" si="10"/>
        <v>2437</v>
      </c>
      <c r="I23" s="351">
        <f t="shared" si="10"/>
        <v>4.3870000000000005</v>
      </c>
      <c r="J23" s="346" t="s">
        <v>890</v>
      </c>
      <c r="K23" s="348" t="s">
        <v>540</v>
      </c>
      <c r="L23" s="344">
        <f t="shared" si="9"/>
        <v>124.36363636363636</v>
      </c>
    </row>
    <row r="24" spans="1:12" ht="46" customHeight="1">
      <c r="A24" s="345"/>
      <c r="B24" s="144" t="s">
        <v>158</v>
      </c>
      <c r="C24" s="170">
        <v>352</v>
      </c>
      <c r="D24" s="166">
        <v>1324</v>
      </c>
      <c r="E24" s="171">
        <v>2.0396000000000001</v>
      </c>
      <c r="F24" s="350"/>
      <c r="G24" s="349"/>
      <c r="H24" s="349"/>
      <c r="I24" s="351"/>
      <c r="J24" s="347"/>
      <c r="K24" s="348"/>
      <c r="L24" s="344"/>
    </row>
    <row r="25" spans="1:12" ht="46" customHeight="1">
      <c r="A25" s="345">
        <v>9</v>
      </c>
      <c r="B25" s="144" t="s">
        <v>159</v>
      </c>
      <c r="C25" s="170">
        <v>389</v>
      </c>
      <c r="D25" s="166">
        <v>1433</v>
      </c>
      <c r="E25" s="171">
        <v>2.4735999999999998</v>
      </c>
      <c r="F25" s="350" t="s">
        <v>112</v>
      </c>
      <c r="G25" s="349">
        <f t="shared" ref="G25:I25" si="11">SUM(C25:C26)</f>
        <v>859</v>
      </c>
      <c r="H25" s="349">
        <f t="shared" si="11"/>
        <v>3269</v>
      </c>
      <c r="I25" s="351">
        <f t="shared" si="11"/>
        <v>6.5414999999999992</v>
      </c>
      <c r="J25" s="348" t="s">
        <v>541</v>
      </c>
      <c r="K25" s="348" t="s">
        <v>536</v>
      </c>
      <c r="L25" s="344">
        <f t="shared" ref="L25" si="12">G25/550*100</f>
        <v>156.18181818181819</v>
      </c>
    </row>
    <row r="26" spans="1:12" ht="46" customHeight="1">
      <c r="A26" s="345"/>
      <c r="B26" s="144" t="s">
        <v>160</v>
      </c>
      <c r="C26" s="170">
        <v>470</v>
      </c>
      <c r="D26" s="166">
        <v>1836</v>
      </c>
      <c r="E26" s="171">
        <v>4.0678999999999998</v>
      </c>
      <c r="F26" s="350"/>
      <c r="G26" s="349"/>
      <c r="H26" s="349"/>
      <c r="I26" s="351"/>
      <c r="J26" s="348"/>
      <c r="K26" s="348"/>
      <c r="L26" s="344"/>
    </row>
    <row r="27" spans="1:12" ht="46" customHeight="1">
      <c r="A27" s="345">
        <v>10</v>
      </c>
      <c r="B27" s="144" t="s">
        <v>150</v>
      </c>
      <c r="C27" s="166">
        <v>398</v>
      </c>
      <c r="D27" s="166">
        <v>1502</v>
      </c>
      <c r="E27" s="264">
        <v>3.3094999999999999</v>
      </c>
      <c r="F27" s="350" t="s">
        <v>113</v>
      </c>
      <c r="G27" s="349">
        <f t="shared" ref="G27:I27" si="13">SUM(C27:C28)</f>
        <v>823</v>
      </c>
      <c r="H27" s="349">
        <f t="shared" si="13"/>
        <v>3084</v>
      </c>
      <c r="I27" s="351">
        <f t="shared" si="13"/>
        <v>6.3812999999999995</v>
      </c>
      <c r="J27" s="345"/>
      <c r="K27" s="353" t="s">
        <v>537</v>
      </c>
      <c r="L27" s="344">
        <f t="shared" ref="L27:L29" si="14">G27/550*100</f>
        <v>149.63636363636363</v>
      </c>
    </row>
    <row r="28" spans="1:12" ht="46" customHeight="1">
      <c r="A28" s="345"/>
      <c r="B28" s="144" t="s">
        <v>151</v>
      </c>
      <c r="C28" s="166">
        <v>425</v>
      </c>
      <c r="D28" s="166">
        <v>1582</v>
      </c>
      <c r="E28" s="264">
        <v>3.0718000000000001</v>
      </c>
      <c r="F28" s="350"/>
      <c r="G28" s="349"/>
      <c r="H28" s="349"/>
      <c r="I28" s="351"/>
      <c r="J28" s="345"/>
      <c r="K28" s="354"/>
      <c r="L28" s="344"/>
    </row>
    <row r="29" spans="1:12" ht="46" customHeight="1">
      <c r="A29" s="345">
        <v>11</v>
      </c>
      <c r="B29" s="144" t="s">
        <v>148</v>
      </c>
      <c r="C29" s="166">
        <v>430</v>
      </c>
      <c r="D29" s="166">
        <v>1422</v>
      </c>
      <c r="E29" s="264">
        <v>4.7690000000000001</v>
      </c>
      <c r="F29" s="350" t="s">
        <v>114</v>
      </c>
      <c r="G29" s="349">
        <f t="shared" ref="G29:I29" si="15">SUM(C29:C30)</f>
        <v>858</v>
      </c>
      <c r="H29" s="349">
        <f t="shared" si="15"/>
        <v>3270</v>
      </c>
      <c r="I29" s="351">
        <f t="shared" si="15"/>
        <v>7.8842999999999996</v>
      </c>
      <c r="J29" s="346" t="s">
        <v>891</v>
      </c>
      <c r="K29" s="353" t="s">
        <v>538</v>
      </c>
      <c r="L29" s="344">
        <f t="shared" si="14"/>
        <v>156</v>
      </c>
    </row>
    <row r="30" spans="1:12" ht="46" customHeight="1">
      <c r="A30" s="345"/>
      <c r="B30" s="144" t="s">
        <v>152</v>
      </c>
      <c r="C30" s="166">
        <v>428</v>
      </c>
      <c r="D30" s="166">
        <v>1848</v>
      </c>
      <c r="E30" s="264">
        <v>3.1153</v>
      </c>
      <c r="F30" s="350"/>
      <c r="G30" s="349"/>
      <c r="H30" s="349"/>
      <c r="I30" s="351"/>
      <c r="J30" s="347"/>
      <c r="K30" s="354"/>
      <c r="L30" s="344"/>
    </row>
    <row r="31" spans="1:12" ht="46" customHeight="1">
      <c r="A31" s="345">
        <v>12</v>
      </c>
      <c r="B31" s="144" t="s">
        <v>145</v>
      </c>
      <c r="C31" s="166">
        <v>315</v>
      </c>
      <c r="D31" s="166">
        <v>1302</v>
      </c>
      <c r="E31" s="264">
        <v>2.7871000000000001</v>
      </c>
      <c r="F31" s="350" t="s">
        <v>115</v>
      </c>
      <c r="G31" s="349">
        <f t="shared" ref="G31:I31" si="16">SUM(C31:C32)</f>
        <v>800</v>
      </c>
      <c r="H31" s="349">
        <f t="shared" si="16"/>
        <v>3089</v>
      </c>
      <c r="I31" s="351">
        <f t="shared" si="16"/>
        <v>6.258</v>
      </c>
      <c r="J31" s="370"/>
      <c r="K31" s="353" t="s">
        <v>542</v>
      </c>
      <c r="L31" s="344">
        <f t="shared" ref="L31" si="17">G31/550*100</f>
        <v>145.45454545454547</v>
      </c>
    </row>
    <row r="32" spans="1:12" ht="46" customHeight="1">
      <c r="A32" s="345"/>
      <c r="B32" s="144" t="s">
        <v>147</v>
      </c>
      <c r="C32" s="166">
        <v>485</v>
      </c>
      <c r="D32" s="166">
        <v>1787</v>
      </c>
      <c r="E32" s="264">
        <v>3.4708999999999999</v>
      </c>
      <c r="F32" s="350"/>
      <c r="G32" s="349"/>
      <c r="H32" s="349"/>
      <c r="I32" s="351"/>
      <c r="J32" s="370"/>
      <c r="K32" s="354"/>
      <c r="L32" s="344"/>
    </row>
    <row r="33" spans="1:12" ht="46" customHeight="1">
      <c r="A33" s="345">
        <v>13</v>
      </c>
      <c r="B33" s="144" t="s">
        <v>146</v>
      </c>
      <c r="C33" s="166">
        <v>390</v>
      </c>
      <c r="D33" s="166">
        <v>1629</v>
      </c>
      <c r="E33" s="264">
        <v>3.5034000000000001</v>
      </c>
      <c r="F33" s="350" t="s">
        <v>116</v>
      </c>
      <c r="G33" s="349">
        <f t="shared" ref="G33:I33" si="18">SUM(C33:C34)</f>
        <v>932</v>
      </c>
      <c r="H33" s="349">
        <f t="shared" si="18"/>
        <v>3696</v>
      </c>
      <c r="I33" s="351">
        <f t="shared" si="18"/>
        <v>26.903399999999998</v>
      </c>
      <c r="J33" s="348" t="s">
        <v>543</v>
      </c>
      <c r="K33" s="353" t="s">
        <v>544</v>
      </c>
      <c r="L33" s="344">
        <f t="shared" ref="L33" si="19">G33/550*100</f>
        <v>169.45454545454547</v>
      </c>
    </row>
    <row r="34" spans="1:12" ht="46" customHeight="1">
      <c r="A34" s="345"/>
      <c r="B34" s="144" t="s">
        <v>149</v>
      </c>
      <c r="C34" s="166">
        <v>542</v>
      </c>
      <c r="D34" s="166">
        <v>2067</v>
      </c>
      <c r="E34" s="264">
        <v>23.4</v>
      </c>
      <c r="F34" s="350"/>
      <c r="G34" s="349"/>
      <c r="H34" s="349"/>
      <c r="I34" s="351"/>
      <c r="J34" s="348"/>
      <c r="K34" s="354"/>
      <c r="L34" s="344"/>
    </row>
    <row r="35" spans="1:12" ht="46" customHeight="1">
      <c r="A35" s="345">
        <v>14</v>
      </c>
      <c r="B35" s="144" t="s">
        <v>135</v>
      </c>
      <c r="C35" s="166">
        <v>544</v>
      </c>
      <c r="D35" s="166">
        <v>1967</v>
      </c>
      <c r="E35" s="264">
        <v>5.2160000000000002</v>
      </c>
      <c r="F35" s="350" t="s">
        <v>117</v>
      </c>
      <c r="G35" s="349">
        <f t="shared" ref="G35:I35" si="20">SUM(C35:C36)</f>
        <v>1035</v>
      </c>
      <c r="H35" s="349">
        <f t="shared" si="20"/>
        <v>3712</v>
      </c>
      <c r="I35" s="351">
        <f t="shared" si="20"/>
        <v>9.5738000000000003</v>
      </c>
      <c r="J35" s="346" t="s">
        <v>892</v>
      </c>
      <c r="K35" s="353" t="s">
        <v>545</v>
      </c>
      <c r="L35" s="344">
        <f t="shared" ref="L35" si="21">G35/550*100</f>
        <v>188.18181818181819</v>
      </c>
    </row>
    <row r="36" spans="1:12" ht="46" customHeight="1">
      <c r="A36" s="345"/>
      <c r="B36" s="144" t="s">
        <v>136</v>
      </c>
      <c r="C36" s="166">
        <v>491</v>
      </c>
      <c r="D36" s="166">
        <v>1745</v>
      </c>
      <c r="E36" s="264">
        <v>4.3578000000000001</v>
      </c>
      <c r="F36" s="350"/>
      <c r="G36" s="349"/>
      <c r="H36" s="349"/>
      <c r="I36" s="351"/>
      <c r="J36" s="347"/>
      <c r="K36" s="354"/>
      <c r="L36" s="344"/>
    </row>
    <row r="37" spans="1:12" ht="46" customHeight="1">
      <c r="A37" s="345">
        <v>15</v>
      </c>
      <c r="B37" s="144" t="s">
        <v>130</v>
      </c>
      <c r="C37" s="166">
        <v>421</v>
      </c>
      <c r="D37" s="166">
        <v>1775</v>
      </c>
      <c r="E37" s="264">
        <v>2.9983</v>
      </c>
      <c r="F37" s="350" t="s">
        <v>118</v>
      </c>
      <c r="G37" s="349">
        <f t="shared" ref="G37:I39" si="22">SUM(C37:C38)</f>
        <v>908</v>
      </c>
      <c r="H37" s="349">
        <f t="shared" si="22"/>
        <v>3256</v>
      </c>
      <c r="I37" s="351">
        <f t="shared" si="22"/>
        <v>8.0729000000000006</v>
      </c>
      <c r="J37" s="370"/>
      <c r="K37" s="353" t="s">
        <v>546</v>
      </c>
      <c r="L37" s="344">
        <f t="shared" ref="L37:L39" si="23">G37/550*100</f>
        <v>165.09090909090909</v>
      </c>
    </row>
    <row r="38" spans="1:12" ht="46" customHeight="1">
      <c r="A38" s="345"/>
      <c r="B38" s="144" t="s">
        <v>131</v>
      </c>
      <c r="C38" s="166">
        <v>487</v>
      </c>
      <c r="D38" s="166">
        <v>1481</v>
      </c>
      <c r="E38" s="264">
        <v>5.0746000000000002</v>
      </c>
      <c r="F38" s="350"/>
      <c r="G38" s="349"/>
      <c r="H38" s="349"/>
      <c r="I38" s="351"/>
      <c r="J38" s="370"/>
      <c r="K38" s="354"/>
      <c r="L38" s="344"/>
    </row>
    <row r="39" spans="1:12" ht="46" customHeight="1">
      <c r="A39" s="345">
        <v>16</v>
      </c>
      <c r="B39" s="169" t="s">
        <v>556</v>
      </c>
      <c r="C39" s="263">
        <v>225</v>
      </c>
      <c r="D39" s="263">
        <v>846</v>
      </c>
      <c r="E39" s="264">
        <v>1.81</v>
      </c>
      <c r="F39" s="350" t="s">
        <v>119</v>
      </c>
      <c r="G39" s="349">
        <f>SUM(C39:C40)</f>
        <v>696</v>
      </c>
      <c r="H39" s="349">
        <f t="shared" si="22"/>
        <v>2212</v>
      </c>
      <c r="I39" s="351">
        <f t="shared" si="22"/>
        <v>5.9976000000000003</v>
      </c>
      <c r="J39" s="370"/>
      <c r="K39" s="353" t="s">
        <v>546</v>
      </c>
      <c r="L39" s="344">
        <f t="shared" si="23"/>
        <v>126.54545454545453</v>
      </c>
    </row>
    <row r="40" spans="1:12" ht="46" customHeight="1">
      <c r="A40" s="345"/>
      <c r="B40" s="144" t="s">
        <v>133</v>
      </c>
      <c r="C40" s="263">
        <v>471</v>
      </c>
      <c r="D40" s="263">
        <v>1366</v>
      </c>
      <c r="E40" s="264">
        <v>4.1875999999999998</v>
      </c>
      <c r="F40" s="350"/>
      <c r="G40" s="349"/>
      <c r="H40" s="349"/>
      <c r="I40" s="351"/>
      <c r="J40" s="370"/>
      <c r="K40" s="354"/>
      <c r="L40" s="344"/>
    </row>
    <row r="41" spans="1:12" ht="46" customHeight="1">
      <c r="A41" s="345">
        <v>17</v>
      </c>
      <c r="B41" s="144" t="s">
        <v>137</v>
      </c>
      <c r="C41" s="166">
        <v>384</v>
      </c>
      <c r="D41" s="166">
        <v>1483</v>
      </c>
      <c r="E41" s="264">
        <v>2.6078000000000001</v>
      </c>
      <c r="F41" s="350" t="s">
        <v>120</v>
      </c>
      <c r="G41" s="349">
        <f>SUM(C41:C42)</f>
        <v>799</v>
      </c>
      <c r="H41" s="349">
        <f>SUM(D41:D42)</f>
        <v>3096</v>
      </c>
      <c r="I41" s="351">
        <f>SUM(E41:E42)</f>
        <v>5.4328000000000003</v>
      </c>
      <c r="J41" s="370"/>
      <c r="K41" s="353" t="s">
        <v>545</v>
      </c>
      <c r="L41" s="344">
        <f t="shared" ref="L41" si="24">G41/550*100</f>
        <v>145.27272727272725</v>
      </c>
    </row>
    <row r="42" spans="1:12" ht="46" customHeight="1">
      <c r="A42" s="345"/>
      <c r="B42" s="144" t="s">
        <v>144</v>
      </c>
      <c r="C42" s="166">
        <v>415</v>
      </c>
      <c r="D42" s="166">
        <v>1613</v>
      </c>
      <c r="E42" s="264">
        <v>2.8250000000000002</v>
      </c>
      <c r="F42" s="350"/>
      <c r="G42" s="349"/>
      <c r="H42" s="349"/>
      <c r="I42" s="351"/>
      <c r="J42" s="370"/>
      <c r="K42" s="354"/>
      <c r="L42" s="344"/>
    </row>
    <row r="43" spans="1:12" ht="46" customHeight="1">
      <c r="A43" s="345">
        <v>18</v>
      </c>
      <c r="B43" s="144" t="s">
        <v>141</v>
      </c>
      <c r="C43" s="166">
        <v>479</v>
      </c>
      <c r="D43" s="166">
        <v>1968</v>
      </c>
      <c r="E43" s="264">
        <v>3.8639000000000001</v>
      </c>
      <c r="F43" s="350" t="s">
        <v>121</v>
      </c>
      <c r="G43" s="349">
        <f t="shared" ref="G43:I43" si="25">SUM(C43:C44)</f>
        <v>902</v>
      </c>
      <c r="H43" s="349">
        <f t="shared" si="25"/>
        <v>3540</v>
      </c>
      <c r="I43" s="351">
        <f t="shared" si="25"/>
        <v>11.7881</v>
      </c>
      <c r="J43" s="346" t="s">
        <v>893</v>
      </c>
      <c r="K43" s="353" t="s">
        <v>545</v>
      </c>
      <c r="L43" s="344">
        <f t="shared" ref="L43" si="26">G43/550*100</f>
        <v>164</v>
      </c>
    </row>
    <row r="44" spans="1:12" ht="46" customHeight="1">
      <c r="A44" s="345"/>
      <c r="B44" s="144" t="s">
        <v>143</v>
      </c>
      <c r="C44" s="166">
        <v>423</v>
      </c>
      <c r="D44" s="166">
        <v>1572</v>
      </c>
      <c r="E44" s="264">
        <v>7.9241999999999999</v>
      </c>
      <c r="F44" s="350"/>
      <c r="G44" s="349"/>
      <c r="H44" s="349"/>
      <c r="I44" s="351"/>
      <c r="J44" s="347"/>
      <c r="K44" s="354"/>
      <c r="L44" s="344"/>
    </row>
    <row r="45" spans="1:12" ht="46" customHeight="1">
      <c r="A45" s="345">
        <v>19</v>
      </c>
      <c r="B45" s="144" t="s">
        <v>139</v>
      </c>
      <c r="C45" s="166">
        <v>523</v>
      </c>
      <c r="D45" s="166">
        <v>1986</v>
      </c>
      <c r="E45" s="264">
        <v>2.7702</v>
      </c>
      <c r="F45" s="350" t="s">
        <v>122</v>
      </c>
      <c r="G45" s="349">
        <f t="shared" ref="G45:I45" si="27">SUM(C45:C46)</f>
        <v>1028</v>
      </c>
      <c r="H45" s="349">
        <f t="shared" si="27"/>
        <v>3981</v>
      </c>
      <c r="I45" s="351">
        <f t="shared" si="27"/>
        <v>21.340199999999999</v>
      </c>
      <c r="J45" s="348" t="s">
        <v>547</v>
      </c>
      <c r="K45" s="353" t="s">
        <v>545</v>
      </c>
      <c r="L45" s="344">
        <f>G45/550*100</f>
        <v>186.90909090909091</v>
      </c>
    </row>
    <row r="46" spans="1:12" ht="46" customHeight="1">
      <c r="A46" s="345"/>
      <c r="B46" s="144" t="s">
        <v>142</v>
      </c>
      <c r="C46" s="166">
        <v>505</v>
      </c>
      <c r="D46" s="166">
        <v>1995</v>
      </c>
      <c r="E46" s="264">
        <v>18.57</v>
      </c>
      <c r="F46" s="350"/>
      <c r="G46" s="349"/>
      <c r="H46" s="349"/>
      <c r="I46" s="351"/>
      <c r="J46" s="348"/>
      <c r="K46" s="354"/>
      <c r="L46" s="344"/>
    </row>
    <row r="47" spans="1:12" ht="46" customHeight="1">
      <c r="A47" s="345">
        <v>20</v>
      </c>
      <c r="B47" s="144" t="s">
        <v>138</v>
      </c>
      <c r="C47" s="166">
        <v>447</v>
      </c>
      <c r="D47" s="166">
        <v>2105</v>
      </c>
      <c r="E47" s="264">
        <v>4.1976000000000004</v>
      </c>
      <c r="F47" s="371" t="s">
        <v>123</v>
      </c>
      <c r="G47" s="372">
        <f>SUM(C47:C48)</f>
        <v>901</v>
      </c>
      <c r="H47" s="372">
        <f>SUM(D47:D48)</f>
        <v>4286</v>
      </c>
      <c r="I47" s="351">
        <f>SUM(E47:E48)</f>
        <v>6.616200000000001</v>
      </c>
      <c r="J47" s="370"/>
      <c r="K47" s="353" t="s">
        <v>545</v>
      </c>
      <c r="L47" s="343">
        <f>G47/550*100</f>
        <v>163.81818181818181</v>
      </c>
    </row>
    <row r="48" spans="1:12" ht="46" customHeight="1">
      <c r="A48" s="345"/>
      <c r="B48" s="144" t="s">
        <v>140</v>
      </c>
      <c r="C48" s="166">
        <v>454</v>
      </c>
      <c r="D48" s="166">
        <v>2181</v>
      </c>
      <c r="E48" s="264">
        <v>2.4186000000000001</v>
      </c>
      <c r="F48" s="371"/>
      <c r="G48" s="345"/>
      <c r="H48" s="345"/>
      <c r="I48" s="351"/>
      <c r="J48" s="370"/>
      <c r="K48" s="354"/>
      <c r="L48" s="343"/>
    </row>
    <row r="49" spans="1:12" ht="46" customHeight="1">
      <c r="A49" s="345">
        <v>21</v>
      </c>
      <c r="B49" s="144" t="s">
        <v>127</v>
      </c>
      <c r="C49" s="166">
        <v>353</v>
      </c>
      <c r="D49" s="166">
        <v>1307</v>
      </c>
      <c r="E49" s="264">
        <v>6.27</v>
      </c>
      <c r="F49" s="371" t="s">
        <v>124</v>
      </c>
      <c r="G49" s="372">
        <f>SUM(C49:C50)</f>
        <v>818</v>
      </c>
      <c r="H49" s="372">
        <f t="shared" ref="H49:I49" si="28">SUM(D49:D50)</f>
        <v>3064</v>
      </c>
      <c r="I49" s="351">
        <f t="shared" si="28"/>
        <v>12.55</v>
      </c>
      <c r="J49" s="370"/>
      <c r="K49" s="353" t="s">
        <v>546</v>
      </c>
      <c r="L49" s="343">
        <f>G49/550*100</f>
        <v>148.72727272727272</v>
      </c>
    </row>
    <row r="50" spans="1:12" ht="46" customHeight="1">
      <c r="A50" s="345"/>
      <c r="B50" s="144" t="s">
        <v>134</v>
      </c>
      <c r="C50" s="166">
        <v>465</v>
      </c>
      <c r="D50" s="166">
        <v>1757</v>
      </c>
      <c r="E50" s="264">
        <v>6.28</v>
      </c>
      <c r="F50" s="371"/>
      <c r="G50" s="345"/>
      <c r="H50" s="345"/>
      <c r="I50" s="351"/>
      <c r="J50" s="370"/>
      <c r="K50" s="354"/>
      <c r="L50" s="343"/>
    </row>
    <row r="51" spans="1:12" ht="46" customHeight="1">
      <c r="A51" s="345">
        <v>22</v>
      </c>
      <c r="B51" s="144" t="s">
        <v>124</v>
      </c>
      <c r="C51" s="166">
        <v>319</v>
      </c>
      <c r="D51" s="166">
        <v>1473</v>
      </c>
      <c r="E51" s="264">
        <v>2.9066999999999998</v>
      </c>
      <c r="F51" s="371" t="s">
        <v>125</v>
      </c>
      <c r="G51" s="372">
        <f t="shared" ref="G51:I53" si="29">SUM(C51:C52)</f>
        <v>856</v>
      </c>
      <c r="H51" s="372">
        <f t="shared" si="29"/>
        <v>3372</v>
      </c>
      <c r="I51" s="351">
        <f t="shared" si="29"/>
        <v>7.9929999999999994</v>
      </c>
      <c r="J51" s="370"/>
      <c r="K51" s="353" t="s">
        <v>546</v>
      </c>
      <c r="L51" s="343">
        <f t="shared" ref="L51:L53" si="30">G51/550*100</f>
        <v>155.63636363636363</v>
      </c>
    </row>
    <row r="52" spans="1:12" ht="46" customHeight="1">
      <c r="A52" s="345"/>
      <c r="B52" s="144" t="s">
        <v>125</v>
      </c>
      <c r="C52" s="166">
        <v>537</v>
      </c>
      <c r="D52" s="166">
        <v>1899</v>
      </c>
      <c r="E52" s="264">
        <v>5.0862999999999996</v>
      </c>
      <c r="F52" s="371"/>
      <c r="G52" s="345"/>
      <c r="H52" s="345"/>
      <c r="I52" s="351"/>
      <c r="J52" s="370"/>
      <c r="K52" s="354"/>
      <c r="L52" s="343"/>
    </row>
    <row r="53" spans="1:12" ht="46" customHeight="1">
      <c r="A53" s="373">
        <v>23</v>
      </c>
      <c r="B53" s="144" t="s">
        <v>126</v>
      </c>
      <c r="C53" s="263">
        <v>471</v>
      </c>
      <c r="D53" s="263">
        <v>1750</v>
      </c>
      <c r="E53" s="264">
        <v>4.6100000000000003</v>
      </c>
      <c r="F53" s="371" t="s">
        <v>126</v>
      </c>
      <c r="G53" s="372">
        <f t="shared" si="29"/>
        <v>611</v>
      </c>
      <c r="H53" s="372">
        <f t="shared" si="29"/>
        <v>2276</v>
      </c>
      <c r="I53" s="351">
        <f t="shared" si="29"/>
        <v>6.07</v>
      </c>
      <c r="J53" s="370"/>
      <c r="K53" s="353" t="s">
        <v>546</v>
      </c>
      <c r="L53" s="343">
        <f t="shared" si="30"/>
        <v>111.09090909090908</v>
      </c>
    </row>
    <row r="54" spans="1:12" ht="46" customHeight="1">
      <c r="A54" s="374"/>
      <c r="B54" s="169" t="s">
        <v>966</v>
      </c>
      <c r="C54" s="263">
        <v>140</v>
      </c>
      <c r="D54" s="263">
        <v>526</v>
      </c>
      <c r="E54" s="264">
        <v>1.46</v>
      </c>
      <c r="F54" s="371"/>
      <c r="G54" s="345"/>
      <c r="H54" s="345"/>
      <c r="I54" s="351"/>
      <c r="J54" s="370"/>
      <c r="K54" s="354"/>
      <c r="L54" s="343"/>
    </row>
    <row r="55" spans="1:12" ht="46" customHeight="1">
      <c r="A55" s="345">
        <v>24</v>
      </c>
      <c r="B55" s="144" t="s">
        <v>128</v>
      </c>
      <c r="C55" s="166">
        <v>446</v>
      </c>
      <c r="D55" s="166">
        <v>1459</v>
      </c>
      <c r="E55" s="264">
        <v>5.6173000000000002</v>
      </c>
      <c r="F55" s="371" t="s">
        <v>127</v>
      </c>
      <c r="G55" s="372">
        <f t="shared" ref="G55:I55" si="31">SUM(C55:C56)</f>
        <v>781</v>
      </c>
      <c r="H55" s="372">
        <f t="shared" si="31"/>
        <v>2579</v>
      </c>
      <c r="I55" s="351">
        <f t="shared" si="31"/>
        <v>14.7255</v>
      </c>
      <c r="J55" s="346" t="s">
        <v>894</v>
      </c>
      <c r="K55" s="353" t="s">
        <v>546</v>
      </c>
      <c r="L55" s="343">
        <f t="shared" ref="L55" si="32">G55/550*100</f>
        <v>142</v>
      </c>
    </row>
    <row r="56" spans="1:12" ht="46" customHeight="1">
      <c r="A56" s="345"/>
      <c r="B56" s="144" t="s">
        <v>129</v>
      </c>
      <c r="C56" s="166">
        <v>335</v>
      </c>
      <c r="D56" s="166">
        <v>1120</v>
      </c>
      <c r="E56" s="264">
        <v>9.1082000000000001</v>
      </c>
      <c r="F56" s="371"/>
      <c r="G56" s="345"/>
      <c r="H56" s="345"/>
      <c r="I56" s="351"/>
      <c r="J56" s="346"/>
      <c r="K56" s="354"/>
      <c r="L56" s="343"/>
    </row>
    <row r="57" spans="1:12" ht="46" customHeight="1">
      <c r="A57" s="345">
        <v>25</v>
      </c>
      <c r="B57" s="144" t="s">
        <v>109</v>
      </c>
      <c r="C57" s="68">
        <v>704</v>
      </c>
      <c r="D57" s="9">
        <v>2530</v>
      </c>
      <c r="E57" s="158">
        <v>4.6154000000000002</v>
      </c>
      <c r="F57" s="375" t="s">
        <v>128</v>
      </c>
      <c r="G57" s="372">
        <f t="shared" ref="G57:I57" si="33">SUM(C57:C58)</f>
        <v>954</v>
      </c>
      <c r="H57" s="372">
        <f t="shared" si="33"/>
        <v>3434</v>
      </c>
      <c r="I57" s="351">
        <f t="shared" si="33"/>
        <v>8.7754000000000012</v>
      </c>
      <c r="J57" s="348"/>
      <c r="K57" s="353" t="s">
        <v>549</v>
      </c>
      <c r="L57" s="343">
        <f t="shared" ref="L57:L59" si="34">G57/550*100</f>
        <v>173.45454545454547</v>
      </c>
    </row>
    <row r="58" spans="1:12" ht="46" customHeight="1">
      <c r="A58" s="345"/>
      <c r="B58" s="144" t="s">
        <v>968</v>
      </c>
      <c r="C58" s="269">
        <v>250</v>
      </c>
      <c r="D58" s="269">
        <v>904</v>
      </c>
      <c r="E58" s="264">
        <v>4.16</v>
      </c>
      <c r="F58" s="375"/>
      <c r="G58" s="345"/>
      <c r="H58" s="345"/>
      <c r="I58" s="351"/>
      <c r="J58" s="345"/>
      <c r="K58" s="354"/>
      <c r="L58" s="343"/>
    </row>
    <row r="59" spans="1:12" ht="46" customHeight="1">
      <c r="A59" s="373">
        <v>26</v>
      </c>
      <c r="B59" s="144" t="s">
        <v>111</v>
      </c>
      <c r="C59" s="9">
        <v>525</v>
      </c>
      <c r="D59" s="9">
        <v>1690</v>
      </c>
      <c r="E59" s="158">
        <v>9.2815999999999992</v>
      </c>
      <c r="F59" s="378" t="s">
        <v>129</v>
      </c>
      <c r="G59" s="372">
        <f t="shared" ref="G59" si="35">SUM(C59:C60)</f>
        <v>761</v>
      </c>
      <c r="H59" s="372">
        <f t="shared" ref="H59" si="36">SUM(D59:D60)</f>
        <v>2540</v>
      </c>
      <c r="I59" s="351">
        <f t="shared" ref="I59" si="37">SUM(E59:E60)</f>
        <v>14.621599999999999</v>
      </c>
      <c r="J59" s="348" t="s">
        <v>548</v>
      </c>
      <c r="K59" s="353" t="s">
        <v>549</v>
      </c>
      <c r="L59" s="343">
        <f t="shared" si="34"/>
        <v>138.36363636363635</v>
      </c>
    </row>
    <row r="60" spans="1:12" ht="46" customHeight="1">
      <c r="A60" s="374"/>
      <c r="B60" s="169" t="s">
        <v>967</v>
      </c>
      <c r="C60" s="269">
        <v>236</v>
      </c>
      <c r="D60" s="269">
        <v>850</v>
      </c>
      <c r="E60" s="264">
        <v>5.34</v>
      </c>
      <c r="F60" s="379"/>
      <c r="G60" s="345"/>
      <c r="H60" s="345"/>
      <c r="I60" s="351"/>
      <c r="J60" s="345"/>
      <c r="K60" s="354"/>
      <c r="L60" s="343"/>
    </row>
    <row r="61" spans="1:12" ht="84.5" customHeight="1">
      <c r="A61" s="153">
        <v>27</v>
      </c>
      <c r="B61" s="144" t="s">
        <v>104</v>
      </c>
      <c r="C61" s="166">
        <v>661</v>
      </c>
      <c r="D61" s="166">
        <v>2103</v>
      </c>
      <c r="E61" s="264">
        <v>6.6432000000000002</v>
      </c>
      <c r="F61" s="151" t="s">
        <v>130</v>
      </c>
      <c r="G61" s="166">
        <v>661</v>
      </c>
      <c r="H61" s="166">
        <v>2103</v>
      </c>
      <c r="I61" s="167">
        <v>6.6432000000000002</v>
      </c>
      <c r="J61" s="206" t="s">
        <v>895</v>
      </c>
      <c r="K61" s="274" t="s">
        <v>539</v>
      </c>
      <c r="L61" s="164">
        <f>G61/550*100</f>
        <v>120.18181818181819</v>
      </c>
    </row>
    <row r="62" spans="1:12" ht="46" customHeight="1">
      <c r="A62" s="345">
        <v>28</v>
      </c>
      <c r="B62" s="144" t="s">
        <v>105</v>
      </c>
      <c r="C62" s="166">
        <v>487</v>
      </c>
      <c r="D62" s="166">
        <v>1621</v>
      </c>
      <c r="E62" s="264">
        <v>4.5540000000000003</v>
      </c>
      <c r="F62" s="375" t="s">
        <v>131</v>
      </c>
      <c r="G62" s="376">
        <f>SUM(C62:C63)</f>
        <v>922</v>
      </c>
      <c r="H62" s="376">
        <f t="shared" ref="H62:I62" si="38">SUM(D62:D63)</f>
        <v>3383</v>
      </c>
      <c r="I62" s="377">
        <f t="shared" si="38"/>
        <v>8.8092000000000006</v>
      </c>
      <c r="J62" s="345"/>
      <c r="K62" s="353" t="s">
        <v>549</v>
      </c>
      <c r="L62" s="343">
        <f>G62/550*100</f>
        <v>167.63636363636363</v>
      </c>
    </row>
    <row r="63" spans="1:12" ht="46" customHeight="1">
      <c r="A63" s="345"/>
      <c r="B63" s="144" t="s">
        <v>106</v>
      </c>
      <c r="C63" s="166">
        <v>435</v>
      </c>
      <c r="D63" s="166">
        <v>1762</v>
      </c>
      <c r="E63" s="264">
        <v>4.2552000000000003</v>
      </c>
      <c r="F63" s="375"/>
      <c r="G63" s="376"/>
      <c r="H63" s="376"/>
      <c r="I63" s="377"/>
      <c r="J63" s="345"/>
      <c r="K63" s="354"/>
      <c r="L63" s="343"/>
    </row>
    <row r="64" spans="1:12" ht="46" customHeight="1">
      <c r="A64" s="153">
        <v>29</v>
      </c>
      <c r="B64" s="145" t="s">
        <v>107</v>
      </c>
      <c r="C64" s="173">
        <v>670</v>
      </c>
      <c r="D64" s="173">
        <v>2262</v>
      </c>
      <c r="E64" s="179">
        <v>9.0884</v>
      </c>
      <c r="F64" s="151" t="s">
        <v>132</v>
      </c>
      <c r="G64" s="173">
        <v>670</v>
      </c>
      <c r="H64" s="173">
        <v>2262</v>
      </c>
      <c r="I64" s="179">
        <v>9.0884</v>
      </c>
      <c r="J64" s="148" t="s">
        <v>550</v>
      </c>
      <c r="K64" s="274" t="s">
        <v>539</v>
      </c>
      <c r="L64" s="164">
        <f>G64/550*100</f>
        <v>121.81818181818183</v>
      </c>
    </row>
    <row r="65" spans="1:12" ht="57" customHeight="1">
      <c r="A65" s="345">
        <v>30</v>
      </c>
      <c r="B65" s="144" t="s">
        <v>108</v>
      </c>
      <c r="C65" s="166">
        <v>348</v>
      </c>
      <c r="D65" s="166">
        <v>1435</v>
      </c>
      <c r="E65" s="264">
        <v>43.380899999999997</v>
      </c>
      <c r="F65" s="371" t="s">
        <v>133</v>
      </c>
      <c r="G65" s="372">
        <f t="shared" ref="G65:I65" si="39">SUM(C65:C66)</f>
        <v>854</v>
      </c>
      <c r="H65" s="372">
        <f t="shared" si="39"/>
        <v>3068</v>
      </c>
      <c r="I65" s="351">
        <f t="shared" si="39"/>
        <v>54.002399999999994</v>
      </c>
      <c r="J65" s="346" t="s">
        <v>896</v>
      </c>
      <c r="K65" s="353" t="s">
        <v>549</v>
      </c>
      <c r="L65" s="343">
        <f t="shared" ref="L65" si="40">G65/550*100</f>
        <v>155.27272727272728</v>
      </c>
    </row>
    <row r="66" spans="1:12" ht="68.5" customHeight="1">
      <c r="A66" s="345"/>
      <c r="B66" s="144" t="s">
        <v>112</v>
      </c>
      <c r="C66" s="166">
        <v>506</v>
      </c>
      <c r="D66" s="166">
        <v>1633</v>
      </c>
      <c r="E66" s="264">
        <v>10.621499999999999</v>
      </c>
      <c r="F66" s="371"/>
      <c r="G66" s="345"/>
      <c r="H66" s="345"/>
      <c r="I66" s="351"/>
      <c r="J66" s="347"/>
      <c r="K66" s="354"/>
      <c r="L66" s="343"/>
    </row>
    <row r="67" spans="1:12" ht="46" customHeight="1">
      <c r="A67" s="345">
        <v>31</v>
      </c>
      <c r="B67" s="144" t="s">
        <v>113</v>
      </c>
      <c r="C67" s="166">
        <v>380</v>
      </c>
      <c r="D67" s="166">
        <v>1206</v>
      </c>
      <c r="E67" s="264">
        <v>13.9154</v>
      </c>
      <c r="F67" s="371" t="s">
        <v>134</v>
      </c>
      <c r="G67" s="372">
        <f>SUM(C67:C68)</f>
        <v>631</v>
      </c>
      <c r="H67" s="372">
        <f>SUM(D67:D68)</f>
        <v>2194</v>
      </c>
      <c r="I67" s="351">
        <f>SUM(E67:E68)</f>
        <v>36.9373</v>
      </c>
      <c r="J67" s="346" t="s">
        <v>897</v>
      </c>
      <c r="K67" s="353" t="s">
        <v>549</v>
      </c>
      <c r="L67" s="343">
        <f>G67/550*100</f>
        <v>114.72727272727272</v>
      </c>
    </row>
    <row r="68" spans="1:12" ht="46" customHeight="1">
      <c r="A68" s="345"/>
      <c r="B68" s="144" t="s">
        <v>122</v>
      </c>
      <c r="C68" s="166">
        <v>251</v>
      </c>
      <c r="D68" s="166">
        <v>988</v>
      </c>
      <c r="E68" s="264">
        <v>23.021899999999999</v>
      </c>
      <c r="F68" s="371"/>
      <c r="G68" s="345"/>
      <c r="H68" s="345"/>
      <c r="I68" s="351"/>
      <c r="J68" s="347"/>
      <c r="K68" s="354"/>
      <c r="L68" s="343"/>
    </row>
    <row r="69" spans="1:12" ht="46" customHeight="1">
      <c r="A69" s="345">
        <v>32</v>
      </c>
      <c r="B69" s="144" t="s">
        <v>120</v>
      </c>
      <c r="C69" s="166">
        <v>520</v>
      </c>
      <c r="D69" s="166">
        <v>2017</v>
      </c>
      <c r="E69" s="264">
        <v>13.094200000000001</v>
      </c>
      <c r="F69" s="371" t="s">
        <v>135</v>
      </c>
      <c r="G69" s="372">
        <f>SUM(C69:C70)</f>
        <v>982</v>
      </c>
      <c r="H69" s="372">
        <f t="shared" ref="H69:I69" si="41">SUM(D69:D70)</f>
        <v>3799</v>
      </c>
      <c r="I69" s="351">
        <f t="shared" si="41"/>
        <v>44.607500000000002</v>
      </c>
      <c r="J69" s="348" t="s">
        <v>551</v>
      </c>
      <c r="K69" s="353" t="s">
        <v>549</v>
      </c>
      <c r="L69" s="343">
        <f>G69/550*100</f>
        <v>178.54545454545453</v>
      </c>
    </row>
    <row r="70" spans="1:12" ht="46" customHeight="1">
      <c r="A70" s="345"/>
      <c r="B70" s="144" t="s">
        <v>121</v>
      </c>
      <c r="C70" s="166">
        <v>462</v>
      </c>
      <c r="D70" s="166">
        <v>1782</v>
      </c>
      <c r="E70" s="264">
        <v>31.513300000000001</v>
      </c>
      <c r="F70" s="371"/>
      <c r="G70" s="345"/>
      <c r="H70" s="345"/>
      <c r="I70" s="351"/>
      <c r="J70" s="348"/>
      <c r="K70" s="354"/>
      <c r="L70" s="343"/>
    </row>
    <row r="71" spans="1:12" ht="46" customHeight="1">
      <c r="A71" s="345">
        <v>33</v>
      </c>
      <c r="B71" s="144" t="s">
        <v>114</v>
      </c>
      <c r="C71" s="166">
        <v>352</v>
      </c>
      <c r="D71" s="166">
        <v>1151</v>
      </c>
      <c r="E71" s="264">
        <v>28.122299999999999</v>
      </c>
      <c r="F71" s="371" t="s">
        <v>136</v>
      </c>
      <c r="G71" s="372">
        <f t="shared" ref="G71:I71" si="42">SUM(C71:C72)</f>
        <v>873</v>
      </c>
      <c r="H71" s="372">
        <f t="shared" si="42"/>
        <v>3105</v>
      </c>
      <c r="I71" s="351">
        <f t="shared" si="42"/>
        <v>86.956299999999999</v>
      </c>
      <c r="J71" s="348" t="s">
        <v>552</v>
      </c>
      <c r="K71" s="353" t="s">
        <v>549</v>
      </c>
      <c r="L71" s="343">
        <f t="shared" ref="L71" si="43">G71/550*100</f>
        <v>158.72727272727272</v>
      </c>
    </row>
    <row r="72" spans="1:12" ht="46" customHeight="1">
      <c r="A72" s="345"/>
      <c r="B72" s="144" t="s">
        <v>115</v>
      </c>
      <c r="C72" s="166">
        <v>521</v>
      </c>
      <c r="D72" s="166">
        <v>1954</v>
      </c>
      <c r="E72" s="264">
        <v>58.834000000000003</v>
      </c>
      <c r="F72" s="371"/>
      <c r="G72" s="345"/>
      <c r="H72" s="345"/>
      <c r="I72" s="351"/>
      <c r="J72" s="345"/>
      <c r="K72" s="354"/>
      <c r="L72" s="343"/>
    </row>
    <row r="73" spans="1:12" ht="46" customHeight="1">
      <c r="A73" s="153">
        <v>34</v>
      </c>
      <c r="B73" s="144" t="s">
        <v>118</v>
      </c>
      <c r="C73" s="166">
        <v>1054</v>
      </c>
      <c r="D73" s="166">
        <v>3687</v>
      </c>
      <c r="E73" s="264">
        <v>20.4422</v>
      </c>
      <c r="F73" s="154" t="s">
        <v>137</v>
      </c>
      <c r="G73" s="177">
        <f>SUM(C73:C73)</f>
        <v>1054</v>
      </c>
      <c r="H73" s="177">
        <f>SUM(D73:D73)</f>
        <v>3687</v>
      </c>
      <c r="I73" s="176">
        <f>SUM(E73:E73)</f>
        <v>20.4422</v>
      </c>
      <c r="J73" s="206" t="s">
        <v>898</v>
      </c>
      <c r="K73" s="274" t="s">
        <v>539</v>
      </c>
      <c r="L73" s="164">
        <f t="shared" ref="L73" si="44">G73/550*100</f>
        <v>191.63636363636363</v>
      </c>
    </row>
    <row r="74" spans="1:12" ht="46" customHeight="1">
      <c r="A74" s="153">
        <v>35</v>
      </c>
      <c r="B74" s="144" t="s">
        <v>117</v>
      </c>
      <c r="C74" s="166">
        <v>745</v>
      </c>
      <c r="D74" s="166">
        <v>2957</v>
      </c>
      <c r="E74" s="264">
        <v>15.34</v>
      </c>
      <c r="F74" s="151" t="s">
        <v>138</v>
      </c>
      <c r="G74" s="166">
        <v>745</v>
      </c>
      <c r="H74" s="166">
        <v>2957</v>
      </c>
      <c r="I74" s="181">
        <v>15.34</v>
      </c>
      <c r="J74" s="178"/>
      <c r="K74" s="274" t="s">
        <v>539</v>
      </c>
      <c r="L74" s="164">
        <f>G74/550*100</f>
        <v>135.45454545454544</v>
      </c>
    </row>
    <row r="75" spans="1:12" ht="46" customHeight="1">
      <c r="A75" s="345">
        <v>36</v>
      </c>
      <c r="B75" s="144" t="s">
        <v>116</v>
      </c>
      <c r="C75" s="166">
        <v>516</v>
      </c>
      <c r="D75" s="166">
        <v>1504</v>
      </c>
      <c r="E75" s="264">
        <v>17.649999999999999</v>
      </c>
      <c r="F75" s="375" t="s">
        <v>139</v>
      </c>
      <c r="G75" s="376">
        <f>SUM(C75:C76)</f>
        <v>1026</v>
      </c>
      <c r="H75" s="376">
        <f t="shared" ref="H75:I75" si="45">SUM(D75:D76)</f>
        <v>3250</v>
      </c>
      <c r="I75" s="377">
        <f t="shared" si="45"/>
        <v>26.772599999999997</v>
      </c>
      <c r="J75" s="348" t="s">
        <v>553</v>
      </c>
      <c r="K75" s="353" t="s">
        <v>549</v>
      </c>
      <c r="L75" s="343">
        <f>G75/550*100</f>
        <v>186.54545454545456</v>
      </c>
    </row>
    <row r="76" spans="1:12" ht="46" customHeight="1">
      <c r="A76" s="345"/>
      <c r="B76" s="144" t="s">
        <v>119</v>
      </c>
      <c r="C76" s="166">
        <v>510</v>
      </c>
      <c r="D76" s="166">
        <v>1746</v>
      </c>
      <c r="E76" s="264">
        <v>9.1226000000000003</v>
      </c>
      <c r="F76" s="375"/>
      <c r="G76" s="376"/>
      <c r="H76" s="376"/>
      <c r="I76" s="377"/>
      <c r="J76" s="348"/>
      <c r="K76" s="354"/>
      <c r="L76" s="343"/>
    </row>
    <row r="77" spans="1:12" ht="46" customHeight="1">
      <c r="A77" s="153">
        <v>37</v>
      </c>
      <c r="B77" s="144" t="s">
        <v>123</v>
      </c>
      <c r="C77" s="166">
        <v>1235</v>
      </c>
      <c r="D77" s="166">
        <v>4803</v>
      </c>
      <c r="E77" s="264">
        <v>114.69110000000001</v>
      </c>
      <c r="F77" s="154" t="s">
        <v>140</v>
      </c>
      <c r="G77" s="177">
        <f>SUM(C77:C77)</f>
        <v>1235</v>
      </c>
      <c r="H77" s="177">
        <f>SUM(D77:D77)</f>
        <v>4803</v>
      </c>
      <c r="I77" s="176">
        <f>SUM(E77:E77)</f>
        <v>114.69110000000001</v>
      </c>
      <c r="J77" s="150"/>
      <c r="K77" s="274" t="s">
        <v>539</v>
      </c>
      <c r="L77" s="164">
        <f t="shared" ref="L77" si="46">G77/550*100</f>
        <v>224.54545454545456</v>
      </c>
    </row>
    <row r="78" spans="1:12" s="3" customFormat="1" ht="70.5" customHeight="1">
      <c r="A78" s="154" t="s">
        <v>25</v>
      </c>
      <c r="B78" s="154" t="s">
        <v>554</v>
      </c>
      <c r="C78" s="154">
        <f>SUM(C10:C77)</f>
        <v>31149</v>
      </c>
      <c r="D78" s="277">
        <f>SUM(D10:D77)</f>
        <v>115989</v>
      </c>
      <c r="E78" s="279">
        <f>SUM(E10:E77)</f>
        <v>657.96820000000014</v>
      </c>
      <c r="F78" s="154" t="s">
        <v>555</v>
      </c>
      <c r="G78" s="278">
        <f>SUM(G10:G77)</f>
        <v>31149</v>
      </c>
      <c r="H78" s="278">
        <f>SUM(H10:H77)</f>
        <v>115989</v>
      </c>
      <c r="I78" s="279">
        <f>SUM(I10:I77)</f>
        <v>657.96820000000014</v>
      </c>
      <c r="J78" s="205" t="s">
        <v>899</v>
      </c>
      <c r="K78" s="154"/>
      <c r="L78" s="180"/>
    </row>
    <row r="79" spans="1:12" ht="31.5" customHeight="1"/>
    <row r="80" spans="1:12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  <row r="190" ht="45" customHeight="1"/>
    <row r="191" ht="45" customHeight="1"/>
    <row r="192" ht="45" customHeight="1"/>
    <row r="193" ht="45" customHeight="1"/>
    <row r="194" ht="45" customHeight="1"/>
    <row r="195" ht="45" customHeight="1"/>
    <row r="196" ht="45" customHeight="1"/>
    <row r="197" ht="45" customHeight="1"/>
    <row r="198" ht="45" customHeight="1"/>
    <row r="199" ht="45" customHeight="1"/>
    <row r="200" ht="45" customHeight="1"/>
    <row r="201" ht="45" customHeight="1"/>
    <row r="202" ht="45" customHeight="1"/>
    <row r="203" ht="45" customHeight="1"/>
    <row r="204" ht="45" customHeight="1"/>
    <row r="205" ht="45" customHeight="1"/>
    <row r="206" ht="45" customHeight="1"/>
    <row r="207" ht="45" customHeight="1"/>
    <row r="208" ht="45" customHeight="1"/>
    <row r="209" ht="45" customHeight="1"/>
    <row r="210" ht="45" customHeight="1"/>
    <row r="211" ht="45" customHeight="1"/>
    <row r="212" ht="45" customHeight="1"/>
    <row r="213" ht="45" customHeight="1"/>
    <row r="214" ht="45" customHeight="1"/>
    <row r="215" ht="45" customHeight="1"/>
    <row r="216" ht="45" customHeight="1"/>
    <row r="217" ht="45" customHeight="1"/>
    <row r="218" ht="45" customHeight="1"/>
    <row r="219" ht="45" customHeight="1"/>
    <row r="220" ht="45" customHeight="1"/>
    <row r="221" ht="45" customHeight="1"/>
    <row r="222" ht="45" customHeight="1"/>
    <row r="223" ht="45" customHeight="1"/>
    <row r="224" ht="45" customHeight="1"/>
    <row r="225" ht="45" customHeight="1"/>
    <row r="226" ht="45" customHeight="1"/>
    <row r="227" ht="45" customHeight="1"/>
    <row r="228" ht="45" customHeight="1"/>
    <row r="229" ht="45" customHeight="1"/>
    <row r="230" ht="45" customHeight="1"/>
    <row r="231" ht="45" customHeight="1"/>
    <row r="232" ht="45" customHeight="1"/>
    <row r="233" ht="45" customHeight="1"/>
    <row r="234" ht="45" customHeight="1"/>
    <row r="235" ht="45" customHeight="1"/>
    <row r="236" ht="45" customHeight="1"/>
    <row r="237" ht="45" customHeight="1"/>
    <row r="238" ht="45" customHeight="1"/>
    <row r="239" ht="45" customHeight="1"/>
    <row r="240" ht="45" customHeight="1"/>
    <row r="241" ht="45" customHeight="1"/>
    <row r="242" ht="45" customHeight="1"/>
    <row r="243" ht="45" customHeight="1"/>
    <row r="244" ht="45" customHeight="1"/>
    <row r="245" ht="45" customHeight="1"/>
    <row r="246" ht="45" customHeight="1"/>
    <row r="247" ht="45" customHeight="1"/>
    <row r="248" ht="45" customHeight="1"/>
    <row r="249" ht="45" customHeight="1"/>
    <row r="250" ht="45" customHeight="1"/>
    <row r="251" ht="45" customHeight="1"/>
    <row r="252" ht="45" customHeight="1"/>
    <row r="253" ht="45" customHeight="1"/>
    <row r="254" ht="45" customHeight="1"/>
    <row r="255" ht="45" customHeight="1"/>
    <row r="256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ht="45" customHeight="1"/>
    <row r="274" ht="45" customHeight="1"/>
    <row r="275" ht="45" customHeight="1"/>
    <row r="276" ht="45" customHeight="1"/>
    <row r="277" ht="45" customHeight="1"/>
    <row r="278" ht="45" customHeight="1"/>
    <row r="279" ht="45" customHeight="1"/>
    <row r="280" ht="45" customHeight="1"/>
    <row r="281" ht="45" customHeight="1"/>
    <row r="282" ht="45" customHeight="1"/>
    <row r="283" ht="45" customHeight="1"/>
    <row r="284" ht="45" customHeight="1"/>
    <row r="285" ht="45" customHeight="1"/>
    <row r="286" ht="45" customHeight="1"/>
    <row r="287" ht="45" customHeight="1"/>
    <row r="288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  <row r="385" ht="45" customHeight="1"/>
    <row r="386" ht="45" customHeight="1"/>
    <row r="387" ht="45" customHeight="1"/>
    <row r="388" ht="45" customHeight="1"/>
    <row r="389" ht="45" customHeight="1"/>
    <row r="390" ht="45" customHeight="1"/>
    <row r="391" ht="45" customHeight="1"/>
    <row r="392" ht="45" customHeight="1"/>
    <row r="393" ht="45" customHeight="1"/>
    <row r="394" ht="45" customHeight="1"/>
    <row r="395" ht="45" customHeight="1"/>
    <row r="396" ht="45" customHeight="1"/>
    <row r="397" ht="45" customHeight="1"/>
    <row r="398" ht="45" customHeight="1"/>
    <row r="399" ht="45" customHeight="1"/>
    <row r="400" ht="45" customHeight="1"/>
    <row r="401" ht="45" customHeight="1"/>
    <row r="402" ht="45" customHeight="1"/>
    <row r="403" ht="45" customHeight="1"/>
    <row r="404" ht="45" customHeight="1"/>
    <row r="405" ht="45" customHeight="1"/>
    <row r="406" ht="45" customHeight="1"/>
    <row r="407" ht="45" customHeight="1"/>
    <row r="408" ht="45" customHeight="1"/>
    <row r="409" ht="45" customHeight="1"/>
    <row r="410" ht="45" customHeight="1"/>
    <row r="411" ht="45" customHeight="1"/>
    <row r="412" ht="45" customHeight="1"/>
    <row r="413" ht="45" customHeight="1"/>
    <row r="414" ht="45" customHeight="1"/>
    <row r="415" ht="45" customHeight="1"/>
    <row r="416" ht="45" customHeight="1"/>
    <row r="417" ht="45" customHeight="1"/>
    <row r="418" ht="45" customHeight="1"/>
    <row r="419" ht="45" customHeight="1"/>
    <row r="420" ht="45" customHeight="1"/>
    <row r="421" ht="45" customHeight="1"/>
    <row r="422" ht="45" customHeight="1"/>
    <row r="423" ht="45" customHeight="1"/>
    <row r="424" ht="45" customHeight="1"/>
    <row r="425" ht="45" customHeight="1"/>
    <row r="426" ht="45" customHeight="1"/>
    <row r="427" ht="45" customHeight="1"/>
    <row r="428" ht="45" customHeight="1"/>
    <row r="429" ht="45" customHeight="1"/>
    <row r="430" ht="45" customHeight="1"/>
    <row r="431" ht="45" customHeight="1"/>
    <row r="432" ht="45" customHeight="1"/>
    <row r="433" ht="45" customHeight="1"/>
    <row r="434" ht="45" customHeight="1"/>
    <row r="435" ht="45" customHeight="1"/>
    <row r="436" ht="45" customHeight="1"/>
    <row r="437" ht="45" customHeight="1"/>
    <row r="438" ht="45" customHeight="1"/>
    <row r="439" ht="45" customHeight="1"/>
    <row r="440" ht="45" customHeight="1"/>
    <row r="441" ht="45" customHeight="1"/>
    <row r="442" ht="45" customHeight="1"/>
    <row r="443" ht="45" customHeight="1"/>
    <row r="444" ht="45" customHeight="1"/>
    <row r="445" ht="45" customHeight="1"/>
    <row r="446" ht="45" customHeight="1"/>
    <row r="447" ht="45" customHeight="1"/>
    <row r="448" ht="45" customHeight="1"/>
    <row r="449" ht="45" customHeight="1"/>
    <row r="450" ht="45" customHeight="1"/>
    <row r="451" ht="45" customHeight="1"/>
    <row r="452" ht="45" customHeight="1"/>
    <row r="453" ht="45" customHeight="1"/>
    <row r="454" ht="45" customHeight="1"/>
    <row r="455" ht="45" customHeight="1"/>
    <row r="456" ht="45" customHeight="1"/>
    <row r="457" ht="45" customHeight="1"/>
    <row r="458" ht="45" customHeight="1"/>
    <row r="459" ht="45" customHeight="1"/>
    <row r="460" ht="45" customHeight="1"/>
    <row r="461" ht="45" customHeight="1"/>
    <row r="462" ht="45" customHeight="1"/>
    <row r="463" ht="45" customHeight="1"/>
    <row r="464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45" customHeight="1"/>
    <row r="473" ht="45" customHeight="1"/>
    <row r="474" ht="45" customHeight="1"/>
    <row r="475" ht="45" customHeight="1"/>
    <row r="476" ht="45" customHeight="1"/>
    <row r="477" ht="45" customHeight="1"/>
    <row r="478" ht="45" customHeight="1"/>
    <row r="479" ht="45" customHeight="1"/>
    <row r="480" ht="45" customHeight="1"/>
    <row r="481" ht="45" customHeight="1"/>
    <row r="482" ht="45" customHeight="1"/>
    <row r="483" ht="45" customHeight="1"/>
    <row r="484" ht="45" customHeight="1"/>
    <row r="485" ht="45" customHeight="1"/>
    <row r="486" ht="45" customHeight="1"/>
    <row r="487" ht="45" customHeight="1"/>
    <row r="488" ht="45" customHeight="1"/>
    <row r="489" ht="45" customHeight="1"/>
    <row r="490" ht="45" customHeight="1"/>
    <row r="491" ht="45" customHeight="1"/>
    <row r="492" ht="45" customHeight="1"/>
    <row r="493" ht="45" customHeight="1"/>
    <row r="494" ht="45" customHeight="1"/>
    <row r="495" ht="45" customHeight="1"/>
    <row r="496" ht="45" customHeight="1"/>
    <row r="497" ht="45" customHeight="1"/>
    <row r="498" ht="45" customHeight="1"/>
    <row r="499" ht="45" customHeight="1"/>
    <row r="500" ht="45" customHeight="1"/>
    <row r="501" ht="45" customHeight="1"/>
    <row r="502" ht="45" customHeight="1"/>
    <row r="503" ht="45" customHeight="1"/>
    <row r="504" ht="45" customHeight="1"/>
    <row r="505" ht="45" customHeight="1"/>
    <row r="506" ht="45" customHeight="1"/>
    <row r="507" ht="45" customHeight="1"/>
    <row r="508" ht="45" customHeight="1"/>
    <row r="509" ht="45" customHeight="1"/>
    <row r="510" ht="45" customHeight="1"/>
    <row r="511" ht="45" customHeight="1"/>
    <row r="512" ht="45" customHeight="1"/>
    <row r="513" ht="45" customHeight="1"/>
    <row r="514" ht="45" customHeight="1"/>
    <row r="515" ht="45" customHeight="1"/>
    <row r="516" ht="45" customHeight="1"/>
    <row r="517" ht="45" customHeight="1"/>
    <row r="518" ht="45" customHeight="1"/>
    <row r="519" ht="45" customHeight="1"/>
    <row r="520" ht="45" customHeight="1"/>
    <row r="521" ht="45" customHeight="1"/>
    <row r="522" ht="45" customHeight="1"/>
    <row r="523" ht="45" customHeight="1"/>
    <row r="524" ht="45" customHeight="1"/>
    <row r="525" ht="45" customHeight="1"/>
    <row r="526" ht="45" customHeight="1"/>
    <row r="527" ht="45" customHeight="1"/>
    <row r="528" ht="45" customHeight="1"/>
    <row r="529" ht="45" customHeight="1"/>
    <row r="530" ht="45" customHeight="1"/>
    <row r="531" ht="45" customHeight="1"/>
    <row r="532" ht="45" customHeight="1"/>
    <row r="533" ht="45" customHeight="1"/>
    <row r="534" ht="45" customHeight="1"/>
    <row r="535" ht="45" customHeight="1"/>
    <row r="536" ht="45" customHeight="1"/>
    <row r="537" ht="45" customHeight="1"/>
    <row r="538" ht="45" customHeight="1"/>
    <row r="539" ht="45" customHeight="1"/>
    <row r="540" ht="45" customHeight="1"/>
    <row r="541" ht="45" customHeight="1"/>
    <row r="542" ht="45" customHeight="1"/>
    <row r="543" ht="45" customHeight="1"/>
    <row r="544" ht="45" customHeight="1"/>
    <row r="545" ht="45" customHeight="1"/>
    <row r="546" ht="45" customHeight="1"/>
    <row r="547" ht="45" customHeight="1"/>
    <row r="548" ht="45" customHeight="1"/>
    <row r="549" ht="45" customHeight="1"/>
    <row r="550" ht="45" customHeight="1"/>
    <row r="551" ht="45" customHeight="1"/>
    <row r="552" ht="45" customHeight="1"/>
    <row r="553" ht="45" customHeight="1"/>
    <row r="554" ht="45" customHeight="1"/>
    <row r="555" ht="45" customHeight="1"/>
    <row r="556" ht="45" customHeight="1"/>
    <row r="557" ht="45" customHeight="1"/>
    <row r="558" ht="45" customHeight="1"/>
    <row r="559" ht="45" customHeight="1"/>
    <row r="560" ht="45" customHeight="1"/>
    <row r="561" ht="45" customHeight="1"/>
    <row r="562" ht="45" customHeight="1"/>
    <row r="563" ht="45" customHeight="1"/>
    <row r="564" ht="45" customHeight="1"/>
    <row r="565" ht="45" customHeight="1"/>
    <row r="566" ht="45" customHeight="1"/>
    <row r="567" ht="45" customHeight="1"/>
    <row r="568" ht="45" customHeight="1"/>
    <row r="569" ht="45" customHeight="1"/>
    <row r="570" ht="45" customHeight="1"/>
    <row r="571" ht="45" customHeight="1"/>
    <row r="572" ht="45" customHeight="1"/>
    <row r="573" ht="45" customHeight="1"/>
    <row r="574" ht="45" customHeight="1"/>
    <row r="575" ht="45" customHeight="1"/>
    <row r="576" ht="45" customHeight="1"/>
    <row r="577" ht="45" customHeight="1"/>
    <row r="578" ht="45" customHeight="1"/>
    <row r="579" ht="45" customHeight="1"/>
    <row r="580" ht="45" customHeight="1"/>
    <row r="581" ht="45" customHeight="1"/>
    <row r="582" ht="45" customHeight="1"/>
    <row r="583" ht="45" customHeight="1"/>
    <row r="584" ht="45" customHeight="1"/>
    <row r="585" ht="45" customHeight="1"/>
    <row r="586" ht="45" customHeight="1"/>
    <row r="587" ht="45" customHeight="1"/>
    <row r="588" ht="45" customHeight="1"/>
    <row r="589" ht="45" customHeight="1"/>
    <row r="590" ht="45" customHeight="1"/>
    <row r="591" ht="45" customHeight="1"/>
    <row r="592" ht="45" customHeight="1"/>
    <row r="593" ht="45" customHeight="1"/>
    <row r="594" ht="45" customHeight="1"/>
    <row r="595" ht="45" customHeight="1"/>
    <row r="596" ht="45" customHeight="1"/>
    <row r="597" ht="45" customHeight="1"/>
    <row r="598" ht="45" customHeight="1"/>
    <row r="599" ht="45" customHeight="1"/>
    <row r="600" ht="45" customHeight="1"/>
    <row r="601" ht="45" customHeight="1"/>
    <row r="602" ht="45" customHeight="1"/>
    <row r="603" ht="45" customHeight="1"/>
    <row r="604" ht="45" customHeight="1"/>
    <row r="605" ht="45" customHeight="1"/>
    <row r="606" ht="45" customHeight="1"/>
    <row r="607" ht="45" customHeight="1"/>
    <row r="608" ht="45" customHeight="1"/>
    <row r="609" ht="45" customHeight="1"/>
    <row r="610" ht="45" customHeight="1"/>
    <row r="611" ht="45" customHeight="1"/>
    <row r="612" ht="45" customHeight="1"/>
    <row r="613" ht="45" customHeight="1"/>
    <row r="614" ht="45" customHeight="1"/>
    <row r="615" ht="45" customHeight="1"/>
    <row r="616" ht="45" customHeight="1"/>
    <row r="617" ht="45" customHeight="1"/>
    <row r="618" ht="45" customHeight="1"/>
    <row r="619" ht="45" customHeight="1"/>
    <row r="620" ht="45" customHeight="1"/>
    <row r="621" ht="45" customHeight="1"/>
    <row r="622" ht="45" customHeight="1"/>
    <row r="623" ht="45" customHeight="1"/>
    <row r="624" ht="45" customHeight="1"/>
    <row r="625" ht="45" customHeight="1"/>
    <row r="626" ht="45" customHeight="1"/>
    <row r="627" ht="45" customHeight="1"/>
    <row r="628" ht="45" customHeight="1"/>
    <row r="629" ht="45" customHeight="1"/>
    <row r="630" ht="45" customHeight="1"/>
    <row r="631" ht="45" customHeight="1"/>
    <row r="632" ht="45" customHeight="1"/>
    <row r="633" ht="45" customHeight="1"/>
    <row r="634" ht="45" customHeight="1"/>
    <row r="635" ht="45" customHeight="1"/>
    <row r="636" ht="45" customHeight="1"/>
    <row r="637" ht="45" customHeight="1"/>
    <row r="638" ht="45" customHeight="1"/>
    <row r="639" ht="45" customHeight="1"/>
    <row r="640" ht="45" customHeight="1"/>
    <row r="641" ht="45" customHeight="1"/>
    <row r="642" ht="45" customHeight="1"/>
    <row r="643" ht="45" customHeight="1"/>
    <row r="644" ht="45" customHeight="1"/>
    <row r="645" ht="45" customHeight="1"/>
    <row r="646" ht="45" customHeight="1"/>
    <row r="647" ht="45" customHeight="1"/>
    <row r="648" ht="45" customHeight="1"/>
    <row r="649" ht="45" customHeight="1"/>
    <row r="650" ht="45" customHeight="1"/>
    <row r="651" ht="45" customHeight="1"/>
    <row r="652" ht="45" customHeight="1"/>
    <row r="653" ht="45" customHeight="1"/>
    <row r="654" ht="45" customHeight="1"/>
    <row r="655" ht="45" customHeight="1"/>
    <row r="656" ht="45" customHeight="1"/>
    <row r="657" ht="45" customHeight="1"/>
    <row r="658" ht="45" customHeight="1"/>
    <row r="659" ht="45" customHeight="1"/>
    <row r="660" ht="45" customHeight="1"/>
    <row r="661" ht="45" customHeight="1"/>
    <row r="662" ht="45" customHeight="1"/>
    <row r="663" ht="45" customHeight="1"/>
    <row r="664" ht="45" customHeight="1"/>
    <row r="665" ht="45" customHeight="1"/>
    <row r="666" ht="45" customHeight="1"/>
    <row r="667" ht="45" customHeight="1"/>
    <row r="668" ht="45" customHeight="1"/>
    <row r="669" ht="45" customHeight="1"/>
    <row r="670" ht="45" customHeight="1"/>
    <row r="671" ht="45" customHeight="1"/>
    <row r="672" ht="45" customHeight="1"/>
    <row r="673" ht="45" customHeight="1"/>
    <row r="674" ht="45" customHeight="1"/>
    <row r="675" ht="45" customHeight="1"/>
    <row r="676" ht="45" customHeight="1"/>
    <row r="677" ht="45" customHeight="1"/>
    <row r="678" ht="45" customHeight="1"/>
    <row r="679" ht="45" customHeight="1"/>
    <row r="680" ht="45" customHeight="1"/>
    <row r="681" ht="45" customHeight="1"/>
    <row r="682" ht="45" customHeight="1"/>
    <row r="683" ht="45" customHeight="1"/>
    <row r="684" ht="45" customHeight="1"/>
    <row r="685" ht="45" customHeight="1"/>
    <row r="686" ht="45" customHeight="1"/>
    <row r="687" ht="45" customHeight="1"/>
    <row r="688" ht="45" customHeight="1"/>
    <row r="689" ht="45" customHeight="1"/>
    <row r="690" ht="45" customHeight="1"/>
    <row r="691" ht="45" customHeight="1"/>
    <row r="692" ht="45" customHeight="1"/>
    <row r="693" ht="45" customHeight="1"/>
    <row r="694" ht="45" customHeight="1"/>
    <row r="695" ht="45" customHeight="1"/>
    <row r="696" ht="45" customHeight="1"/>
    <row r="697" ht="45" customHeight="1"/>
    <row r="698" ht="45" customHeight="1"/>
    <row r="699" ht="45" customHeight="1"/>
    <row r="700" ht="45" customHeight="1"/>
    <row r="701" ht="45" customHeight="1"/>
    <row r="702" ht="45" customHeight="1"/>
    <row r="703" ht="45" customHeight="1"/>
    <row r="704" ht="45" customHeight="1"/>
    <row r="705" ht="45" customHeight="1"/>
    <row r="706" ht="45" customHeight="1"/>
    <row r="707" ht="45" customHeight="1"/>
    <row r="708" ht="45" customHeight="1"/>
    <row r="709" ht="45" customHeight="1"/>
    <row r="710" ht="45" customHeight="1"/>
    <row r="711" ht="45" customHeight="1"/>
    <row r="712" ht="45" customHeight="1"/>
    <row r="713" ht="45" customHeight="1"/>
    <row r="714" ht="45" customHeight="1"/>
    <row r="715" ht="45" customHeight="1"/>
    <row r="716" ht="45" customHeight="1"/>
    <row r="717" ht="45" customHeight="1"/>
    <row r="718" ht="45" customHeight="1"/>
    <row r="719" ht="45" customHeight="1"/>
    <row r="720" ht="45" customHeight="1"/>
    <row r="721" ht="45" customHeight="1"/>
    <row r="722" ht="45" customHeight="1"/>
    <row r="723" ht="45" customHeight="1"/>
    <row r="724" ht="45" customHeight="1"/>
    <row r="725" ht="45" customHeight="1"/>
    <row r="726" ht="45" customHeight="1"/>
    <row r="727" ht="45" customHeight="1"/>
    <row r="728" ht="45" customHeight="1"/>
    <row r="729" ht="45" customHeight="1"/>
    <row r="730" ht="45" customHeight="1"/>
    <row r="731" ht="45" customHeight="1"/>
    <row r="732" ht="45" customHeight="1"/>
    <row r="733" ht="45" customHeight="1"/>
    <row r="734" ht="45" customHeight="1"/>
    <row r="735" ht="45" customHeight="1"/>
    <row r="736" ht="45" customHeight="1"/>
    <row r="737" ht="45" customHeight="1"/>
    <row r="738" ht="45" customHeight="1"/>
    <row r="739" ht="45" customHeight="1"/>
    <row r="740" ht="45" customHeight="1"/>
    <row r="741" ht="45" customHeight="1"/>
    <row r="742" ht="45" customHeight="1"/>
    <row r="743" ht="45" customHeight="1"/>
    <row r="744" ht="45" customHeight="1"/>
    <row r="745" ht="45" customHeight="1"/>
    <row r="746" ht="45" customHeight="1"/>
    <row r="747" ht="45" customHeight="1"/>
    <row r="748" ht="45" customHeight="1"/>
    <row r="749" ht="45" customHeight="1"/>
    <row r="750" ht="45" customHeight="1"/>
    <row r="751" ht="45" customHeight="1"/>
    <row r="752" ht="45" customHeight="1"/>
    <row r="753" ht="45" customHeight="1"/>
    <row r="754" ht="45" customHeight="1"/>
    <row r="755" ht="45" customHeight="1"/>
    <row r="756" ht="45" customHeight="1"/>
    <row r="757" ht="45" customHeight="1"/>
    <row r="758" ht="45" customHeight="1"/>
    <row r="759" ht="45" customHeight="1"/>
    <row r="760" ht="45" customHeight="1"/>
    <row r="761" ht="45" customHeight="1"/>
    <row r="762" ht="45" customHeight="1"/>
    <row r="763" ht="45" customHeight="1"/>
    <row r="764" ht="45" customHeight="1"/>
    <row r="765" ht="45" customHeight="1"/>
    <row r="766" ht="45" customHeight="1"/>
    <row r="767" ht="45" customHeight="1"/>
    <row r="768" ht="45" customHeight="1"/>
    <row r="769" ht="45" customHeight="1"/>
    <row r="770" ht="45" customHeight="1"/>
    <row r="771" ht="45" customHeight="1"/>
    <row r="772" ht="45" customHeight="1"/>
    <row r="773" ht="45" customHeight="1"/>
    <row r="774" ht="45" customHeight="1"/>
    <row r="775" ht="45" customHeight="1"/>
    <row r="776" ht="45" customHeight="1"/>
    <row r="777" ht="45" customHeight="1"/>
    <row r="778" ht="45" customHeight="1"/>
    <row r="779" ht="45" customHeight="1"/>
    <row r="780" ht="45" customHeight="1"/>
    <row r="781" ht="45" customHeight="1"/>
    <row r="782" ht="45" customHeight="1"/>
    <row r="783" ht="45" customHeight="1"/>
    <row r="784" ht="45" customHeight="1"/>
    <row r="785" ht="45" customHeight="1"/>
    <row r="786" ht="45" customHeight="1"/>
    <row r="787" ht="45" customHeight="1"/>
    <row r="788" ht="45" customHeight="1"/>
    <row r="789" ht="45" customHeight="1"/>
    <row r="790" ht="45" customHeight="1"/>
    <row r="791" ht="45" customHeight="1"/>
    <row r="792" ht="45" customHeight="1"/>
    <row r="793" ht="45" customHeight="1"/>
    <row r="794" ht="45" customHeight="1"/>
    <row r="795" ht="45" customHeight="1"/>
    <row r="796" ht="45" customHeight="1"/>
    <row r="797" ht="45" customHeight="1"/>
    <row r="798" ht="45" customHeight="1"/>
    <row r="799" ht="45" customHeight="1"/>
    <row r="800" ht="45" customHeight="1"/>
    <row r="801" spans="5:5" ht="45" customHeight="1"/>
    <row r="802" spans="5:5" ht="45" customHeight="1"/>
    <row r="803" spans="5:5" ht="45" customHeight="1"/>
    <row r="804" spans="5:5" ht="45" customHeight="1"/>
    <row r="805" spans="5:5" ht="45" customHeight="1"/>
    <row r="806" spans="5:5" ht="45" customHeight="1"/>
    <row r="807" spans="5:5" ht="45" customHeight="1"/>
    <row r="808" spans="5:5" ht="45" customHeight="1"/>
    <row r="809" spans="5:5" ht="45" customHeight="1"/>
    <row r="810" spans="5:5" s="5" customFormat="1" ht="45" customHeight="1">
      <c r="E810" s="273"/>
    </row>
    <row r="811" spans="5:5" ht="45" customHeight="1"/>
    <row r="812" spans="5:5" ht="45" customHeight="1"/>
  </sheetData>
  <mergeCells count="265">
    <mergeCell ref="I10:I11"/>
    <mergeCell ref="A59:A60"/>
    <mergeCell ref="F59:F60"/>
    <mergeCell ref="G59:G60"/>
    <mergeCell ref="H59:H60"/>
    <mergeCell ref="I59:I60"/>
    <mergeCell ref="J59:J60"/>
    <mergeCell ref="K59:K60"/>
    <mergeCell ref="L59:L60"/>
    <mergeCell ref="L55:L56"/>
    <mergeCell ref="A57:A58"/>
    <mergeCell ref="F57:F58"/>
    <mergeCell ref="G57:G58"/>
    <mergeCell ref="H57:H58"/>
    <mergeCell ref="I57:I58"/>
    <mergeCell ref="J57:J58"/>
    <mergeCell ref="K57:K58"/>
    <mergeCell ref="L57:L58"/>
    <mergeCell ref="J53:J54"/>
    <mergeCell ref="K53:K54"/>
    <mergeCell ref="A55:A56"/>
    <mergeCell ref="F55:F56"/>
    <mergeCell ref="G55:G56"/>
    <mergeCell ref="H55:H56"/>
    <mergeCell ref="J67:J68"/>
    <mergeCell ref="K67:K68"/>
    <mergeCell ref="L67:L68"/>
    <mergeCell ref="A69:A70"/>
    <mergeCell ref="F69:F70"/>
    <mergeCell ref="G69:G70"/>
    <mergeCell ref="H69:H70"/>
    <mergeCell ref="I69:I70"/>
    <mergeCell ref="J69:J70"/>
    <mergeCell ref="K69:K70"/>
    <mergeCell ref="L69:L70"/>
    <mergeCell ref="A67:A68"/>
    <mergeCell ref="F67:F68"/>
    <mergeCell ref="G67:G68"/>
    <mergeCell ref="H67:H68"/>
    <mergeCell ref="I67:I68"/>
    <mergeCell ref="A75:A76"/>
    <mergeCell ref="F75:F76"/>
    <mergeCell ref="G75:G76"/>
    <mergeCell ref="H75:H76"/>
    <mergeCell ref="I75:I76"/>
    <mergeCell ref="J75:J76"/>
    <mergeCell ref="K75:K76"/>
    <mergeCell ref="L75:L76"/>
    <mergeCell ref="A71:A72"/>
    <mergeCell ref="F71:F72"/>
    <mergeCell ref="G71:G72"/>
    <mergeCell ref="H71:H72"/>
    <mergeCell ref="I71:I72"/>
    <mergeCell ref="J71:J72"/>
    <mergeCell ref="K71:K72"/>
    <mergeCell ref="L71:L72"/>
    <mergeCell ref="J62:J63"/>
    <mergeCell ref="K62:K63"/>
    <mergeCell ref="L62:L63"/>
    <mergeCell ref="A65:A66"/>
    <mergeCell ref="F65:F66"/>
    <mergeCell ref="G65:G66"/>
    <mergeCell ref="H65:H66"/>
    <mergeCell ref="I65:I66"/>
    <mergeCell ref="J65:J66"/>
    <mergeCell ref="K65:K66"/>
    <mergeCell ref="L65:L66"/>
    <mergeCell ref="A62:A63"/>
    <mergeCell ref="F62:F63"/>
    <mergeCell ref="G62:G63"/>
    <mergeCell ref="H62:H63"/>
    <mergeCell ref="I62:I63"/>
    <mergeCell ref="I55:I56"/>
    <mergeCell ref="J55:J56"/>
    <mergeCell ref="K55:K56"/>
    <mergeCell ref="A53:A54"/>
    <mergeCell ref="F53:F54"/>
    <mergeCell ref="G53:G54"/>
    <mergeCell ref="H53:H54"/>
    <mergeCell ref="I53:I54"/>
    <mergeCell ref="J49:J50"/>
    <mergeCell ref="K49:K50"/>
    <mergeCell ref="L49:L50"/>
    <mergeCell ref="A51:A52"/>
    <mergeCell ref="F51:F52"/>
    <mergeCell ref="G51:G52"/>
    <mergeCell ref="H51:H52"/>
    <mergeCell ref="I51:I52"/>
    <mergeCell ref="J51:J52"/>
    <mergeCell ref="K51:K52"/>
    <mergeCell ref="L51:L52"/>
    <mergeCell ref="A49:A50"/>
    <mergeCell ref="F49:F50"/>
    <mergeCell ref="G49:G50"/>
    <mergeCell ref="H49:H50"/>
    <mergeCell ref="I49:I50"/>
    <mergeCell ref="J45:J46"/>
    <mergeCell ref="K45:K46"/>
    <mergeCell ref="L45:L46"/>
    <mergeCell ref="A47:A48"/>
    <mergeCell ref="F47:F48"/>
    <mergeCell ref="G47:G48"/>
    <mergeCell ref="H47:H48"/>
    <mergeCell ref="I47:I48"/>
    <mergeCell ref="J47:J48"/>
    <mergeCell ref="K47:K48"/>
    <mergeCell ref="L47:L48"/>
    <mergeCell ref="A45:A46"/>
    <mergeCell ref="F45:F46"/>
    <mergeCell ref="G45:G46"/>
    <mergeCell ref="H45:H46"/>
    <mergeCell ref="I45:I46"/>
    <mergeCell ref="J41:J42"/>
    <mergeCell ref="K41:K42"/>
    <mergeCell ref="L41:L42"/>
    <mergeCell ref="A43:A44"/>
    <mergeCell ref="F43:F44"/>
    <mergeCell ref="G43:G44"/>
    <mergeCell ref="H43:H44"/>
    <mergeCell ref="I43:I44"/>
    <mergeCell ref="J43:J44"/>
    <mergeCell ref="K43:K44"/>
    <mergeCell ref="L43:L44"/>
    <mergeCell ref="A41:A42"/>
    <mergeCell ref="F41:F42"/>
    <mergeCell ref="G41:G42"/>
    <mergeCell ref="H41:H42"/>
    <mergeCell ref="I41:I42"/>
    <mergeCell ref="J37:J38"/>
    <mergeCell ref="K37:K38"/>
    <mergeCell ref="L37:L38"/>
    <mergeCell ref="A39:A40"/>
    <mergeCell ref="F39:F40"/>
    <mergeCell ref="G39:G40"/>
    <mergeCell ref="H39:H40"/>
    <mergeCell ref="I39:I40"/>
    <mergeCell ref="J39:J40"/>
    <mergeCell ref="K39:K40"/>
    <mergeCell ref="A37:A38"/>
    <mergeCell ref="F37:F38"/>
    <mergeCell ref="G37:G38"/>
    <mergeCell ref="H37:H38"/>
    <mergeCell ref="I37:I38"/>
    <mergeCell ref="J33:J34"/>
    <mergeCell ref="K33:K34"/>
    <mergeCell ref="L33:L34"/>
    <mergeCell ref="A35:A36"/>
    <mergeCell ref="F35:F36"/>
    <mergeCell ref="G35:G36"/>
    <mergeCell ref="H35:H36"/>
    <mergeCell ref="I35:I36"/>
    <mergeCell ref="J35:J36"/>
    <mergeCell ref="K35:K36"/>
    <mergeCell ref="L35:L36"/>
    <mergeCell ref="A33:A34"/>
    <mergeCell ref="F33:F34"/>
    <mergeCell ref="G33:G34"/>
    <mergeCell ref="H33:H34"/>
    <mergeCell ref="I33:I34"/>
    <mergeCell ref="J29:J30"/>
    <mergeCell ref="K29:K30"/>
    <mergeCell ref="L29:L30"/>
    <mergeCell ref="A31:A32"/>
    <mergeCell ref="F31:F32"/>
    <mergeCell ref="G31:G32"/>
    <mergeCell ref="H31:H32"/>
    <mergeCell ref="I31:I32"/>
    <mergeCell ref="J31:J32"/>
    <mergeCell ref="K31:K32"/>
    <mergeCell ref="L31:L32"/>
    <mergeCell ref="A29:A30"/>
    <mergeCell ref="F29:F30"/>
    <mergeCell ref="G29:G30"/>
    <mergeCell ref="H29:H30"/>
    <mergeCell ref="I29:I30"/>
    <mergeCell ref="H18:H19"/>
    <mergeCell ref="I18:I19"/>
    <mergeCell ref="J25:J26"/>
    <mergeCell ref="K25:K26"/>
    <mergeCell ref="L25:L26"/>
    <mergeCell ref="A27:A28"/>
    <mergeCell ref="F27:F28"/>
    <mergeCell ref="G27:G28"/>
    <mergeCell ref="H27:H28"/>
    <mergeCell ref="I27:I28"/>
    <mergeCell ref="J27:J28"/>
    <mergeCell ref="K27:K28"/>
    <mergeCell ref="L27:L28"/>
    <mergeCell ref="A25:A26"/>
    <mergeCell ref="F25:F26"/>
    <mergeCell ref="G25:G26"/>
    <mergeCell ref="H25:H26"/>
    <mergeCell ref="I25:I26"/>
    <mergeCell ref="A1:D1"/>
    <mergeCell ref="A12:A13"/>
    <mergeCell ref="F12:F13"/>
    <mergeCell ref="G12:G13"/>
    <mergeCell ref="H12:H13"/>
    <mergeCell ref="F23:F24"/>
    <mergeCell ref="G23:G24"/>
    <mergeCell ref="H23:H24"/>
    <mergeCell ref="I23:I24"/>
    <mergeCell ref="A2:L2"/>
    <mergeCell ref="F6:F7"/>
    <mergeCell ref="G6:G7"/>
    <mergeCell ref="H6:H7"/>
    <mergeCell ref="I6:I7"/>
    <mergeCell ref="J6:J7"/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A9:L9"/>
    <mergeCell ref="J14:J15"/>
    <mergeCell ref="K14:K15"/>
    <mergeCell ref="L14:L15"/>
    <mergeCell ref="A16:A17"/>
    <mergeCell ref="F16:F17"/>
    <mergeCell ref="G16:G17"/>
    <mergeCell ref="H16:H17"/>
    <mergeCell ref="I16:I17"/>
    <mergeCell ref="J16:J17"/>
    <mergeCell ref="K16:K17"/>
    <mergeCell ref="L16:L17"/>
    <mergeCell ref="A14:A15"/>
    <mergeCell ref="F14:F15"/>
    <mergeCell ref="G14:G15"/>
    <mergeCell ref="H14:H15"/>
    <mergeCell ref="I14:I15"/>
    <mergeCell ref="A10:A11"/>
    <mergeCell ref="K10:K11"/>
    <mergeCell ref="L10:L11"/>
    <mergeCell ref="J10:J11"/>
    <mergeCell ref="F10:F11"/>
    <mergeCell ref="G10:G11"/>
    <mergeCell ref="H10:H11"/>
    <mergeCell ref="L53:L54"/>
    <mergeCell ref="L39:L40"/>
    <mergeCell ref="L23:L24"/>
    <mergeCell ref="A23:A24"/>
    <mergeCell ref="J23:J24"/>
    <mergeCell ref="K23:K24"/>
    <mergeCell ref="I12:I13"/>
    <mergeCell ref="J12:J13"/>
    <mergeCell ref="K12:K13"/>
    <mergeCell ref="L12:L13"/>
    <mergeCell ref="J18:J19"/>
    <mergeCell ref="K18:K19"/>
    <mergeCell ref="L18:L19"/>
    <mergeCell ref="A20:A21"/>
    <mergeCell ref="F20:F21"/>
    <mergeCell ref="G20:G21"/>
    <mergeCell ref="H20:H21"/>
    <mergeCell ref="I20:I21"/>
    <mergeCell ref="J20:J21"/>
    <mergeCell ref="K20:K21"/>
    <mergeCell ref="L20:L21"/>
    <mergeCell ref="A18:A19"/>
    <mergeCell ref="F18:F19"/>
    <mergeCell ref="G18:G19"/>
  </mergeCells>
  <phoneticPr fontId="20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55" zoomScaleNormal="55" workbookViewId="0">
      <selection activeCell="A2" sqref="A2:H2"/>
    </sheetView>
  </sheetViews>
  <sheetFormatPr defaultColWidth="9.1796875" defaultRowHeight="33" customHeight="1"/>
  <cols>
    <col min="1" max="1" width="6.26953125" style="50" customWidth="1"/>
    <col min="2" max="2" width="23.81640625" style="50" customWidth="1"/>
    <col min="3" max="4" width="10.81640625" style="50" customWidth="1"/>
    <col min="5" max="5" width="9" style="50" customWidth="1"/>
    <col min="6" max="6" width="10" style="50" customWidth="1"/>
    <col min="7" max="7" width="21.1796875" style="49" customWidth="1"/>
    <col min="8" max="8" width="47.1796875" style="50" customWidth="1"/>
    <col min="9" max="16384" width="9.1796875" style="50"/>
  </cols>
  <sheetData>
    <row r="1" spans="1:9" ht="44.25" customHeight="1">
      <c r="A1" s="288" t="s">
        <v>512</v>
      </c>
      <c r="B1" s="288"/>
      <c r="C1" s="288"/>
      <c r="D1" s="288"/>
      <c r="E1" s="48"/>
      <c r="F1" s="48"/>
    </row>
    <row r="2" spans="1:9" ht="81.75" customHeight="1">
      <c r="A2" s="321" t="s">
        <v>978</v>
      </c>
      <c r="B2" s="380"/>
      <c r="C2" s="380"/>
      <c r="D2" s="380"/>
      <c r="E2" s="380"/>
      <c r="F2" s="380"/>
      <c r="G2" s="380"/>
      <c r="H2" s="380"/>
      <c r="I2" s="47"/>
    </row>
    <row r="3" spans="1:9" ht="33" customHeight="1">
      <c r="A3" s="381" t="s">
        <v>20</v>
      </c>
      <c r="B3" s="381" t="s">
        <v>24</v>
      </c>
      <c r="C3" s="381" t="s">
        <v>26</v>
      </c>
      <c r="D3" s="381"/>
      <c r="E3" s="381"/>
      <c r="F3" s="381"/>
      <c r="G3" s="381"/>
      <c r="H3" s="381" t="s">
        <v>86</v>
      </c>
    </row>
    <row r="4" spans="1:9" ht="54" customHeight="1">
      <c r="A4" s="381"/>
      <c r="B4" s="381"/>
      <c r="C4" s="51" t="s">
        <v>7</v>
      </c>
      <c r="D4" s="51" t="s">
        <v>38</v>
      </c>
      <c r="E4" s="51" t="s">
        <v>21</v>
      </c>
      <c r="F4" s="51" t="s">
        <v>22</v>
      </c>
      <c r="G4" s="51" t="s">
        <v>23</v>
      </c>
      <c r="H4" s="381"/>
    </row>
    <row r="5" spans="1:9" ht="33" customHeight="1">
      <c r="A5" s="52" t="s">
        <v>4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52">
        <v>9</v>
      </c>
    </row>
    <row r="6" spans="1:9" ht="33" customHeight="1">
      <c r="A6" s="53"/>
      <c r="B6" s="54" t="s">
        <v>534</v>
      </c>
      <c r="C6" s="55"/>
      <c r="D6" s="27"/>
      <c r="E6" s="55"/>
      <c r="F6" s="56"/>
      <c r="G6" s="56"/>
      <c r="H6" s="57"/>
    </row>
    <row r="7" spans="1:9" s="58" customFormat="1" ht="33" customHeight="1">
      <c r="B7" s="58" t="s">
        <v>513</v>
      </c>
      <c r="G7" s="59"/>
    </row>
  </sheetData>
  <mergeCells count="6">
    <mergeCell ref="A1:D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="85" zoomScaleNormal="85" workbookViewId="0">
      <selection activeCell="A2" sqref="A2:V2"/>
    </sheetView>
  </sheetViews>
  <sheetFormatPr defaultRowHeight="14"/>
  <cols>
    <col min="1" max="1" width="4.81640625" style="3" customWidth="1"/>
    <col min="2" max="2" width="13.6328125" style="3" customWidth="1"/>
    <col min="3" max="3" width="7.26953125" style="156" customWidth="1"/>
    <col min="4" max="4" width="6.7265625" style="3" customWidth="1"/>
    <col min="5" max="5" width="6.54296875" style="3" customWidth="1"/>
    <col min="6" max="6" width="6.453125" style="3" customWidth="1"/>
    <col min="7" max="7" width="6.7265625" style="3" customWidth="1"/>
    <col min="8" max="8" width="6.1796875" style="3" customWidth="1"/>
    <col min="9" max="10" width="6.54296875" style="3" customWidth="1"/>
    <col min="11" max="11" width="7.1796875" style="3" customWidth="1"/>
    <col min="12" max="12" width="6.54296875" style="3" customWidth="1"/>
    <col min="13" max="13" width="5.7265625" style="3" customWidth="1"/>
    <col min="14" max="14" width="8" style="3" customWidth="1"/>
    <col min="15" max="15" width="8.453125" style="3" customWidth="1"/>
    <col min="16" max="16" width="10" style="3" customWidth="1"/>
    <col min="17" max="17" width="11.453125" style="3" customWidth="1"/>
    <col min="18" max="20" width="8.7265625" style="3"/>
    <col min="21" max="21" width="19.08984375" style="3" customWidth="1"/>
    <col min="22" max="22" width="10.26953125" style="3" customWidth="1"/>
    <col min="23" max="16384" width="8.7265625" style="3"/>
  </cols>
  <sheetData>
    <row r="1" spans="1:22" ht="31.5" customHeight="1">
      <c r="A1" s="386" t="s">
        <v>512</v>
      </c>
      <c r="B1" s="387"/>
      <c r="C1" s="387"/>
      <c r="D1" s="387"/>
      <c r="E1" s="387"/>
      <c r="F1" s="387"/>
    </row>
    <row r="2" spans="1:22" ht="60.5" customHeight="1">
      <c r="A2" s="394" t="s">
        <v>979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</row>
    <row r="3" spans="1:22" ht="18">
      <c r="A3" s="1"/>
      <c r="B3" s="1"/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>
      <c r="A4" s="395" t="s">
        <v>3</v>
      </c>
      <c r="B4" s="382" t="s">
        <v>33</v>
      </c>
      <c r="C4" s="383" t="s">
        <v>19</v>
      </c>
      <c r="D4" s="396" t="s">
        <v>34</v>
      </c>
      <c r="E4" s="397"/>
      <c r="F4" s="397"/>
      <c r="G4" s="397"/>
      <c r="H4" s="398"/>
      <c r="I4" s="395" t="s">
        <v>35</v>
      </c>
      <c r="J4" s="395"/>
      <c r="K4" s="395"/>
      <c r="L4" s="395"/>
      <c r="M4" s="395"/>
      <c r="N4" s="388" t="s">
        <v>44</v>
      </c>
      <c r="O4" s="389"/>
      <c r="P4" s="390"/>
      <c r="Q4" s="383" t="s">
        <v>515</v>
      </c>
      <c r="R4" s="382" t="s">
        <v>514</v>
      </c>
      <c r="S4" s="382" t="s">
        <v>11</v>
      </c>
      <c r="T4" s="383" t="s">
        <v>39</v>
      </c>
      <c r="U4" s="383" t="s">
        <v>43</v>
      </c>
      <c r="V4" s="395" t="s">
        <v>0</v>
      </c>
    </row>
    <row r="5" spans="1:22" ht="21" customHeight="1">
      <c r="A5" s="395"/>
      <c r="B5" s="395"/>
      <c r="C5" s="384"/>
      <c r="D5" s="383" t="s">
        <v>2</v>
      </c>
      <c r="E5" s="382" t="s">
        <v>10</v>
      </c>
      <c r="F5" s="382"/>
      <c r="G5" s="382"/>
      <c r="H5" s="382"/>
      <c r="I5" s="382" t="s">
        <v>1</v>
      </c>
      <c r="J5" s="382" t="s">
        <v>10</v>
      </c>
      <c r="K5" s="382"/>
      <c r="L5" s="382"/>
      <c r="M5" s="382"/>
      <c r="N5" s="391"/>
      <c r="O5" s="392"/>
      <c r="P5" s="393"/>
      <c r="Q5" s="384"/>
      <c r="R5" s="382"/>
      <c r="S5" s="382"/>
      <c r="T5" s="384"/>
      <c r="U5" s="384"/>
      <c r="V5" s="395"/>
    </row>
    <row r="6" spans="1:22" ht="82.5" customHeight="1">
      <c r="A6" s="395"/>
      <c r="B6" s="395"/>
      <c r="C6" s="385"/>
      <c r="D6" s="385"/>
      <c r="E6" s="14" t="s">
        <v>12</v>
      </c>
      <c r="F6" s="14" t="s">
        <v>13</v>
      </c>
      <c r="G6" s="14" t="s">
        <v>14</v>
      </c>
      <c r="H6" s="14" t="s">
        <v>15</v>
      </c>
      <c r="I6" s="395"/>
      <c r="J6" s="14" t="s">
        <v>16</v>
      </c>
      <c r="K6" s="14" t="s">
        <v>17</v>
      </c>
      <c r="L6" s="14" t="s">
        <v>18</v>
      </c>
      <c r="M6" s="14" t="s">
        <v>45</v>
      </c>
      <c r="N6" s="14" t="s">
        <v>516</v>
      </c>
      <c r="O6" s="14" t="s">
        <v>517</v>
      </c>
      <c r="P6" s="14" t="s">
        <v>518</v>
      </c>
      <c r="Q6" s="385"/>
      <c r="R6" s="382"/>
      <c r="S6" s="382"/>
      <c r="T6" s="385"/>
      <c r="U6" s="385"/>
      <c r="V6" s="395"/>
    </row>
    <row r="7" spans="1:22">
      <c r="A7" s="7" t="s">
        <v>4</v>
      </c>
      <c r="B7" s="7" t="s">
        <v>6</v>
      </c>
      <c r="C7" s="14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76.5" customHeight="1">
      <c r="A8" s="140">
        <v>1</v>
      </c>
      <c r="B8" s="140" t="s">
        <v>172</v>
      </c>
      <c r="C8" s="143">
        <v>65</v>
      </c>
      <c r="D8" s="15">
        <f>SUM(E8:H8)</f>
        <v>59</v>
      </c>
      <c r="E8" s="12">
        <v>2</v>
      </c>
      <c r="F8" s="12">
        <v>14</v>
      </c>
      <c r="G8" s="12">
        <v>40</v>
      </c>
      <c r="H8" s="12">
        <v>3</v>
      </c>
      <c r="I8" s="142">
        <v>37</v>
      </c>
      <c r="J8" s="140">
        <v>0</v>
      </c>
      <c r="K8" s="140">
        <v>0</v>
      </c>
      <c r="L8" s="140">
        <v>0</v>
      </c>
      <c r="M8" s="140">
        <v>37</v>
      </c>
      <c r="N8" s="142">
        <v>59</v>
      </c>
      <c r="O8" s="140">
        <v>0</v>
      </c>
      <c r="P8" s="140">
        <v>0</v>
      </c>
      <c r="Q8" s="140">
        <v>0</v>
      </c>
      <c r="R8" s="15">
        <v>28</v>
      </c>
      <c r="S8" s="15">
        <v>78</v>
      </c>
      <c r="T8" s="15">
        <v>70</v>
      </c>
      <c r="U8" s="141" t="s">
        <v>559</v>
      </c>
      <c r="V8" s="11"/>
    </row>
  </sheetData>
  <mergeCells count="18">
    <mergeCell ref="U4:U6"/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  <mergeCell ref="J5:M5"/>
    <mergeCell ref="R4:R6"/>
    <mergeCell ref="S4:S6"/>
    <mergeCell ref="T4:T6"/>
    <mergeCell ref="Q4:Q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'1a'!Print_Titles</vt:lpstr>
      <vt:lpstr>'1b'!Print_Titles</vt:lpstr>
      <vt:lpstr>'3A'!Print_Titles</vt:lpstr>
      <vt:lpstr>'4'!Print_Titles</vt:lpstr>
    </vt:vector>
  </TitlesOfParts>
  <Company>QuangNam IT Forum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My Pc</cp:lastModifiedBy>
  <cp:lastPrinted>2026-05-26T09:02:32Z</cp:lastPrinted>
  <dcterms:created xsi:type="dcterms:W3CDTF">2010-09-10T02:37:28Z</dcterms:created>
  <dcterms:modified xsi:type="dcterms:W3CDTF">2026-06-11T10:36:41Z</dcterms:modified>
</cp:coreProperties>
</file>