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HUYỀN\UBND PHƯỜNG AN BIÊN\TRƯỜNG HỌC\Thăng hạng\CÁC VB BAN HÀNH\"/>
    </mc:Choice>
  </mc:AlternateContent>
  <xr:revisionPtr revIDLastSave="0" documentId="13_ncr:1_{9E48DFD1-9CDF-4032-964D-F398AF11E2EC}" xr6:coauthVersionLast="47" xr6:coauthVersionMax="47" xr10:uidLastSave="{00000000-0000-0000-0000-000000000000}"/>
  <bookViews>
    <workbookView xWindow="-120" yWindow="-120" windowWidth="29040" windowHeight="16440" firstSheet="1" activeTab="1" xr2:uid="{00000000-000D-0000-FFFF-FFFF00000000}"/>
  </bookViews>
  <sheets>
    <sheet name="Cơ cấu" sheetId="5" state="hidden" r:id="rId1"/>
    <sheet name="Phụ lục 4 THCS HẠNG I" sheetId="11" r:id="rId2"/>
    <sheet name="Phụ lục 2 MẦM NON HẠNG I" sheetId="10" r:id="rId3"/>
    <sheet name="Phụ lục 2 MẦM NON HẠNG II " sheetId="6" r:id="rId4"/>
    <sheet name="Phụ lục 3 TIỂU HỌC HẠNG II" sheetId="7" r:id="rId5"/>
    <sheet name="Phụ lục 2  TIỂU HỌC HẠNG I" sheetId="12" r:id="rId6"/>
    <sheet name="Phụ lục 4 THCS HẠNG II" sheetId="8" r:id="rId7"/>
  </sheets>
  <definedNames>
    <definedName name="_xlnm._FilterDatabase" localSheetId="2" hidden="1">'Phụ lục 2 MẦM NON HẠNG I'!$A$7:$IO$15</definedName>
    <definedName name="_xlnm._FilterDatabase" localSheetId="3" hidden="1">'Phụ lục 2 MẦM NON HẠNG II '!$A$7:$IO$45</definedName>
    <definedName name="_xlnm._FilterDatabase" localSheetId="4" hidden="1">'Phụ lục 3 TIỂU HỌC HẠNG II'!$A$7:$W$25</definedName>
    <definedName name="_xlnm._FilterDatabase" localSheetId="1" hidden="1">'Phụ lục 4 THCS HẠNG I'!$A$7:$P$13</definedName>
    <definedName name="_xlnm._FilterDatabase" localSheetId="6" hidden="1">'Phụ lục 4 THCS HẠNG II'!$A$6:$R$18</definedName>
    <definedName name="dieu_9" localSheetId="2">'Phụ lục 2 MẦM NON HẠNG I'!#REF!</definedName>
    <definedName name="dieu_9" localSheetId="3">'Phụ lục 2 MẦM NON HẠNG II '!#REF!</definedName>
    <definedName name="dieu_9" localSheetId="4">'Phụ lục 3 TIỂU HỌC HẠNG II'!#REF!</definedName>
    <definedName name="dieu_9" localSheetId="1">'Phụ lục 4 THCS HẠNG I'!#REF!</definedName>
    <definedName name="dieu_9" localSheetId="6">'Phụ lục 4 THCS HẠNG II'!#REF!</definedName>
    <definedName name="_xlnm.Print_Area" localSheetId="0">'Cơ cấu'!$A$1:$U$72</definedName>
    <definedName name="_xlnm.Print_Area" localSheetId="2">'Phụ lục 2 MẦM NON HẠNG I'!$A$1:$M$24</definedName>
    <definedName name="_xlnm.Print_Area" localSheetId="3">'Phụ lục 2 MẦM NON HẠNG II '!$B$1:$M$50</definedName>
    <definedName name="_xlnm.Print_Area" localSheetId="4">'Phụ lục 3 TIỂU HỌC HẠNG II'!$A$1:$Q$28</definedName>
    <definedName name="_xlnm.Print_Area" localSheetId="1">'Phụ lục 4 THCS HẠNG I'!$A$1:$M$27</definedName>
    <definedName name="_xlnm.Print_Area" localSheetId="6">'Phụ lục 4 THCS HẠNG II'!$A$1:$M$21</definedName>
    <definedName name="_xlnm.Print_Titles" localSheetId="0">'Cơ cấu'!$5:$7</definedName>
    <definedName name="_xlnm.Print_Titles" localSheetId="2">'Phụ lục 2 MẦM NON HẠNG I'!$5:$7</definedName>
    <definedName name="_xlnm.Print_Titles" localSheetId="3">'Phụ lục 2 MẦM NON HẠNG II '!$5:$7</definedName>
    <definedName name="_xlnm.Print_Titles" localSheetId="4">'Phụ lục 3 TIỂU HỌC HẠNG II'!$5:$7</definedName>
    <definedName name="_xlnm.Print_Titles" localSheetId="1">'Phụ lục 4 THCS HẠNG I'!$5:$7</definedName>
    <definedName name="_xlnm.Print_Titles" localSheetId="6">'Phụ lục 4 THCS HẠNG II'!$4:$6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7" l="1"/>
  <c r="S11" i="5" l="1"/>
  <c r="T60" i="5"/>
  <c r="R64" i="5"/>
  <c r="F64" i="5"/>
  <c r="L64" i="5" s="1"/>
  <c r="N64" i="5" l="1"/>
  <c r="O64" i="5" s="1"/>
  <c r="J64" i="5"/>
  <c r="Q64" i="5"/>
  <c r="S68" i="5" l="1"/>
  <c r="R68" i="5"/>
  <c r="Q68" i="5"/>
  <c r="O68" i="5"/>
  <c r="N68" i="5"/>
  <c r="L68" i="5"/>
  <c r="J68" i="5"/>
  <c r="E68" i="5"/>
  <c r="D68" i="5"/>
  <c r="C68" i="5"/>
  <c r="H68" i="5"/>
  <c r="T68" i="5"/>
  <c r="I68" i="5"/>
  <c r="G68" i="5"/>
  <c r="F69" i="5"/>
  <c r="F68" i="5" s="1"/>
  <c r="U70" i="5"/>
  <c r="U69" i="5" s="1"/>
  <c r="T65" i="5" l="1"/>
  <c r="S65" i="5"/>
  <c r="D65" i="5"/>
  <c r="E65" i="5"/>
  <c r="G65" i="5"/>
  <c r="H65" i="5"/>
  <c r="I65" i="5"/>
  <c r="C65" i="5"/>
  <c r="U60" i="5" l="1"/>
  <c r="S60" i="5"/>
  <c r="D60" i="5"/>
  <c r="E60" i="5"/>
  <c r="G60" i="5"/>
  <c r="H60" i="5"/>
  <c r="I60" i="5"/>
  <c r="C60" i="5"/>
  <c r="U53" i="5"/>
  <c r="U39" i="5"/>
  <c r="T53" i="5"/>
  <c r="T52" i="5" s="1"/>
  <c r="S53" i="5"/>
  <c r="I53" i="5"/>
  <c r="H53" i="5"/>
  <c r="H52" i="5" s="1"/>
  <c r="G53" i="5"/>
  <c r="G52" i="5" s="1"/>
  <c r="E53" i="5"/>
  <c r="E52" i="5" s="1"/>
  <c r="D53" i="5"/>
  <c r="C53" i="5"/>
  <c r="R67" i="5"/>
  <c r="F67" i="5"/>
  <c r="N67" i="5" s="1"/>
  <c r="O67" i="5" s="1"/>
  <c r="R66" i="5"/>
  <c r="F66" i="5"/>
  <c r="R63" i="5"/>
  <c r="F63" i="5"/>
  <c r="N63" i="5" s="1"/>
  <c r="O63" i="5" s="1"/>
  <c r="R62" i="5"/>
  <c r="F62" i="5"/>
  <c r="N62" i="5" s="1"/>
  <c r="O62" i="5" s="1"/>
  <c r="R61" i="5"/>
  <c r="F61" i="5"/>
  <c r="N61" i="5" s="1"/>
  <c r="O61" i="5" s="1"/>
  <c r="R59" i="5"/>
  <c r="F59" i="5"/>
  <c r="N59" i="5" s="1"/>
  <c r="O59" i="5" s="1"/>
  <c r="R58" i="5"/>
  <c r="F58" i="5"/>
  <c r="N58" i="5" s="1"/>
  <c r="O58" i="5" s="1"/>
  <c r="R57" i="5"/>
  <c r="F57" i="5"/>
  <c r="N57" i="5" s="1"/>
  <c r="O57" i="5" s="1"/>
  <c r="R56" i="5"/>
  <c r="F56" i="5"/>
  <c r="N56" i="5" s="1"/>
  <c r="O56" i="5" s="1"/>
  <c r="R55" i="5"/>
  <c r="F55" i="5"/>
  <c r="N55" i="5" s="1"/>
  <c r="O55" i="5" s="1"/>
  <c r="R54" i="5"/>
  <c r="F54" i="5"/>
  <c r="N54" i="5" s="1"/>
  <c r="R53" i="5" l="1"/>
  <c r="R60" i="5"/>
  <c r="R65" i="5"/>
  <c r="C52" i="5"/>
  <c r="O60" i="5"/>
  <c r="S52" i="5"/>
  <c r="D52" i="5"/>
  <c r="I52" i="5"/>
  <c r="N53" i="5"/>
  <c r="F60" i="5"/>
  <c r="N60" i="5"/>
  <c r="N66" i="5"/>
  <c r="F65" i="5"/>
  <c r="L55" i="5"/>
  <c r="F53" i="5"/>
  <c r="O54" i="5"/>
  <c r="O53" i="5" s="1"/>
  <c r="Q54" i="5"/>
  <c r="J55" i="5"/>
  <c r="J56" i="5"/>
  <c r="Q57" i="5"/>
  <c r="Q58" i="5"/>
  <c r="J59" i="5"/>
  <c r="J61" i="5"/>
  <c r="Q62" i="5"/>
  <c r="Q66" i="5"/>
  <c r="L54" i="5"/>
  <c r="L61" i="5"/>
  <c r="L62" i="5"/>
  <c r="L63" i="5"/>
  <c r="L66" i="5"/>
  <c r="L67" i="5"/>
  <c r="J54" i="5"/>
  <c r="Q55" i="5"/>
  <c r="Q56" i="5"/>
  <c r="J57" i="5"/>
  <c r="J58" i="5"/>
  <c r="Q59" i="5"/>
  <c r="Q61" i="5"/>
  <c r="J62" i="5"/>
  <c r="J63" i="5"/>
  <c r="Q63" i="5"/>
  <c r="J66" i="5"/>
  <c r="J67" i="5"/>
  <c r="Q67" i="5"/>
  <c r="L56" i="5"/>
  <c r="L57" i="5"/>
  <c r="L58" i="5"/>
  <c r="L59" i="5"/>
  <c r="R52" i="5" l="1"/>
  <c r="F52" i="5"/>
  <c r="J65" i="5"/>
  <c r="Q60" i="5"/>
  <c r="Q65" i="5"/>
  <c r="J53" i="5"/>
  <c r="J60" i="5"/>
  <c r="O66" i="5"/>
  <c r="O65" i="5" s="1"/>
  <c r="O52" i="5" s="1"/>
  <c r="N65" i="5"/>
  <c r="N52" i="5" s="1"/>
  <c r="L65" i="5"/>
  <c r="L60" i="5"/>
  <c r="L53" i="5"/>
  <c r="Q53" i="5"/>
  <c r="Q52" i="5" l="1"/>
  <c r="J52" i="5"/>
  <c r="L52" i="5"/>
  <c r="U11" i="5"/>
  <c r="L51" i="5"/>
  <c r="T39" i="5"/>
  <c r="S39" i="5"/>
  <c r="C39" i="5"/>
  <c r="E39" i="5"/>
  <c r="G39" i="5"/>
  <c r="H39" i="5"/>
  <c r="I39" i="5"/>
  <c r="J39" i="5"/>
  <c r="T26" i="5"/>
  <c r="S26" i="5"/>
  <c r="E26" i="5"/>
  <c r="G26" i="5"/>
  <c r="H26" i="5"/>
  <c r="I26" i="5"/>
  <c r="J26" i="5"/>
  <c r="C26" i="5"/>
  <c r="T11" i="5"/>
  <c r="T10" i="5" s="1"/>
  <c r="T9" i="5" s="1"/>
  <c r="J11" i="5"/>
  <c r="I11" i="5"/>
  <c r="H11" i="5"/>
  <c r="G11" i="5"/>
  <c r="E11" i="5"/>
  <c r="C11" i="5"/>
  <c r="C10" i="5" l="1"/>
  <c r="C9" i="5" s="1"/>
  <c r="R50" i="5"/>
  <c r="R43" i="5"/>
  <c r="R44" i="5"/>
  <c r="R45" i="5"/>
  <c r="R46" i="5"/>
  <c r="R47" i="5"/>
  <c r="R48" i="5"/>
  <c r="R49" i="5"/>
  <c r="R42" i="5"/>
  <c r="R41" i="5"/>
  <c r="R40" i="5"/>
  <c r="R13" i="5"/>
  <c r="R39" i="5" l="1"/>
  <c r="R14" i="5"/>
  <c r="R15" i="5"/>
  <c r="R16" i="5"/>
  <c r="R17" i="5"/>
  <c r="R18" i="5"/>
  <c r="R19" i="5"/>
  <c r="R20" i="5"/>
  <c r="R21" i="5"/>
  <c r="R22" i="5"/>
  <c r="R23" i="5"/>
  <c r="R24" i="5"/>
  <c r="R25" i="5"/>
  <c r="R12" i="5"/>
  <c r="R11" i="5" l="1"/>
  <c r="F25" i="5"/>
  <c r="L25" i="5" s="1"/>
  <c r="F24" i="5"/>
  <c r="D24" i="5" s="1"/>
  <c r="F23" i="5"/>
  <c r="N23" i="5" s="1"/>
  <c r="O23" i="5" s="1"/>
  <c r="F22" i="5"/>
  <c r="Q22" i="5" s="1"/>
  <c r="F21" i="5"/>
  <c r="Q21" i="5" s="1"/>
  <c r="F20" i="5"/>
  <c r="N20" i="5" s="1"/>
  <c r="O20" i="5" s="1"/>
  <c r="F19" i="5"/>
  <c r="N19" i="5" s="1"/>
  <c r="O19" i="5" s="1"/>
  <c r="F18" i="5"/>
  <c r="L18" i="5" s="1"/>
  <c r="F17" i="5"/>
  <c r="Q17" i="5" s="1"/>
  <c r="F16" i="5"/>
  <c r="D16" i="5" s="1"/>
  <c r="F15" i="5"/>
  <c r="L15" i="5" s="1"/>
  <c r="F14" i="5"/>
  <c r="Q14" i="5" s="1"/>
  <c r="Q13" i="5"/>
  <c r="N13" i="5"/>
  <c r="O13" i="5" s="1"/>
  <c r="L13" i="5"/>
  <c r="D13" i="5"/>
  <c r="F12" i="5"/>
  <c r="S51" i="5"/>
  <c r="Q51" i="5"/>
  <c r="N51" i="5"/>
  <c r="H51" i="5"/>
  <c r="G51" i="5"/>
  <c r="F50" i="5"/>
  <c r="Q50" i="5" s="1"/>
  <c r="F49" i="5"/>
  <c r="N49" i="5" s="1"/>
  <c r="O49" i="5" s="1"/>
  <c r="F48" i="5"/>
  <c r="N48" i="5" s="1"/>
  <c r="O48" i="5" s="1"/>
  <c r="F47" i="5"/>
  <c r="L47" i="5" s="1"/>
  <c r="F46" i="5"/>
  <c r="Q46" i="5" s="1"/>
  <c r="F45" i="5"/>
  <c r="D45" i="5" s="1"/>
  <c r="F44" i="5"/>
  <c r="L44" i="5" s="1"/>
  <c r="F43" i="5"/>
  <c r="Q43" i="5" s="1"/>
  <c r="F42" i="5"/>
  <c r="Q42" i="5" s="1"/>
  <c r="F41" i="5"/>
  <c r="N41" i="5" s="1"/>
  <c r="O41" i="5" s="1"/>
  <c r="F40" i="5"/>
  <c r="R38" i="5"/>
  <c r="F38" i="5"/>
  <c r="N38" i="5" s="1"/>
  <c r="O38" i="5" s="1"/>
  <c r="R37" i="5"/>
  <c r="F37" i="5"/>
  <c r="Q37" i="5" s="1"/>
  <c r="R36" i="5"/>
  <c r="F36" i="5"/>
  <c r="L36" i="5" s="1"/>
  <c r="R35" i="5"/>
  <c r="F35" i="5"/>
  <c r="L35" i="5" s="1"/>
  <c r="R34" i="5"/>
  <c r="F34" i="5"/>
  <c r="D34" i="5" s="1"/>
  <c r="R33" i="5"/>
  <c r="F33" i="5"/>
  <c r="D33" i="5" s="1"/>
  <c r="R32" i="5"/>
  <c r="F32" i="5"/>
  <c r="Q32" i="5" s="1"/>
  <c r="R31" i="5"/>
  <c r="F31" i="5"/>
  <c r="N31" i="5" s="1"/>
  <c r="O31" i="5" s="1"/>
  <c r="R30" i="5"/>
  <c r="F30" i="5"/>
  <c r="Q30" i="5" s="1"/>
  <c r="R29" i="5"/>
  <c r="F29" i="5"/>
  <c r="L29" i="5" s="1"/>
  <c r="R28" i="5"/>
  <c r="F28" i="5"/>
  <c r="D28" i="5" s="1"/>
  <c r="R27" i="5"/>
  <c r="F27" i="5"/>
  <c r="R51" i="5" l="1"/>
  <c r="S10" i="5"/>
  <c r="S9" i="5" s="1"/>
  <c r="R26" i="5"/>
  <c r="L27" i="5"/>
  <c r="F26" i="5"/>
  <c r="L40" i="5"/>
  <c r="F39" i="5"/>
  <c r="N12" i="5"/>
  <c r="O12" i="5" s="1"/>
  <c r="F11" i="5"/>
  <c r="E10" i="5"/>
  <c r="E9" i="5" s="1"/>
  <c r="D19" i="5"/>
  <c r="H10" i="5"/>
  <c r="H9" i="5" s="1"/>
  <c r="G10" i="5"/>
  <c r="G9" i="5" s="1"/>
  <c r="D46" i="5"/>
  <c r="L46" i="5"/>
  <c r="N46" i="5"/>
  <c r="O46" i="5" s="1"/>
  <c r="D44" i="5"/>
  <c r="D43" i="5"/>
  <c r="Q41" i="5"/>
  <c r="D40" i="5"/>
  <c r="N40" i="5"/>
  <c r="Q40" i="5"/>
  <c r="Q34" i="5"/>
  <c r="Q31" i="5"/>
  <c r="Q29" i="5"/>
  <c r="N29" i="5"/>
  <c r="O29" i="5" s="1"/>
  <c r="J10" i="5"/>
  <c r="J9" i="5" s="1"/>
  <c r="D15" i="5"/>
  <c r="N25" i="5"/>
  <c r="O25" i="5" s="1"/>
  <c r="Q25" i="5"/>
  <c r="D25" i="5"/>
  <c r="D22" i="5"/>
  <c r="D23" i="5"/>
  <c r="D21" i="5"/>
  <c r="D17" i="5"/>
  <c r="N17" i="5"/>
  <c r="O17" i="5" s="1"/>
  <c r="L17" i="5"/>
  <c r="N18" i="5"/>
  <c r="O18" i="5" s="1"/>
  <c r="Q18" i="5"/>
  <c r="I10" i="5"/>
  <c r="I9" i="5" s="1"/>
  <c r="Q20" i="5"/>
  <c r="D20" i="5"/>
  <c r="D14" i="5"/>
  <c r="L19" i="5"/>
  <c r="Q19" i="5"/>
  <c r="D12" i="5"/>
  <c r="Q12" i="5"/>
  <c r="L12" i="5"/>
  <c r="L24" i="5"/>
  <c r="L23" i="5"/>
  <c r="N24" i="5"/>
  <c r="O24" i="5" s="1"/>
  <c r="N15" i="5"/>
  <c r="O15" i="5" s="1"/>
  <c r="L22" i="5"/>
  <c r="N14" i="5"/>
  <c r="O14" i="5" s="1"/>
  <c r="Q16" i="5"/>
  <c r="L21" i="5"/>
  <c r="N22" i="5"/>
  <c r="O22" i="5" s="1"/>
  <c r="Q24" i="5"/>
  <c r="Q15" i="5"/>
  <c r="D18" i="5"/>
  <c r="L20" i="5"/>
  <c r="N21" i="5"/>
  <c r="O21" i="5" s="1"/>
  <c r="Q23" i="5"/>
  <c r="L16" i="5"/>
  <c r="N16" i="5"/>
  <c r="O16" i="5" s="1"/>
  <c r="L14" i="5"/>
  <c r="Q36" i="5"/>
  <c r="N47" i="5"/>
  <c r="O47" i="5" s="1"/>
  <c r="L49" i="5"/>
  <c r="D30" i="5"/>
  <c r="Q47" i="5"/>
  <c r="Q49" i="5"/>
  <c r="D31" i="5"/>
  <c r="D38" i="5"/>
  <c r="Q48" i="5"/>
  <c r="O51" i="5"/>
  <c r="D42" i="5"/>
  <c r="D36" i="5"/>
  <c r="D47" i="5"/>
  <c r="D49" i="5"/>
  <c r="D50" i="5"/>
  <c r="N45" i="5"/>
  <c r="O45" i="5" s="1"/>
  <c r="N44" i="5"/>
  <c r="O44" i="5" s="1"/>
  <c r="L50" i="5"/>
  <c r="L43" i="5"/>
  <c r="D41" i="5"/>
  <c r="L42" i="5"/>
  <c r="N43" i="5"/>
  <c r="O43" i="5" s="1"/>
  <c r="Q45" i="5"/>
  <c r="D48" i="5"/>
  <c r="N50" i="5"/>
  <c r="O50" i="5" s="1"/>
  <c r="N42" i="5"/>
  <c r="O42" i="5" s="1"/>
  <c r="Q44" i="5"/>
  <c r="L45" i="5"/>
  <c r="L41" i="5"/>
  <c r="L48" i="5"/>
  <c r="L28" i="5"/>
  <c r="L34" i="5"/>
  <c r="N28" i="5"/>
  <c r="O28" i="5" s="1"/>
  <c r="D32" i="5"/>
  <c r="N34" i="5"/>
  <c r="O34" i="5" s="1"/>
  <c r="D37" i="5"/>
  <c r="Q28" i="5"/>
  <c r="N27" i="5"/>
  <c r="D29" i="5"/>
  <c r="N35" i="5"/>
  <c r="O35" i="5" s="1"/>
  <c r="N36" i="5"/>
  <c r="O36" i="5" s="1"/>
  <c r="Q38" i="5"/>
  <c r="Q35" i="5"/>
  <c r="N33" i="5"/>
  <c r="O33" i="5" s="1"/>
  <c r="L31" i="5"/>
  <c r="N32" i="5"/>
  <c r="O32" i="5" s="1"/>
  <c r="L38" i="5"/>
  <c r="L30" i="5"/>
  <c r="Q33" i="5"/>
  <c r="L37" i="5"/>
  <c r="L33" i="5"/>
  <c r="Q27" i="5"/>
  <c r="L32" i="5"/>
  <c r="D27" i="5"/>
  <c r="N30" i="5"/>
  <c r="O30" i="5" s="1"/>
  <c r="D35" i="5"/>
  <c r="N37" i="5"/>
  <c r="O37" i="5" s="1"/>
  <c r="R10" i="5" l="1"/>
  <c r="R9" i="5" s="1"/>
  <c r="Q26" i="5"/>
  <c r="D26" i="5"/>
  <c r="O27" i="5"/>
  <c r="O26" i="5" s="1"/>
  <c r="N26" i="5"/>
  <c r="Q39" i="5"/>
  <c r="O40" i="5"/>
  <c r="O39" i="5" s="1"/>
  <c r="N39" i="5"/>
  <c r="L39" i="5"/>
  <c r="L11" i="5"/>
  <c r="D39" i="5"/>
  <c r="L26" i="5"/>
  <c r="Q11" i="5"/>
  <c r="D11" i="5"/>
  <c r="O11" i="5"/>
  <c r="N11" i="5"/>
  <c r="F10" i="5"/>
  <c r="F9" i="5" s="1"/>
  <c r="D10" i="5" l="1"/>
  <c r="D9" i="5" s="1"/>
  <c r="O10" i="5"/>
  <c r="O9" i="5" s="1"/>
  <c r="Q10" i="5"/>
  <c r="Q9" i="5" s="1"/>
  <c r="L10" i="5"/>
  <c r="L9" i="5" s="1"/>
  <c r="N10" i="5"/>
  <c r="N9" i="5" s="1"/>
</calcChain>
</file>

<file path=xl/sharedStrings.xml><?xml version="1.0" encoding="utf-8"?>
<sst xmlns="http://schemas.openxmlformats.org/spreadsheetml/2006/main" count="830" uniqueCount="423">
  <si>
    <t>Trình độ ngoại ngữ</t>
  </si>
  <si>
    <t>Trình độ tin học</t>
  </si>
  <si>
    <t>Trình độ Quản lý nghề nghiệp</t>
  </si>
  <si>
    <t>Mã số chức danh nghề nghiệp hiện giữ</t>
  </si>
  <si>
    <t>Hệ số lương</t>
  </si>
  <si>
    <t>Các điều kiện, tiêu chuẩn khác</t>
  </si>
  <si>
    <t>Văn bằng, chứng chỉ theo yêu cầu của CDNN dự xét</t>
  </si>
  <si>
    <t>Mức lương hiện hưởng</t>
  </si>
  <si>
    <t>Cơ quan  đang làm việc</t>
  </si>
  <si>
    <t>Chức vụ hoặc chức danh công tác theo vị trí việc làm</t>
  </si>
  <si>
    <t>Nữ</t>
  </si>
  <si>
    <t>Nam</t>
  </si>
  <si>
    <t xml:space="preserve">Ngày tháng năm sinh </t>
  </si>
  <si>
    <t>Họ và tên</t>
  </si>
  <si>
    <t>TT</t>
  </si>
  <si>
    <t>Cơ quan</t>
  </si>
  <si>
    <t>Số người làm việc được giao</t>
  </si>
  <si>
    <t>Tổng viên chức hiện có</t>
  </si>
  <si>
    <t>Số viên chức giữ chức vụ lãnh đạo, quản lý hiện có</t>
  </si>
  <si>
    <t>Số lượng viên chức không giữ chức vụ lãnh đạo, quản lý hiện có</t>
  </si>
  <si>
    <t>Đề xuất chỉ tiêu thăng hạng viên chức giáo viên</t>
  </si>
  <si>
    <t>Tổng số</t>
  </si>
  <si>
    <t>CDNN hạng I</t>
  </si>
  <si>
    <t>CDNN hạng II</t>
  </si>
  <si>
    <t>Tỉ lệ</t>
  </si>
  <si>
    <t>Số lượng tương ứng</t>
  </si>
  <si>
    <t>Số còn thiếu</t>
  </si>
  <si>
    <t>Tổng</t>
  </si>
  <si>
    <t>Viên chức giữ chức vụ lãnh đạo, quản lý</t>
  </si>
  <si>
    <t>Viên chức không giữ chức vụ lãnh đạo, quản lý</t>
  </si>
  <si>
    <t>4=5+6</t>
  </si>
  <si>
    <t>6=7+8+9+10</t>
  </si>
  <si>
    <t>18=19+20</t>
  </si>
  <si>
    <t>I</t>
  </si>
  <si>
    <t>Khối Mầm non</t>
  </si>
  <si>
    <t>II</t>
  </si>
  <si>
    <t>Khối Tiểu học</t>
  </si>
  <si>
    <t>III</t>
  </si>
  <si>
    <t>Khối THCS</t>
  </si>
  <si>
    <t>Chức vụ hoặc chức danh công tác theo VTVL</t>
  </si>
  <si>
    <t>Thời gian bổ nhiệm chức danh nghề nghiệp hiện giữ đúng quy định</t>
  </si>
  <si>
    <t>Phụ lục số 02: CDNN GIÁO VIÊN MẦM NON HẠNG II</t>
  </si>
  <si>
    <t xml:space="preserve">CDNN hạng II </t>
  </si>
  <si>
    <t>CDNN hạng III trở xuống</t>
  </si>
  <si>
    <t>15=14-8-9</t>
  </si>
  <si>
    <t>12=11*6</t>
  </si>
  <si>
    <t>14=13*6</t>
  </si>
  <si>
    <t>17=16*6</t>
  </si>
  <si>
    <t>Văn bằng 
hiện có thể hiện trình độ chuyên môn (ghi rõ chuyên ngành đào tạo)</t>
  </si>
  <si>
    <t>Số viên chức đang đề nghị và dự kiến đủ điều kiện thăng hạng lên hạng II</t>
  </si>
  <si>
    <t>Số lượng Giáo viên giữ CDNN hạng II hiện có</t>
  </si>
  <si>
    <t>Phụ lục số 01</t>
  </si>
  <si>
    <t>Yêu cầu bố trí theo vị trí việc làm đối với viên chức không giữ chức vụ lãnh đạo, quản lý
(Căn cứ Quyết định phê duyệt vị trí việc làm, cơ cấu viên chức theo chức danh nghề nghiệp của các cơ quan, đơn vị)</t>
  </si>
  <si>
    <t>20&lt;=15</t>
  </si>
  <si>
    <r>
      <rPr>
        <b/>
        <sz val="20"/>
        <color theme="1"/>
        <rFont val="Times New Roman"/>
        <family val="1"/>
      </rPr>
      <t xml:space="preserve">*Lưu ý: </t>
    </r>
    <r>
      <rPr>
        <b/>
        <sz val="16"/>
        <color theme="1"/>
        <rFont val="Times New Roman"/>
        <family val="1"/>
      </rPr>
      <t xml:space="preserve">
- CỘT SỐ (8): Đề nghị thống kê chính xác số lượng GIÁO VIÊN giữ CDNN hạng II hiện có tại đơn vị.
- Hiện nay Sở Nội vụ đang thực hiện soát, lập danh sách viên chức đủ điều kiện dự xét thăng hạng CDNN từ hạng III lên hạng II đối với viên chức chuyên ngành hành chính, lưu trữ, kế toán </t>
    </r>
    <r>
      <rPr>
        <b/>
        <i/>
        <sz val="16"/>
        <color theme="1"/>
        <rFont val="Times New Roman"/>
        <family val="1"/>
      </rPr>
      <t xml:space="preserve">(theo Công văn số 1306/SNV-CCVC ngày 31/3/2025). </t>
    </r>
    <r>
      <rPr>
        <b/>
        <sz val="16"/>
        <color theme="1"/>
        <rFont val="Times New Roman"/>
        <family val="1"/>
      </rPr>
      <t>Vì vậy, số lượng viên chức chuyên ngành hành chính, lưu trữ, kế toán dự kiến đủ điều kiện dự xét thăng hạng theo Công văn nêu trên đề nghị thống kê chính xác tại CỘT SỐ (9)
- Các công thức tính được ghi chú trực tiếp tại biểu</t>
    </r>
  </si>
  <si>
    <t>Thời gian giữ chức danh nghề nghiệp hạng III hoặc tương đương</t>
  </si>
  <si>
    <t xml:space="preserve">Các danh hiệu thi đua và hình thức khen thưởng đạt được trong thời gian giữ chức danh nghề nghiệp hạng III hoặc tương đương </t>
  </si>
  <si>
    <t>Trường Mầm non Quốc Tuấn</t>
  </si>
  <si>
    <t>Trường Tiểu học Tân Tiến</t>
  </si>
  <si>
    <t>Trường Tiểu học Lê Lợi</t>
  </si>
  <si>
    <t>Trường Mầm non Hồng Phong</t>
  </si>
  <si>
    <t>Trường Tiểu học Nam Sơn</t>
  </si>
  <si>
    <t>Trường THCS Lê Thiện</t>
  </si>
  <si>
    <t>Trường Tiểu học Hồng Phong</t>
  </si>
  <si>
    <t>Trường Mầm non Tân Tiến</t>
  </si>
  <si>
    <t>Trường Mầm non Lê Thiện</t>
  </si>
  <si>
    <t>Trường Mầm non An Đồng I</t>
  </si>
  <si>
    <t>Trường Mầm non Hồng Thái</t>
  </si>
  <si>
    <t>Trường Mầm non An Đồng II</t>
  </si>
  <si>
    <t>Trường Mầm non An Dương</t>
  </si>
  <si>
    <t>Trường Mầm non Bắc Sơn</t>
  </si>
  <si>
    <t>Trường Mầm non Đặng Cương</t>
  </si>
  <si>
    <t>Trường Mầm non Lê Lợi</t>
  </si>
  <si>
    <t>Trường Mầm non Đồng Thái</t>
  </si>
  <si>
    <t>Trường Tiểu học Đồng Thái</t>
  </si>
  <si>
    <t>Trường Tiểu học An Đồng</t>
  </si>
  <si>
    <t>Trường Mầm non Nam Sơn</t>
  </si>
  <si>
    <t>Trường THCS Quốc Tuấn</t>
  </si>
  <si>
    <t>Trường THCS An Dương</t>
  </si>
  <si>
    <t>Trường THCS Hồng Thái</t>
  </si>
  <si>
    <t>Trường Tiểu học An Dương</t>
  </si>
  <si>
    <t>QUẬN AN DƯƠNG</t>
  </si>
  <si>
    <t>Trường Mầm Non An Hòa</t>
  </si>
  <si>
    <t>Trường Tiểu học Lê Thiện</t>
  </si>
  <si>
    <t>Trường Tiểu học Bắc Sơn</t>
  </si>
  <si>
    <t>Trường Tiểu học An Hòa</t>
  </si>
  <si>
    <t>Trường Tiểu học Đặng Cương</t>
  </si>
  <si>
    <t>Trường Tiểu học Quốc Tuấn</t>
  </si>
  <si>
    <t>Trường THCS Tân Tiến</t>
  </si>
  <si>
    <t>Trường THCS Bắc Sơn</t>
  </si>
  <si>
    <t>Trường THCS An Hòa</t>
  </si>
  <si>
    <t>Trường THCS Hồng Phong</t>
  </si>
  <si>
    <t>Trường THCS Lê Lợi</t>
  </si>
  <si>
    <t>Trường THCS Đặng Cương</t>
  </si>
  <si>
    <t>Trường THCS Đồng Thái</t>
  </si>
  <si>
    <t>IV</t>
  </si>
  <si>
    <t>TTGDNN-GDTX Quận</t>
  </si>
  <si>
    <t xml:space="preserve">Các danh hiệu thi đua và hình thức khen thưởng đạt được trong thời gian giữ chức danh nghề nghiệp hạng II hoặc tương đương </t>
  </si>
  <si>
    <r>
      <rPr>
        <sz val="22"/>
        <color theme="1"/>
        <rFont val="Times New Roman"/>
        <family val="1"/>
      </rPr>
      <t>UBND THÀNH PHỐ HẢI PHÒNG</t>
    </r>
    <r>
      <rPr>
        <b/>
        <sz val="22"/>
        <color theme="1"/>
        <rFont val="Times New Roman"/>
        <family val="1"/>
      </rPr>
      <t xml:space="preserve">
SỞ NỘI VỤ</t>
    </r>
  </si>
  <si>
    <t>(Kèm theo ... số                /                   ngày        tháng       năm 2025 của  Sở Nội vụ)</t>
  </si>
  <si>
    <r>
      <t xml:space="preserve">SỐ LƯỢNG, CƠ CẤU VIÊN CHỨC NGÀNH GIÁO DỤC THEO CHỨC DANH NGHỀ NGHIỆP HIỆN CÓ
SỐ LƯỢNG VIÊN CHỨC NGÀNH GIÁO DỤC THEO YÊU CẦU CỦA VỊ TRÍ VIỆC LÀM VÀ ĐỀ XUẤT CHỈ TIÊU THĂNG HẠNG
CHỨC DANH NGHỀ NGHIỆP GIÁO VIÊN MẦM NON, GIÁO VIÊN PHỔ THÔNG CÔNG LẬP TỪ HẠNG III LÊN HẠNG II
</t>
    </r>
    <r>
      <rPr>
        <b/>
        <i/>
        <sz val="20"/>
        <color theme="1"/>
        <rFont val="Times New Roman"/>
        <family val="1"/>
      </rPr>
      <t>(UBND CÁC QUẬN, HUYỆN: AN DƯƠNG, DƯƠNG KINH, BẠCH LONG VỸ)</t>
    </r>
  </si>
  <si>
    <t>TỔNG HỢP</t>
  </si>
  <si>
    <t>Anh Dũng</t>
  </si>
  <si>
    <t>Đa Phúc</t>
  </si>
  <si>
    <t>Hải Thành</t>
  </si>
  <si>
    <t>Hòa Nghĩa</t>
  </si>
  <si>
    <t>Hưng Đạo</t>
  </si>
  <si>
    <t>Tân Thành</t>
  </si>
  <si>
    <t>TH-THCS Tân Thành</t>
  </si>
  <si>
    <t>Đề xuất điều chỉnh số dư viên chức hạng I chưa sử dụng sang hạng II</t>
  </si>
  <si>
    <t>QUẬN DƯƠNG KINH</t>
  </si>
  <si>
    <t>HUYỆN BẠCH LONG VỸ
(01 trường: Trường Tiểu học Bạch Long Vỹ)</t>
  </si>
  <si>
    <t>A. VIÊN CHỨC GIỮ CHỨC VỤ LÃNH ĐẠO, QUẢN LÝ</t>
  </si>
  <si>
    <t>B. VIÊN CHỨC KHÔNG GIỮ CHỨC VỤ LÃNH ĐẠO, QUẢN LÝ</t>
  </si>
  <si>
    <t>Văn bằng, chứng chỉ 
theo yêu cầu của CDNN dự xét</t>
  </si>
  <si>
    <t>Phụ lục số 02: CDNN GIÁO VIÊN TIỂU HỌC HẠNG II</t>
  </si>
  <si>
    <t>Phụ lục số 02: CDNN GIÁO VIÊN THCS HẠNG II</t>
  </si>
  <si>
    <t>Phụ lục số 02: CDNN GIÁO VIÊN MẦM NON HẠNG I</t>
  </si>
  <si>
    <t>Phụ lục số 02: CDNN GIÁO VIÊN THCS HẠNG I</t>
  </si>
  <si>
    <t>x</t>
  </si>
  <si>
    <t>&gt;= 1 năm</t>
  </si>
  <si>
    <t>Ứng dụng CNTT cơ bản</t>
  </si>
  <si>
    <t>&gt;=9 năm</t>
  </si>
  <si>
    <t>V.07.02.25</t>
  </si>
  <si>
    <t>Chứng chỉ bồi dưỡng theo tiêu chuẩn chức danh nghề nghiệp giáo viên trung học cơ sở</t>
  </si>
  <si>
    <t>Phó Hiệu trưởng</t>
  </si>
  <si>
    <t>4.65</t>
  </si>
  <si>
    <t>4.98+0.2 bảo lưu</t>
  </si>
  <si>
    <t>V.07.03.29</t>
  </si>
  <si>
    <t>Giáo viên môn Toán</t>
  </si>
  <si>
    <r>
      <rPr>
        <sz val="20"/>
        <color theme="1"/>
        <rFont val="Times New Roman"/>
        <family val="1"/>
      </rPr>
      <t>UBND PHƯỜNG AN BIÊN</t>
    </r>
    <r>
      <rPr>
        <b/>
        <sz val="20"/>
        <color theme="1"/>
        <rFont val="Times New Roman"/>
        <family val="1"/>
      </rPr>
      <t xml:space="preserve">
HỘI ĐỒNG XÉT THĂNG HẠNG</t>
    </r>
  </si>
  <si>
    <t>I. TRƯỜNG THCS NGUYỄN BÁ NGỌC</t>
  </si>
  <si>
    <t>Phạm Nguyễn Phương Thủy</t>
  </si>
  <si>
    <t>07/10/1987</t>
  </si>
  <si>
    <t>Trường THCS Nguyễn Bá Ngọc</t>
  </si>
  <si>
    <t>Thạc sĩ Toán.</t>
  </si>
  <si>
    <t>Chứng chỉ bồi dưỡng theo tiêu chuẩn chức danh nghề nghiệp giáo viên trung học cơ sở hạng I.</t>
  </si>
  <si>
    <t xml:space="preserve">Chứng chỉ tiếng Anh B1 </t>
  </si>
  <si>
    <t xml:space="preserve"> - Đã được bổ nhiệm CDNN giáo viên THCS hạng II tại Quyết định số 1233/QĐ-UBND ngày 04/06/2024 của Ủy ban nhân dân quận Lê Chân
.QĐ số 124/QĐ-HT ngày 23/6/2018 bổ nhiệm chức danh nghề nghiệp đối với cc,vc
- Được xếp loại chất lượng ở mức Hoàn thành tốt trở lên trong 05 năm từ 2021 đến 2025.
- Trong 05 năm từ 2021 đến 2025, có 04 năm (năm 2021, 2022, 2023, 2025) được xếp loại chất lượng ở mức hoàn thành xuất sắc nhiệm vụ.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</si>
  <si>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Dương Văn Hoan</t>
  </si>
  <si>
    <t>05/05/1972</t>
  </si>
  <si>
    <t>Giáo viên THCS (môn Toán)</t>
  </si>
  <si>
    <t>Cử nhân SP Toán</t>
  </si>
  <si>
    <t>Chứng chỉ bồi dưỡng theo tiêu chuẩn chức danh nghề nghiệp giáo viên trung học cơ sở hạng II.</t>
  </si>
  <si>
    <t>CĐ Tin học</t>
  </si>
  <si>
    <t>CC Tiếng anh C</t>
  </si>
  <si>
    <t>Số 207/QĐKT của UBND Thành phố Hải Phòng về việc công nhận giáo viên dạy giỏi cấp Thành phố năm học 2016 - 2007
- Chiến sĩ thi đua năm 2013</t>
  </si>
  <si>
    <t xml:space="preserve"> - Đã được bổ nhiệm CDNN giáo viên THCS hạng II tại Quyết định số 2669/QĐ-UBND ngày 01/11/2023 của Ủy ban nhân dân quận 
QĐ số 667/QĐ-UBND ngày 04/5/2006 của UBND quận LC v/v chuyển xếp lương theo QĐ 61
- Được xếp loại chất lượng ở mức Hoàn thành tốt trở lên trong 05 năm từ 2021 đến 2025.
- Trong 05 năm từ 2021 đến 2025, có 02 năm (năm 2024, 2025) được xếp loại chất lượng ở mức hoàn thành xuất sắc nhiệm vụ.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</si>
  <si>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PHT</t>
  </si>
  <si>
    <t>THCS Vĩnh Niệm</t>
  </si>
  <si>
    <t>Cử nhân SP Văn
TS Ngôn ngữ</t>
  </si>
  <si>
    <t>UWDCNTT cơ bản</t>
  </si>
  <si>
    <t>CC Tiếng anh A2</t>
  </si>
  <si>
    <t>-GV dạy giỏi cấp quận năm 2023
-Chủ nhiệm lớp giỏi cấp thành phố năm 2024</t>
  </si>
  <si>
    <t xml:space="preserve"> - Đã được bổ nhiệm CDNN giáo viên THCS hạng II tại Quyết định số 2716/QĐ-UBND ngày 01/11/2023 của Ủy ban nhân dân quận 
QĐ số 667/QĐ-UBND ngày 04/5/2006 của UBND quận LC v/v chuyển xếp lương theo QĐ 61
- Được xếp loại chất lượng ở mức Hoàn thành tốt trở lên trong 05 năm từ 2021 đến 2025.
- Trong 05 năm từ 2021 đến 2025, có 02 năm (năm 2024, 2021,23) được xếp loại chất lượng ở mức hoàn thành xuất sắc nhiệm vụ.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</si>
  <si>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Vũ Thị Xuân</t>
  </si>
  <si>
    <t>THCS Võ Thị Sáu</t>
  </si>
  <si>
    <t>ĐHSP Toán</t>
  </si>
  <si>
    <t>Cc Tin học ứng dung</t>
  </si>
  <si>
    <t>CC Tiếng anh B</t>
  </si>
  <si>
    <t>- GV dạy giỏi cấp thành phố năm 2011
CSTĐ thành phố năm 2013
- CDTĐ cơ sở năm 2025</t>
  </si>
  <si>
    <t xml:space="preserve"> - Đã được bổ nhiệm CDNN giáo viên THCS hạng II tại Quyết định số 670/QĐ-UBND ngày 4/5/2006 của Ủy ban nhân dân quận LC
QĐ số 2757/QĐ-UBND ngày 01/11/2023 bổ nhiệm CDNN hạng II 
- Được xếp loại chất lượng ở mức Hoàn thành tốt trở lên trong 05 năm từ 2021 đến 2025.
- Trong 05 năm từ 2021 đến 2025, có 02 năm (năm 2022, 2025) được xếp loại chất lượng ở mức hoàn thành xuất sắc nhiệm vụ.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</si>
  <si>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Phạm Văn Nhanh</t>
  </si>
  <si>
    <t>GV thể dục</t>
  </si>
  <si>
    <t>ĐH GDTC</t>
  </si>
  <si>
    <t>Chiến sĩ  thi đua năm 2022,2024,2025
- Bằng khen thành phố năm 2025</t>
  </si>
  <si>
    <t xml:space="preserve"> - Đã được bổ nhiệm CDNN giáo viên THCS hạng II tại Quyết định số04/QĐ-HT ngày 20/4/2010 của HT trường THCS Võ Thị Sáu
QĐ số 2272/QĐ-UBND ngày 01/11/2023 bổ nhiệm CDNN hạng II của UBND quận LC
- Được xếp loại chất lượng ở mức Hoàn thành xs trong 05 năm từ 2021 đến 2025.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</si>
  <si>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A. VIÊN CHỨC KHÔNG GIỮ CHỨC VỤ LÃNH ĐẠO, QUẢN LÝ</t>
  </si>
  <si>
    <t>III. TRƯỜNG THCS VĨNH NIỆM</t>
  </si>
  <si>
    <t>II. TRƯỜNG THCS VÕ THỊ SÁU</t>
  </si>
  <si>
    <t>I. TRƯỜNG MẦM NON AN DƯƠNG</t>
  </si>
  <si>
    <t>Đỗ Thị Thủy</t>
  </si>
  <si>
    <t>GV MN</t>
  </si>
  <si>
    <t>MN An Dương</t>
  </si>
  <si>
    <t>Nguyễn Thị Bích Hạnh</t>
  </si>
  <si>
    <t>GVMN</t>
  </si>
  <si>
    <t>CN GDMN</t>
  </si>
  <si>
    <t>Chứng chỉ bồi dưỡng theo tiêu chuẩn chức danh nghề nghiệp giáo viênMầm non hạng II.</t>
  </si>
  <si>
    <t>CC Tiếng anh b</t>
  </si>
  <si>
    <t>- Chiến sĩ thi đua cơ sở năm 2006,2008.2009,2010</t>
  </si>
  <si>
    <t>-GV dạy giỏi cấp quận năm 2014,2016,2020
- Chiến sĩ thi đua 2009,2013</t>
  </si>
  <si>
    <t xml:space="preserve"> - Đã được bổ nhiệm CDNN giáo viên MN  hạng II tại Quyết định số 55/QĐ-HT-TrMNAD  ngày 27/3/2017 của trường MN An Dương 
QĐ số 3217/QĐ-UBND ngày 01/11/2023 của UBND quận LC
- Được xếp loại chất lượng ở mức Hoàn thành tốt trở lên trong 05 năm từ 2021 đến 2025.
- Trong 05 năm từ 2021 đến 2025, có 03 năm (năm 2021, 2022,2023) được xếp loại chất lượng ở mức hoàn thành xuất sắc nhiệm vụ.
- Đáp ứng đủ các tiêu chuẩn về năng lực chuyên môn, nghiệp vụ của CDNN giáo viên MN hạng II.
- Không trong thời hạn xử lý kỷ luật; không trong thời gian thực hiện các quy định liên quan đến kỷ luật theo quy định của Đảng và của pháp luật.</t>
  </si>
  <si>
    <t xml:space="preserve"> - Đã được bổ nhiệm CDNN giáo viên MN  hạng II tại Quyết định số 55/QĐ-HT-TrMNAD  ngày 27/3/2017 của trường MN An Dương 
QĐ số 3223/QĐ-UBND ngày 01/11/2023 của UBND quận LC
- Được xếp loại chất lượng ở mức Hoàn thành tốt trở lên trong 05 năm từ 2021 đến 2025.
- Trong 05 năm từ 2021 đến 2025, có 03 năm (năm 2021, 2022,2023)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</si>
  <si>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Văn Dũng</t>
  </si>
  <si>
    <t>MN Vĩnh Niệm</t>
  </si>
  <si>
    <t>Tin học ứng dụng B</t>
  </si>
  <si>
    <t>- Chiến sĩ thi đua cơ sở năm 2022,2024</t>
  </si>
  <si>
    <t xml:space="preserve"> - Đã được bổ nhiệm CDNN giáo viên MN  hạng II tại Quyết định số 30/QĐ-UBND  ngày 08/01/2010 của UBND quận LC
QĐ số 3274/QĐ-UBND ngày 01/11/2023 của UBND quận LC
- Được xếp loại chất lượng ở mức Hoàn thành tốt trở lên trong 05 năm từ 2021 đến 2025.
- Trong 05 năm từ 2021 đến 2025, có 03 năm (năm 2021, 2022,2023)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</si>
  <si>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II. TRƯỜNG MẦM NON VĨNH NIỆM</t>
  </si>
  <si>
    <t>Phạm Thị Bích Doan</t>
  </si>
  <si>
    <t>MN 1-6</t>
  </si>
  <si>
    <t>Phạm Thị Tuyết Lan</t>
  </si>
  <si>
    <t>- Bằng khen thành phố năm 2023
-Giấy khen của Sở GD&amp;ĐT năm 2017</t>
  </si>
  <si>
    <t xml:space="preserve"> - Đã được bổ nhiệm CDNN giáo viên MN  hạng II tại Quyết định số 09/MN1-6  ngày 10/7/2016 của trường MN 1-6
QĐ số 3261/QĐ-UBND ngày 01/11/2023 của UBND quận LC
- Được xếp loại chất lượng ở mức Hoàn thành tốt trở lên trong 05 năm từ 2021 đến 2025.
- Trong 05 năm từ 2021 đến 2025, có 03 năm (năm 2021, 2022,2023)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</si>
  <si>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 Giấy khen Sở GD &amp; ĐT năm 2017
- Chiến sĩ thi đua cơ sở năm 2015,2021</t>
  </si>
  <si>
    <t xml:space="preserve"> - Đã được bổ nhiệm CDNN giáo viên MN  hạng II tại Quyết định số 04/MN1-6  ngày 10/7/2016 của trường MN 1-6
QĐ số 3254/QĐ-UBND ngày 01/11/2023 của UBND quận LC
- Được xếp loại chất lượng ở mức Hoàn thành tốt trở lên trong 05 năm từ 2021 đến 2025.
- Trong 05 năm từ 2021 đến 2025, có 03 năm (năm 2021, 2022,2023)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</si>
  <si>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 TRƯỜNG MN HOA THỦY TIÊN</t>
  </si>
  <si>
    <t>Tống Thị Huyền</t>
  </si>
  <si>
    <t>06/8/1995</t>
  </si>
  <si>
    <t>GV Mầm non</t>
  </si>
  <si>
    <t>MN Hoa Thủy Tiên</t>
  </si>
  <si>
    <t>Nguyễn Thị Duyên</t>
  </si>
  <si>
    <t>08/10/1989</t>
  </si>
  <si>
    <t>CN Giáo dục MN</t>
  </si>
  <si>
    <t>CC CDNN giáo viên mầm non hạng II</t>
  </si>
  <si>
    <t>UDNCTT cơ bản</t>
  </si>
  <si>
    <t>CC Tiếng Anh B</t>
  </si>
  <si>
    <t xml:space="preserve"> Chiến sĩ thi đua cơ sở năm 2025
- Giấy khen UBND quận năm 2021</t>
  </si>
  <si>
    <t>- Đã được bổ nhiệm CDNN giáo viên MN hạng III tại Quyết định số 2843/QĐ-UBND  ngày 07/10/2019 của UBND quận Lê Chân
QĐ số 06/QĐ-MNHTT ngày 01/7/2024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</si>
  <si>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CN GDMN (2020)</t>
  </si>
  <si>
    <t>Tin học ƯD B</t>
  </si>
  <si>
    <t>- Chiến sĩ thi đua cơ sở năm 2025</t>
  </si>
  <si>
    <t>- Đã được bổ nhiệm CDNN giáo viên MN hạng III tại Quyết định số 689/TB-UBND  ngày 11/8/2017 của UBND quận Lê Chân
QĐ số 48/QĐ-MNHTT ngày 11/11/2023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</si>
  <si>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Đoàn Thị Minh Ngọc</t>
  </si>
  <si>
    <t>22/9/1978</t>
  </si>
  <si>
    <t>Gv Mầm non</t>
  </si>
  <si>
    <t>Đỗ Thị Diệu Linh</t>
  </si>
  <si>
    <t>Phạm Hương Giang</t>
  </si>
  <si>
    <t>Tô Thị Trường Tiền</t>
  </si>
  <si>
    <t>Nguyễn Thị Thanh Phúc</t>
  </si>
  <si>
    <t>Tin học ƯD A</t>
  </si>
  <si>
    <t>- Chiến sĩ thi đua cơ sở năm 2006, 2024 2025</t>
  </si>
  <si>
    <t>- Đã được bổ nhiệm CDNN giáo viên MN hạng III tại Quyết định số 812/QĐ-TCCQ  ngày 18/10/2001 của Ban TCCQ
QĐ số 99/QĐ-MNAD ngày 01/11/2023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</si>
  <si>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 xml:space="preserve">Tin học ƯD </t>
  </si>
  <si>
    <t>- Giấy khen UBND quận năm 2023
- GV dạy giỏi cấp quận năm 2018,2021,2023
- Chiến sĩ thi đua năm 2021,2024</t>
  </si>
  <si>
    <t>- Đã được bổ nhiệm CDNN giáo viên MN hạng III tại Quyết định số 649/TB-UBND  ngày 11/8/2017 của UBND quận Lê Chân
QĐ số 55H/QĐ-MNAD ngày 01/7/2024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</si>
  <si>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CC CDNN giáo viên mầm non hạng III</t>
  </si>
  <si>
    <t>- GV dạy giỏi cấp quận năm 2018,2020,2021,2023
- Chiến sĩ thi đua cơ sở năm 2024</t>
  </si>
  <si>
    <t>- Đã được bổ nhiệm CDNN giáo viên MN hạng III tại Thông báoh số 645/TB-UBND  ngày 11/8/2017 của UBND quận Lê Chân
QĐ số 55H/QĐ-MNAD ngày 01/7/2024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</si>
  <si>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 Giasy khen sở giáo dục năm 2022
- Chiến sĩ thi đua cơ sở năm 2025</t>
  </si>
  <si>
    <t>- Đã được bổ nhiệm CDNN giáo viên MN hạng III tại Thông báo số 676/TB-UBND  ngày 29/11/2016 của UBND quận Lê Chân
QĐ số 54E/QĐ-MNAD ngày 01/7/2024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</si>
  <si>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-GV dạy giỏi cấp huyện năm 2009,2018</t>
  </si>
  <si>
    <t>- Đã được bổ nhiệm CDNN giáo viên MN hạng III tại TB số 636/TB-UBND  ngày 29/11/2016 của UBND quận Lê Chân
QĐ số 54D/QĐ-MNAD ngày 01/7/2024 v/v bổ nhiệm chức danh nghề nghiệp đối với viên chức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</si>
  <si>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II. TRƯỜNG MN AN DƯƠNG</t>
  </si>
  <si>
    <t>III. TRƯỜNG MẦM NON 1-6</t>
  </si>
  <si>
    <t>Đoàn Thị Phương Anh</t>
  </si>
  <si>
    <t>CNGDMN</t>
  </si>
  <si>
    <t>CC Tin học B</t>
  </si>
  <si>
    <t>GV dạy giỏi cấp thành phố năm 2018
- Chiến sĩ thi đua cơ sở năm 2017</t>
  </si>
  <si>
    <t>Bùi Thị Thanh Thủy</t>
  </si>
  <si>
    <t>Mn 1-6</t>
  </si>
  <si>
    <t>-GV dạy giỏi cấp quận năm 2020,2021</t>
  </si>
  <si>
    <t>- Đã được bổ nhiệm CDNN giáo viên MN hạng III tại QĐ số  2919 /QĐ-UBND  ngày 30/11/2020 của UBND quận LC
QĐ số 10/QĐ-MN16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</si>
  <si>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Thị Vân Anh</t>
  </si>
  <si>
    <t>-GV dạy giỏi cấp thành phố năm 2022
- Chiến sĩ thi đua năm 2019</t>
  </si>
  <si>
    <t>- Đã được bổ nhiệm CDNN giáo viên MN hạng III tại QĐ số 900/QĐ-UBND  ngày 04/5/2021 của UBND quận Lê Chân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</si>
  <si>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Thúy Hà</t>
  </si>
  <si>
    <t>-GV dạy giỏi cấp quận năm 2018,2020</t>
  </si>
  <si>
    <t>- Đã được bổ nhiệm CDNN giáo viên MN hạng III tại QĐ số   /QĐ-UBND  ngày 31/12/2019 của trường MN 1-6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</si>
  <si>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III. TRƯỜNG MN HOA CÚC</t>
  </si>
  <si>
    <t>Phan Thị Phương Thảo</t>
  </si>
  <si>
    <t>GV Mâm non</t>
  </si>
  <si>
    <t>MN Hoa Cúc</t>
  </si>
  <si>
    <t>Lê Thị Quỳnh Mai</t>
  </si>
  <si>
    <t>Nguyễn  Thị Hiền</t>
  </si>
  <si>
    <t>Vũ Thị Sao</t>
  </si>
  <si>
    <t>Phạm Thị Minh Nguyệt</t>
  </si>
  <si>
    <t>Chiến sĩ thi đua cơ sở năm 2024,2025
- GV dạy giỏi cấp quận năm 2025</t>
  </si>
  <si>
    <r>
      <rPr>
        <sz val="12"/>
        <rFont val="Times New Roman"/>
        <family val="1"/>
      </rPr>
      <t xml:space="preserve">- Đã được bổ nhiệm CDNN giáo viên MN hạng III tại TB số 1335/TB-UBND ngày 26/12/2018 của UBND quận LC
</t>
    </r>
    <r>
      <rPr>
        <sz val="12"/>
        <color theme="1"/>
        <rFont val="Times New Roman"/>
        <family val="1"/>
      </rPr>
      <t>QĐ số 115/QĐ-MNHC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</si>
  <si>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GV dạy giỏi cấp quận năm 2021,2023
- Chiến sĩ thi đua cơ sở năm 2023</t>
  </si>
  <si>
    <r>
      <rPr>
        <sz val="12"/>
        <rFont val="Times New Roman"/>
        <family val="1"/>
      </rPr>
      <t xml:space="preserve">- Đã được bổ nhiệm CDNN giáo viên MN hạng III tại TB số 1342 /TB-UBND ngày 26/12/2018 của UBND quận LC
</t>
    </r>
    <r>
      <rPr>
        <sz val="12"/>
        <color theme="1"/>
        <rFont val="Times New Roman"/>
        <family val="1"/>
      </rPr>
      <t>QĐ số 111/QĐ-MNHC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</si>
  <si>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GV dạy giỏi cấp quận năm 2021
- Chiến sĩ thi đua cơ sở năm 2022</t>
  </si>
  <si>
    <r>
      <rPr>
        <sz val="12"/>
        <rFont val="Times New Roman"/>
        <family val="1"/>
      </rPr>
      <t xml:space="preserve">- Đã được bổ nhiệm CDNN giáo viên MN hạng III tại TB số 654/TB-UBND ngày 11/8/2017 của UBND quận LC
</t>
    </r>
    <r>
      <rPr>
        <sz val="12"/>
        <color theme="1"/>
        <rFont val="Times New Roman"/>
        <family val="1"/>
      </rPr>
      <t>QĐ số 104/QĐ-MNHC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</si>
  <si>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GV dạy giỏi cấp quận năm 2021
- Chiến sĩ thi đua cơ sở năm 2021</t>
  </si>
  <si>
    <r>
      <rPr>
        <sz val="12"/>
        <rFont val="Times New Roman"/>
        <family val="1"/>
      </rPr>
      <t xml:space="preserve">- Đã được bổ nhiệm CDNN giáo viên MN hạng III tại Thông báo số 761/TB-UBND ngày 26/6/2018
</t>
    </r>
    <r>
      <rPr>
        <sz val="12"/>
        <color theme="1"/>
        <rFont val="Times New Roman"/>
        <family val="1"/>
      </rPr>
      <t>QĐ số 104/QĐ-MNHC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</si>
  <si>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GV dạy giỏi cấp phường</t>
  </si>
  <si>
    <r>
      <rPr>
        <sz val="12"/>
        <rFont val="Times New Roman"/>
        <family val="1"/>
      </rPr>
      <t xml:space="preserve">- Đã được bổ nhiệm CDNN giáo viên MN hạng III tại Quyết định số 58a/QĐ-UBND ngày 12/8/2017
</t>
    </r>
    <r>
      <rPr>
        <sz val="12"/>
        <color theme="1"/>
        <rFont val="Times New Roman"/>
        <family val="1"/>
      </rPr>
      <t>QĐ số 180/QĐ-MNHC ngày 01/11/2023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</si>
  <si>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I. TRƯỜNG MẪU GIÁO KIM ĐỒNG II</t>
  </si>
  <si>
    <t>Vũ Thị Thanh Minh</t>
  </si>
  <si>
    <t>Phạm  Thị Hồng Minh</t>
  </si>
  <si>
    <t>Hoàng Thị Yến</t>
  </si>
  <si>
    <t>Phạm Thị Trang</t>
  </si>
  <si>
    <t>Chiến sĩ thi đua cơ sở năm 2009</t>
  </si>
  <si>
    <r>
      <rPr>
        <sz val="12"/>
        <rFont val="Times New Roman"/>
        <family val="1"/>
      </rPr>
      <t xml:space="preserve">- Đã được bổ nhiệm CDNN giáo viên MN hạng III tại TB số 980 /QĐ-TCCQ ngày 09/9/1995 của UBND Ban Tổ chức CQ
</t>
    </r>
    <r>
      <rPr>
        <sz val="12"/>
        <color theme="1"/>
        <rFont val="Times New Roman"/>
        <family val="1"/>
      </rPr>
      <t>QĐ số 63B/QĐ-MNKĐII ngày 01/11/2023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</si>
  <si>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xml:space="preserve">
- Giấy khen UBND quận năm 2024
- Chiến sĩ thi đua năm 2025</t>
  </si>
  <si>
    <r>
      <rPr>
        <sz val="12"/>
        <rFont val="Times New Roman"/>
        <family val="1"/>
      </rPr>
      <t xml:space="preserve">- Đã được bổ nhiệm CDNN giáo viên MN hạng III tại TB số 904 /TB-UBND ngày 04/5/2021 của UBND quận LC
</t>
    </r>
    <r>
      <rPr>
        <sz val="12"/>
        <color theme="1"/>
        <rFont val="Times New Roman"/>
        <family val="1"/>
      </rPr>
      <t>QĐ số 63B/QĐ-MNKĐII ngày 01/11/2023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</si>
  <si>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Chiến sĩ thi đua cơ sở năm 2025
- GV dạy giỏi cấp trường năm 2020</t>
  </si>
  <si>
    <r>
      <rPr>
        <sz val="12"/>
        <rFont val="Times New Roman"/>
        <family val="1"/>
      </rPr>
      <t xml:space="preserve">- Đã được bổ nhiệm CDNN giáo viên MN hạng III tại TB số 1598 /TB-UBND ngày 24/12/2019 của UBND quận LC
</t>
    </r>
    <r>
      <rPr>
        <sz val="12"/>
        <color theme="1"/>
        <rFont val="Times New Roman"/>
        <family val="1"/>
      </rPr>
      <t>QĐ số 63B/QĐ-MNKĐII ngày 01/11/2023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</si>
  <si>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 GV dạy giỏi cấp trường năm 2023</t>
  </si>
  <si>
    <r>
      <rPr>
        <sz val="12"/>
        <rFont val="Times New Roman"/>
        <family val="1"/>
      </rPr>
      <t xml:space="preserve">- Đã được bổ nhiệm CDNN giáo viên MN hạng III tại TB số 35 /TB-HT ngày 5/7/2017 của trường MN Phạm Đình Nguyên
</t>
    </r>
    <r>
      <rPr>
        <sz val="12"/>
        <color theme="1"/>
        <rFont val="Times New Roman"/>
        <family val="1"/>
      </rPr>
      <t>QĐ số 63B/QĐ-MNKĐII ngày 01/11/2023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</si>
  <si>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Trường MG Kim Đồng II</t>
  </si>
  <si>
    <t>I. TRƯỜNG MN VĨNH NIỆM</t>
  </si>
  <si>
    <t>Đỗ Thị Hồng Nhung</t>
  </si>
  <si>
    <t>Bùi Thị Yên</t>
  </si>
  <si>
    <t>Vũ Thị Ngân</t>
  </si>
  <si>
    <t>Nguyễn Lan Hương</t>
  </si>
  <si>
    <t>Nguyễn Thị Xoan</t>
  </si>
  <si>
    <t>Chiến sĩ thi đua cơ sở năm 2023</t>
  </si>
  <si>
    <r>
      <rPr>
        <sz val="12"/>
        <rFont val="Times New Roman"/>
        <family val="1"/>
      </rPr>
      <t>- Đã được bổ nhiệm CDNN giáo viên MN hạng III tại TB số 729 /TB-UBND ngày /11 /2016 của UBND quận LC</t>
    </r>
    <r>
      <rPr>
        <sz val="12"/>
        <color theme="1"/>
        <rFont val="Times New Roman"/>
        <family val="1"/>
      </rPr>
      <t xml:space="preserve">
QĐ số 63/QĐ-MNVN ngày 17//10/2024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</si>
  <si>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Chiến sĩ thi đua cơ sở năm 2025</t>
  </si>
  <si>
    <r>
      <rPr>
        <sz val="12"/>
        <rFont val="Times New Roman"/>
        <family val="1"/>
      </rPr>
      <t>- Đã được bổ nhiệm CDNN giáo viên MN hạng III tại TB số 761 /TB-UBND ngày 29/11 /2016 của UBND quận LC</t>
    </r>
    <r>
      <rPr>
        <sz val="12"/>
        <color theme="1"/>
        <rFont val="Times New Roman"/>
        <family val="1"/>
      </rPr>
      <t xml:space="preserve">
QĐ số 64/QĐ-MNVN ngày 17//10/2024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</si>
  <si>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r>
      <rPr>
        <sz val="12"/>
        <rFont val="Times New Roman"/>
        <family val="1"/>
      </rPr>
      <t>- Đã được bổ nhiệm CDNN giáo viên MN hạng III tại TB số 764 /TB-UBND ngày 29/11 /2016 của UBND quận LC</t>
    </r>
    <r>
      <rPr>
        <sz val="12"/>
        <color theme="1"/>
        <rFont val="Times New Roman"/>
        <family val="1"/>
      </rPr>
      <t xml:space="preserve">
QĐ số 64/QĐ-MNVN ngày 17//10/2024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</si>
  <si>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Chiến sĩ thi đua cơ sở năm 2021</t>
  </si>
  <si>
    <r>
      <rPr>
        <sz val="12"/>
        <rFont val="Times New Roman"/>
        <family val="1"/>
      </rPr>
      <t>- Đã được bổ nhiệm CDNN giáo viên MN hạng III tại TB số 1366 /TB-UBND ngày 26/12 /2018 của UBND quận LC</t>
    </r>
    <r>
      <rPr>
        <sz val="12"/>
        <color theme="1"/>
        <rFont val="Times New Roman"/>
        <family val="1"/>
      </rPr>
      <t xml:space="preserve">
QĐ số 69/QĐ-MNVN ngày 17//10/2024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</si>
  <si>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r>
      <rPr>
        <sz val="12"/>
        <rFont val="Times New Roman"/>
        <family val="1"/>
      </rPr>
      <t>- Đã được bổ nhiệm CDNN giáo viên MN hạng III tại TB số 681 /TB-UBND ngày 11/8/2017 của UBND quận LC</t>
    </r>
    <r>
      <rPr>
        <sz val="12"/>
        <color theme="1"/>
        <rFont val="Times New Roman"/>
        <family val="1"/>
      </rPr>
      <t xml:space="preserve">
QĐ số 71/QĐ-MNVN ngày 17//10/2024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r>
  </si>
  <si>
    <t>I. TRƯỜNG TIỂU HỌC NGUYỄN ĐỨC CẢNH</t>
  </si>
  <si>
    <t>Nguyễn Thu Trang</t>
  </si>
  <si>
    <t>GV Văn hóa</t>
  </si>
  <si>
    <t>TH Nguyễn Đức Cảnh</t>
  </si>
  <si>
    <t>Nguyễn Thị Trang</t>
  </si>
  <si>
    <t>Phạm Thị Lan</t>
  </si>
  <si>
    <t>Đỗ Ngọc Tú</t>
  </si>
  <si>
    <t>CN SP Tiểu học</t>
  </si>
  <si>
    <t>CC Tin học ứng dụng B</t>
  </si>
  <si>
    <t>CN GD Tiểu học</t>
  </si>
  <si>
    <t>CC ƯDCNTT
cơ bản</t>
  </si>
  <si>
    <t>- Chiến sĩ thi đua cơ sở năm 2023</t>
  </si>
  <si>
    <t>II. TRƯỜNG TIỂU HỌC VĨNH NIỆM</t>
  </si>
  <si>
    <t>Nguyễn  Thị |Huyền</t>
  </si>
  <si>
    <t>TH Vĩnh Niệm</t>
  </si>
  <si>
    <t>- GV dạy giỏi cấp trường năm 2025</t>
  </si>
  <si>
    <t>III. TRƯỜNG TIỂU HỌC VÕ THỊ SÁU</t>
  </si>
  <si>
    <t>Đồng Thúy Phượng</t>
  </si>
  <si>
    <t>TH Võ Thị Sáu</t>
  </si>
  <si>
    <t>CN Sư phạm Tiểu học</t>
  </si>
  <si>
    <t>Đỗ Thị Thúy Quỳnh</t>
  </si>
  <si>
    <t>12/11/1987</t>
  </si>
  <si>
    <t>Phùng Thị Hương</t>
  </si>
  <si>
    <t>27/07/1981</t>
  </si>
  <si>
    <t>Cử nhân Sư phạm ngành Toán
Thạc sĩ Toán</t>
  </si>
  <si>
    <t>Quyết định số 1498/QĐ-UBND ngày 14/7/2023 của UBND Quận Lê Chân tặng danh hiệu Chiến sĩ thi đua cơ sở năm học 2022-2023
- GV dạy giỏi cấp quận năm 2025.</t>
  </si>
  <si>
    <t>- Đã được bổ nhiệm CDNN giáo viên THCS hạng III tại Quyết định số 57/QĐ-HT ngày 01/07/2024 của Trường THCS Nguyễn Bá Ngọc.
- QĐ số 3573/QĐ-UBND ngày 28/12/2018 v/v bổ nhiệm chức da nh nghề nghiệp và xếp lương đối với viên chức trung tuyển năm 2028
 - Trong 03 năm từ 2023 đến 2025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</si>
  <si>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Thạc sĩ Toán chuyên ngành Phương pháp toán sơ cấp</t>
  </si>
  <si>
    <t>Quyết định số 137/QĐ-PGD&amp;ĐT ngày 16/4/2021 của Phòng GD&amp;ĐT quận Lê Chân chứng nhận về việc Đạt danh hiệu giáo viên dạy giỏi cấp Quận năm học 2020-2021</t>
  </si>
  <si>
    <t>- Đã được bổ nhiệm CDNN giáo viên THCS hạng III tại Quyết định số 48/QĐ-HT ngày 01/07/2024 của Trường THCS Nguyễn Bá Ngọc.
QĐ số 16/QĐ-THCSNBN ngày 01/6/2017 v/v bổ nhiệm chức danh nghề nghiệp đối với viên chức
 - Trong 03 năm từ 2023 đến 2025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</si>
  <si>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II. TRƯỜNG THCS LÊ CHÂN</t>
  </si>
  <si>
    <t>Hoàng Thị Thu Huyền</t>
  </si>
  <si>
    <t>GV Tiếng anh</t>
  </si>
  <si>
    <t>THCS Lê Chân</t>
  </si>
  <si>
    <t>CN Tiếng anh</t>
  </si>
  <si>
    <t>Cư nhân</t>
  </si>
  <si>
    <t xml:space="preserve">- GV dạy giỏi cấp quận năm 2023
</t>
  </si>
  <si>
    <t>- Đã được bổ nhiệm CDNN giáo viên THCS hạng III tại Quyết định số 3745/QĐ-UBND  ngày 25/12/2019 của UBND quận LC
QĐ số 46/QĐ-THCSLV ngày 25/8/2023 v/v bổ nhiệm chức danh nghề nghiệp đối với viên chức
GD Hợp đồng có đóng BH t9/2008-2/2016
Từ t9/2022 đến nay gv trường THCS Lê Chân
 - Trong 03 năm từ 2023 đến 2025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</si>
  <si>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III. TRƯỜNG THCS VÕ THỊ SÁU</t>
  </si>
  <si>
    <t>Trần Thị Nhung</t>
  </si>
  <si>
    <t>GV Mỹ thuật</t>
  </si>
  <si>
    <t>CN SP Mỹ thuật</t>
  </si>
  <si>
    <t>CC Tiếng anh A</t>
  </si>
  <si>
    <t>- GV dạy giỏi cấp quận năm 2019</t>
  </si>
  <si>
    <t>- Đã được bổ nhiệm CDNN giáo viên THCS hạng III tại Quyết định số 975/QĐ-UBND  ngày 28/4/2010 của UBND huyện Trần Văn Thòi
QĐ số 66/QĐ-THCSVTS ngày 01/11/2023 v/v bổ nhiệm chức danh nghề nghiệp đối với viên chức
 - Trong 03 năm từ 2023 đến 2025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</si>
  <si>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II. TRƯỜNG MẦM NON 1-6</t>
  </si>
  <si>
    <t xml:space="preserve">1. Bằng khen liên đoàn lao động Việt Nam: QĐ số 7315/QĐ-TLĐ ngày 15/06/2023;
 2. Chiến sĩ thi đua thành phố: QĐ số 4317/QĐ-CT ngày 18/11/2024; 
</t>
  </si>
  <si>
    <t>- Đã được bổ nhiệm CDNN giáo viên MN hạng III tại QĐ số  /QĐ-UBND ngày /  /2019 của UBND quận LC
QĐ số 17/QĐ-MN16 ngày 01//7/2024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</si>
  <si>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Trần Thị Bích Ngọc</t>
  </si>
  <si>
    <t>Bùi Thị Hào</t>
  </si>
  <si>
    <t>Giáo viên</t>
  </si>
  <si>
    <t>Cử nhân SP Sư phạm Lịch sử</t>
  </si>
  <si>
    <t>-GV dạy giỏi cấp quận năm 2022-2023
-Chiến sỹ thi đua cấp cơ sở từ năm 2020-2025</t>
  </si>
  <si>
    <t xml:space="preserve"> - Đã được bổ nhiệm CDNN giáo viên THCS hạng II tại Quyết định số 273/QĐ-UBND ngày30/01/2021 của Ủy ban nhân dân quận Lê Chân. 
- Được xếp loại chất lượng ở mức Hoàn thành tốt trở lên trong 05 năm từ 2021 đến 2025.
- Trong 05 năm từ 2021 đến 2025, cả 5 năm  được xếp loại chất lượng ở mức hoàn thành xuất sắc nhiệm vụ.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</si>
  <si>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CC UWDCNTTT cơ bản</t>
  </si>
  <si>
    <t>Chứng chỉ bồi dưỡng theo tiêu chuẩn chức danh nghề nghiệp giáo viên TH</t>
  </si>
  <si>
    <t>CC Tin học ứng dụng A</t>
  </si>
  <si>
    <t>Ngô Thị Thu Thảo</t>
  </si>
  <si>
    <t>18/09/1992</t>
  </si>
  <si>
    <t>Giáo viên Tiểu học</t>
  </si>
  <si>
    <t>Trường Tiểu học Võ Thị Sáu</t>
  </si>
  <si>
    <t>&gt;= 9 năm</t>
  </si>
  <si>
    <t>2,67</t>
  </si>
  <si>
    <t>Cử nhân Giáo dục Tiểu học</t>
  </si>
  <si>
    <t>Chứng chỉ bồi dưỡng theo tiêu chuẩn chức danh nghề nghiệp giáo viên Tiểu học</t>
  </si>
  <si>
    <t>Có khả năng ứng dụng Công nghệ thông tin cơ bản trong hoạt động nghề nghiệp</t>
  </si>
  <si>
    <t>Sử dụng được ngoại ngữ ở trình độ tương đương bậc 2 khung năng lực ngoại ngữ Việt Nam</t>
  </si>
  <si>
    <t>Lê Ngọc Diệp</t>
  </si>
  <si>
    <t>22/11/1991</t>
  </si>
  <si>
    <t>Nguyễn Thị Minh Tiến</t>
  </si>
  <si>
    <t>16/02/1994</t>
  </si>
  <si>
    <t>8 năm</t>
  </si>
  <si>
    <t>Thạc sĩ Giáo dục học</t>
  </si>
  <si>
    <t>Đỗ Thị Thanh</t>
  </si>
  <si>
    <t>17/9/1974</t>
  </si>
  <si>
    <t xml:space="preserve">Giáo viên Tiểu học </t>
  </si>
  <si>
    <t>4,65</t>
  </si>
  <si>
    <t xml:space="preserve"> - Đã được bổ nhiệm CDNN giáo viên tiểu học hạng III (Mã số: V.07.03.08) tại Quyết định số 54/QĐ-THVTS  ngày 24/03/2017 của Hiệu trưởng Trường Tiểu học Võ Thị Sáu. 
 - Đã được bổ nhiệm CDNN và xếp lương đối với viên chức (Mã số: V.07.03.29), hưởng lương bậc 8, hệ số 4,65, tại Quyết định số 126/QĐ-THVTS  ngày 01/11/2023 của Hiệu trưởng Trường Tiểu học Võ Thị Sáu.                                                                                   
- Được xếp loại chất lượng ở mức Hoàn thành Tốt nhiệm vụ  trong 05 năm từ 2021 đến 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pháp luật.
</t>
  </si>
  <si>
    <t>Lê Thị Thu Hà</t>
  </si>
  <si>
    <t>Giáo viên THCS (môn Tin học)</t>
  </si>
  <si>
    <t>Trường THCS Lê Chân</t>
  </si>
  <si>
    <t xml:space="preserve">Đại học Công nghệ thông tin </t>
  </si>
  <si>
    <t xml:space="preserve">- Giấy khen của UBND quận Lê Chân theo Quyết định số 1497/QĐ-UB ngày 14/07/2023 của Uỷ ban nhân dân quận Lê Chân 
</t>
  </si>
  <si>
    <t>- Đã được bổ nhiệm CDNN giáo viên THCS hạng II, mã số V.07.04.11 ngày 30/05/2017 của UBND quận Lê Chân; Đã được bổ nhiệm CDNN giáo viên THCS hạng III tại Quyết định số 97/QĐ-THCSLC ngày 01/07/2014 của Trường THCS Lê Chân (đã ghi nhận thời gian hợp đồng từ tháng 09/2014)
- Trong 03 năm từ 2023 đến 2025 được xếp loại chất lượng ở mức hoàn thành tốt trở lên.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</si>
  <si>
    <t xml:space="preserve">- Chiến sĩ thi đua cơ sở năm 2022
</t>
  </si>
  <si>
    <t>A2</t>
  </si>
  <si>
    <t>- Đã được bổ nhiệm chức danh nghề nghiệp và xếp lương giáo viên tiểu học hạng II  (mã V07.03.07) theo QĐ 78/QĐ-HT ngày 30/7/2017 của Trường Tiểu học Võ Thị Sáu từ 01/5/2017; bổ nhiệm CDNN giáo viên tiểu học hạng III (mã V07.03.29) tại Quyết định số 87/QĐ-THVTS ngày 01/07/2024 của Trường tiểu học Võ Thị Sáu.
 - Trong 03 năm từ 2022 đến 2024 được xếp loại hoàn thành tốt nhiệm vụ trở lên (trong đó năm 2022 - 2023 và năm 2023-2024 được xếp loại Hoàn thành Xuất sắc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</si>
  <si>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 Giấy khen sở giáo dục hoàn thành xs nhiệm vụ năm học 2023 - 2024</t>
  </si>
  <si>
    <t>Chứng chỉ bồi dưỡng theo tiêu chuẩn chức danh nghề nghiệp giáo viên TH hạng III cấp 04/6/2021</t>
  </si>
  <si>
    <t>Chứng chỉ bồi dưỡng theo tiêu chuẩn chức danh nghề nghiệp giáo viên TH hạng II cấp 28/01/2021</t>
  </si>
  <si>
    <t>- Chiến sĩ thi đua cơ sở năm học 2022-2023</t>
  </si>
  <si>
    <t>Chứng chỉ bồi dưỡng theo tiêu chuẩn chức danh nghề nghiệp giáo viên TH hàng II ngày 24/5/2021</t>
  </si>
  <si>
    <t>Chứng chỉ bồi dưỡng theo tiêu chuẩn chức danh nghề nghiệp giáo viên Tiểu học hạng 2 ngày 24/5/2021</t>
  </si>
  <si>
    <t>Nguyễn Thị Ngọc Diệp</t>
  </si>
  <si>
    <t>09/07/1985</t>
  </si>
  <si>
    <t>3,33</t>
  </si>
  <si>
    <t>Cử nhân Giáo dục tiểu học</t>
  </si>
  <si>
    <t>Chứng chỉ bồi dưỡng theo tiêu chuẩn chức danh nghề nghiệp giáo viên tiểu học</t>
  </si>
  <si>
    <t xml:space="preserve">- Quyết định số 2645/QĐ-UBND ngày 04/10/2024 của UBND Quận Lê Chân tặng Giấy khen đạt giải 3 hội thi Ngày hội sáng tạo thiết bị dạy học số  ngành GD&amp;ĐT.                                                              - Giáo viên giỏi cấp quận năm học 2017-2018; 2022-2023;                 </t>
  </si>
  <si>
    <t>- Đã được bổ nhiệm chức danh nghề nghiệp và xếp lương giáo viên tiểu học hạng II (mã V07.03.07) theo Thông báo số 582/TB-UBND ngày 11/08/2017; bổ nhiệm CDNN giáo viên tiểu học hạng III (V07.03.29) tại Quyết định số 86/QĐ-THVTS ngày 01/07/2024 của Trường tiểu học Võ Thị Sáu.
 - Trong 03 năm học từ 2022 đến 2025 (2022 - 2023, 2023 - 2024, 2024 - 2025) được xếp loại chất lượng ở mức hoàn thành tốt nv trở lên (trong đó năm 2022-2023 được xếp loại Hoàn thành Xuất sắc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</si>
  <si>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 xml:space="preserve">- QĐ số 3982/QĐ-SGDĐT ngày 18/06/2025 của Giám đốc Sở Giáo dục và Đào tạo thành phố Hải Phòng tặng Giấy khen vì có thành tích xuất sắc trong triển khai Chương trình GDPT 2018.                               '- QĐ số 2974/QĐ-CT ngày 21/08/2024 của Chủ tịch Ủy ban nhân dân thành phố Hải Phòng tặng Bằng khen vì Đã có thành tích hoàn thành xuất sắc nhiệm vụ công tác từ năm học 2022 - 2023 đến năm học 2023 - 2024                                           - Quyết định số 1829/QĐ-UBND ngày 11/07/2022 của Chủ tịch Ủy ban nhân dân quận Lê Chân tặng Giấy khen Đã có thành tích hoàn thành xuất sắc nhiệm vụ công tác năm học 2021 - 2022.                   </t>
  </si>
  <si>
    <t xml:space="preserve">- Quyết định số 24/QĐKT-CĐN ngày 14/12/2022 của Ban chấp hành công đoàn ngành Giáo dục Hải Phòng vì: Đã có thành tích cao trong Hội thi giáo viên dạy giỏi Thành phố cấp Tiểu học năm học 2022-2023.  
- Quyết định số 05/QĐKT - LĐLĐ ngày 20/9/2023 của Ban chấp hành LĐ lao động quận Lê Chân vì: Đã có thành tích xuất sắc trong phong trào thi đua Lao động giỏi và xây dựng tổ chức Công đoàn vững mạnh năm học 2022-2023.
- Quyết định số 1562/QĐ-SGDDT ngày 16/11/2022 của Giám đốc Sở Giáo dục và đào tạo Chứng nhận: Đạt danh hiệu giáo viên dạy giỏi thành phố cấp Tiểu học năm học 2022-2023.   
- Quyết định số: 1498/QĐ-UB ngày 14/7/2023 của Chủ tịch Ủy ban nhân dân quận LC vì: Đạt danh hiệu "Chiến sĩ thi đua cơ sở" năm học 2022-2023.          
- Quyết định số: 1829/QĐ-UB ngày 11/7/2022 của Chủ tịch Ủy ban nhân dân quận Lê Chân vì: Đạt danh hiệu "Chiến sĩ thi đua cơ sở" năm học 2021-2022.                                               - Đạt danh hiệu giáo viên dạy giỏi cấp quận các năm học 2015-2016, 2016-2017, 2020-2021.                                                                                </t>
  </si>
  <si>
    <r>
      <rPr>
        <sz val="20"/>
        <rFont val="Times New Roman"/>
        <family val="1"/>
      </rPr>
      <t>UBND PHƯỜNG AN BIÊN</t>
    </r>
    <r>
      <rPr>
        <b/>
        <sz val="20"/>
        <rFont val="Times New Roman"/>
        <family val="1"/>
      </rPr>
      <t xml:space="preserve">
HỘI ĐỒNG XÉT THĂNG HẠNG</t>
    </r>
  </si>
  <si>
    <t xml:space="preserve"> - Đã được bổ nhiệm CDNN giáo viên TH hạng II theo QĐ về việc công nhận hết thời gian tập sự, xếp lương và bổ nhiệm CDNN số 96/QĐ-NĐC ngày 02/6/2017 của trường Tiều học Nguyễn Đức Cảnh và có Hợp đồng lao động từ T5/2016 đến T5/217 tại trường Tiểu học Nguyễn Đức Cảnh
-  Đã được bổ nhiệm lại CDNN giáo viên tiểu học hạng III  (mã V.07.03.29 theo QĐ số 86/QĐ-THNĐC ngày 01/7/2024 của trường TH NĐC
- Trong 03 năm từ 2022 đến 2025 (từ năm học 2022-2023, 2023-2024,2024-2025) 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</si>
  <si>
    <t xml:space="preserve"> - Đã được bổ nhiệm CDNN giáo viên Tiểu học hạng III mã V07.03.08 theo QĐ  số 392/QĐ-UBND ngày 31/5/2017 của UBND quận Hồng Bàng
- HĐ trường TH Nguyễn Trãi từ T8/2016 
-  Đã được bổ nhiệm lại CDNN giáo viên tiểu học hạng III  (mã V.07.03.29) theoQĐ số 87/QĐ-THNĐC ngày 01/7/2024 của trường TH NĐC
- Trong 03 năm từ 2022 đến 2025 (từ năm học 2022-2023, 2023-2024,2024-2025) 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</si>
  <si>
    <r>
      <t xml:space="preserve"> - Đã được bổ nhiệm CDNN giáo viên hạng II (mã số V07.03.07) theo Quyết định số 395/QĐ -UBND ngày 31/5/2017 cua UBND quận Hồng Bảng); HĐ trường TH Nguyễn Trãi từ T9/2006
- Đã được bổ nhiệm lại CDNN giáo viên tiểu học hạng III  (mã V.07.03.29) theo QĐ số 85/QĐ-THNĐC ngày 01/7/2024 của trường Tiểu học Nguyễn Đức Cảnh
- Trong 03 năm học </t>
    </r>
    <r>
      <rPr>
        <b/>
        <sz val="14"/>
        <rFont val="Times New Roman"/>
        <family val="1"/>
      </rPr>
      <t>từ 2022 đến 2025</t>
    </r>
    <r>
      <rPr>
        <sz val="14"/>
        <rFont val="Times New Roman"/>
        <family val="1"/>
      </rPr>
      <t xml:space="preserve"> (2022-2023, 2023-2024, 2024-2025) 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r>
  </si>
  <si>
    <r>
      <t xml:space="preserve"> - Đã được bổ nhiệm CDNN </t>
    </r>
    <r>
      <rPr>
        <b/>
        <sz val="14"/>
        <rFont val="Times New Roman"/>
        <family val="1"/>
      </rPr>
      <t xml:space="preserve">giáo viêN TH hạng III theo QĐ số 30/QĐ-UBND ngày 30/6/2016 (giáo viên Tiểu học hạng II Mã số 15a.203 theo Thông báo số 821/TB-UBND ngày 21/12/2016 của huyện An Dương) </t>
    </r>
    <r>
      <rPr>
        <sz val="14"/>
        <rFont val="Times New Roman"/>
        <family val="1"/>
      </rPr>
      <t xml:space="preserve">
- Đã được bổ nhiệm lại CDNN giáo viên tiểu học hạng III  (mã V.07.03.29 theo Quyết định số 84/QĐ-THNĐC ngày 01/7/2024 của trường TH Nguyễn Đức Cảnh
- Trong 03 năm </t>
    </r>
    <r>
      <rPr>
        <b/>
        <sz val="14"/>
        <rFont val="Times New Roman"/>
        <family val="1"/>
      </rPr>
      <t xml:space="preserve">từ 2022 đến 2025  (từ năm học 2022-2023, 2023-2024,2024-2025)  </t>
    </r>
    <r>
      <rPr>
        <sz val="14"/>
        <rFont val="Times New Roman"/>
        <family val="1"/>
      </rPr>
      <t>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r>
  </si>
  <si>
    <t xml:space="preserve"> - Đã được bổ nhiệm CDNN giáo viên Tiểu học hạng III mã V07.03.08 theo QĐ  số 20/QĐ-THVN ngày 27/3/2017 của trường Tiểu học Vĩnh Niệm
- Đã được bổ nhiệm lại CDNN giáo viên tiểu học hạng III  (mã V.07.03.29 theo QĐ số 162/QĐ-THVTS ngày 29/12/2023 của trường TH Vĩnh Niệm
- Trong 03 năm từ 2022 đến 2025  (từ năm học 2022-2023, 2023-2024,2024-2025) 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</si>
  <si>
    <t xml:space="preserve">
'- GV dạy giỏi thành phố năm học 2022-2023, 2018-2019
- GV dạy giỏi cấp quận năm học 2015-2016, 2017-2018, 2020-2021
- Chiến sỹ thi đua năm học 2018-209, 2019-2020, 2021-2022"
</t>
  </si>
  <si>
    <t xml:space="preserve"> - Đã được bổ nhiệm CDNN giáo viên Tiểu học hạng II (mã số 07.03.07) theo Quyết định số 40/QĐ- THCS ngày 04/01/2018 của trường Tiểu học Võ Thị Sáu
HĐ theo vị trí giáo viên tiểu học có đóng bảo hiểm từ tháng 4/2012
 - Đã được bổ nhiệm lại CDNN giáo viên tiểu học hạng III  (mã V.07.03.29) theo QĐ số 80/QĐ-THVTS ngày 01/7/2024 của trường TH Võ Thị Sáu
- Trong 03 năm từ 2022 đến 2025 từ năm học 2022-2023, 2023-2024,2024-2025) được xếp loại chất lượng ở mức hoàn thành tốt nv trở lên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</si>
  <si>
    <t>- Đã được bổ nhiệm chức danh nghề nghiệp và xếp lương giáo viên Tiểu học hạng II (mã V07.03.07) theo QĐ 04/QĐ-THKĐ ngày 13/01/2017 của Trường Tiểu học Kim Đồng; bổ nhiệm CDNN giáo viên Tiểu học hạng III (mã V07.03.29) tại Quyết định số 72/QĐ-THVTS ngày 01/07/2024 của Trường Tiểu học Võ Thị Sáu.
- Trong 03 năm học từ 2022 đến 2025 (2022-2023, 2023-2024, 2024-2025) được xếp loại chất lượng ở mức hoàn thành tốt nv trở lên (trong đó năm 2022 - 2023 và năm 2023-2024 được xếp loại Hoàn thành Xuất sắc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</si>
  <si>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 Hok thấy  được bổ nhiệm chức danh nghề nghiệp và xếp lương giáo viên Tiểu học hạng II theo QĐ 04/QĐ-THKĐ ngày 01/8/2017 của Trường Tiểu học Võ Thị Sáu; bổ nhiệm CDNN giáo viên Tiểu học hạng III tại Quyết định số 72/QĐ-THVTS ngày 01/07/2024 của Trường Tiểu học Võ Thị Sáu.
- Trong 03 năm học từ 2022 đến 2025 (2022-2023, 2023-2024, 2024-2025) được xếp loại chất lượng ở mức hoàn thành tốt nv trở lên(trong đó năm 2022 - 2023 và năm 2024-2025) được xếp loại Hoàn thành Xuất sắc nhiệm vụ)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</si>
  <si>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r>
      <t>- UBND huyện An Lão- Phòng giáo dục và đào tạo chứng nhận đồng chí Đạt danh hiệu trong hội thi giáo viên dạy giỏi cấp Huyện năm học 2007-2008; 2013-2014.  
 - UBND quận Lê Chân- Phòng giáo dục và đào tạo chứng nhận Đạt danh hiệu giáo viên dạy giỏi cấp Quận năm học 2015-2016.                                                                                                 - .</t>
    </r>
    <r>
      <rPr>
        <b/>
        <sz val="12"/>
        <rFont val="Times New Roman"/>
        <family val="1"/>
      </rPr>
      <t xml:space="preserve">Giáo viên giỏi cấp quận </t>
    </r>
    <r>
      <rPr>
        <sz val="12"/>
        <rFont val="Times New Roman"/>
        <family val="1"/>
      </rPr>
      <t xml:space="preserve">(huyện) năm học 2007-2008; 2011-2012.
</t>
    </r>
  </si>
  <si>
    <t>DANH SÁCH VIÊN CHỨC TRÚNG TUYỂN KỲ XÉT THĂNG HẠNG VIÊN CHỨC MẦM NON TỪ HẠNG II LÊN HẠNG I</t>
  </si>
  <si>
    <t>DANH SÁCH VIÊN CHỨC TRÚNG TUYỂN KỲ XÉT THĂNG HẠNG VIÊN CHỨC MẦM NON TỪ HẠNG III LÊN HẠNG II</t>
  </si>
  <si>
    <t>DANH SÁCH VIÊN CHỨC TRÚNG TUYỂN KỲ XÉT THĂNG HẠNG VIÊN CHỨC TIỂU HỌC TỪ HẠNG III LÊN HẠNG II</t>
  </si>
  <si>
    <t>DANH SÁCH VIÊN CHỨC TRÚNG TUYỂN KỲ XÉT THĂNG HẠNG VIÊN CHỨC TRUNG HỌC CƠ SỞ TỪ HẠNG III LÊN HẠNG II</t>
  </si>
  <si>
    <t>DANH SÁCH VIÊN CHỨC TRÚNG TUYỂN KỲ XÉT THĂNG HẠNG VIÊN CHỨC TRUNG HỌC CƠ SỞ TỪ HẠNG II LÊN HẠNG I</t>
  </si>
  <si>
    <t>I. TRƯỜNG TIỂU HỌC VĨNH NIỆM</t>
  </si>
  <si>
    <t>Vũ Văn Năng</t>
  </si>
  <si>
    <t>CN GDTC</t>
  </si>
  <si>
    <t xml:space="preserve">Chứng chỉ bồi dưỡng theo tiêu chuẩn chức danh nghề nghiệp giáo viên TH </t>
  </si>
  <si>
    <t>CC Tin học A</t>
  </si>
  <si>
    <t xml:space="preserve">Chứng chỉ tiếng Anh B </t>
  </si>
  <si>
    <t xml:space="preserve"> - Đã được bổ nhiệm CDNN giáo viên TH hạng II tại Quyết định số 13/QĐ-THVN ngày 27/3/2017 của  trường TH Vĩnh Niệm
.QĐ số 3005/QĐ-UBND ngày 01/11/2023 của UBND quận LC
- Được xếp loại chất lượng ở mức Hoàn thành tốt trở lên trong 05 năm từ 2021 đến 2025.
- Trong 05 năm từ 2021 đến 2025, có 03 năm (năm 2021,, 2023, 2024) được xếp loại chất lượng ở mức hoàn thành xuất sắc nhiệm vụ.
- Đáp ứng đủ các tiêu chuẩn về năng lực chuyên môn, nghiệp vụ của CDNN giáo viên TH hạng II.
- Không trong thời hạn xử lý kỷ luật; không trong thời gian thực hiện các quy định liên quan đến kỷ luật theo quy định của Đảng và của pháp luật.</t>
  </si>
  <si>
    <t>DANH SÁCH VIÊN CHỨC TRÚNG TUYỂN KỲ XÉT THĂNG HẠNG VIÊN CHỨC TIỂU HỌC TỪ HẠNG II LÊN HẠNG I</t>
  </si>
  <si>
    <t>Phụ lục số 02: CDNN GIÁO VIÊN TIỂU HỌC HẠNG I</t>
  </si>
  <si>
    <r>
      <rPr>
        <sz val="14"/>
        <color theme="1"/>
        <rFont val="Times New Roman"/>
        <family val="1"/>
      </rPr>
      <t>UBND PHƯỜNG AN BIÊN</t>
    </r>
    <r>
      <rPr>
        <b/>
        <sz val="14"/>
        <color theme="1"/>
        <rFont val="Times New Roman"/>
        <family val="1"/>
      </rPr>
      <t xml:space="preserve">
HỘI ĐỒNG XÉT THĂNG HẠNG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</si>
</sst>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 _₫_-;\-* #,##0.0\ _₫_-;_-* &quot;-&quot;??\ _₫_-;_-@_-"/>
    <numFmt numFmtId="166" formatCode="_-* #,##0.0\ _₫_-;\-* #,##0.0\ _₫_-;_-* &quot;-&quot;?\ _₫_-;_-@_-"/>
    <numFmt numFmtId="167" formatCode="_-* #,##0.0_-;\-* #,##0.0_-;_-* &quot;-&quot;?_-;_-@_-"/>
    <numFmt numFmtId="168" formatCode="_-* #,##0\ _₫_-;\-* #,##0\ _₫_-;_-* &quot;-&quot;??\ _₫_-;_-@_-"/>
  </numFmts>
  <fonts count="58" x14ac:knownFonts="1">
    <font>
      <sz val="11"/>
      <color theme="1"/>
      <name val="Calibri"/>
      <family val="2"/>
      <scheme val="minor"/>
    </font>
    <font>
      <sz val="11"/>
      <color theme="1"/>
      <name val="Times New Roman"/>
      <family val="1"/>
    </font>
    <font>
      <sz val="14"/>
      <color theme="1"/>
      <name val="Times New Roman"/>
      <family val="1"/>
    </font>
    <font>
      <sz val="12"/>
      <color theme="1"/>
      <name val="Times New Roman"/>
      <family val="1"/>
    </font>
    <font>
      <i/>
      <sz val="12"/>
      <name val="Times New Roman"/>
      <family val="1"/>
    </font>
    <font>
      <i/>
      <sz val="20"/>
      <name val="Times New Roman"/>
      <family val="1"/>
    </font>
    <font>
      <sz val="18"/>
      <color theme="1"/>
      <name val="Times New Roman"/>
      <family val="1"/>
    </font>
    <font>
      <sz val="20"/>
      <name val="Times New Roman"/>
      <family val="1"/>
    </font>
    <font>
      <sz val="12"/>
      <name val="Times New Roman"/>
      <family val="1"/>
    </font>
    <font>
      <b/>
      <sz val="20"/>
      <color theme="1"/>
      <name val="Times New Roman"/>
      <family val="1"/>
    </font>
    <font>
      <sz val="20"/>
      <color theme="1"/>
      <name val="Times New Roman"/>
      <family val="1"/>
    </font>
    <font>
      <sz val="16"/>
      <color theme="1"/>
      <name val="Times New Roman"/>
      <family val="1"/>
    </font>
    <font>
      <i/>
      <sz val="16"/>
      <color theme="1"/>
      <name val="Times New Roman"/>
      <family val="1"/>
    </font>
    <font>
      <b/>
      <sz val="16"/>
      <color theme="1"/>
      <name val="Times New Roman"/>
      <family val="1"/>
    </font>
    <font>
      <b/>
      <sz val="12"/>
      <color theme="1"/>
      <name val="Times New Roman"/>
      <family val="1"/>
    </font>
    <font>
      <b/>
      <sz val="22"/>
      <color theme="1"/>
      <name val="Times New Roman"/>
      <family val="1"/>
    </font>
    <font>
      <b/>
      <sz val="26"/>
      <color theme="1"/>
      <name val="Times New Roman"/>
      <family val="1"/>
    </font>
    <font>
      <sz val="11"/>
      <color theme="1"/>
      <name val="Calibri"/>
      <family val="2"/>
      <scheme val="minor"/>
    </font>
    <font>
      <sz val="30"/>
      <color theme="1"/>
      <name val="Times New Roman"/>
      <family val="1"/>
    </font>
    <font>
      <sz val="24"/>
      <color theme="1"/>
      <name val="Times New Roman"/>
      <family val="1"/>
    </font>
    <font>
      <sz val="26"/>
      <color theme="1"/>
      <name val="Times New Roman"/>
      <family val="1"/>
    </font>
    <font>
      <sz val="20"/>
      <color theme="1"/>
      <name val="Calibri"/>
      <family val="2"/>
      <scheme val="minor"/>
    </font>
    <font>
      <sz val="12"/>
      <name val=".VnTime"/>
      <family val="2"/>
    </font>
    <font>
      <sz val="16"/>
      <name val="Times New Roman"/>
      <family val="1"/>
    </font>
    <font>
      <b/>
      <sz val="16"/>
      <name val="Times New Roman"/>
      <family val="1"/>
    </font>
    <font>
      <sz val="12"/>
      <color theme="1"/>
      <name val="Times New Roman"/>
      <family val="2"/>
    </font>
    <font>
      <i/>
      <sz val="13"/>
      <color theme="1"/>
      <name val="Times New Roman"/>
      <family val="1"/>
    </font>
    <font>
      <sz val="16"/>
      <name val="Arial"/>
      <family val="2"/>
    </font>
    <font>
      <sz val="16"/>
      <name val="Calibri"/>
      <family val="2"/>
      <scheme val="minor"/>
    </font>
    <font>
      <sz val="22"/>
      <color theme="1"/>
      <name val="Times New Roman"/>
      <family val="1"/>
    </font>
    <font>
      <b/>
      <i/>
      <sz val="16"/>
      <color theme="1"/>
      <name val="Times New Roman"/>
      <family val="1"/>
    </font>
    <font>
      <sz val="14"/>
      <name val="Times New Roman"/>
      <family val="1"/>
    </font>
    <font>
      <sz val="11"/>
      <name val="Times New Roman"/>
      <family val="1"/>
    </font>
    <font>
      <b/>
      <i/>
      <sz val="20"/>
      <color theme="1"/>
      <name val="Times New Roman"/>
      <family val="1"/>
    </font>
    <font>
      <sz val="12"/>
      <name val=".VnTime"/>
      <family val="2"/>
    </font>
    <font>
      <i/>
      <sz val="13"/>
      <name val="Times New Roman"/>
      <family val="1"/>
    </font>
    <font>
      <b/>
      <sz val="18"/>
      <color theme="1"/>
      <name val="Times New Roman"/>
      <family val="1"/>
    </font>
    <font>
      <sz val="15"/>
      <color theme="1"/>
      <name val="Times New Roman"/>
      <family val="1"/>
    </font>
    <font>
      <sz val="19"/>
      <color theme="1"/>
      <name val="Times New Roman"/>
      <family val="1"/>
    </font>
    <font>
      <b/>
      <sz val="16"/>
      <color rgb="FF000000"/>
      <name val="Times New Roman"/>
      <family val="1"/>
    </font>
    <font>
      <sz val="16"/>
      <color indexed="8"/>
      <name val="Times New Roman"/>
      <family val="1"/>
    </font>
    <font>
      <sz val="16"/>
      <color theme="1"/>
      <name val="Calibri"/>
      <family val="2"/>
      <scheme val="minor"/>
    </font>
    <font>
      <i/>
      <sz val="16"/>
      <name val="Times New Roman"/>
      <family val="1"/>
    </font>
    <font>
      <sz val="16"/>
      <name val="Calibri"/>
      <family val="2"/>
    </font>
    <font>
      <sz val="19"/>
      <name val="Times New Roman"/>
      <family val="1"/>
    </font>
    <font>
      <sz val="17"/>
      <color theme="1"/>
      <name val="Times New Roman"/>
      <family val="1"/>
    </font>
    <font>
      <sz val="18"/>
      <name val="Times New Roman"/>
      <family val="1"/>
    </font>
    <font>
      <b/>
      <sz val="12"/>
      <name val="Times New Roman"/>
      <family val="1"/>
    </font>
    <font>
      <i/>
      <sz val="12"/>
      <color theme="1"/>
      <name val="Times New Roman"/>
      <family val="1"/>
    </font>
    <font>
      <b/>
      <sz val="14"/>
      <name val="Times New Roman"/>
      <family val="1"/>
    </font>
    <font>
      <b/>
      <sz val="20"/>
      <name val="Times New Roman"/>
      <family val="1"/>
    </font>
    <font>
      <b/>
      <sz val="22"/>
      <name val="Times New Roman"/>
      <family val="1"/>
    </font>
    <font>
      <b/>
      <sz val="26"/>
      <name val="Times New Roman"/>
      <family val="1"/>
    </font>
    <font>
      <i/>
      <sz val="14"/>
      <name val="Times New Roman"/>
      <family val="1"/>
    </font>
    <font>
      <b/>
      <sz val="18"/>
      <name val="Times New Roman"/>
      <family val="1"/>
    </font>
    <font>
      <sz val="15"/>
      <name val="Times New Roman"/>
      <family val="1"/>
    </font>
    <font>
      <b/>
      <sz val="14"/>
      <color theme="1"/>
      <name val="Times New Roman"/>
      <family val="1"/>
    </font>
    <font>
      <i/>
      <sz val="14"/>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8"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8">
    <xf numFmtId="0" fontId="0" fillId="0" borderId="0"/>
    <xf numFmtId="0" fontId="22" fillId="0" borderId="0"/>
    <xf numFmtId="0" fontId="17" fillId="0" borderId="0"/>
    <xf numFmtId="0" fontId="22" fillId="0" borderId="0"/>
    <xf numFmtId="0" fontId="22" fillId="0" borderId="0"/>
    <xf numFmtId="0" fontId="25" fillId="0" borderId="0"/>
    <xf numFmtId="43" fontId="17" fillId="0" borderId="0" applyFont="0" applyFill="0" applyBorder="0" applyAlignment="0" applyProtection="0"/>
    <xf numFmtId="0" fontId="34" fillId="0" borderId="0"/>
  </cellStyleXfs>
  <cellXfs count="285">
    <xf numFmtId="0" fontId="0" fillId="0" borderId="0" xfId="0"/>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164" fontId="3" fillId="0" borderId="0" xfId="0" applyNumberFormat="1" applyFont="1" applyAlignment="1">
      <alignment horizontal="center" wrapText="1"/>
    </xf>
    <xf numFmtId="164" fontId="3" fillId="0" borderId="0" xfId="0" applyNumberFormat="1" applyFont="1" applyAlignment="1">
      <alignment horizontal="center" vertical="center" wrapText="1"/>
    </xf>
    <xf numFmtId="0" fontId="10" fillId="0" borderId="0" xfId="0" applyFont="1" applyAlignment="1">
      <alignment wrapText="1"/>
    </xf>
    <xf numFmtId="0" fontId="11" fillId="0" borderId="0" xfId="0" applyFont="1" applyAlignment="1">
      <alignment horizontal="center" wrapText="1"/>
    </xf>
    <xf numFmtId="0" fontId="2" fillId="0" borderId="0" xfId="0" applyFont="1" applyAlignment="1">
      <alignment horizontal="center" wrapText="1"/>
    </xf>
    <xf numFmtId="0" fontId="16" fillId="0" borderId="0" xfId="0" applyFont="1" applyAlignment="1">
      <alignment vertical="center" wrapText="1"/>
    </xf>
    <xf numFmtId="0" fontId="2" fillId="0" borderId="0" xfId="0" applyFont="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11" fillId="0" borderId="0" xfId="0" applyFont="1" applyAlignment="1">
      <alignment horizontal="center" vertical="center" wrapText="1"/>
    </xf>
    <xf numFmtId="0" fontId="23" fillId="0" borderId="1"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center" vertical="center" wrapText="1"/>
    </xf>
    <xf numFmtId="164" fontId="10" fillId="0" borderId="0" xfId="0" applyNumberFormat="1" applyFont="1" applyAlignment="1">
      <alignment horizontal="center" wrapText="1"/>
    </xf>
    <xf numFmtId="0" fontId="8" fillId="0" borderId="0" xfId="0" applyFont="1" applyAlignment="1">
      <alignment horizontal="left" wrapText="1"/>
    </xf>
    <xf numFmtId="0" fontId="11" fillId="0" borderId="0" xfId="0" applyFont="1" applyAlignment="1">
      <alignment wrapText="1"/>
    </xf>
    <xf numFmtId="0" fontId="11" fillId="3"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9" fontId="11" fillId="2" borderId="1" xfId="0" quotePrefix="1"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1" fillId="2" borderId="0" xfId="0" applyFont="1" applyFill="1"/>
    <xf numFmtId="0" fontId="11" fillId="2" borderId="8" xfId="0" applyFont="1" applyFill="1" applyBorder="1" applyAlignment="1">
      <alignment horizontal="center" vertical="center" wrapText="1"/>
    </xf>
    <xf numFmtId="0" fontId="10" fillId="2" borderId="0" xfId="0" applyFont="1" applyFill="1" applyAlignment="1">
      <alignment wrapText="1"/>
    </xf>
    <xf numFmtId="0" fontId="11" fillId="2" borderId="8" xfId="0" quotePrefix="1"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1" xfId="0" applyFont="1" applyFill="1" applyBorder="1" applyAlignment="1">
      <alignment horizontal="left" vertical="center" wrapText="1"/>
    </xf>
    <xf numFmtId="0" fontId="11" fillId="2" borderId="6" xfId="0" quotePrefix="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13" fillId="2" borderId="9"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9" fontId="13" fillId="2" borderId="1" xfId="0" quotePrefix="1" applyNumberFormat="1"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165" fontId="13" fillId="2" borderId="1" xfId="6" quotePrefix="1" applyNumberFormat="1" applyFont="1" applyFill="1" applyBorder="1" applyAlignment="1">
      <alignment horizontal="center" vertical="center" wrapText="1"/>
    </xf>
    <xf numFmtId="43" fontId="13" fillId="2" borderId="1" xfId="6" quotePrefix="1" applyFont="1" applyFill="1" applyBorder="1" applyAlignment="1">
      <alignment horizontal="center" vertical="center" wrapText="1"/>
    </xf>
    <xf numFmtId="0" fontId="1" fillId="2" borderId="0" xfId="0" applyFont="1" applyFill="1" applyAlignment="1">
      <alignment wrapText="1"/>
    </xf>
    <xf numFmtId="0" fontId="18" fillId="2" borderId="0" xfId="0" applyFont="1" applyFill="1" applyAlignment="1">
      <alignment wrapText="1"/>
    </xf>
    <xf numFmtId="0" fontId="19" fillId="2" borderId="0" xfId="0" applyFont="1" applyFill="1" applyAlignment="1">
      <alignment wrapText="1"/>
    </xf>
    <xf numFmtId="0" fontId="6" fillId="2" borderId="0" xfId="0" applyFont="1" applyFill="1" applyAlignment="1">
      <alignment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5" xfId="0" quotePrefix="1" applyFont="1" applyFill="1" applyBorder="1" applyAlignment="1">
      <alignment horizontal="center" vertical="center" wrapText="1"/>
    </xf>
    <xf numFmtId="0" fontId="12" fillId="2" borderId="12" xfId="0" quotePrefix="1" applyFont="1" applyFill="1" applyBorder="1" applyAlignment="1">
      <alignment horizontal="center" vertical="center" wrapText="1"/>
    </xf>
    <xf numFmtId="0" fontId="12" fillId="2" borderId="1" xfId="0" quotePrefix="1" applyFont="1" applyFill="1" applyBorder="1" applyAlignment="1">
      <alignment horizontal="center" vertical="center" wrapText="1"/>
    </xf>
    <xf numFmtId="0" fontId="10" fillId="2" borderId="0" xfId="0" applyFont="1" applyFill="1" applyAlignment="1">
      <alignment horizontal="center" wrapText="1"/>
    </xf>
    <xf numFmtId="0" fontId="13" fillId="2" borderId="9" xfId="0" applyFont="1" applyFill="1" applyBorder="1" applyAlignment="1">
      <alignment horizontal="left" vertical="center" wrapText="1"/>
    </xf>
    <xf numFmtId="0" fontId="11" fillId="2" borderId="8" xfId="0" applyFont="1" applyFill="1" applyBorder="1" applyAlignment="1">
      <alignment horizontal="left" vertical="center" wrapText="1"/>
    </xf>
    <xf numFmtId="9" fontId="13" fillId="3" borderId="8" xfId="0" applyNumberFormat="1" applyFont="1" applyFill="1" applyBorder="1" applyAlignment="1">
      <alignment horizontal="center" vertical="center" wrapText="1"/>
    </xf>
    <xf numFmtId="9" fontId="13" fillId="2" borderId="8" xfId="0" applyNumberFormat="1" applyFont="1" applyFill="1" applyBorder="1" applyAlignment="1">
      <alignment horizontal="center" vertical="center" wrapText="1"/>
    </xf>
    <xf numFmtId="0" fontId="11" fillId="2" borderId="8" xfId="0" applyFont="1" applyFill="1" applyBorder="1" applyAlignment="1">
      <alignment vertical="center" wrapText="1"/>
    </xf>
    <xf numFmtId="0" fontId="11" fillId="2" borderId="5" xfId="0" quotePrefix="1"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20" fillId="2" borderId="0" xfId="0" applyFont="1" applyFill="1" applyAlignment="1">
      <alignment wrapText="1"/>
    </xf>
    <xf numFmtId="0" fontId="1" fillId="2" borderId="0" xfId="0" applyFont="1" applyFill="1" applyAlignment="1">
      <alignment horizontal="left" wrapText="1"/>
    </xf>
    <xf numFmtId="0" fontId="13" fillId="5" borderId="1" xfId="0" applyFont="1" applyFill="1" applyBorder="1" applyAlignment="1">
      <alignment horizontal="center" vertical="center" wrapText="1"/>
    </xf>
    <xf numFmtId="0" fontId="13" fillId="5" borderId="8" xfId="0" applyFont="1" applyFill="1" applyBorder="1" applyAlignment="1">
      <alignment horizontal="center" vertical="center" wrapText="1"/>
    </xf>
    <xf numFmtId="166" fontId="13" fillId="5" borderId="1" xfId="0" quotePrefix="1" applyNumberFormat="1" applyFont="1" applyFill="1" applyBorder="1" applyAlignment="1">
      <alignment horizontal="center" vertical="center" wrapText="1"/>
    </xf>
    <xf numFmtId="0" fontId="15" fillId="0" borderId="0" xfId="0" applyFont="1" applyAlignment="1">
      <alignment horizontal="center" vertical="center" wrapText="1"/>
    </xf>
    <xf numFmtId="0" fontId="29" fillId="0" borderId="0" xfId="0" applyFont="1" applyAlignment="1">
      <alignment wrapText="1"/>
    </xf>
    <xf numFmtId="0" fontId="11" fillId="0" borderId="0" xfId="0" applyFont="1" applyAlignment="1">
      <alignment horizontal="left" wrapText="1"/>
    </xf>
    <xf numFmtId="0" fontId="29" fillId="0" borderId="0" xfId="0" applyFont="1" applyAlignment="1">
      <alignment horizontal="center" vertical="center" wrapText="1"/>
    </xf>
    <xf numFmtId="0" fontId="1" fillId="5" borderId="0" xfId="0" applyFont="1" applyFill="1" applyAlignment="1">
      <alignment horizontal="center" vertical="center" wrapText="1"/>
    </xf>
    <xf numFmtId="165" fontId="13" fillId="0" borderId="1" xfId="6" quotePrefix="1" applyNumberFormat="1" applyFont="1" applyFill="1" applyBorder="1" applyAlignment="1">
      <alignment horizontal="center" vertical="center" wrapText="1"/>
    </xf>
    <xf numFmtId="165" fontId="13" fillId="5" borderId="1" xfId="6" quotePrefix="1" applyNumberFormat="1" applyFont="1" applyFill="1" applyBorder="1" applyAlignment="1">
      <alignment horizontal="center" vertical="center" wrapText="1"/>
    </xf>
    <xf numFmtId="168" fontId="13" fillId="0" borderId="1" xfId="6" quotePrefix="1" applyNumberFormat="1" applyFont="1" applyFill="1" applyBorder="1" applyAlignment="1">
      <alignment horizontal="center" vertical="center" wrapText="1"/>
    </xf>
    <xf numFmtId="0" fontId="12" fillId="0" borderId="5" xfId="0" quotePrefix="1" applyFont="1" applyBorder="1" applyAlignment="1">
      <alignment horizontal="center" vertical="center" wrapText="1"/>
    </xf>
    <xf numFmtId="0" fontId="13" fillId="4" borderId="14" xfId="0" applyFont="1" applyFill="1" applyBorder="1" applyAlignment="1">
      <alignment horizontal="center" vertical="center" wrapText="1"/>
    </xf>
    <xf numFmtId="167" fontId="13" fillId="4" borderId="14" xfId="0" applyNumberFormat="1"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0" fillId="0" borderId="0" xfId="0" applyFont="1" applyAlignment="1">
      <alignment horizontal="center" wrapText="1"/>
    </xf>
    <xf numFmtId="0" fontId="21" fillId="0" borderId="0" xfId="0" applyFont="1"/>
    <xf numFmtId="0" fontId="6" fillId="0" borderId="0" xfId="0" applyFont="1" applyAlignment="1">
      <alignment wrapText="1"/>
    </xf>
    <xf numFmtId="0" fontId="13" fillId="2" borderId="8" xfId="0" applyFont="1" applyFill="1" applyBorder="1" applyAlignment="1">
      <alignment vertical="center" wrapText="1"/>
    </xf>
    <xf numFmtId="0" fontId="13" fillId="0" borderId="8" xfId="0" applyFont="1" applyBorder="1" applyAlignment="1">
      <alignment horizontal="center" vertical="center" wrapText="1"/>
    </xf>
    <xf numFmtId="9" fontId="13" fillId="0" borderId="8" xfId="0" applyNumberFormat="1" applyFont="1" applyBorder="1" applyAlignment="1">
      <alignment horizontal="center" vertical="center" wrapText="1"/>
    </xf>
    <xf numFmtId="0" fontId="13" fillId="4" borderId="8" xfId="0" applyFont="1" applyFill="1" applyBorder="1" applyAlignment="1">
      <alignment horizontal="center" vertical="center" wrapText="1"/>
    </xf>
    <xf numFmtId="9" fontId="13" fillId="4" borderId="8"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9" fontId="13" fillId="3" borderId="0" xfId="0" applyNumberFormat="1" applyFont="1" applyFill="1" applyAlignment="1">
      <alignment horizontal="center" vertical="center" wrapText="1"/>
    </xf>
    <xf numFmtId="9" fontId="13" fillId="0" borderId="0" xfId="0" applyNumberFormat="1" applyFont="1" applyAlignment="1">
      <alignment horizontal="center" vertical="center" wrapText="1"/>
    </xf>
    <xf numFmtId="0" fontId="13" fillId="4" borderId="1" xfId="0" quotePrefix="1" applyFont="1" applyFill="1" applyBorder="1" applyAlignment="1">
      <alignment horizontal="center" vertical="center" wrapText="1"/>
    </xf>
    <xf numFmtId="0" fontId="12" fillId="4" borderId="1" xfId="0" quotePrefix="1" applyFont="1" applyFill="1" applyBorder="1" applyAlignment="1">
      <alignment horizontal="center" vertical="center" wrapText="1"/>
    </xf>
    <xf numFmtId="0" fontId="26" fillId="0" borderId="1" xfId="0" quotePrefix="1" applyFont="1" applyBorder="1" applyAlignment="1">
      <alignment horizontal="center" vertical="center" wrapText="1"/>
    </xf>
    <xf numFmtId="0" fontId="23" fillId="0" borderId="1" xfId="0" applyFont="1" applyBorder="1" applyAlignment="1">
      <alignment vertical="center" wrapText="1"/>
    </xf>
    <xf numFmtId="0" fontId="11" fillId="0" borderId="1" xfId="0" applyFont="1" applyBorder="1" applyAlignment="1">
      <alignment horizontal="center" vertical="center" wrapText="1"/>
    </xf>
    <xf numFmtId="168" fontId="13" fillId="4" borderId="1" xfId="0" quotePrefix="1" applyNumberFormat="1" applyFont="1" applyFill="1" applyBorder="1" applyAlignment="1">
      <alignment horizontal="center" vertical="center" wrapText="1"/>
    </xf>
    <xf numFmtId="168" fontId="13" fillId="4" borderId="15" xfId="0" applyNumberFormat="1" applyFont="1" applyFill="1" applyBorder="1" applyAlignment="1">
      <alignment horizontal="center" vertical="center" wrapText="1"/>
    </xf>
    <xf numFmtId="0" fontId="26" fillId="0" borderId="4" xfId="0" quotePrefix="1" applyFont="1" applyBorder="1" applyAlignment="1">
      <alignment horizontal="center" vertical="center" wrapText="1"/>
    </xf>
    <xf numFmtId="0" fontId="11" fillId="0" borderId="1" xfId="0" applyFont="1" applyBorder="1" applyAlignment="1">
      <alignment horizontal="center"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0" borderId="1" xfId="0" applyFont="1" applyBorder="1" applyAlignment="1">
      <alignment vertical="center" wrapText="1"/>
    </xf>
    <xf numFmtId="0" fontId="3" fillId="0" borderId="1" xfId="0" applyFont="1" applyBorder="1" applyAlignment="1">
      <alignment horizontal="center" vertical="center" wrapText="1"/>
    </xf>
    <xf numFmtId="0" fontId="15" fillId="0" borderId="0" xfId="0" applyFont="1" applyAlignment="1">
      <alignment vertical="center" wrapText="1"/>
    </xf>
    <xf numFmtId="0" fontId="35" fillId="0" borderId="1" xfId="0" quotePrefix="1" applyFont="1" applyBorder="1" applyAlignment="1">
      <alignment horizontal="center" vertical="center" wrapText="1"/>
    </xf>
    <xf numFmtId="0" fontId="1" fillId="0" borderId="0" xfId="0" applyFont="1" applyAlignment="1">
      <alignment horizontal="left" wrapText="1"/>
    </xf>
    <xf numFmtId="0" fontId="6" fillId="0" borderId="0" xfId="0" applyFont="1" applyAlignment="1">
      <alignment vertical="center" wrapText="1"/>
    </xf>
    <xf numFmtId="0" fontId="37" fillId="0" borderId="0" xfId="0" applyFont="1" applyAlignment="1">
      <alignment wrapText="1"/>
    </xf>
    <xf numFmtId="0" fontId="38" fillId="0" borderId="0" xfId="0" applyFont="1" applyAlignment="1">
      <alignment horizontal="left" wrapText="1"/>
    </xf>
    <xf numFmtId="0" fontId="23" fillId="0" borderId="1" xfId="0" quotePrefix="1" applyFont="1" applyBorder="1" applyAlignment="1">
      <alignment horizontal="center" vertical="center" wrapText="1"/>
    </xf>
    <xf numFmtId="0" fontId="23" fillId="0" borderId="1" xfId="0" applyFont="1" applyBorder="1" applyAlignment="1">
      <alignment horizontal="left" vertical="center" wrapText="1"/>
    </xf>
    <xf numFmtId="0" fontId="23" fillId="0" borderId="1" xfId="0" quotePrefix="1" applyFont="1" applyBorder="1" applyAlignment="1">
      <alignment vertical="center" wrapText="1"/>
    </xf>
    <xf numFmtId="0" fontId="11" fillId="0" borderId="0" xfId="2" applyFont="1" applyAlignment="1">
      <alignment horizontal="left" vertical="center" wrapText="1"/>
    </xf>
    <xf numFmtId="0" fontId="11" fillId="0" borderId="0" xfId="2" applyFont="1" applyAlignment="1">
      <alignment horizontal="left" vertical="center"/>
    </xf>
    <xf numFmtId="0" fontId="40" fillId="0" borderId="0" xfId="0" applyFont="1" applyAlignment="1">
      <alignment wrapText="1"/>
    </xf>
    <xf numFmtId="0" fontId="28" fillId="0" borderId="0" xfId="0" applyFont="1"/>
    <xf numFmtId="0" fontId="23" fillId="0" borderId="1" xfId="0" applyFont="1" applyBorder="1" applyAlignment="1">
      <alignment horizontal="center" wrapText="1"/>
    </xf>
    <xf numFmtId="0" fontId="41" fillId="0" borderId="0" xfId="0" applyFont="1"/>
    <xf numFmtId="0" fontId="11" fillId="0" borderId="1" xfId="0" quotePrefix="1" applyFont="1" applyBorder="1" applyAlignment="1">
      <alignment horizontal="center" vertical="center" wrapText="1"/>
    </xf>
    <xf numFmtId="49" fontId="23" fillId="0" borderId="1" xfId="0" quotePrefix="1"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0" fontId="42" fillId="0" borderId="1" xfId="0" quotePrefix="1" applyFont="1" applyBorder="1" applyAlignment="1">
      <alignment horizontal="center" vertical="center" wrapText="1"/>
    </xf>
    <xf numFmtId="0" fontId="7" fillId="0" borderId="7" xfId="0" applyFont="1" applyBorder="1" applyAlignment="1">
      <alignment horizontal="center" vertical="center" wrapText="1"/>
    </xf>
    <xf numFmtId="164" fontId="7" fillId="0" borderId="7" xfId="0" quotePrefix="1" applyNumberFormat="1" applyFont="1" applyBorder="1" applyAlignment="1">
      <alignment horizontal="center" vertical="center" wrapText="1"/>
    </xf>
    <xf numFmtId="0" fontId="7" fillId="0" borderId="7" xfId="0" quotePrefix="1" applyFont="1" applyBorder="1" applyAlignment="1">
      <alignment horizontal="center" vertical="center" wrapText="1"/>
    </xf>
    <xf numFmtId="0" fontId="7" fillId="0" borderId="7" xfId="0" applyFont="1" applyBorder="1" applyAlignment="1">
      <alignment horizontal="left" vertical="center" wrapText="1"/>
    </xf>
    <xf numFmtId="0" fontId="7" fillId="0" borderId="7" xfId="0" quotePrefix="1" applyFont="1" applyBorder="1" applyAlignment="1">
      <alignment horizontal="left" vertical="center" wrapText="1"/>
    </xf>
    <xf numFmtId="0" fontId="7" fillId="2" borderId="1" xfId="0" applyFont="1" applyFill="1" applyBorder="1" applyAlignment="1">
      <alignment horizontal="center" vertical="center" wrapText="1"/>
    </xf>
    <xf numFmtId="0" fontId="44" fillId="0" borderId="7" xfId="0" applyFont="1" applyBorder="1" applyAlignment="1">
      <alignment horizontal="center" vertical="center" wrapText="1"/>
    </xf>
    <xf numFmtId="0" fontId="46" fillId="0" borderId="7" xfId="0" quotePrefix="1" applyFont="1" applyBorder="1" applyAlignment="1">
      <alignment horizontal="left" vertical="center" wrapText="1"/>
    </xf>
    <xf numFmtId="0" fontId="46" fillId="2" borderId="1" xfId="0" applyFont="1" applyFill="1" applyBorder="1" applyAlignment="1">
      <alignment horizontal="center" vertical="center" wrapText="1"/>
    </xf>
    <xf numFmtId="0" fontId="7" fillId="0" borderId="1" xfId="0" quotePrefix="1" applyFont="1" applyBorder="1" applyAlignment="1">
      <alignment horizontal="left" vertical="center" wrapText="1"/>
    </xf>
    <xf numFmtId="0" fontId="6" fillId="2" borderId="1" xfId="0" quotePrefix="1" applyFont="1" applyFill="1" applyBorder="1" applyAlignment="1">
      <alignment horizontal="center" vertical="center" wrapText="1"/>
    </xf>
    <xf numFmtId="0" fontId="46" fillId="2" borderId="1" xfId="0" quotePrefix="1" applyFont="1" applyFill="1" applyBorder="1" applyAlignment="1">
      <alignment vertical="center" wrapText="1"/>
    </xf>
    <xf numFmtId="0" fontId="6" fillId="0" borderId="1" xfId="0" applyFont="1" applyBorder="1" applyAlignment="1">
      <alignment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vertical="center"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quotePrefix="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quotePrefix="1" applyFont="1" applyBorder="1" applyAlignment="1">
      <alignment horizontal="left" vertical="center" wrapText="1"/>
    </xf>
    <xf numFmtId="0" fontId="3" fillId="2" borderId="1" xfId="0" quotePrefix="1" applyFont="1" applyFill="1" applyBorder="1" applyAlignment="1">
      <alignment vertical="center" wrapText="1"/>
    </xf>
    <xf numFmtId="0" fontId="3" fillId="2" borderId="1" xfId="0" quotePrefix="1" applyFont="1" applyFill="1" applyBorder="1" applyAlignment="1">
      <alignment horizontal="left" vertical="center" wrapText="1"/>
    </xf>
    <xf numFmtId="0" fontId="8" fillId="0" borderId="1" xfId="0" quotePrefix="1" applyFont="1" applyBorder="1" applyAlignment="1">
      <alignment vertical="center" wrapText="1"/>
    </xf>
    <xf numFmtId="164" fontId="3" fillId="0" borderId="1" xfId="0" applyNumberFormat="1"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11" fillId="0" borderId="0" xfId="0" quotePrefix="1" applyFont="1" applyAlignment="1">
      <alignment horizontal="center" vertical="center" wrapText="1"/>
    </xf>
    <xf numFmtId="0" fontId="45" fillId="0" borderId="7" xfId="0" quotePrefix="1" applyFont="1" applyBorder="1" applyAlignment="1">
      <alignment horizontal="left" vertical="center" wrapText="1"/>
    </xf>
    <xf numFmtId="164" fontId="23" fillId="2" borderId="1" xfId="0" quotePrefix="1" applyNumberFormat="1" applyFont="1" applyFill="1" applyBorder="1" applyAlignment="1">
      <alignment horizontal="center" vertical="center" wrapText="1"/>
    </xf>
    <xf numFmtId="0" fontId="8" fillId="2" borderId="1" xfId="0" quotePrefix="1" applyFont="1" applyFill="1" applyBorder="1" applyAlignment="1">
      <alignment vertical="center" wrapText="1"/>
    </xf>
    <xf numFmtId="0" fontId="23" fillId="0" borderId="1" xfId="0" quotePrefix="1"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4" fontId="2" fillId="0" borderId="1" xfId="0" quotePrefix="1" applyNumberFormat="1" applyFont="1" applyBorder="1" applyAlignment="1">
      <alignment horizontal="left" vertical="center" wrapText="1"/>
    </xf>
    <xf numFmtId="49" fontId="8" fillId="2" borderId="1" xfId="0" quotePrefix="1" applyNumberFormat="1" applyFont="1" applyFill="1" applyBorder="1" applyAlignment="1">
      <alignment horizontal="center" vertical="center" wrapText="1"/>
    </xf>
    <xf numFmtId="14" fontId="8" fillId="0" borderId="1" xfId="0" applyNumberFormat="1" applyFont="1" applyBorder="1" applyAlignment="1">
      <alignment vertical="center"/>
    </xf>
    <xf numFmtId="0" fontId="31" fillId="2" borderId="1" xfId="0" applyFont="1" applyFill="1" applyBorder="1" applyAlignment="1">
      <alignment vertical="center" wrapText="1"/>
    </xf>
    <xf numFmtId="164" fontId="31" fillId="0" borderId="1" xfId="0" applyNumberFormat="1" applyFont="1" applyBorder="1" applyAlignment="1">
      <alignment horizontal="center" vertical="center" wrapText="1"/>
    </xf>
    <xf numFmtId="0" fontId="31" fillId="0" borderId="1" xfId="0" applyFont="1" applyBorder="1" applyAlignment="1">
      <alignment horizontal="justify" vertical="center" wrapText="1"/>
    </xf>
    <xf numFmtId="0" fontId="2" fillId="0" borderId="1" xfId="0" quotePrefix="1" applyFont="1" applyBorder="1" applyAlignment="1">
      <alignment horizontal="center" vertical="center" wrapText="1"/>
    </xf>
    <xf numFmtId="0" fontId="2" fillId="0" borderId="1" xfId="0" quotePrefix="1" applyFont="1" applyBorder="1" applyAlignment="1">
      <alignment horizontal="left" vertical="center" wrapText="1"/>
    </xf>
    <xf numFmtId="49" fontId="31" fillId="0" borderId="1" xfId="0" quotePrefix="1" applyNumberFormat="1" applyFont="1" applyBorder="1" applyAlignment="1">
      <alignment horizontal="center" vertical="center" wrapText="1"/>
    </xf>
    <xf numFmtId="49" fontId="31" fillId="2" borderId="1" xfId="0" quotePrefix="1" applyNumberFormat="1" applyFont="1" applyFill="1" applyBorder="1" applyAlignment="1">
      <alignment horizontal="center" vertical="center" wrapText="1"/>
    </xf>
    <xf numFmtId="0" fontId="31" fillId="0" borderId="1" xfId="0" applyFont="1" applyBorder="1" applyAlignment="1">
      <alignment horizontal="left" vertical="center" wrapText="1"/>
    </xf>
    <xf numFmtId="0" fontId="31" fillId="0" borderId="1" xfId="0" quotePrefix="1" applyFont="1" applyBorder="1" applyAlignment="1">
      <alignment horizontal="center" vertical="center" wrapText="1"/>
    </xf>
    <xf numFmtId="0" fontId="31" fillId="2" borderId="1" xfId="0" quotePrefix="1" applyFont="1" applyFill="1" applyBorder="1" applyAlignment="1">
      <alignment vertical="center" wrapText="1"/>
    </xf>
    <xf numFmtId="164" fontId="31" fillId="2"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2" borderId="1" xfId="0" applyFont="1" applyFill="1" applyBorder="1" applyAlignment="1">
      <alignment vertical="center" wrapText="1"/>
    </xf>
    <xf numFmtId="0" fontId="8" fillId="0" borderId="1" xfId="0" quotePrefix="1" applyFont="1" applyBorder="1" applyAlignment="1">
      <alignment horizontal="left" vertical="center" wrapText="1"/>
    </xf>
    <xf numFmtId="0" fontId="24" fillId="0" borderId="0" xfId="0" applyFont="1" applyAlignment="1">
      <alignment horizontal="center" vertical="center" wrapText="1"/>
    </xf>
    <xf numFmtId="0" fontId="8" fillId="0" borderId="0" xfId="0" applyFont="1" applyAlignment="1">
      <alignment horizontal="center" vertical="center" wrapText="1"/>
    </xf>
    <xf numFmtId="0" fontId="51" fillId="0" borderId="0" xfId="0" applyFont="1" applyAlignment="1">
      <alignment vertical="center" wrapText="1"/>
    </xf>
    <xf numFmtId="0" fontId="52" fillId="0" borderId="0" xfId="0" applyFont="1" applyAlignment="1">
      <alignment vertical="center" wrapText="1"/>
    </xf>
    <xf numFmtId="0" fontId="32" fillId="0" borderId="0" xfId="0" applyFont="1" applyAlignment="1">
      <alignment wrapText="1"/>
    </xf>
    <xf numFmtId="0" fontId="47" fillId="0" borderId="0" xfId="0" applyFont="1" applyAlignment="1">
      <alignment horizontal="center" vertical="center" wrapText="1"/>
    </xf>
    <xf numFmtId="0" fontId="23" fillId="0" borderId="0" xfId="0" applyFont="1" applyAlignment="1">
      <alignment horizontal="center" wrapText="1"/>
    </xf>
    <xf numFmtId="0" fontId="23" fillId="0" borderId="0" xfId="0" applyFont="1" applyAlignment="1">
      <alignment wrapText="1"/>
    </xf>
    <xf numFmtId="0" fontId="4" fillId="0" borderId="1" xfId="0" quotePrefix="1" applyFont="1" applyBorder="1" applyAlignment="1">
      <alignment horizontal="center" vertical="center" wrapText="1"/>
    </xf>
    <xf numFmtId="0" fontId="35" fillId="0" borderId="1" xfId="0" quotePrefix="1" applyFont="1" applyBorder="1" applyAlignment="1">
      <alignment vertical="center" wrapText="1"/>
    </xf>
    <xf numFmtId="0" fontId="31" fillId="0" borderId="0" xfId="0" applyFont="1" applyAlignment="1">
      <alignment horizontal="center" wrapText="1"/>
    </xf>
    <xf numFmtId="0" fontId="23" fillId="0" borderId="0" xfId="2" applyFont="1" applyAlignment="1">
      <alignment horizontal="left" vertical="center" wrapText="1"/>
    </xf>
    <xf numFmtId="0" fontId="23" fillId="0" borderId="0" xfId="2" applyFont="1" applyAlignment="1">
      <alignment horizontal="left" vertical="center"/>
    </xf>
    <xf numFmtId="0" fontId="31" fillId="0" borderId="0" xfId="0" applyFont="1" applyAlignment="1">
      <alignment wrapText="1"/>
    </xf>
    <xf numFmtId="0" fontId="31" fillId="0" borderId="0" xfId="2" applyFont="1" applyAlignment="1">
      <alignment horizontal="left" vertical="center" wrapText="1"/>
    </xf>
    <xf numFmtId="0" fontId="31" fillId="0" borderId="0" xfId="2" applyFont="1" applyAlignment="1">
      <alignment horizontal="left" vertical="center"/>
    </xf>
    <xf numFmtId="0" fontId="8" fillId="0" borderId="0" xfId="0" applyFont="1" applyAlignment="1">
      <alignment wrapText="1"/>
    </xf>
    <xf numFmtId="0" fontId="31" fillId="0" borderId="0" xfId="0" applyFont="1" applyAlignment="1">
      <alignment vertical="center" wrapText="1"/>
    </xf>
    <xf numFmtId="164" fontId="8" fillId="0" borderId="0" xfId="0" applyNumberFormat="1" applyFont="1" applyAlignment="1">
      <alignment horizontal="center" wrapText="1"/>
    </xf>
    <xf numFmtId="0" fontId="7" fillId="0" borderId="0" xfId="0" applyFont="1" applyAlignment="1">
      <alignment horizontal="center" wrapText="1"/>
    </xf>
    <xf numFmtId="0" fontId="8" fillId="0" borderId="0" xfId="0" applyFont="1" applyAlignment="1">
      <alignment horizontal="center" wrapText="1"/>
    </xf>
    <xf numFmtId="0" fontId="32" fillId="0" borderId="0" xfId="0" applyFont="1" applyAlignment="1">
      <alignment horizontal="left" wrapText="1"/>
    </xf>
    <xf numFmtId="0" fontId="46" fillId="0" borderId="0" xfId="0" applyFont="1" applyAlignment="1">
      <alignment vertical="center" wrapText="1"/>
    </xf>
    <xf numFmtId="0" fontId="55" fillId="0" borderId="0" xfId="0" applyFont="1" applyAlignment="1">
      <alignment wrapText="1"/>
    </xf>
    <xf numFmtId="164" fontId="7" fillId="0" borderId="0" xfId="0" applyNumberFormat="1" applyFont="1" applyAlignment="1">
      <alignment horizontal="center" wrapText="1"/>
    </xf>
    <xf numFmtId="0" fontId="44" fillId="0" borderId="0" xfId="0" applyFont="1" applyAlignment="1">
      <alignment horizontal="left" wrapText="1"/>
    </xf>
    <xf numFmtId="0" fontId="31" fillId="0" borderId="0" xfId="0" applyFont="1" applyAlignment="1">
      <alignment horizontal="center" vertical="center" wrapText="1"/>
    </xf>
    <xf numFmtId="164" fontId="8" fillId="0" borderId="0" xfId="0" applyNumberFormat="1" applyFont="1" applyAlignment="1">
      <alignment horizontal="center" vertical="center" wrapText="1"/>
    </xf>
    <xf numFmtId="0" fontId="36" fillId="0" borderId="0" xfId="0" applyFont="1" applyAlignment="1">
      <alignment horizontal="center" vertical="center" wrapText="1"/>
    </xf>
    <xf numFmtId="0" fontId="54" fillId="0" borderId="0" xfId="0" applyFont="1" applyAlignment="1">
      <alignment horizontal="center" vertical="center" wrapText="1"/>
    </xf>
    <xf numFmtId="0" fontId="13" fillId="0" borderId="1" xfId="0" quotePrefix="1" applyFont="1" applyBorder="1" applyAlignment="1">
      <alignment horizontal="left" vertical="center" wrapText="1"/>
    </xf>
    <xf numFmtId="0" fontId="12" fillId="0" borderId="1" xfId="0" quotePrefix="1" applyFont="1" applyBorder="1" applyAlignment="1">
      <alignment horizontal="left" vertical="center" wrapText="1"/>
    </xf>
    <xf numFmtId="0" fontId="24" fillId="0" borderId="1" xfId="0" quotePrefix="1" applyFont="1" applyBorder="1" applyAlignment="1">
      <alignment horizontal="left" vertical="center" wrapText="1"/>
    </xf>
    <xf numFmtId="0" fontId="27" fillId="0" borderId="1" xfId="0" applyFont="1" applyBorder="1"/>
    <xf numFmtId="0" fontId="36" fillId="0" borderId="0" xfId="0" applyFont="1" applyAlignment="1">
      <alignment horizontal="center" vertical="center" wrapText="1"/>
    </xf>
    <xf numFmtId="0" fontId="9" fillId="0" borderId="0" xfId="0" applyFont="1" applyAlignment="1">
      <alignment horizontal="center"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43" fillId="0" borderId="1" xfId="0" applyFont="1" applyBorder="1"/>
    <xf numFmtId="0" fontId="41" fillId="0" borderId="1" xfId="0" applyFont="1" applyBorder="1"/>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4" borderId="9"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Alignment="1">
      <alignment horizontal="left" vertical="center" wrapText="1"/>
    </xf>
    <xf numFmtId="0" fontId="15" fillId="0" borderId="0" xfId="0" applyFont="1" applyAlignment="1">
      <alignment horizontal="center" vertical="center" wrapText="1"/>
    </xf>
    <xf numFmtId="0" fontId="13" fillId="2" borderId="1" xfId="0" applyFont="1" applyFill="1" applyBorder="1" applyAlignment="1">
      <alignment horizontal="center" vertical="center" wrapText="1"/>
    </xf>
    <xf numFmtId="49" fontId="5" fillId="0" borderId="0" xfId="0" applyNumberFormat="1" applyFont="1" applyAlignment="1">
      <alignment horizontal="center" vertical="center" wrapText="1"/>
    </xf>
    <xf numFmtId="0" fontId="39" fillId="0" borderId="1" xfId="2" applyFont="1" applyBorder="1" applyAlignment="1">
      <alignment horizontal="left" vertical="center" wrapText="1"/>
    </xf>
    <xf numFmtId="0" fontId="23" fillId="0" borderId="1" xfId="2" applyFont="1" applyBorder="1" applyAlignment="1">
      <alignment horizontal="left"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4" xfId="0" quotePrefix="1" applyFont="1" applyBorder="1" applyAlignment="1">
      <alignment horizontal="left" vertical="center" wrapText="1"/>
    </xf>
    <xf numFmtId="0" fontId="48" fillId="0" borderId="3" xfId="0" quotePrefix="1" applyFont="1" applyBorder="1" applyAlignment="1">
      <alignment horizontal="left" vertical="center" wrapText="1"/>
    </xf>
    <xf numFmtId="0" fontId="14" fillId="2" borderId="4" xfId="0" quotePrefix="1" applyFont="1" applyFill="1" applyBorder="1" applyAlignment="1">
      <alignment horizontal="left" vertical="center" wrapText="1"/>
    </xf>
    <xf numFmtId="0" fontId="14" fillId="2" borderId="3" xfId="0" quotePrefix="1" applyFont="1" applyFill="1" applyBorder="1" applyAlignment="1">
      <alignment horizontal="left" vertical="center" wrapText="1"/>
    </xf>
    <xf numFmtId="0" fontId="14" fillId="2" borderId="2" xfId="0" quotePrefix="1" applyFont="1" applyFill="1" applyBorder="1" applyAlignment="1">
      <alignment horizontal="left" vertical="center" wrapText="1"/>
    </xf>
    <xf numFmtId="0" fontId="47" fillId="0" borderId="17" xfId="0" quotePrefix="1" applyFont="1" applyBorder="1" applyAlignment="1">
      <alignment horizontal="left" vertical="center" wrapText="1"/>
    </xf>
    <xf numFmtId="0" fontId="8" fillId="0" borderId="0" xfId="0" applyFont="1"/>
    <xf numFmtId="0" fontId="8" fillId="0" borderId="18" xfId="0" applyFont="1" applyBorder="1"/>
    <xf numFmtId="0" fontId="54" fillId="0" borderId="0" xfId="0" applyFont="1" applyAlignment="1">
      <alignment horizontal="center" vertical="center" wrapText="1"/>
    </xf>
    <xf numFmtId="0" fontId="24" fillId="0" borderId="1" xfId="0" applyFont="1" applyBorder="1" applyAlignment="1">
      <alignment vertical="center" wrapText="1"/>
    </xf>
    <xf numFmtId="164" fontId="24" fillId="0" borderId="1" xfId="0" applyNumberFormat="1" applyFont="1" applyBorder="1" applyAlignment="1">
      <alignment horizontal="center" vertical="center" wrapText="1"/>
    </xf>
    <xf numFmtId="0" fontId="50" fillId="0" borderId="0" xfId="0" applyFont="1" applyAlignment="1">
      <alignment horizontal="center" vertical="center" wrapText="1"/>
    </xf>
    <xf numFmtId="0" fontId="47" fillId="0" borderId="1" xfId="0" applyFont="1" applyBorder="1" applyAlignment="1">
      <alignment horizontal="center" vertical="center" wrapText="1"/>
    </xf>
    <xf numFmtId="0" fontId="49" fillId="0" borderId="1" xfId="0" quotePrefix="1" applyFont="1" applyBorder="1" applyAlignment="1">
      <alignment horizontal="left" vertical="center" wrapText="1"/>
    </xf>
    <xf numFmtId="0" fontId="53" fillId="0" borderId="1" xfId="0" quotePrefix="1" applyFont="1" applyBorder="1" applyAlignment="1">
      <alignment horizontal="left" vertical="center" wrapText="1"/>
    </xf>
    <xf numFmtId="0" fontId="24" fillId="0" borderId="1" xfId="2" applyFont="1" applyBorder="1" applyAlignment="1">
      <alignment horizontal="left" vertical="center" wrapText="1"/>
    </xf>
    <xf numFmtId="0" fontId="42" fillId="0" borderId="1" xfId="0" quotePrefix="1" applyFont="1" applyBorder="1" applyAlignment="1">
      <alignment horizontal="left" vertical="center" wrapText="1"/>
    </xf>
    <xf numFmtId="0" fontId="49" fillId="0" borderId="1" xfId="2" applyFont="1" applyBorder="1" applyAlignment="1">
      <alignment horizontal="left" vertical="center" wrapText="1"/>
    </xf>
    <xf numFmtId="0" fontId="31" fillId="0" borderId="1" xfId="2" applyFont="1" applyBorder="1" applyAlignment="1">
      <alignment horizontal="left" vertical="center" wrapText="1"/>
    </xf>
    <xf numFmtId="0" fontId="13" fillId="0" borderId="0" xfId="0" applyFont="1" applyAlignment="1">
      <alignment horizontal="center" vertical="center" wrapText="1"/>
    </xf>
    <xf numFmtId="164" fontId="11" fillId="0" borderId="0" xfId="0" applyNumberFormat="1" applyFont="1" applyAlignment="1">
      <alignment horizontal="center" wrapText="1"/>
    </xf>
    <xf numFmtId="0" fontId="23" fillId="0" borderId="0" xfId="0" applyFont="1" applyAlignment="1">
      <alignment horizontal="left" wrapText="1"/>
    </xf>
    <xf numFmtId="0" fontId="8" fillId="2" borderId="1" xfId="0" applyFont="1" applyFill="1" applyBorder="1" applyAlignment="1">
      <alignment horizontal="center" vertical="center" wrapText="1"/>
    </xf>
    <xf numFmtId="164" fontId="8" fillId="2" borderId="1" xfId="0" quotePrefix="1"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56" fillId="0" borderId="4" xfId="0" quotePrefix="1" applyFont="1" applyBorder="1" applyAlignment="1">
      <alignment horizontal="left" vertical="center" wrapText="1"/>
    </xf>
    <xf numFmtId="0" fontId="56" fillId="0" borderId="3" xfId="0" quotePrefix="1" applyFont="1" applyBorder="1" applyAlignment="1">
      <alignment horizontal="left" vertical="center" wrapText="1"/>
    </xf>
    <xf numFmtId="0" fontId="56" fillId="0" borderId="2" xfId="0" quotePrefix="1" applyFont="1" applyBorder="1" applyAlignment="1">
      <alignment horizontal="left" vertical="center" wrapText="1"/>
    </xf>
    <xf numFmtId="0" fontId="56" fillId="0" borderId="0" xfId="0" applyFont="1" applyAlignment="1">
      <alignment horizontal="center" vertical="center" wrapText="1"/>
    </xf>
    <xf numFmtId="0" fontId="56" fillId="0" borderId="0" xfId="0" applyFont="1" applyAlignment="1">
      <alignment horizontal="center" vertical="center" wrapText="1"/>
    </xf>
    <xf numFmtId="0" fontId="56" fillId="0" borderId="0" xfId="0" applyFont="1" applyAlignment="1">
      <alignment vertical="center" wrapText="1"/>
    </xf>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57" fillId="0" borderId="1" xfId="0" quotePrefix="1" applyFont="1" applyBorder="1" applyAlignment="1">
      <alignment horizontal="center" vertical="center" wrapText="1"/>
    </xf>
    <xf numFmtId="0" fontId="53" fillId="0" borderId="1" xfId="0" quotePrefix="1" applyFont="1" applyBorder="1" applyAlignment="1">
      <alignment horizontal="center" vertical="center" wrapText="1"/>
    </xf>
  </cellXfs>
  <cellStyles count="8">
    <cellStyle name="Comma" xfId="6" builtinId="3"/>
    <cellStyle name="Normal" xfId="0" builtinId="0"/>
    <cellStyle name="Normal 2" xfId="2" xr:uid="{00000000-0005-0000-0000-000002000000}"/>
    <cellStyle name="Normal 2 2 2" xfId="4" xr:uid="{00000000-0005-0000-0000-000003000000}"/>
    <cellStyle name="Normal 3" xfId="5" xr:uid="{00000000-0005-0000-0000-000004000000}"/>
    <cellStyle name="Normal 32" xfId="3" xr:uid="{00000000-0005-0000-0000-000005000000}"/>
    <cellStyle name="Normal 7" xfId="1" xr:uid="{00000000-0005-0000-0000-000006000000}"/>
    <cellStyle name="Normal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204107</xdr:colOff>
      <xdr:row>1</xdr:row>
      <xdr:rowOff>1551214</xdr:rowOff>
    </xdr:from>
    <xdr:to>
      <xdr:col>11</xdr:col>
      <xdr:colOff>544286</xdr:colOff>
      <xdr:row>1</xdr:row>
      <xdr:rowOff>1551214</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8382000" y="2367643"/>
          <a:ext cx="36331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449037</xdr:colOff>
      <xdr:row>1</xdr:row>
      <xdr:rowOff>462643</xdr:rowOff>
    </xdr:from>
    <xdr:to>
      <xdr:col>5</xdr:col>
      <xdr:colOff>13608</xdr:colOff>
      <xdr:row>1</xdr:row>
      <xdr:rowOff>462643</xdr:rowOff>
    </xdr:to>
    <xdr:cxnSp macro="">
      <xdr:nvCxnSpPr>
        <xdr:cNvPr id="2" name="Straight Connector 1">
          <a:extLst>
            <a:ext uri="{FF2B5EF4-FFF2-40B4-BE49-F238E27FC236}">
              <a16:creationId xmlns:a16="http://schemas.microsoft.com/office/drawing/2014/main" id="{00000000-0008-0000-0100-000002000000}"/>
            </a:ext>
          </a:extLst>
        </xdr:cNvPr>
        <xdr:cNvCxnSpPr/>
      </xdr:nvCxnSpPr>
      <xdr:spPr>
        <a:xfrm>
          <a:off x="2125437" y="872218"/>
          <a:ext cx="7647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68036</xdr:colOff>
      <xdr:row>1</xdr:row>
      <xdr:rowOff>462643</xdr:rowOff>
    </xdr:from>
    <xdr:to>
      <xdr:col>5</xdr:col>
      <xdr:colOff>530679</xdr:colOff>
      <xdr:row>1</xdr:row>
      <xdr:rowOff>462643</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1744436" y="872218"/>
          <a:ext cx="16627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993323</xdr:colOff>
      <xdr:row>1</xdr:row>
      <xdr:rowOff>462643</xdr:rowOff>
    </xdr:from>
    <xdr:to>
      <xdr:col>5</xdr:col>
      <xdr:colOff>394609</xdr:colOff>
      <xdr:row>1</xdr:row>
      <xdr:rowOff>462643</xdr:rowOff>
    </xdr:to>
    <xdr:cxnSp macro="">
      <xdr:nvCxnSpPr>
        <xdr:cNvPr id="2" name="Straight Connector 1">
          <a:extLst>
            <a:ext uri="{FF2B5EF4-FFF2-40B4-BE49-F238E27FC236}">
              <a16:creationId xmlns:a16="http://schemas.microsoft.com/office/drawing/2014/main" id="{00000000-0008-0000-0200-000002000000}"/>
            </a:ext>
          </a:extLst>
        </xdr:cNvPr>
        <xdr:cNvCxnSpPr/>
      </xdr:nvCxnSpPr>
      <xdr:spPr>
        <a:xfrm>
          <a:off x="1455966" y="870857"/>
          <a:ext cx="261257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993323</xdr:colOff>
      <xdr:row>1</xdr:row>
      <xdr:rowOff>462643</xdr:rowOff>
    </xdr:from>
    <xdr:to>
      <xdr:col>5</xdr:col>
      <xdr:colOff>394609</xdr:colOff>
      <xdr:row>1</xdr:row>
      <xdr:rowOff>462643</xdr:rowOff>
    </xdr:to>
    <xdr:cxnSp macro="">
      <xdr:nvCxnSpPr>
        <xdr:cNvPr id="3" name="Straight Connector 2">
          <a:extLst>
            <a:ext uri="{FF2B5EF4-FFF2-40B4-BE49-F238E27FC236}">
              <a16:creationId xmlns:a16="http://schemas.microsoft.com/office/drawing/2014/main" id="{00000000-0008-0000-0300-000003000000}"/>
            </a:ext>
          </a:extLst>
        </xdr:cNvPr>
        <xdr:cNvCxnSpPr/>
      </xdr:nvCxnSpPr>
      <xdr:spPr>
        <a:xfrm>
          <a:off x="1455966" y="870857"/>
          <a:ext cx="25989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503465</xdr:colOff>
      <xdr:row>1</xdr:row>
      <xdr:rowOff>462643</xdr:rowOff>
    </xdr:from>
    <xdr:to>
      <xdr:col>5</xdr:col>
      <xdr:colOff>68036</xdr:colOff>
      <xdr:row>1</xdr:row>
      <xdr:rowOff>462643</xdr:rowOff>
    </xdr:to>
    <xdr:cxnSp macro="">
      <xdr:nvCxnSpPr>
        <xdr:cNvPr id="3" name="Straight Connector 2">
          <a:extLst>
            <a:ext uri="{FF2B5EF4-FFF2-40B4-BE49-F238E27FC236}">
              <a16:creationId xmlns:a16="http://schemas.microsoft.com/office/drawing/2014/main" id="{00000000-0008-0000-0400-000003000000}"/>
            </a:ext>
          </a:extLst>
        </xdr:cNvPr>
        <xdr:cNvCxnSpPr/>
      </xdr:nvCxnSpPr>
      <xdr:spPr>
        <a:xfrm>
          <a:off x="2217965" y="870857"/>
          <a:ext cx="8844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68036</xdr:colOff>
      <xdr:row>1</xdr:row>
      <xdr:rowOff>462643</xdr:rowOff>
    </xdr:from>
    <xdr:to>
      <xdr:col>5</xdr:col>
      <xdr:colOff>530679</xdr:colOff>
      <xdr:row>1</xdr:row>
      <xdr:rowOff>462643</xdr:rowOff>
    </xdr:to>
    <xdr:cxnSp macro="">
      <xdr:nvCxnSpPr>
        <xdr:cNvPr id="4" name="Straight Connector 3">
          <a:extLst>
            <a:ext uri="{FF2B5EF4-FFF2-40B4-BE49-F238E27FC236}">
              <a16:creationId xmlns:a16="http://schemas.microsoft.com/office/drawing/2014/main" id="{00000000-0008-0000-0400-000004000000}"/>
            </a:ext>
          </a:extLst>
        </xdr:cNvPr>
        <xdr:cNvCxnSpPr/>
      </xdr:nvCxnSpPr>
      <xdr:spPr>
        <a:xfrm>
          <a:off x="1601561" y="872218"/>
          <a:ext cx="14151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295275</xdr:colOff>
      <xdr:row>1</xdr:row>
      <xdr:rowOff>95250</xdr:rowOff>
    </xdr:from>
    <xdr:to>
      <xdr:col>2</xdr:col>
      <xdr:colOff>733425</xdr:colOff>
      <xdr:row>1</xdr:row>
      <xdr:rowOff>95250</xdr:rowOff>
    </xdr:to>
    <xdr:cxnSp macro="">
      <xdr:nvCxnSpPr>
        <xdr:cNvPr id="3" name="Straight Connector 2">
          <a:extLst>
            <a:ext uri="{FF2B5EF4-FFF2-40B4-BE49-F238E27FC236}">
              <a16:creationId xmlns:a16="http://schemas.microsoft.com/office/drawing/2014/main" id="{96C30202-8808-4DAB-A918-6B671D161ECE}"/>
            </a:ext>
          </a:extLst>
        </xdr:cNvPr>
        <xdr:cNvCxnSpPr/>
      </xdr:nvCxnSpPr>
      <xdr:spPr>
        <a:xfrm>
          <a:off x="752475" y="504825"/>
          <a:ext cx="1657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449037</xdr:colOff>
      <xdr:row>1</xdr:row>
      <xdr:rowOff>462643</xdr:rowOff>
    </xdr:from>
    <xdr:to>
      <xdr:col>5</xdr:col>
      <xdr:colOff>13608</xdr:colOff>
      <xdr:row>1</xdr:row>
      <xdr:rowOff>462643</xdr:rowOff>
    </xdr:to>
    <xdr:cxnSp macro="">
      <xdr:nvCxnSpPr>
        <xdr:cNvPr id="3" name="Straight Connector 2">
          <a:extLst>
            <a:ext uri="{FF2B5EF4-FFF2-40B4-BE49-F238E27FC236}">
              <a16:creationId xmlns:a16="http://schemas.microsoft.com/office/drawing/2014/main" id="{00000000-0008-0000-0500-000003000000}"/>
            </a:ext>
          </a:extLst>
        </xdr:cNvPr>
        <xdr:cNvCxnSpPr/>
      </xdr:nvCxnSpPr>
      <xdr:spPr>
        <a:xfrm>
          <a:off x="2136323" y="870857"/>
          <a:ext cx="76199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68036</xdr:colOff>
      <xdr:row>1</xdr:row>
      <xdr:rowOff>462643</xdr:rowOff>
    </xdr:from>
    <xdr:to>
      <xdr:col>5</xdr:col>
      <xdr:colOff>530679</xdr:colOff>
      <xdr:row>1</xdr:row>
      <xdr:rowOff>462643</xdr:rowOff>
    </xdr:to>
    <xdr:cxnSp macro="">
      <xdr:nvCxnSpPr>
        <xdr:cNvPr id="4" name="Straight Connector 3">
          <a:extLst>
            <a:ext uri="{FF2B5EF4-FFF2-40B4-BE49-F238E27FC236}">
              <a16:creationId xmlns:a16="http://schemas.microsoft.com/office/drawing/2014/main" id="{00000000-0008-0000-0500-000004000000}"/>
            </a:ext>
          </a:extLst>
        </xdr:cNvPr>
        <xdr:cNvCxnSpPr/>
      </xdr:nvCxnSpPr>
      <xdr:spPr>
        <a:xfrm>
          <a:off x="1601561" y="872218"/>
          <a:ext cx="141514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185"/>
  <sheetViews>
    <sheetView view="pageBreakPreview" zoomScale="70" zoomScaleNormal="25" zoomScaleSheetLayoutView="70" workbookViewId="0">
      <selection activeCell="J4" sqref="F4:J5"/>
    </sheetView>
  </sheetViews>
  <sheetFormatPr defaultRowHeight="15" x14ac:dyDescent="0.25"/>
  <cols>
    <col min="1" max="1" width="10.28515625" style="45" customWidth="1"/>
    <col min="2" max="2" width="32" style="63" customWidth="1"/>
    <col min="3" max="5" width="12.42578125" style="45" customWidth="1"/>
    <col min="6" max="7" width="11.5703125" style="45" customWidth="1"/>
    <col min="8" max="8" width="19.85546875" style="45" customWidth="1"/>
    <col min="9" max="9" width="24.7109375" style="45" customWidth="1"/>
    <col min="10" max="10" width="13.140625" style="45" customWidth="1"/>
    <col min="11" max="14" width="11.5703125" style="45" customWidth="1"/>
    <col min="15" max="15" width="11.5703125" style="71" customWidth="1"/>
    <col min="16" max="18" width="11.5703125" style="45" customWidth="1"/>
    <col min="19" max="19" width="19.140625" style="45" customWidth="1"/>
    <col min="20" max="20" width="18.7109375" style="45" customWidth="1"/>
    <col min="21" max="21" width="21" style="45" customWidth="1"/>
    <col min="22" max="24" width="9.140625" style="45"/>
    <col min="25" max="25" width="17.85546875" style="45" bestFit="1" customWidth="1"/>
    <col min="26" max="230" width="9.140625" style="45"/>
    <col min="231" max="231" width="4.5703125" style="45" bestFit="1" customWidth="1"/>
    <col min="232" max="232" width="18.5703125" style="45" customWidth="1"/>
    <col min="233" max="233" width="9.28515625" style="45" customWidth="1"/>
    <col min="234" max="234" width="10.85546875" style="45" customWidth="1"/>
    <col min="235" max="238" width="9.42578125" style="45" customWidth="1"/>
    <col min="239" max="240" width="9.85546875" style="45" customWidth="1"/>
    <col min="241" max="241" width="8.85546875" style="45" customWidth="1"/>
    <col min="242" max="242" width="9.140625" style="45" customWidth="1"/>
    <col min="243" max="243" width="11.7109375" style="45" customWidth="1"/>
    <col min="244" max="244" width="9.42578125" style="45" customWidth="1"/>
    <col min="245" max="245" width="9.5703125" style="45" customWidth="1"/>
    <col min="246" max="247" width="9.42578125" style="45" customWidth="1"/>
    <col min="248" max="248" width="9.85546875" style="45" customWidth="1"/>
    <col min="249" max="249" width="9.5703125" style="45" customWidth="1"/>
    <col min="250" max="250" width="0" style="45" hidden="1" customWidth="1"/>
    <col min="251" max="251" width="9.7109375" style="45" customWidth="1"/>
    <col min="252" max="256" width="10.140625" style="45" customWidth="1"/>
    <col min="257" max="257" width="10.140625" style="45" bestFit="1" customWidth="1"/>
    <col min="258" max="261" width="10.140625" style="45" customWidth="1"/>
    <col min="262" max="262" width="10.140625" style="45" bestFit="1" customWidth="1"/>
    <col min="263" max="266" width="10.140625" style="45" customWidth="1"/>
    <col min="267" max="267" width="10.140625" style="45" bestFit="1" customWidth="1"/>
    <col min="268" max="486" width="9.140625" style="45"/>
    <col min="487" max="487" width="4.5703125" style="45" bestFit="1" customWidth="1"/>
    <col min="488" max="488" width="18.5703125" style="45" customWidth="1"/>
    <col min="489" max="489" width="9.28515625" style="45" customWidth="1"/>
    <col min="490" max="490" width="10.85546875" style="45" customWidth="1"/>
    <col min="491" max="494" width="9.42578125" style="45" customWidth="1"/>
    <col min="495" max="496" width="9.85546875" style="45" customWidth="1"/>
    <col min="497" max="497" width="8.85546875" style="45" customWidth="1"/>
    <col min="498" max="498" width="9.140625" style="45" customWidth="1"/>
    <col min="499" max="499" width="11.7109375" style="45" customWidth="1"/>
    <col min="500" max="500" width="9.42578125" style="45" customWidth="1"/>
    <col min="501" max="501" width="9.5703125" style="45" customWidth="1"/>
    <col min="502" max="503" width="9.42578125" style="45" customWidth="1"/>
    <col min="504" max="504" width="9.85546875" style="45" customWidth="1"/>
    <col min="505" max="505" width="9.5703125" style="45" customWidth="1"/>
    <col min="506" max="506" width="0" style="45" hidden="1" customWidth="1"/>
    <col min="507" max="507" width="9.7109375" style="45" customWidth="1"/>
    <col min="508" max="512" width="10.140625" style="45" customWidth="1"/>
    <col min="513" max="513" width="10.140625" style="45" bestFit="1" customWidth="1"/>
    <col min="514" max="517" width="10.140625" style="45" customWidth="1"/>
    <col min="518" max="518" width="10.140625" style="45" bestFit="1" customWidth="1"/>
    <col min="519" max="522" width="10.140625" style="45" customWidth="1"/>
    <col min="523" max="523" width="10.140625" style="45" bestFit="1" customWidth="1"/>
    <col min="524" max="742" width="9.140625" style="45"/>
    <col min="743" max="743" width="4.5703125" style="45" bestFit="1" customWidth="1"/>
    <col min="744" max="744" width="18.5703125" style="45" customWidth="1"/>
    <col min="745" max="745" width="9.28515625" style="45" customWidth="1"/>
    <col min="746" max="746" width="10.85546875" style="45" customWidth="1"/>
    <col min="747" max="750" width="9.42578125" style="45" customWidth="1"/>
    <col min="751" max="752" width="9.85546875" style="45" customWidth="1"/>
    <col min="753" max="753" width="8.85546875" style="45" customWidth="1"/>
    <col min="754" max="754" width="9.140625" style="45" customWidth="1"/>
    <col min="755" max="755" width="11.7109375" style="45" customWidth="1"/>
    <col min="756" max="756" width="9.42578125" style="45" customWidth="1"/>
    <col min="757" max="757" width="9.5703125" style="45" customWidth="1"/>
    <col min="758" max="759" width="9.42578125" style="45" customWidth="1"/>
    <col min="760" max="760" width="9.85546875" style="45" customWidth="1"/>
    <col min="761" max="761" width="9.5703125" style="45" customWidth="1"/>
    <col min="762" max="762" width="0" style="45" hidden="1" customWidth="1"/>
    <col min="763" max="763" width="9.7109375" style="45" customWidth="1"/>
    <col min="764" max="768" width="10.140625" style="45" customWidth="1"/>
    <col min="769" max="769" width="10.140625" style="45" bestFit="1" customWidth="1"/>
    <col min="770" max="773" width="10.140625" style="45" customWidth="1"/>
    <col min="774" max="774" width="10.140625" style="45" bestFit="1" customWidth="1"/>
    <col min="775" max="778" width="10.140625" style="45" customWidth="1"/>
    <col min="779" max="779" width="10.140625" style="45" bestFit="1" customWidth="1"/>
    <col min="780" max="998" width="9.140625" style="45"/>
    <col min="999" max="999" width="4.5703125" style="45" bestFit="1" customWidth="1"/>
    <col min="1000" max="1000" width="18.5703125" style="45" customWidth="1"/>
    <col min="1001" max="1001" width="9.28515625" style="45" customWidth="1"/>
    <col min="1002" max="1002" width="10.85546875" style="45" customWidth="1"/>
    <col min="1003" max="1006" width="9.42578125" style="45" customWidth="1"/>
    <col min="1007" max="1008" width="9.85546875" style="45" customWidth="1"/>
    <col min="1009" max="1009" width="8.85546875" style="45" customWidth="1"/>
    <col min="1010" max="1010" width="9.140625" style="45" customWidth="1"/>
    <col min="1011" max="1011" width="11.7109375" style="45" customWidth="1"/>
    <col min="1012" max="1012" width="9.42578125" style="45" customWidth="1"/>
    <col min="1013" max="1013" width="9.5703125" style="45" customWidth="1"/>
    <col min="1014" max="1015" width="9.42578125" style="45" customWidth="1"/>
    <col min="1016" max="1016" width="9.85546875" style="45" customWidth="1"/>
    <col min="1017" max="1017" width="9.5703125" style="45" customWidth="1"/>
    <col min="1018" max="1018" width="0" style="45" hidden="1" customWidth="1"/>
    <col min="1019" max="1019" width="9.7109375" style="45" customWidth="1"/>
    <col min="1020" max="1024" width="10.140625" style="45" customWidth="1"/>
    <col min="1025" max="1025" width="10.140625" style="45" bestFit="1" customWidth="1"/>
    <col min="1026" max="1029" width="10.140625" style="45" customWidth="1"/>
    <col min="1030" max="1030" width="10.140625" style="45" bestFit="1" customWidth="1"/>
    <col min="1031" max="1034" width="10.140625" style="45" customWidth="1"/>
    <col min="1035" max="1035" width="10.140625" style="45" bestFit="1" customWidth="1"/>
    <col min="1036" max="1254" width="9.140625" style="45"/>
    <col min="1255" max="1255" width="4.5703125" style="45" bestFit="1" customWidth="1"/>
    <col min="1256" max="1256" width="18.5703125" style="45" customWidth="1"/>
    <col min="1257" max="1257" width="9.28515625" style="45" customWidth="1"/>
    <col min="1258" max="1258" width="10.85546875" style="45" customWidth="1"/>
    <col min="1259" max="1262" width="9.42578125" style="45" customWidth="1"/>
    <col min="1263" max="1264" width="9.85546875" style="45" customWidth="1"/>
    <col min="1265" max="1265" width="8.85546875" style="45" customWidth="1"/>
    <col min="1266" max="1266" width="9.140625" style="45" customWidth="1"/>
    <col min="1267" max="1267" width="11.7109375" style="45" customWidth="1"/>
    <col min="1268" max="1268" width="9.42578125" style="45" customWidth="1"/>
    <col min="1269" max="1269" width="9.5703125" style="45" customWidth="1"/>
    <col min="1270" max="1271" width="9.42578125" style="45" customWidth="1"/>
    <col min="1272" max="1272" width="9.85546875" style="45" customWidth="1"/>
    <col min="1273" max="1273" width="9.5703125" style="45" customWidth="1"/>
    <col min="1274" max="1274" width="0" style="45" hidden="1" customWidth="1"/>
    <col min="1275" max="1275" width="9.7109375" style="45" customWidth="1"/>
    <col min="1276" max="1280" width="10.140625" style="45" customWidth="1"/>
    <col min="1281" max="1281" width="10.140625" style="45" bestFit="1" customWidth="1"/>
    <col min="1282" max="1285" width="10.140625" style="45" customWidth="1"/>
    <col min="1286" max="1286" width="10.140625" style="45" bestFit="1" customWidth="1"/>
    <col min="1287" max="1290" width="10.140625" style="45" customWidth="1"/>
    <col min="1291" max="1291" width="10.140625" style="45" bestFit="1" customWidth="1"/>
    <col min="1292" max="1510" width="9.140625" style="45"/>
    <col min="1511" max="1511" width="4.5703125" style="45" bestFit="1" customWidth="1"/>
    <col min="1512" max="1512" width="18.5703125" style="45" customWidth="1"/>
    <col min="1513" max="1513" width="9.28515625" style="45" customWidth="1"/>
    <col min="1514" max="1514" width="10.85546875" style="45" customWidth="1"/>
    <col min="1515" max="1518" width="9.42578125" style="45" customWidth="1"/>
    <col min="1519" max="1520" width="9.85546875" style="45" customWidth="1"/>
    <col min="1521" max="1521" width="8.85546875" style="45" customWidth="1"/>
    <col min="1522" max="1522" width="9.140625" style="45" customWidth="1"/>
    <col min="1523" max="1523" width="11.7109375" style="45" customWidth="1"/>
    <col min="1524" max="1524" width="9.42578125" style="45" customWidth="1"/>
    <col min="1525" max="1525" width="9.5703125" style="45" customWidth="1"/>
    <col min="1526" max="1527" width="9.42578125" style="45" customWidth="1"/>
    <col min="1528" max="1528" width="9.85546875" style="45" customWidth="1"/>
    <col min="1529" max="1529" width="9.5703125" style="45" customWidth="1"/>
    <col min="1530" max="1530" width="0" style="45" hidden="1" customWidth="1"/>
    <col min="1531" max="1531" width="9.7109375" style="45" customWidth="1"/>
    <col min="1532" max="1536" width="10.140625" style="45" customWidth="1"/>
    <col min="1537" max="1537" width="10.140625" style="45" bestFit="1" customWidth="1"/>
    <col min="1538" max="1541" width="10.140625" style="45" customWidth="1"/>
    <col min="1542" max="1542" width="10.140625" style="45" bestFit="1" customWidth="1"/>
    <col min="1543" max="1546" width="10.140625" style="45" customWidth="1"/>
    <col min="1547" max="1547" width="10.140625" style="45" bestFit="1" customWidth="1"/>
    <col min="1548" max="1766" width="9.140625" style="45"/>
    <col min="1767" max="1767" width="4.5703125" style="45" bestFit="1" customWidth="1"/>
    <col min="1768" max="1768" width="18.5703125" style="45" customWidth="1"/>
    <col min="1769" max="1769" width="9.28515625" style="45" customWidth="1"/>
    <col min="1770" max="1770" width="10.85546875" style="45" customWidth="1"/>
    <col min="1771" max="1774" width="9.42578125" style="45" customWidth="1"/>
    <col min="1775" max="1776" width="9.85546875" style="45" customWidth="1"/>
    <col min="1777" max="1777" width="8.85546875" style="45" customWidth="1"/>
    <col min="1778" max="1778" width="9.140625" style="45" customWidth="1"/>
    <col min="1779" max="1779" width="11.7109375" style="45" customWidth="1"/>
    <col min="1780" max="1780" width="9.42578125" style="45" customWidth="1"/>
    <col min="1781" max="1781" width="9.5703125" style="45" customWidth="1"/>
    <col min="1782" max="1783" width="9.42578125" style="45" customWidth="1"/>
    <col min="1784" max="1784" width="9.85546875" style="45" customWidth="1"/>
    <col min="1785" max="1785" width="9.5703125" style="45" customWidth="1"/>
    <col min="1786" max="1786" width="0" style="45" hidden="1" customWidth="1"/>
    <col min="1787" max="1787" width="9.7109375" style="45" customWidth="1"/>
    <col min="1788" max="1792" width="10.140625" style="45" customWidth="1"/>
    <col min="1793" max="1793" width="10.140625" style="45" bestFit="1" customWidth="1"/>
    <col min="1794" max="1797" width="10.140625" style="45" customWidth="1"/>
    <col min="1798" max="1798" width="10.140625" style="45" bestFit="1" customWidth="1"/>
    <col min="1799" max="1802" width="10.140625" style="45" customWidth="1"/>
    <col min="1803" max="1803" width="10.140625" style="45" bestFit="1" customWidth="1"/>
    <col min="1804" max="2022" width="9.140625" style="45"/>
    <col min="2023" max="2023" width="4.5703125" style="45" bestFit="1" customWidth="1"/>
    <col min="2024" max="2024" width="18.5703125" style="45" customWidth="1"/>
    <col min="2025" max="2025" width="9.28515625" style="45" customWidth="1"/>
    <col min="2026" max="2026" width="10.85546875" style="45" customWidth="1"/>
    <col min="2027" max="2030" width="9.42578125" style="45" customWidth="1"/>
    <col min="2031" max="2032" width="9.85546875" style="45" customWidth="1"/>
    <col min="2033" max="2033" width="8.85546875" style="45" customWidth="1"/>
    <col min="2034" max="2034" width="9.140625" style="45" customWidth="1"/>
    <col min="2035" max="2035" width="11.7109375" style="45" customWidth="1"/>
    <col min="2036" max="2036" width="9.42578125" style="45" customWidth="1"/>
    <col min="2037" max="2037" width="9.5703125" style="45" customWidth="1"/>
    <col min="2038" max="2039" width="9.42578125" style="45" customWidth="1"/>
    <col min="2040" max="2040" width="9.85546875" style="45" customWidth="1"/>
    <col min="2041" max="2041" width="9.5703125" style="45" customWidth="1"/>
    <col min="2042" max="2042" width="0" style="45" hidden="1" customWidth="1"/>
    <col min="2043" max="2043" width="9.7109375" style="45" customWidth="1"/>
    <col min="2044" max="2048" width="10.140625" style="45" customWidth="1"/>
    <col min="2049" max="2049" width="10.140625" style="45" bestFit="1" customWidth="1"/>
    <col min="2050" max="2053" width="10.140625" style="45" customWidth="1"/>
    <col min="2054" max="2054" width="10.140625" style="45" bestFit="1" customWidth="1"/>
    <col min="2055" max="2058" width="10.140625" style="45" customWidth="1"/>
    <col min="2059" max="2059" width="10.140625" style="45" bestFit="1" customWidth="1"/>
    <col min="2060" max="2278" width="9.140625" style="45"/>
    <col min="2279" max="2279" width="4.5703125" style="45" bestFit="1" customWidth="1"/>
    <col min="2280" max="2280" width="18.5703125" style="45" customWidth="1"/>
    <col min="2281" max="2281" width="9.28515625" style="45" customWidth="1"/>
    <col min="2282" max="2282" width="10.85546875" style="45" customWidth="1"/>
    <col min="2283" max="2286" width="9.42578125" style="45" customWidth="1"/>
    <col min="2287" max="2288" width="9.85546875" style="45" customWidth="1"/>
    <col min="2289" max="2289" width="8.85546875" style="45" customWidth="1"/>
    <col min="2290" max="2290" width="9.140625" style="45" customWidth="1"/>
    <col min="2291" max="2291" width="11.7109375" style="45" customWidth="1"/>
    <col min="2292" max="2292" width="9.42578125" style="45" customWidth="1"/>
    <col min="2293" max="2293" width="9.5703125" style="45" customWidth="1"/>
    <col min="2294" max="2295" width="9.42578125" style="45" customWidth="1"/>
    <col min="2296" max="2296" width="9.85546875" style="45" customWidth="1"/>
    <col min="2297" max="2297" width="9.5703125" style="45" customWidth="1"/>
    <col min="2298" max="2298" width="0" style="45" hidden="1" customWidth="1"/>
    <col min="2299" max="2299" width="9.7109375" style="45" customWidth="1"/>
    <col min="2300" max="2304" width="10.140625" style="45" customWidth="1"/>
    <col min="2305" max="2305" width="10.140625" style="45" bestFit="1" customWidth="1"/>
    <col min="2306" max="2309" width="10.140625" style="45" customWidth="1"/>
    <col min="2310" max="2310" width="10.140625" style="45" bestFit="1" customWidth="1"/>
    <col min="2311" max="2314" width="10.140625" style="45" customWidth="1"/>
    <col min="2315" max="2315" width="10.140625" style="45" bestFit="1" customWidth="1"/>
    <col min="2316" max="2534" width="9.140625" style="45"/>
    <col min="2535" max="2535" width="4.5703125" style="45" bestFit="1" customWidth="1"/>
    <col min="2536" max="2536" width="18.5703125" style="45" customWidth="1"/>
    <col min="2537" max="2537" width="9.28515625" style="45" customWidth="1"/>
    <col min="2538" max="2538" width="10.85546875" style="45" customWidth="1"/>
    <col min="2539" max="2542" width="9.42578125" style="45" customWidth="1"/>
    <col min="2543" max="2544" width="9.85546875" style="45" customWidth="1"/>
    <col min="2545" max="2545" width="8.85546875" style="45" customWidth="1"/>
    <col min="2546" max="2546" width="9.140625" style="45" customWidth="1"/>
    <col min="2547" max="2547" width="11.7109375" style="45" customWidth="1"/>
    <col min="2548" max="2548" width="9.42578125" style="45" customWidth="1"/>
    <col min="2549" max="2549" width="9.5703125" style="45" customWidth="1"/>
    <col min="2550" max="2551" width="9.42578125" style="45" customWidth="1"/>
    <col min="2552" max="2552" width="9.85546875" style="45" customWidth="1"/>
    <col min="2553" max="2553" width="9.5703125" style="45" customWidth="1"/>
    <col min="2554" max="2554" width="0" style="45" hidden="1" customWidth="1"/>
    <col min="2555" max="2555" width="9.7109375" style="45" customWidth="1"/>
    <col min="2556" max="2560" width="10.140625" style="45" customWidth="1"/>
    <col min="2561" max="2561" width="10.140625" style="45" bestFit="1" customWidth="1"/>
    <col min="2562" max="2565" width="10.140625" style="45" customWidth="1"/>
    <col min="2566" max="2566" width="10.140625" style="45" bestFit="1" customWidth="1"/>
    <col min="2567" max="2570" width="10.140625" style="45" customWidth="1"/>
    <col min="2571" max="2571" width="10.140625" style="45" bestFit="1" customWidth="1"/>
    <col min="2572" max="2790" width="9.140625" style="45"/>
    <col min="2791" max="2791" width="4.5703125" style="45" bestFit="1" customWidth="1"/>
    <col min="2792" max="2792" width="18.5703125" style="45" customWidth="1"/>
    <col min="2793" max="2793" width="9.28515625" style="45" customWidth="1"/>
    <col min="2794" max="2794" width="10.85546875" style="45" customWidth="1"/>
    <col min="2795" max="2798" width="9.42578125" style="45" customWidth="1"/>
    <col min="2799" max="2800" width="9.85546875" style="45" customWidth="1"/>
    <col min="2801" max="2801" width="8.85546875" style="45" customWidth="1"/>
    <col min="2802" max="2802" width="9.140625" style="45" customWidth="1"/>
    <col min="2803" max="2803" width="11.7109375" style="45" customWidth="1"/>
    <col min="2804" max="2804" width="9.42578125" style="45" customWidth="1"/>
    <col min="2805" max="2805" width="9.5703125" style="45" customWidth="1"/>
    <col min="2806" max="2807" width="9.42578125" style="45" customWidth="1"/>
    <col min="2808" max="2808" width="9.85546875" style="45" customWidth="1"/>
    <col min="2809" max="2809" width="9.5703125" style="45" customWidth="1"/>
    <col min="2810" max="2810" width="0" style="45" hidden="1" customWidth="1"/>
    <col min="2811" max="2811" width="9.7109375" style="45" customWidth="1"/>
    <col min="2812" max="2816" width="10.140625" style="45" customWidth="1"/>
    <col min="2817" max="2817" width="10.140625" style="45" bestFit="1" customWidth="1"/>
    <col min="2818" max="2821" width="10.140625" style="45" customWidth="1"/>
    <col min="2822" max="2822" width="10.140625" style="45" bestFit="1" customWidth="1"/>
    <col min="2823" max="2826" width="10.140625" style="45" customWidth="1"/>
    <col min="2827" max="2827" width="10.140625" style="45" bestFit="1" customWidth="1"/>
    <col min="2828" max="3046" width="9.140625" style="45"/>
    <col min="3047" max="3047" width="4.5703125" style="45" bestFit="1" customWidth="1"/>
    <col min="3048" max="3048" width="18.5703125" style="45" customWidth="1"/>
    <col min="3049" max="3049" width="9.28515625" style="45" customWidth="1"/>
    <col min="3050" max="3050" width="10.85546875" style="45" customWidth="1"/>
    <col min="3051" max="3054" width="9.42578125" style="45" customWidth="1"/>
    <col min="3055" max="3056" width="9.85546875" style="45" customWidth="1"/>
    <col min="3057" max="3057" width="8.85546875" style="45" customWidth="1"/>
    <col min="3058" max="3058" width="9.140625" style="45" customWidth="1"/>
    <col min="3059" max="3059" width="11.7109375" style="45" customWidth="1"/>
    <col min="3060" max="3060" width="9.42578125" style="45" customWidth="1"/>
    <col min="3061" max="3061" width="9.5703125" style="45" customWidth="1"/>
    <col min="3062" max="3063" width="9.42578125" style="45" customWidth="1"/>
    <col min="3064" max="3064" width="9.85546875" style="45" customWidth="1"/>
    <col min="3065" max="3065" width="9.5703125" style="45" customWidth="1"/>
    <col min="3066" max="3066" width="0" style="45" hidden="1" customWidth="1"/>
    <col min="3067" max="3067" width="9.7109375" style="45" customWidth="1"/>
    <col min="3068" max="3072" width="10.140625" style="45" customWidth="1"/>
    <col min="3073" max="3073" width="10.140625" style="45" bestFit="1" customWidth="1"/>
    <col min="3074" max="3077" width="10.140625" style="45" customWidth="1"/>
    <col min="3078" max="3078" width="10.140625" style="45" bestFit="1" customWidth="1"/>
    <col min="3079" max="3082" width="10.140625" style="45" customWidth="1"/>
    <col min="3083" max="3083" width="10.140625" style="45" bestFit="1" customWidth="1"/>
    <col min="3084" max="3302" width="9.140625" style="45"/>
    <col min="3303" max="3303" width="4.5703125" style="45" bestFit="1" customWidth="1"/>
    <col min="3304" max="3304" width="18.5703125" style="45" customWidth="1"/>
    <col min="3305" max="3305" width="9.28515625" style="45" customWidth="1"/>
    <col min="3306" max="3306" width="10.85546875" style="45" customWidth="1"/>
    <col min="3307" max="3310" width="9.42578125" style="45" customWidth="1"/>
    <col min="3311" max="3312" width="9.85546875" style="45" customWidth="1"/>
    <col min="3313" max="3313" width="8.85546875" style="45" customWidth="1"/>
    <col min="3314" max="3314" width="9.140625" style="45" customWidth="1"/>
    <col min="3315" max="3315" width="11.7109375" style="45" customWidth="1"/>
    <col min="3316" max="3316" width="9.42578125" style="45" customWidth="1"/>
    <col min="3317" max="3317" width="9.5703125" style="45" customWidth="1"/>
    <col min="3318" max="3319" width="9.42578125" style="45" customWidth="1"/>
    <col min="3320" max="3320" width="9.85546875" style="45" customWidth="1"/>
    <col min="3321" max="3321" width="9.5703125" style="45" customWidth="1"/>
    <col min="3322" max="3322" width="0" style="45" hidden="1" customWidth="1"/>
    <col min="3323" max="3323" width="9.7109375" style="45" customWidth="1"/>
    <col min="3324" max="3328" width="10.140625" style="45" customWidth="1"/>
    <col min="3329" max="3329" width="10.140625" style="45" bestFit="1" customWidth="1"/>
    <col min="3330" max="3333" width="10.140625" style="45" customWidth="1"/>
    <col min="3334" max="3334" width="10.140625" style="45" bestFit="1" customWidth="1"/>
    <col min="3335" max="3338" width="10.140625" style="45" customWidth="1"/>
    <col min="3339" max="3339" width="10.140625" style="45" bestFit="1" customWidth="1"/>
    <col min="3340" max="3558" width="9.140625" style="45"/>
    <col min="3559" max="3559" width="4.5703125" style="45" bestFit="1" customWidth="1"/>
    <col min="3560" max="3560" width="18.5703125" style="45" customWidth="1"/>
    <col min="3561" max="3561" width="9.28515625" style="45" customWidth="1"/>
    <col min="3562" max="3562" width="10.85546875" style="45" customWidth="1"/>
    <col min="3563" max="3566" width="9.42578125" style="45" customWidth="1"/>
    <col min="3567" max="3568" width="9.85546875" style="45" customWidth="1"/>
    <col min="3569" max="3569" width="8.85546875" style="45" customWidth="1"/>
    <col min="3570" max="3570" width="9.140625" style="45" customWidth="1"/>
    <col min="3571" max="3571" width="11.7109375" style="45" customWidth="1"/>
    <col min="3572" max="3572" width="9.42578125" style="45" customWidth="1"/>
    <col min="3573" max="3573" width="9.5703125" style="45" customWidth="1"/>
    <col min="3574" max="3575" width="9.42578125" style="45" customWidth="1"/>
    <col min="3576" max="3576" width="9.85546875" style="45" customWidth="1"/>
    <col min="3577" max="3577" width="9.5703125" style="45" customWidth="1"/>
    <col min="3578" max="3578" width="0" style="45" hidden="1" customWidth="1"/>
    <col min="3579" max="3579" width="9.7109375" style="45" customWidth="1"/>
    <col min="3580" max="3584" width="10.140625" style="45" customWidth="1"/>
    <col min="3585" max="3585" width="10.140625" style="45" bestFit="1" customWidth="1"/>
    <col min="3586" max="3589" width="10.140625" style="45" customWidth="1"/>
    <col min="3590" max="3590" width="10.140625" style="45" bestFit="1" customWidth="1"/>
    <col min="3591" max="3594" width="10.140625" style="45" customWidth="1"/>
    <col min="3595" max="3595" width="10.140625" style="45" bestFit="1" customWidth="1"/>
    <col min="3596" max="3814" width="9.140625" style="45"/>
    <col min="3815" max="3815" width="4.5703125" style="45" bestFit="1" customWidth="1"/>
    <col min="3816" max="3816" width="18.5703125" style="45" customWidth="1"/>
    <col min="3817" max="3817" width="9.28515625" style="45" customWidth="1"/>
    <col min="3818" max="3818" width="10.85546875" style="45" customWidth="1"/>
    <col min="3819" max="3822" width="9.42578125" style="45" customWidth="1"/>
    <col min="3823" max="3824" width="9.85546875" style="45" customWidth="1"/>
    <col min="3825" max="3825" width="8.85546875" style="45" customWidth="1"/>
    <col min="3826" max="3826" width="9.140625" style="45" customWidth="1"/>
    <col min="3827" max="3827" width="11.7109375" style="45" customWidth="1"/>
    <col min="3828" max="3828" width="9.42578125" style="45" customWidth="1"/>
    <col min="3829" max="3829" width="9.5703125" style="45" customWidth="1"/>
    <col min="3830" max="3831" width="9.42578125" style="45" customWidth="1"/>
    <col min="3832" max="3832" width="9.85546875" style="45" customWidth="1"/>
    <col min="3833" max="3833" width="9.5703125" style="45" customWidth="1"/>
    <col min="3834" max="3834" width="0" style="45" hidden="1" customWidth="1"/>
    <col min="3835" max="3835" width="9.7109375" style="45" customWidth="1"/>
    <col min="3836" max="3840" width="10.140625" style="45" customWidth="1"/>
    <col min="3841" max="3841" width="10.140625" style="45" bestFit="1" customWidth="1"/>
    <col min="3842" max="3845" width="10.140625" style="45" customWidth="1"/>
    <col min="3846" max="3846" width="10.140625" style="45" bestFit="1" customWidth="1"/>
    <col min="3847" max="3850" width="10.140625" style="45" customWidth="1"/>
    <col min="3851" max="3851" width="10.140625" style="45" bestFit="1" customWidth="1"/>
    <col min="3852" max="4070" width="9.140625" style="45"/>
    <col min="4071" max="4071" width="4.5703125" style="45" bestFit="1" customWidth="1"/>
    <col min="4072" max="4072" width="18.5703125" style="45" customWidth="1"/>
    <col min="4073" max="4073" width="9.28515625" style="45" customWidth="1"/>
    <col min="4074" max="4074" width="10.85546875" style="45" customWidth="1"/>
    <col min="4075" max="4078" width="9.42578125" style="45" customWidth="1"/>
    <col min="4079" max="4080" width="9.85546875" style="45" customWidth="1"/>
    <col min="4081" max="4081" width="8.85546875" style="45" customWidth="1"/>
    <col min="4082" max="4082" width="9.140625" style="45" customWidth="1"/>
    <col min="4083" max="4083" width="11.7109375" style="45" customWidth="1"/>
    <col min="4084" max="4084" width="9.42578125" style="45" customWidth="1"/>
    <col min="4085" max="4085" width="9.5703125" style="45" customWidth="1"/>
    <col min="4086" max="4087" width="9.42578125" style="45" customWidth="1"/>
    <col min="4088" max="4088" width="9.85546875" style="45" customWidth="1"/>
    <col min="4089" max="4089" width="9.5703125" style="45" customWidth="1"/>
    <col min="4090" max="4090" width="0" style="45" hidden="1" customWidth="1"/>
    <col min="4091" max="4091" width="9.7109375" style="45" customWidth="1"/>
    <col min="4092" max="4096" width="10.140625" style="45" customWidth="1"/>
    <col min="4097" max="4097" width="10.140625" style="45" bestFit="1" customWidth="1"/>
    <col min="4098" max="4101" width="10.140625" style="45" customWidth="1"/>
    <col min="4102" max="4102" width="10.140625" style="45" bestFit="1" customWidth="1"/>
    <col min="4103" max="4106" width="10.140625" style="45" customWidth="1"/>
    <col min="4107" max="4107" width="10.140625" style="45" bestFit="1" customWidth="1"/>
    <col min="4108" max="4326" width="9.140625" style="45"/>
    <col min="4327" max="4327" width="4.5703125" style="45" bestFit="1" customWidth="1"/>
    <col min="4328" max="4328" width="18.5703125" style="45" customWidth="1"/>
    <col min="4329" max="4329" width="9.28515625" style="45" customWidth="1"/>
    <col min="4330" max="4330" width="10.85546875" style="45" customWidth="1"/>
    <col min="4331" max="4334" width="9.42578125" style="45" customWidth="1"/>
    <col min="4335" max="4336" width="9.85546875" style="45" customWidth="1"/>
    <col min="4337" max="4337" width="8.85546875" style="45" customWidth="1"/>
    <col min="4338" max="4338" width="9.140625" style="45" customWidth="1"/>
    <col min="4339" max="4339" width="11.7109375" style="45" customWidth="1"/>
    <col min="4340" max="4340" width="9.42578125" style="45" customWidth="1"/>
    <col min="4341" max="4341" width="9.5703125" style="45" customWidth="1"/>
    <col min="4342" max="4343" width="9.42578125" style="45" customWidth="1"/>
    <col min="4344" max="4344" width="9.85546875" style="45" customWidth="1"/>
    <col min="4345" max="4345" width="9.5703125" style="45" customWidth="1"/>
    <col min="4346" max="4346" width="0" style="45" hidden="1" customWidth="1"/>
    <col min="4347" max="4347" width="9.7109375" style="45" customWidth="1"/>
    <col min="4348" max="4352" width="10.140625" style="45" customWidth="1"/>
    <col min="4353" max="4353" width="10.140625" style="45" bestFit="1" customWidth="1"/>
    <col min="4354" max="4357" width="10.140625" style="45" customWidth="1"/>
    <col min="4358" max="4358" width="10.140625" style="45" bestFit="1" customWidth="1"/>
    <col min="4359" max="4362" width="10.140625" style="45" customWidth="1"/>
    <col min="4363" max="4363" width="10.140625" style="45" bestFit="1" customWidth="1"/>
    <col min="4364" max="4582" width="9.140625" style="45"/>
    <col min="4583" max="4583" width="4.5703125" style="45" bestFit="1" customWidth="1"/>
    <col min="4584" max="4584" width="18.5703125" style="45" customWidth="1"/>
    <col min="4585" max="4585" width="9.28515625" style="45" customWidth="1"/>
    <col min="4586" max="4586" width="10.85546875" style="45" customWidth="1"/>
    <col min="4587" max="4590" width="9.42578125" style="45" customWidth="1"/>
    <col min="4591" max="4592" width="9.85546875" style="45" customWidth="1"/>
    <col min="4593" max="4593" width="8.85546875" style="45" customWidth="1"/>
    <col min="4594" max="4594" width="9.140625" style="45" customWidth="1"/>
    <col min="4595" max="4595" width="11.7109375" style="45" customWidth="1"/>
    <col min="4596" max="4596" width="9.42578125" style="45" customWidth="1"/>
    <col min="4597" max="4597" width="9.5703125" style="45" customWidth="1"/>
    <col min="4598" max="4599" width="9.42578125" style="45" customWidth="1"/>
    <col min="4600" max="4600" width="9.85546875" style="45" customWidth="1"/>
    <col min="4601" max="4601" width="9.5703125" style="45" customWidth="1"/>
    <col min="4602" max="4602" width="0" style="45" hidden="1" customWidth="1"/>
    <col min="4603" max="4603" width="9.7109375" style="45" customWidth="1"/>
    <col min="4604" max="4608" width="10.140625" style="45" customWidth="1"/>
    <col min="4609" max="4609" width="10.140625" style="45" bestFit="1" customWidth="1"/>
    <col min="4610" max="4613" width="10.140625" style="45" customWidth="1"/>
    <col min="4614" max="4614" width="10.140625" style="45" bestFit="1" customWidth="1"/>
    <col min="4615" max="4618" width="10.140625" style="45" customWidth="1"/>
    <col min="4619" max="4619" width="10.140625" style="45" bestFit="1" customWidth="1"/>
    <col min="4620" max="4838" width="9.140625" style="45"/>
    <col min="4839" max="4839" width="4.5703125" style="45" bestFit="1" customWidth="1"/>
    <col min="4840" max="4840" width="18.5703125" style="45" customWidth="1"/>
    <col min="4841" max="4841" width="9.28515625" style="45" customWidth="1"/>
    <col min="4842" max="4842" width="10.85546875" style="45" customWidth="1"/>
    <col min="4843" max="4846" width="9.42578125" style="45" customWidth="1"/>
    <col min="4847" max="4848" width="9.85546875" style="45" customWidth="1"/>
    <col min="4849" max="4849" width="8.85546875" style="45" customWidth="1"/>
    <col min="4850" max="4850" width="9.140625" style="45" customWidth="1"/>
    <col min="4851" max="4851" width="11.7109375" style="45" customWidth="1"/>
    <col min="4852" max="4852" width="9.42578125" style="45" customWidth="1"/>
    <col min="4853" max="4853" width="9.5703125" style="45" customWidth="1"/>
    <col min="4854" max="4855" width="9.42578125" style="45" customWidth="1"/>
    <col min="4856" max="4856" width="9.85546875" style="45" customWidth="1"/>
    <col min="4857" max="4857" width="9.5703125" style="45" customWidth="1"/>
    <col min="4858" max="4858" width="0" style="45" hidden="1" customWidth="1"/>
    <col min="4859" max="4859" width="9.7109375" style="45" customWidth="1"/>
    <col min="4860" max="4864" width="10.140625" style="45" customWidth="1"/>
    <col min="4865" max="4865" width="10.140625" style="45" bestFit="1" customWidth="1"/>
    <col min="4866" max="4869" width="10.140625" style="45" customWidth="1"/>
    <col min="4870" max="4870" width="10.140625" style="45" bestFit="1" customWidth="1"/>
    <col min="4871" max="4874" width="10.140625" style="45" customWidth="1"/>
    <col min="4875" max="4875" width="10.140625" style="45" bestFit="1" customWidth="1"/>
    <col min="4876" max="5094" width="9.140625" style="45"/>
    <col min="5095" max="5095" width="4.5703125" style="45" bestFit="1" customWidth="1"/>
    <col min="5096" max="5096" width="18.5703125" style="45" customWidth="1"/>
    <col min="5097" max="5097" width="9.28515625" style="45" customWidth="1"/>
    <col min="5098" max="5098" width="10.85546875" style="45" customWidth="1"/>
    <col min="5099" max="5102" width="9.42578125" style="45" customWidth="1"/>
    <col min="5103" max="5104" width="9.85546875" style="45" customWidth="1"/>
    <col min="5105" max="5105" width="8.85546875" style="45" customWidth="1"/>
    <col min="5106" max="5106" width="9.140625" style="45" customWidth="1"/>
    <col min="5107" max="5107" width="11.7109375" style="45" customWidth="1"/>
    <col min="5108" max="5108" width="9.42578125" style="45" customWidth="1"/>
    <col min="5109" max="5109" width="9.5703125" style="45" customWidth="1"/>
    <col min="5110" max="5111" width="9.42578125" style="45" customWidth="1"/>
    <col min="5112" max="5112" width="9.85546875" style="45" customWidth="1"/>
    <col min="5113" max="5113" width="9.5703125" style="45" customWidth="1"/>
    <col min="5114" max="5114" width="0" style="45" hidden="1" customWidth="1"/>
    <col min="5115" max="5115" width="9.7109375" style="45" customWidth="1"/>
    <col min="5116" max="5120" width="10.140625" style="45" customWidth="1"/>
    <col min="5121" max="5121" width="10.140625" style="45" bestFit="1" customWidth="1"/>
    <col min="5122" max="5125" width="10.140625" style="45" customWidth="1"/>
    <col min="5126" max="5126" width="10.140625" style="45" bestFit="1" customWidth="1"/>
    <col min="5127" max="5130" width="10.140625" style="45" customWidth="1"/>
    <col min="5131" max="5131" width="10.140625" style="45" bestFit="1" customWidth="1"/>
    <col min="5132" max="5350" width="9.140625" style="45"/>
    <col min="5351" max="5351" width="4.5703125" style="45" bestFit="1" customWidth="1"/>
    <col min="5352" max="5352" width="18.5703125" style="45" customWidth="1"/>
    <col min="5353" max="5353" width="9.28515625" style="45" customWidth="1"/>
    <col min="5354" max="5354" width="10.85546875" style="45" customWidth="1"/>
    <col min="5355" max="5358" width="9.42578125" style="45" customWidth="1"/>
    <col min="5359" max="5360" width="9.85546875" style="45" customWidth="1"/>
    <col min="5361" max="5361" width="8.85546875" style="45" customWidth="1"/>
    <col min="5362" max="5362" width="9.140625" style="45" customWidth="1"/>
    <col min="5363" max="5363" width="11.7109375" style="45" customWidth="1"/>
    <col min="5364" max="5364" width="9.42578125" style="45" customWidth="1"/>
    <col min="5365" max="5365" width="9.5703125" style="45" customWidth="1"/>
    <col min="5366" max="5367" width="9.42578125" style="45" customWidth="1"/>
    <col min="5368" max="5368" width="9.85546875" style="45" customWidth="1"/>
    <col min="5369" max="5369" width="9.5703125" style="45" customWidth="1"/>
    <col min="5370" max="5370" width="0" style="45" hidden="1" customWidth="1"/>
    <col min="5371" max="5371" width="9.7109375" style="45" customWidth="1"/>
    <col min="5372" max="5376" width="10.140625" style="45" customWidth="1"/>
    <col min="5377" max="5377" width="10.140625" style="45" bestFit="1" customWidth="1"/>
    <col min="5378" max="5381" width="10.140625" style="45" customWidth="1"/>
    <col min="5382" max="5382" width="10.140625" style="45" bestFit="1" customWidth="1"/>
    <col min="5383" max="5386" width="10.140625" style="45" customWidth="1"/>
    <col min="5387" max="5387" width="10.140625" style="45" bestFit="1" customWidth="1"/>
    <col min="5388" max="5606" width="9.140625" style="45"/>
    <col min="5607" max="5607" width="4.5703125" style="45" bestFit="1" customWidth="1"/>
    <col min="5608" max="5608" width="18.5703125" style="45" customWidth="1"/>
    <col min="5609" max="5609" width="9.28515625" style="45" customWidth="1"/>
    <col min="5610" max="5610" width="10.85546875" style="45" customWidth="1"/>
    <col min="5611" max="5614" width="9.42578125" style="45" customWidth="1"/>
    <col min="5615" max="5616" width="9.85546875" style="45" customWidth="1"/>
    <col min="5617" max="5617" width="8.85546875" style="45" customWidth="1"/>
    <col min="5618" max="5618" width="9.140625" style="45" customWidth="1"/>
    <col min="5619" max="5619" width="11.7109375" style="45" customWidth="1"/>
    <col min="5620" max="5620" width="9.42578125" style="45" customWidth="1"/>
    <col min="5621" max="5621" width="9.5703125" style="45" customWidth="1"/>
    <col min="5622" max="5623" width="9.42578125" style="45" customWidth="1"/>
    <col min="5624" max="5624" width="9.85546875" style="45" customWidth="1"/>
    <col min="5625" max="5625" width="9.5703125" style="45" customWidth="1"/>
    <col min="5626" max="5626" width="0" style="45" hidden="1" customWidth="1"/>
    <col min="5627" max="5627" width="9.7109375" style="45" customWidth="1"/>
    <col min="5628" max="5632" width="10.140625" style="45" customWidth="1"/>
    <col min="5633" max="5633" width="10.140625" style="45" bestFit="1" customWidth="1"/>
    <col min="5634" max="5637" width="10.140625" style="45" customWidth="1"/>
    <col min="5638" max="5638" width="10.140625" style="45" bestFit="1" customWidth="1"/>
    <col min="5639" max="5642" width="10.140625" style="45" customWidth="1"/>
    <col min="5643" max="5643" width="10.140625" style="45" bestFit="1" customWidth="1"/>
    <col min="5644" max="5862" width="9.140625" style="45"/>
    <col min="5863" max="5863" width="4.5703125" style="45" bestFit="1" customWidth="1"/>
    <col min="5864" max="5864" width="18.5703125" style="45" customWidth="1"/>
    <col min="5865" max="5865" width="9.28515625" style="45" customWidth="1"/>
    <col min="5866" max="5866" width="10.85546875" style="45" customWidth="1"/>
    <col min="5867" max="5870" width="9.42578125" style="45" customWidth="1"/>
    <col min="5871" max="5872" width="9.85546875" style="45" customWidth="1"/>
    <col min="5873" max="5873" width="8.85546875" style="45" customWidth="1"/>
    <col min="5874" max="5874" width="9.140625" style="45" customWidth="1"/>
    <col min="5875" max="5875" width="11.7109375" style="45" customWidth="1"/>
    <col min="5876" max="5876" width="9.42578125" style="45" customWidth="1"/>
    <col min="5877" max="5877" width="9.5703125" style="45" customWidth="1"/>
    <col min="5878" max="5879" width="9.42578125" style="45" customWidth="1"/>
    <col min="5880" max="5880" width="9.85546875" style="45" customWidth="1"/>
    <col min="5881" max="5881" width="9.5703125" style="45" customWidth="1"/>
    <col min="5882" max="5882" width="0" style="45" hidden="1" customWidth="1"/>
    <col min="5883" max="5883" width="9.7109375" style="45" customWidth="1"/>
    <col min="5884" max="5888" width="10.140625" style="45" customWidth="1"/>
    <col min="5889" max="5889" width="10.140625" style="45" bestFit="1" customWidth="1"/>
    <col min="5890" max="5893" width="10.140625" style="45" customWidth="1"/>
    <col min="5894" max="5894" width="10.140625" style="45" bestFit="1" customWidth="1"/>
    <col min="5895" max="5898" width="10.140625" style="45" customWidth="1"/>
    <col min="5899" max="5899" width="10.140625" style="45" bestFit="1" customWidth="1"/>
    <col min="5900" max="6118" width="9.140625" style="45"/>
    <col min="6119" max="6119" width="4.5703125" style="45" bestFit="1" customWidth="1"/>
    <col min="6120" max="6120" width="18.5703125" style="45" customWidth="1"/>
    <col min="6121" max="6121" width="9.28515625" style="45" customWidth="1"/>
    <col min="6122" max="6122" width="10.85546875" style="45" customWidth="1"/>
    <col min="6123" max="6126" width="9.42578125" style="45" customWidth="1"/>
    <col min="6127" max="6128" width="9.85546875" style="45" customWidth="1"/>
    <col min="6129" max="6129" width="8.85546875" style="45" customWidth="1"/>
    <col min="6130" max="6130" width="9.140625" style="45" customWidth="1"/>
    <col min="6131" max="6131" width="11.7109375" style="45" customWidth="1"/>
    <col min="6132" max="6132" width="9.42578125" style="45" customWidth="1"/>
    <col min="6133" max="6133" width="9.5703125" style="45" customWidth="1"/>
    <col min="6134" max="6135" width="9.42578125" style="45" customWidth="1"/>
    <col min="6136" max="6136" width="9.85546875" style="45" customWidth="1"/>
    <col min="6137" max="6137" width="9.5703125" style="45" customWidth="1"/>
    <col min="6138" max="6138" width="0" style="45" hidden="1" customWidth="1"/>
    <col min="6139" max="6139" width="9.7109375" style="45" customWidth="1"/>
    <col min="6140" max="6144" width="10.140625" style="45" customWidth="1"/>
    <col min="6145" max="6145" width="10.140625" style="45" bestFit="1" customWidth="1"/>
    <col min="6146" max="6149" width="10.140625" style="45" customWidth="1"/>
    <col min="6150" max="6150" width="10.140625" style="45" bestFit="1" customWidth="1"/>
    <col min="6151" max="6154" width="10.140625" style="45" customWidth="1"/>
    <col min="6155" max="6155" width="10.140625" style="45" bestFit="1" customWidth="1"/>
    <col min="6156" max="6374" width="9.140625" style="45"/>
    <col min="6375" max="6375" width="4.5703125" style="45" bestFit="1" customWidth="1"/>
    <col min="6376" max="6376" width="18.5703125" style="45" customWidth="1"/>
    <col min="6377" max="6377" width="9.28515625" style="45" customWidth="1"/>
    <col min="6378" max="6378" width="10.85546875" style="45" customWidth="1"/>
    <col min="6379" max="6382" width="9.42578125" style="45" customWidth="1"/>
    <col min="6383" max="6384" width="9.85546875" style="45" customWidth="1"/>
    <col min="6385" max="6385" width="8.85546875" style="45" customWidth="1"/>
    <col min="6386" max="6386" width="9.140625" style="45" customWidth="1"/>
    <col min="6387" max="6387" width="11.7109375" style="45" customWidth="1"/>
    <col min="6388" max="6388" width="9.42578125" style="45" customWidth="1"/>
    <col min="6389" max="6389" width="9.5703125" style="45" customWidth="1"/>
    <col min="6390" max="6391" width="9.42578125" style="45" customWidth="1"/>
    <col min="6392" max="6392" width="9.85546875" style="45" customWidth="1"/>
    <col min="6393" max="6393" width="9.5703125" style="45" customWidth="1"/>
    <col min="6394" max="6394" width="0" style="45" hidden="1" customWidth="1"/>
    <col min="6395" max="6395" width="9.7109375" style="45" customWidth="1"/>
    <col min="6396" max="6400" width="10.140625" style="45" customWidth="1"/>
    <col min="6401" max="6401" width="10.140625" style="45" bestFit="1" customWidth="1"/>
    <col min="6402" max="6405" width="10.140625" style="45" customWidth="1"/>
    <col min="6406" max="6406" width="10.140625" style="45" bestFit="1" customWidth="1"/>
    <col min="6407" max="6410" width="10.140625" style="45" customWidth="1"/>
    <col min="6411" max="6411" width="10.140625" style="45" bestFit="1" customWidth="1"/>
    <col min="6412" max="6630" width="9.140625" style="45"/>
    <col min="6631" max="6631" width="4.5703125" style="45" bestFit="1" customWidth="1"/>
    <col min="6632" max="6632" width="18.5703125" style="45" customWidth="1"/>
    <col min="6633" max="6633" width="9.28515625" style="45" customWidth="1"/>
    <col min="6634" max="6634" width="10.85546875" style="45" customWidth="1"/>
    <col min="6635" max="6638" width="9.42578125" style="45" customWidth="1"/>
    <col min="6639" max="6640" width="9.85546875" style="45" customWidth="1"/>
    <col min="6641" max="6641" width="8.85546875" style="45" customWidth="1"/>
    <col min="6642" max="6642" width="9.140625" style="45" customWidth="1"/>
    <col min="6643" max="6643" width="11.7109375" style="45" customWidth="1"/>
    <col min="6644" max="6644" width="9.42578125" style="45" customWidth="1"/>
    <col min="6645" max="6645" width="9.5703125" style="45" customWidth="1"/>
    <col min="6646" max="6647" width="9.42578125" style="45" customWidth="1"/>
    <col min="6648" max="6648" width="9.85546875" style="45" customWidth="1"/>
    <col min="6649" max="6649" width="9.5703125" style="45" customWidth="1"/>
    <col min="6650" max="6650" width="0" style="45" hidden="1" customWidth="1"/>
    <col min="6651" max="6651" width="9.7109375" style="45" customWidth="1"/>
    <col min="6652" max="6656" width="10.140625" style="45" customWidth="1"/>
    <col min="6657" max="6657" width="10.140625" style="45" bestFit="1" customWidth="1"/>
    <col min="6658" max="6661" width="10.140625" style="45" customWidth="1"/>
    <col min="6662" max="6662" width="10.140625" style="45" bestFit="1" customWidth="1"/>
    <col min="6663" max="6666" width="10.140625" style="45" customWidth="1"/>
    <col min="6667" max="6667" width="10.140625" style="45" bestFit="1" customWidth="1"/>
    <col min="6668" max="6886" width="9.140625" style="45"/>
    <col min="6887" max="6887" width="4.5703125" style="45" bestFit="1" customWidth="1"/>
    <col min="6888" max="6888" width="18.5703125" style="45" customWidth="1"/>
    <col min="6889" max="6889" width="9.28515625" style="45" customWidth="1"/>
    <col min="6890" max="6890" width="10.85546875" style="45" customWidth="1"/>
    <col min="6891" max="6894" width="9.42578125" style="45" customWidth="1"/>
    <col min="6895" max="6896" width="9.85546875" style="45" customWidth="1"/>
    <col min="6897" max="6897" width="8.85546875" style="45" customWidth="1"/>
    <col min="6898" max="6898" width="9.140625" style="45" customWidth="1"/>
    <col min="6899" max="6899" width="11.7109375" style="45" customWidth="1"/>
    <col min="6900" max="6900" width="9.42578125" style="45" customWidth="1"/>
    <col min="6901" max="6901" width="9.5703125" style="45" customWidth="1"/>
    <col min="6902" max="6903" width="9.42578125" style="45" customWidth="1"/>
    <col min="6904" max="6904" width="9.85546875" style="45" customWidth="1"/>
    <col min="6905" max="6905" width="9.5703125" style="45" customWidth="1"/>
    <col min="6906" max="6906" width="0" style="45" hidden="1" customWidth="1"/>
    <col min="6907" max="6907" width="9.7109375" style="45" customWidth="1"/>
    <col min="6908" max="6912" width="10.140625" style="45" customWidth="1"/>
    <col min="6913" max="6913" width="10.140625" style="45" bestFit="1" customWidth="1"/>
    <col min="6914" max="6917" width="10.140625" style="45" customWidth="1"/>
    <col min="6918" max="6918" width="10.140625" style="45" bestFit="1" customWidth="1"/>
    <col min="6919" max="6922" width="10.140625" style="45" customWidth="1"/>
    <col min="6923" max="6923" width="10.140625" style="45" bestFit="1" customWidth="1"/>
    <col min="6924" max="7142" width="9.140625" style="45"/>
    <col min="7143" max="7143" width="4.5703125" style="45" bestFit="1" customWidth="1"/>
    <col min="7144" max="7144" width="18.5703125" style="45" customWidth="1"/>
    <col min="7145" max="7145" width="9.28515625" style="45" customWidth="1"/>
    <col min="7146" max="7146" width="10.85546875" style="45" customWidth="1"/>
    <col min="7147" max="7150" width="9.42578125" style="45" customWidth="1"/>
    <col min="7151" max="7152" width="9.85546875" style="45" customWidth="1"/>
    <col min="7153" max="7153" width="8.85546875" style="45" customWidth="1"/>
    <col min="7154" max="7154" width="9.140625" style="45" customWidth="1"/>
    <col min="7155" max="7155" width="11.7109375" style="45" customWidth="1"/>
    <col min="7156" max="7156" width="9.42578125" style="45" customWidth="1"/>
    <col min="7157" max="7157" width="9.5703125" style="45" customWidth="1"/>
    <col min="7158" max="7159" width="9.42578125" style="45" customWidth="1"/>
    <col min="7160" max="7160" width="9.85546875" style="45" customWidth="1"/>
    <col min="7161" max="7161" width="9.5703125" style="45" customWidth="1"/>
    <col min="7162" max="7162" width="0" style="45" hidden="1" customWidth="1"/>
    <col min="7163" max="7163" width="9.7109375" style="45" customWidth="1"/>
    <col min="7164" max="7168" width="10.140625" style="45" customWidth="1"/>
    <col min="7169" max="7169" width="10.140625" style="45" bestFit="1" customWidth="1"/>
    <col min="7170" max="7173" width="10.140625" style="45" customWidth="1"/>
    <col min="7174" max="7174" width="10.140625" style="45" bestFit="1" customWidth="1"/>
    <col min="7175" max="7178" width="10.140625" style="45" customWidth="1"/>
    <col min="7179" max="7179" width="10.140625" style="45" bestFit="1" customWidth="1"/>
    <col min="7180" max="7398" width="9.140625" style="45"/>
    <col min="7399" max="7399" width="4.5703125" style="45" bestFit="1" customWidth="1"/>
    <col min="7400" max="7400" width="18.5703125" style="45" customWidth="1"/>
    <col min="7401" max="7401" width="9.28515625" style="45" customWidth="1"/>
    <col min="7402" max="7402" width="10.85546875" style="45" customWidth="1"/>
    <col min="7403" max="7406" width="9.42578125" style="45" customWidth="1"/>
    <col min="7407" max="7408" width="9.85546875" style="45" customWidth="1"/>
    <col min="7409" max="7409" width="8.85546875" style="45" customWidth="1"/>
    <col min="7410" max="7410" width="9.140625" style="45" customWidth="1"/>
    <col min="7411" max="7411" width="11.7109375" style="45" customWidth="1"/>
    <col min="7412" max="7412" width="9.42578125" style="45" customWidth="1"/>
    <col min="7413" max="7413" width="9.5703125" style="45" customWidth="1"/>
    <col min="7414" max="7415" width="9.42578125" style="45" customWidth="1"/>
    <col min="7416" max="7416" width="9.85546875" style="45" customWidth="1"/>
    <col min="7417" max="7417" width="9.5703125" style="45" customWidth="1"/>
    <col min="7418" max="7418" width="0" style="45" hidden="1" customWidth="1"/>
    <col min="7419" max="7419" width="9.7109375" style="45" customWidth="1"/>
    <col min="7420" max="7424" width="10.140625" style="45" customWidth="1"/>
    <col min="7425" max="7425" width="10.140625" style="45" bestFit="1" customWidth="1"/>
    <col min="7426" max="7429" width="10.140625" style="45" customWidth="1"/>
    <col min="7430" max="7430" width="10.140625" style="45" bestFit="1" customWidth="1"/>
    <col min="7431" max="7434" width="10.140625" style="45" customWidth="1"/>
    <col min="7435" max="7435" width="10.140625" style="45" bestFit="1" customWidth="1"/>
    <col min="7436" max="7654" width="9.140625" style="45"/>
    <col min="7655" max="7655" width="4.5703125" style="45" bestFit="1" customWidth="1"/>
    <col min="7656" max="7656" width="18.5703125" style="45" customWidth="1"/>
    <col min="7657" max="7657" width="9.28515625" style="45" customWidth="1"/>
    <col min="7658" max="7658" width="10.85546875" style="45" customWidth="1"/>
    <col min="7659" max="7662" width="9.42578125" style="45" customWidth="1"/>
    <col min="7663" max="7664" width="9.85546875" style="45" customWidth="1"/>
    <col min="7665" max="7665" width="8.85546875" style="45" customWidth="1"/>
    <col min="7666" max="7666" width="9.140625" style="45" customWidth="1"/>
    <col min="7667" max="7667" width="11.7109375" style="45" customWidth="1"/>
    <col min="7668" max="7668" width="9.42578125" style="45" customWidth="1"/>
    <col min="7669" max="7669" width="9.5703125" style="45" customWidth="1"/>
    <col min="7670" max="7671" width="9.42578125" style="45" customWidth="1"/>
    <col min="7672" max="7672" width="9.85546875" style="45" customWidth="1"/>
    <col min="7673" max="7673" width="9.5703125" style="45" customWidth="1"/>
    <col min="7674" max="7674" width="0" style="45" hidden="1" customWidth="1"/>
    <col min="7675" max="7675" width="9.7109375" style="45" customWidth="1"/>
    <col min="7676" max="7680" width="10.140625" style="45" customWidth="1"/>
    <col min="7681" max="7681" width="10.140625" style="45" bestFit="1" customWidth="1"/>
    <col min="7682" max="7685" width="10.140625" style="45" customWidth="1"/>
    <col min="7686" max="7686" width="10.140625" style="45" bestFit="1" customWidth="1"/>
    <col min="7687" max="7690" width="10.140625" style="45" customWidth="1"/>
    <col min="7691" max="7691" width="10.140625" style="45" bestFit="1" customWidth="1"/>
    <col min="7692" max="7910" width="9.140625" style="45"/>
    <col min="7911" max="7911" width="4.5703125" style="45" bestFit="1" customWidth="1"/>
    <col min="7912" max="7912" width="18.5703125" style="45" customWidth="1"/>
    <col min="7913" max="7913" width="9.28515625" style="45" customWidth="1"/>
    <col min="7914" max="7914" width="10.85546875" style="45" customWidth="1"/>
    <col min="7915" max="7918" width="9.42578125" style="45" customWidth="1"/>
    <col min="7919" max="7920" width="9.85546875" style="45" customWidth="1"/>
    <col min="7921" max="7921" width="8.85546875" style="45" customWidth="1"/>
    <col min="7922" max="7922" width="9.140625" style="45" customWidth="1"/>
    <col min="7923" max="7923" width="11.7109375" style="45" customWidth="1"/>
    <col min="7924" max="7924" width="9.42578125" style="45" customWidth="1"/>
    <col min="7925" max="7925" width="9.5703125" style="45" customWidth="1"/>
    <col min="7926" max="7927" width="9.42578125" style="45" customWidth="1"/>
    <col min="7928" max="7928" width="9.85546875" style="45" customWidth="1"/>
    <col min="7929" max="7929" width="9.5703125" style="45" customWidth="1"/>
    <col min="7930" max="7930" width="0" style="45" hidden="1" customWidth="1"/>
    <col min="7931" max="7931" width="9.7109375" style="45" customWidth="1"/>
    <col min="7932" max="7936" width="10.140625" style="45" customWidth="1"/>
    <col min="7937" max="7937" width="10.140625" style="45" bestFit="1" customWidth="1"/>
    <col min="7938" max="7941" width="10.140625" style="45" customWidth="1"/>
    <col min="7942" max="7942" width="10.140625" style="45" bestFit="1" customWidth="1"/>
    <col min="7943" max="7946" width="10.140625" style="45" customWidth="1"/>
    <col min="7947" max="7947" width="10.140625" style="45" bestFit="1" customWidth="1"/>
    <col min="7948" max="8166" width="9.140625" style="45"/>
    <col min="8167" max="8167" width="4.5703125" style="45" bestFit="1" customWidth="1"/>
    <col min="8168" max="8168" width="18.5703125" style="45" customWidth="1"/>
    <col min="8169" max="8169" width="9.28515625" style="45" customWidth="1"/>
    <col min="8170" max="8170" width="10.85546875" style="45" customWidth="1"/>
    <col min="8171" max="8174" width="9.42578125" style="45" customWidth="1"/>
    <col min="8175" max="8176" width="9.85546875" style="45" customWidth="1"/>
    <col min="8177" max="8177" width="8.85546875" style="45" customWidth="1"/>
    <col min="8178" max="8178" width="9.140625" style="45" customWidth="1"/>
    <col min="8179" max="8179" width="11.7109375" style="45" customWidth="1"/>
    <col min="8180" max="8180" width="9.42578125" style="45" customWidth="1"/>
    <col min="8181" max="8181" width="9.5703125" style="45" customWidth="1"/>
    <col min="8182" max="8183" width="9.42578125" style="45" customWidth="1"/>
    <col min="8184" max="8184" width="9.85546875" style="45" customWidth="1"/>
    <col min="8185" max="8185" width="9.5703125" style="45" customWidth="1"/>
    <col min="8186" max="8186" width="0" style="45" hidden="1" customWidth="1"/>
    <col min="8187" max="8187" width="9.7109375" style="45" customWidth="1"/>
    <col min="8188" max="8192" width="10.140625" style="45" customWidth="1"/>
    <col min="8193" max="8193" width="10.140625" style="45" bestFit="1" customWidth="1"/>
    <col min="8194" max="8197" width="10.140625" style="45" customWidth="1"/>
    <col min="8198" max="8198" width="10.140625" style="45" bestFit="1" customWidth="1"/>
    <col min="8199" max="8202" width="10.140625" style="45" customWidth="1"/>
    <col min="8203" max="8203" width="10.140625" style="45" bestFit="1" customWidth="1"/>
    <col min="8204" max="8422" width="9.140625" style="45"/>
    <col min="8423" max="8423" width="4.5703125" style="45" bestFit="1" customWidth="1"/>
    <col min="8424" max="8424" width="18.5703125" style="45" customWidth="1"/>
    <col min="8425" max="8425" width="9.28515625" style="45" customWidth="1"/>
    <col min="8426" max="8426" width="10.85546875" style="45" customWidth="1"/>
    <col min="8427" max="8430" width="9.42578125" style="45" customWidth="1"/>
    <col min="8431" max="8432" width="9.85546875" style="45" customWidth="1"/>
    <col min="8433" max="8433" width="8.85546875" style="45" customWidth="1"/>
    <col min="8434" max="8434" width="9.140625" style="45" customWidth="1"/>
    <col min="8435" max="8435" width="11.7109375" style="45" customWidth="1"/>
    <col min="8436" max="8436" width="9.42578125" style="45" customWidth="1"/>
    <col min="8437" max="8437" width="9.5703125" style="45" customWidth="1"/>
    <col min="8438" max="8439" width="9.42578125" style="45" customWidth="1"/>
    <col min="8440" max="8440" width="9.85546875" style="45" customWidth="1"/>
    <col min="8441" max="8441" width="9.5703125" style="45" customWidth="1"/>
    <col min="8442" max="8442" width="0" style="45" hidden="1" customWidth="1"/>
    <col min="8443" max="8443" width="9.7109375" style="45" customWidth="1"/>
    <col min="8444" max="8448" width="10.140625" style="45" customWidth="1"/>
    <col min="8449" max="8449" width="10.140625" style="45" bestFit="1" customWidth="1"/>
    <col min="8450" max="8453" width="10.140625" style="45" customWidth="1"/>
    <col min="8454" max="8454" width="10.140625" style="45" bestFit="1" customWidth="1"/>
    <col min="8455" max="8458" width="10.140625" style="45" customWidth="1"/>
    <col min="8459" max="8459" width="10.140625" style="45" bestFit="1" customWidth="1"/>
    <col min="8460" max="8678" width="9.140625" style="45"/>
    <col min="8679" max="8679" width="4.5703125" style="45" bestFit="1" customWidth="1"/>
    <col min="8680" max="8680" width="18.5703125" style="45" customWidth="1"/>
    <col min="8681" max="8681" width="9.28515625" style="45" customWidth="1"/>
    <col min="8682" max="8682" width="10.85546875" style="45" customWidth="1"/>
    <col min="8683" max="8686" width="9.42578125" style="45" customWidth="1"/>
    <col min="8687" max="8688" width="9.85546875" style="45" customWidth="1"/>
    <col min="8689" max="8689" width="8.85546875" style="45" customWidth="1"/>
    <col min="8690" max="8690" width="9.140625" style="45" customWidth="1"/>
    <col min="8691" max="8691" width="11.7109375" style="45" customWidth="1"/>
    <col min="8692" max="8692" width="9.42578125" style="45" customWidth="1"/>
    <col min="8693" max="8693" width="9.5703125" style="45" customWidth="1"/>
    <col min="8694" max="8695" width="9.42578125" style="45" customWidth="1"/>
    <col min="8696" max="8696" width="9.85546875" style="45" customWidth="1"/>
    <col min="8697" max="8697" width="9.5703125" style="45" customWidth="1"/>
    <col min="8698" max="8698" width="0" style="45" hidden="1" customWidth="1"/>
    <col min="8699" max="8699" width="9.7109375" style="45" customWidth="1"/>
    <col min="8700" max="8704" width="10.140625" style="45" customWidth="1"/>
    <col min="8705" max="8705" width="10.140625" style="45" bestFit="1" customWidth="1"/>
    <col min="8706" max="8709" width="10.140625" style="45" customWidth="1"/>
    <col min="8710" max="8710" width="10.140625" style="45" bestFit="1" customWidth="1"/>
    <col min="8711" max="8714" width="10.140625" style="45" customWidth="1"/>
    <col min="8715" max="8715" width="10.140625" style="45" bestFit="1" customWidth="1"/>
    <col min="8716" max="8934" width="9.140625" style="45"/>
    <col min="8935" max="8935" width="4.5703125" style="45" bestFit="1" customWidth="1"/>
    <col min="8936" max="8936" width="18.5703125" style="45" customWidth="1"/>
    <col min="8937" max="8937" width="9.28515625" style="45" customWidth="1"/>
    <col min="8938" max="8938" width="10.85546875" style="45" customWidth="1"/>
    <col min="8939" max="8942" width="9.42578125" style="45" customWidth="1"/>
    <col min="8943" max="8944" width="9.85546875" style="45" customWidth="1"/>
    <col min="8945" max="8945" width="8.85546875" style="45" customWidth="1"/>
    <col min="8946" max="8946" width="9.140625" style="45" customWidth="1"/>
    <col min="8947" max="8947" width="11.7109375" style="45" customWidth="1"/>
    <col min="8948" max="8948" width="9.42578125" style="45" customWidth="1"/>
    <col min="8949" max="8949" width="9.5703125" style="45" customWidth="1"/>
    <col min="8950" max="8951" width="9.42578125" style="45" customWidth="1"/>
    <col min="8952" max="8952" width="9.85546875" style="45" customWidth="1"/>
    <col min="8953" max="8953" width="9.5703125" style="45" customWidth="1"/>
    <col min="8954" max="8954" width="0" style="45" hidden="1" customWidth="1"/>
    <col min="8955" max="8955" width="9.7109375" style="45" customWidth="1"/>
    <col min="8956" max="8960" width="10.140625" style="45" customWidth="1"/>
    <col min="8961" max="8961" width="10.140625" style="45" bestFit="1" customWidth="1"/>
    <col min="8962" max="8965" width="10.140625" style="45" customWidth="1"/>
    <col min="8966" max="8966" width="10.140625" style="45" bestFit="1" customWidth="1"/>
    <col min="8967" max="8970" width="10.140625" style="45" customWidth="1"/>
    <col min="8971" max="8971" width="10.140625" style="45" bestFit="1" customWidth="1"/>
    <col min="8972" max="9190" width="9.140625" style="45"/>
    <col min="9191" max="9191" width="4.5703125" style="45" bestFit="1" customWidth="1"/>
    <col min="9192" max="9192" width="18.5703125" style="45" customWidth="1"/>
    <col min="9193" max="9193" width="9.28515625" style="45" customWidth="1"/>
    <col min="9194" max="9194" width="10.85546875" style="45" customWidth="1"/>
    <col min="9195" max="9198" width="9.42578125" style="45" customWidth="1"/>
    <col min="9199" max="9200" width="9.85546875" style="45" customWidth="1"/>
    <col min="9201" max="9201" width="8.85546875" style="45" customWidth="1"/>
    <col min="9202" max="9202" width="9.140625" style="45" customWidth="1"/>
    <col min="9203" max="9203" width="11.7109375" style="45" customWidth="1"/>
    <col min="9204" max="9204" width="9.42578125" style="45" customWidth="1"/>
    <col min="9205" max="9205" width="9.5703125" style="45" customWidth="1"/>
    <col min="9206" max="9207" width="9.42578125" style="45" customWidth="1"/>
    <col min="9208" max="9208" width="9.85546875" style="45" customWidth="1"/>
    <col min="9209" max="9209" width="9.5703125" style="45" customWidth="1"/>
    <col min="9210" max="9210" width="0" style="45" hidden="1" customWidth="1"/>
    <col min="9211" max="9211" width="9.7109375" style="45" customWidth="1"/>
    <col min="9212" max="9216" width="10.140625" style="45" customWidth="1"/>
    <col min="9217" max="9217" width="10.140625" style="45" bestFit="1" customWidth="1"/>
    <col min="9218" max="9221" width="10.140625" style="45" customWidth="1"/>
    <col min="9222" max="9222" width="10.140625" style="45" bestFit="1" customWidth="1"/>
    <col min="9223" max="9226" width="10.140625" style="45" customWidth="1"/>
    <col min="9227" max="9227" width="10.140625" style="45" bestFit="1" customWidth="1"/>
    <col min="9228" max="9446" width="9.140625" style="45"/>
    <col min="9447" max="9447" width="4.5703125" style="45" bestFit="1" customWidth="1"/>
    <col min="9448" max="9448" width="18.5703125" style="45" customWidth="1"/>
    <col min="9449" max="9449" width="9.28515625" style="45" customWidth="1"/>
    <col min="9450" max="9450" width="10.85546875" style="45" customWidth="1"/>
    <col min="9451" max="9454" width="9.42578125" style="45" customWidth="1"/>
    <col min="9455" max="9456" width="9.85546875" style="45" customWidth="1"/>
    <col min="9457" max="9457" width="8.85546875" style="45" customWidth="1"/>
    <col min="9458" max="9458" width="9.140625" style="45" customWidth="1"/>
    <col min="9459" max="9459" width="11.7109375" style="45" customWidth="1"/>
    <col min="9460" max="9460" width="9.42578125" style="45" customWidth="1"/>
    <col min="9461" max="9461" width="9.5703125" style="45" customWidth="1"/>
    <col min="9462" max="9463" width="9.42578125" style="45" customWidth="1"/>
    <col min="9464" max="9464" width="9.85546875" style="45" customWidth="1"/>
    <col min="9465" max="9465" width="9.5703125" style="45" customWidth="1"/>
    <col min="9466" max="9466" width="0" style="45" hidden="1" customWidth="1"/>
    <col min="9467" max="9467" width="9.7109375" style="45" customWidth="1"/>
    <col min="9468" max="9472" width="10.140625" style="45" customWidth="1"/>
    <col min="9473" max="9473" width="10.140625" style="45" bestFit="1" customWidth="1"/>
    <col min="9474" max="9477" width="10.140625" style="45" customWidth="1"/>
    <col min="9478" max="9478" width="10.140625" style="45" bestFit="1" customWidth="1"/>
    <col min="9479" max="9482" width="10.140625" style="45" customWidth="1"/>
    <col min="9483" max="9483" width="10.140625" style="45" bestFit="1" customWidth="1"/>
    <col min="9484" max="9702" width="9.140625" style="45"/>
    <col min="9703" max="9703" width="4.5703125" style="45" bestFit="1" customWidth="1"/>
    <col min="9704" max="9704" width="18.5703125" style="45" customWidth="1"/>
    <col min="9705" max="9705" width="9.28515625" style="45" customWidth="1"/>
    <col min="9706" max="9706" width="10.85546875" style="45" customWidth="1"/>
    <col min="9707" max="9710" width="9.42578125" style="45" customWidth="1"/>
    <col min="9711" max="9712" width="9.85546875" style="45" customWidth="1"/>
    <col min="9713" max="9713" width="8.85546875" style="45" customWidth="1"/>
    <col min="9714" max="9714" width="9.140625" style="45" customWidth="1"/>
    <col min="9715" max="9715" width="11.7109375" style="45" customWidth="1"/>
    <col min="9716" max="9716" width="9.42578125" style="45" customWidth="1"/>
    <col min="9717" max="9717" width="9.5703125" style="45" customWidth="1"/>
    <col min="9718" max="9719" width="9.42578125" style="45" customWidth="1"/>
    <col min="9720" max="9720" width="9.85546875" style="45" customWidth="1"/>
    <col min="9721" max="9721" width="9.5703125" style="45" customWidth="1"/>
    <col min="9722" max="9722" width="0" style="45" hidden="1" customWidth="1"/>
    <col min="9723" max="9723" width="9.7109375" style="45" customWidth="1"/>
    <col min="9724" max="9728" width="10.140625" style="45" customWidth="1"/>
    <col min="9729" max="9729" width="10.140625" style="45" bestFit="1" customWidth="1"/>
    <col min="9730" max="9733" width="10.140625" style="45" customWidth="1"/>
    <col min="9734" max="9734" width="10.140625" style="45" bestFit="1" customWidth="1"/>
    <col min="9735" max="9738" width="10.140625" style="45" customWidth="1"/>
    <col min="9739" max="9739" width="10.140625" style="45" bestFit="1" customWidth="1"/>
    <col min="9740" max="9958" width="9.140625" style="45"/>
    <col min="9959" max="9959" width="4.5703125" style="45" bestFit="1" customWidth="1"/>
    <col min="9960" max="9960" width="18.5703125" style="45" customWidth="1"/>
    <col min="9961" max="9961" width="9.28515625" style="45" customWidth="1"/>
    <col min="9962" max="9962" width="10.85546875" style="45" customWidth="1"/>
    <col min="9963" max="9966" width="9.42578125" style="45" customWidth="1"/>
    <col min="9967" max="9968" width="9.85546875" style="45" customWidth="1"/>
    <col min="9969" max="9969" width="8.85546875" style="45" customWidth="1"/>
    <col min="9970" max="9970" width="9.140625" style="45" customWidth="1"/>
    <col min="9971" max="9971" width="11.7109375" style="45" customWidth="1"/>
    <col min="9972" max="9972" width="9.42578125" style="45" customWidth="1"/>
    <col min="9973" max="9973" width="9.5703125" style="45" customWidth="1"/>
    <col min="9974" max="9975" width="9.42578125" style="45" customWidth="1"/>
    <col min="9976" max="9976" width="9.85546875" style="45" customWidth="1"/>
    <col min="9977" max="9977" width="9.5703125" style="45" customWidth="1"/>
    <col min="9978" max="9978" width="0" style="45" hidden="1" customWidth="1"/>
    <col min="9979" max="9979" width="9.7109375" style="45" customWidth="1"/>
    <col min="9980" max="9984" width="10.140625" style="45" customWidth="1"/>
    <col min="9985" max="9985" width="10.140625" style="45" bestFit="1" customWidth="1"/>
    <col min="9986" max="9989" width="10.140625" style="45" customWidth="1"/>
    <col min="9990" max="9990" width="10.140625" style="45" bestFit="1" customWidth="1"/>
    <col min="9991" max="9994" width="10.140625" style="45" customWidth="1"/>
    <col min="9995" max="9995" width="10.140625" style="45" bestFit="1" customWidth="1"/>
    <col min="9996" max="10214" width="9.140625" style="45"/>
    <col min="10215" max="10215" width="4.5703125" style="45" bestFit="1" customWidth="1"/>
    <col min="10216" max="10216" width="18.5703125" style="45" customWidth="1"/>
    <col min="10217" max="10217" width="9.28515625" style="45" customWidth="1"/>
    <col min="10218" max="10218" width="10.85546875" style="45" customWidth="1"/>
    <col min="10219" max="10222" width="9.42578125" style="45" customWidth="1"/>
    <col min="10223" max="10224" width="9.85546875" style="45" customWidth="1"/>
    <col min="10225" max="10225" width="8.85546875" style="45" customWidth="1"/>
    <col min="10226" max="10226" width="9.140625" style="45" customWidth="1"/>
    <col min="10227" max="10227" width="11.7109375" style="45" customWidth="1"/>
    <col min="10228" max="10228" width="9.42578125" style="45" customWidth="1"/>
    <col min="10229" max="10229" width="9.5703125" style="45" customWidth="1"/>
    <col min="10230" max="10231" width="9.42578125" style="45" customWidth="1"/>
    <col min="10232" max="10232" width="9.85546875" style="45" customWidth="1"/>
    <col min="10233" max="10233" width="9.5703125" style="45" customWidth="1"/>
    <col min="10234" max="10234" width="0" style="45" hidden="1" customWidth="1"/>
    <col min="10235" max="10235" width="9.7109375" style="45" customWidth="1"/>
    <col min="10236" max="10240" width="10.140625" style="45" customWidth="1"/>
    <col min="10241" max="10241" width="10.140625" style="45" bestFit="1" customWidth="1"/>
    <col min="10242" max="10245" width="10.140625" style="45" customWidth="1"/>
    <col min="10246" max="10246" width="10.140625" style="45" bestFit="1" customWidth="1"/>
    <col min="10247" max="10250" width="10.140625" style="45" customWidth="1"/>
    <col min="10251" max="10251" width="10.140625" style="45" bestFit="1" customWidth="1"/>
    <col min="10252" max="10470" width="9.140625" style="45"/>
    <col min="10471" max="10471" width="4.5703125" style="45" bestFit="1" customWidth="1"/>
    <col min="10472" max="10472" width="18.5703125" style="45" customWidth="1"/>
    <col min="10473" max="10473" width="9.28515625" style="45" customWidth="1"/>
    <col min="10474" max="10474" width="10.85546875" style="45" customWidth="1"/>
    <col min="10475" max="10478" width="9.42578125" style="45" customWidth="1"/>
    <col min="10479" max="10480" width="9.85546875" style="45" customWidth="1"/>
    <col min="10481" max="10481" width="8.85546875" style="45" customWidth="1"/>
    <col min="10482" max="10482" width="9.140625" style="45" customWidth="1"/>
    <col min="10483" max="10483" width="11.7109375" style="45" customWidth="1"/>
    <col min="10484" max="10484" width="9.42578125" style="45" customWidth="1"/>
    <col min="10485" max="10485" width="9.5703125" style="45" customWidth="1"/>
    <col min="10486" max="10487" width="9.42578125" style="45" customWidth="1"/>
    <col min="10488" max="10488" width="9.85546875" style="45" customWidth="1"/>
    <col min="10489" max="10489" width="9.5703125" style="45" customWidth="1"/>
    <col min="10490" max="10490" width="0" style="45" hidden="1" customWidth="1"/>
    <col min="10491" max="10491" width="9.7109375" style="45" customWidth="1"/>
    <col min="10492" max="10496" width="10.140625" style="45" customWidth="1"/>
    <col min="10497" max="10497" width="10.140625" style="45" bestFit="1" customWidth="1"/>
    <col min="10498" max="10501" width="10.140625" style="45" customWidth="1"/>
    <col min="10502" max="10502" width="10.140625" style="45" bestFit="1" customWidth="1"/>
    <col min="10503" max="10506" width="10.140625" style="45" customWidth="1"/>
    <col min="10507" max="10507" width="10.140625" style="45" bestFit="1" customWidth="1"/>
    <col min="10508" max="10726" width="9.140625" style="45"/>
    <col min="10727" max="10727" width="4.5703125" style="45" bestFit="1" customWidth="1"/>
    <col min="10728" max="10728" width="18.5703125" style="45" customWidth="1"/>
    <col min="10729" max="10729" width="9.28515625" style="45" customWidth="1"/>
    <col min="10730" max="10730" width="10.85546875" style="45" customWidth="1"/>
    <col min="10731" max="10734" width="9.42578125" style="45" customWidth="1"/>
    <col min="10735" max="10736" width="9.85546875" style="45" customWidth="1"/>
    <col min="10737" max="10737" width="8.85546875" style="45" customWidth="1"/>
    <col min="10738" max="10738" width="9.140625" style="45" customWidth="1"/>
    <col min="10739" max="10739" width="11.7109375" style="45" customWidth="1"/>
    <col min="10740" max="10740" width="9.42578125" style="45" customWidth="1"/>
    <col min="10741" max="10741" width="9.5703125" style="45" customWidth="1"/>
    <col min="10742" max="10743" width="9.42578125" style="45" customWidth="1"/>
    <col min="10744" max="10744" width="9.85546875" style="45" customWidth="1"/>
    <col min="10745" max="10745" width="9.5703125" style="45" customWidth="1"/>
    <col min="10746" max="10746" width="0" style="45" hidden="1" customWidth="1"/>
    <col min="10747" max="10747" width="9.7109375" style="45" customWidth="1"/>
    <col min="10748" max="10752" width="10.140625" style="45" customWidth="1"/>
    <col min="10753" max="10753" width="10.140625" style="45" bestFit="1" customWidth="1"/>
    <col min="10754" max="10757" width="10.140625" style="45" customWidth="1"/>
    <col min="10758" max="10758" width="10.140625" style="45" bestFit="1" customWidth="1"/>
    <col min="10759" max="10762" width="10.140625" style="45" customWidth="1"/>
    <col min="10763" max="10763" width="10.140625" style="45" bestFit="1" customWidth="1"/>
    <col min="10764" max="10982" width="9.140625" style="45"/>
    <col min="10983" max="10983" width="4.5703125" style="45" bestFit="1" customWidth="1"/>
    <col min="10984" max="10984" width="18.5703125" style="45" customWidth="1"/>
    <col min="10985" max="10985" width="9.28515625" style="45" customWidth="1"/>
    <col min="10986" max="10986" width="10.85546875" style="45" customWidth="1"/>
    <col min="10987" max="10990" width="9.42578125" style="45" customWidth="1"/>
    <col min="10991" max="10992" width="9.85546875" style="45" customWidth="1"/>
    <col min="10993" max="10993" width="8.85546875" style="45" customWidth="1"/>
    <col min="10994" max="10994" width="9.140625" style="45" customWidth="1"/>
    <col min="10995" max="10995" width="11.7109375" style="45" customWidth="1"/>
    <col min="10996" max="10996" width="9.42578125" style="45" customWidth="1"/>
    <col min="10997" max="10997" width="9.5703125" style="45" customWidth="1"/>
    <col min="10998" max="10999" width="9.42578125" style="45" customWidth="1"/>
    <col min="11000" max="11000" width="9.85546875" style="45" customWidth="1"/>
    <col min="11001" max="11001" width="9.5703125" style="45" customWidth="1"/>
    <col min="11002" max="11002" width="0" style="45" hidden="1" customWidth="1"/>
    <col min="11003" max="11003" width="9.7109375" style="45" customWidth="1"/>
    <col min="11004" max="11008" width="10.140625" style="45" customWidth="1"/>
    <col min="11009" max="11009" width="10.140625" style="45" bestFit="1" customWidth="1"/>
    <col min="11010" max="11013" width="10.140625" style="45" customWidth="1"/>
    <col min="11014" max="11014" width="10.140625" style="45" bestFit="1" customWidth="1"/>
    <col min="11015" max="11018" width="10.140625" style="45" customWidth="1"/>
    <col min="11019" max="11019" width="10.140625" style="45" bestFit="1" customWidth="1"/>
    <col min="11020" max="11238" width="9.140625" style="45"/>
    <col min="11239" max="11239" width="4.5703125" style="45" bestFit="1" customWidth="1"/>
    <col min="11240" max="11240" width="18.5703125" style="45" customWidth="1"/>
    <col min="11241" max="11241" width="9.28515625" style="45" customWidth="1"/>
    <col min="11242" max="11242" width="10.85546875" style="45" customWidth="1"/>
    <col min="11243" max="11246" width="9.42578125" style="45" customWidth="1"/>
    <col min="11247" max="11248" width="9.85546875" style="45" customWidth="1"/>
    <col min="11249" max="11249" width="8.85546875" style="45" customWidth="1"/>
    <col min="11250" max="11250" width="9.140625" style="45" customWidth="1"/>
    <col min="11251" max="11251" width="11.7109375" style="45" customWidth="1"/>
    <col min="11252" max="11252" width="9.42578125" style="45" customWidth="1"/>
    <col min="11253" max="11253" width="9.5703125" style="45" customWidth="1"/>
    <col min="11254" max="11255" width="9.42578125" style="45" customWidth="1"/>
    <col min="11256" max="11256" width="9.85546875" style="45" customWidth="1"/>
    <col min="11257" max="11257" width="9.5703125" style="45" customWidth="1"/>
    <col min="11258" max="11258" width="0" style="45" hidden="1" customWidth="1"/>
    <col min="11259" max="11259" width="9.7109375" style="45" customWidth="1"/>
    <col min="11260" max="11264" width="10.140625" style="45" customWidth="1"/>
    <col min="11265" max="11265" width="10.140625" style="45" bestFit="1" customWidth="1"/>
    <col min="11266" max="11269" width="10.140625" style="45" customWidth="1"/>
    <col min="11270" max="11270" width="10.140625" style="45" bestFit="1" customWidth="1"/>
    <col min="11271" max="11274" width="10.140625" style="45" customWidth="1"/>
    <col min="11275" max="11275" width="10.140625" style="45" bestFit="1" customWidth="1"/>
    <col min="11276" max="11494" width="9.140625" style="45"/>
    <col min="11495" max="11495" width="4.5703125" style="45" bestFit="1" customWidth="1"/>
    <col min="11496" max="11496" width="18.5703125" style="45" customWidth="1"/>
    <col min="11497" max="11497" width="9.28515625" style="45" customWidth="1"/>
    <col min="11498" max="11498" width="10.85546875" style="45" customWidth="1"/>
    <col min="11499" max="11502" width="9.42578125" style="45" customWidth="1"/>
    <col min="11503" max="11504" width="9.85546875" style="45" customWidth="1"/>
    <col min="11505" max="11505" width="8.85546875" style="45" customWidth="1"/>
    <col min="11506" max="11506" width="9.140625" style="45" customWidth="1"/>
    <col min="11507" max="11507" width="11.7109375" style="45" customWidth="1"/>
    <col min="11508" max="11508" width="9.42578125" style="45" customWidth="1"/>
    <col min="11509" max="11509" width="9.5703125" style="45" customWidth="1"/>
    <col min="11510" max="11511" width="9.42578125" style="45" customWidth="1"/>
    <col min="11512" max="11512" width="9.85546875" style="45" customWidth="1"/>
    <col min="11513" max="11513" width="9.5703125" style="45" customWidth="1"/>
    <col min="11514" max="11514" width="0" style="45" hidden="1" customWidth="1"/>
    <col min="11515" max="11515" width="9.7109375" style="45" customWidth="1"/>
    <col min="11516" max="11520" width="10.140625" style="45" customWidth="1"/>
    <col min="11521" max="11521" width="10.140625" style="45" bestFit="1" customWidth="1"/>
    <col min="11522" max="11525" width="10.140625" style="45" customWidth="1"/>
    <col min="11526" max="11526" width="10.140625" style="45" bestFit="1" customWidth="1"/>
    <col min="11527" max="11530" width="10.140625" style="45" customWidth="1"/>
    <col min="11531" max="11531" width="10.140625" style="45" bestFit="1" customWidth="1"/>
    <col min="11532" max="11750" width="9.140625" style="45"/>
    <col min="11751" max="11751" width="4.5703125" style="45" bestFit="1" customWidth="1"/>
    <col min="11752" max="11752" width="18.5703125" style="45" customWidth="1"/>
    <col min="11753" max="11753" width="9.28515625" style="45" customWidth="1"/>
    <col min="11754" max="11754" width="10.85546875" style="45" customWidth="1"/>
    <col min="11755" max="11758" width="9.42578125" style="45" customWidth="1"/>
    <col min="11759" max="11760" width="9.85546875" style="45" customWidth="1"/>
    <col min="11761" max="11761" width="8.85546875" style="45" customWidth="1"/>
    <col min="11762" max="11762" width="9.140625" style="45" customWidth="1"/>
    <col min="11763" max="11763" width="11.7109375" style="45" customWidth="1"/>
    <col min="11764" max="11764" width="9.42578125" style="45" customWidth="1"/>
    <col min="11765" max="11765" width="9.5703125" style="45" customWidth="1"/>
    <col min="11766" max="11767" width="9.42578125" style="45" customWidth="1"/>
    <col min="11768" max="11768" width="9.85546875" style="45" customWidth="1"/>
    <col min="11769" max="11769" width="9.5703125" style="45" customWidth="1"/>
    <col min="11770" max="11770" width="0" style="45" hidden="1" customWidth="1"/>
    <col min="11771" max="11771" width="9.7109375" style="45" customWidth="1"/>
    <col min="11772" max="11776" width="10.140625" style="45" customWidth="1"/>
    <col min="11777" max="11777" width="10.140625" style="45" bestFit="1" customWidth="1"/>
    <col min="11778" max="11781" width="10.140625" style="45" customWidth="1"/>
    <col min="11782" max="11782" width="10.140625" style="45" bestFit="1" customWidth="1"/>
    <col min="11783" max="11786" width="10.140625" style="45" customWidth="1"/>
    <col min="11787" max="11787" width="10.140625" style="45" bestFit="1" customWidth="1"/>
    <col min="11788" max="12006" width="9.140625" style="45"/>
    <col min="12007" max="12007" width="4.5703125" style="45" bestFit="1" customWidth="1"/>
    <col min="12008" max="12008" width="18.5703125" style="45" customWidth="1"/>
    <col min="12009" max="12009" width="9.28515625" style="45" customWidth="1"/>
    <col min="12010" max="12010" width="10.85546875" style="45" customWidth="1"/>
    <col min="12011" max="12014" width="9.42578125" style="45" customWidth="1"/>
    <col min="12015" max="12016" width="9.85546875" style="45" customWidth="1"/>
    <col min="12017" max="12017" width="8.85546875" style="45" customWidth="1"/>
    <col min="12018" max="12018" width="9.140625" style="45" customWidth="1"/>
    <col min="12019" max="12019" width="11.7109375" style="45" customWidth="1"/>
    <col min="12020" max="12020" width="9.42578125" style="45" customWidth="1"/>
    <col min="12021" max="12021" width="9.5703125" style="45" customWidth="1"/>
    <col min="12022" max="12023" width="9.42578125" style="45" customWidth="1"/>
    <col min="12024" max="12024" width="9.85546875" style="45" customWidth="1"/>
    <col min="12025" max="12025" width="9.5703125" style="45" customWidth="1"/>
    <col min="12026" max="12026" width="0" style="45" hidden="1" customWidth="1"/>
    <col min="12027" max="12027" width="9.7109375" style="45" customWidth="1"/>
    <col min="12028" max="12032" width="10.140625" style="45" customWidth="1"/>
    <col min="12033" max="12033" width="10.140625" style="45" bestFit="1" customWidth="1"/>
    <col min="12034" max="12037" width="10.140625" style="45" customWidth="1"/>
    <col min="12038" max="12038" width="10.140625" style="45" bestFit="1" customWidth="1"/>
    <col min="12039" max="12042" width="10.140625" style="45" customWidth="1"/>
    <col min="12043" max="12043" width="10.140625" style="45" bestFit="1" customWidth="1"/>
    <col min="12044" max="12262" width="9.140625" style="45"/>
    <col min="12263" max="12263" width="4.5703125" style="45" bestFit="1" customWidth="1"/>
    <col min="12264" max="12264" width="18.5703125" style="45" customWidth="1"/>
    <col min="12265" max="12265" width="9.28515625" style="45" customWidth="1"/>
    <col min="12266" max="12266" width="10.85546875" style="45" customWidth="1"/>
    <col min="12267" max="12270" width="9.42578125" style="45" customWidth="1"/>
    <col min="12271" max="12272" width="9.85546875" style="45" customWidth="1"/>
    <col min="12273" max="12273" width="8.85546875" style="45" customWidth="1"/>
    <col min="12274" max="12274" width="9.140625" style="45" customWidth="1"/>
    <col min="12275" max="12275" width="11.7109375" style="45" customWidth="1"/>
    <col min="12276" max="12276" width="9.42578125" style="45" customWidth="1"/>
    <col min="12277" max="12277" width="9.5703125" style="45" customWidth="1"/>
    <col min="12278" max="12279" width="9.42578125" style="45" customWidth="1"/>
    <col min="12280" max="12280" width="9.85546875" style="45" customWidth="1"/>
    <col min="12281" max="12281" width="9.5703125" style="45" customWidth="1"/>
    <col min="12282" max="12282" width="0" style="45" hidden="1" customWidth="1"/>
    <col min="12283" max="12283" width="9.7109375" style="45" customWidth="1"/>
    <col min="12284" max="12288" width="10.140625" style="45" customWidth="1"/>
    <col min="12289" max="12289" width="10.140625" style="45" bestFit="1" customWidth="1"/>
    <col min="12290" max="12293" width="10.140625" style="45" customWidth="1"/>
    <col min="12294" max="12294" width="10.140625" style="45" bestFit="1" customWidth="1"/>
    <col min="12295" max="12298" width="10.140625" style="45" customWidth="1"/>
    <col min="12299" max="12299" width="10.140625" style="45" bestFit="1" customWidth="1"/>
    <col min="12300" max="12518" width="9.140625" style="45"/>
    <col min="12519" max="12519" width="4.5703125" style="45" bestFit="1" customWidth="1"/>
    <col min="12520" max="12520" width="18.5703125" style="45" customWidth="1"/>
    <col min="12521" max="12521" width="9.28515625" style="45" customWidth="1"/>
    <col min="12522" max="12522" width="10.85546875" style="45" customWidth="1"/>
    <col min="12523" max="12526" width="9.42578125" style="45" customWidth="1"/>
    <col min="12527" max="12528" width="9.85546875" style="45" customWidth="1"/>
    <col min="12529" max="12529" width="8.85546875" style="45" customWidth="1"/>
    <col min="12530" max="12530" width="9.140625" style="45" customWidth="1"/>
    <col min="12531" max="12531" width="11.7109375" style="45" customWidth="1"/>
    <col min="12532" max="12532" width="9.42578125" style="45" customWidth="1"/>
    <col min="12533" max="12533" width="9.5703125" style="45" customWidth="1"/>
    <col min="12534" max="12535" width="9.42578125" style="45" customWidth="1"/>
    <col min="12536" max="12536" width="9.85546875" style="45" customWidth="1"/>
    <col min="12537" max="12537" width="9.5703125" style="45" customWidth="1"/>
    <col min="12538" max="12538" width="0" style="45" hidden="1" customWidth="1"/>
    <col min="12539" max="12539" width="9.7109375" style="45" customWidth="1"/>
    <col min="12540" max="12544" width="10.140625" style="45" customWidth="1"/>
    <col min="12545" max="12545" width="10.140625" style="45" bestFit="1" customWidth="1"/>
    <col min="12546" max="12549" width="10.140625" style="45" customWidth="1"/>
    <col min="12550" max="12550" width="10.140625" style="45" bestFit="1" customWidth="1"/>
    <col min="12551" max="12554" width="10.140625" style="45" customWidth="1"/>
    <col min="12555" max="12555" width="10.140625" style="45" bestFit="1" customWidth="1"/>
    <col min="12556" max="12774" width="9.140625" style="45"/>
    <col min="12775" max="12775" width="4.5703125" style="45" bestFit="1" customWidth="1"/>
    <col min="12776" max="12776" width="18.5703125" style="45" customWidth="1"/>
    <col min="12777" max="12777" width="9.28515625" style="45" customWidth="1"/>
    <col min="12778" max="12778" width="10.85546875" style="45" customWidth="1"/>
    <col min="12779" max="12782" width="9.42578125" style="45" customWidth="1"/>
    <col min="12783" max="12784" width="9.85546875" style="45" customWidth="1"/>
    <col min="12785" max="12785" width="8.85546875" style="45" customWidth="1"/>
    <col min="12786" max="12786" width="9.140625" style="45" customWidth="1"/>
    <col min="12787" max="12787" width="11.7109375" style="45" customWidth="1"/>
    <col min="12788" max="12788" width="9.42578125" style="45" customWidth="1"/>
    <col min="12789" max="12789" width="9.5703125" style="45" customWidth="1"/>
    <col min="12790" max="12791" width="9.42578125" style="45" customWidth="1"/>
    <col min="12792" max="12792" width="9.85546875" style="45" customWidth="1"/>
    <col min="12793" max="12793" width="9.5703125" style="45" customWidth="1"/>
    <col min="12794" max="12794" width="0" style="45" hidden="1" customWidth="1"/>
    <col min="12795" max="12795" width="9.7109375" style="45" customWidth="1"/>
    <col min="12796" max="12800" width="10.140625" style="45" customWidth="1"/>
    <col min="12801" max="12801" width="10.140625" style="45" bestFit="1" customWidth="1"/>
    <col min="12802" max="12805" width="10.140625" style="45" customWidth="1"/>
    <col min="12806" max="12806" width="10.140625" style="45" bestFit="1" customWidth="1"/>
    <col min="12807" max="12810" width="10.140625" style="45" customWidth="1"/>
    <col min="12811" max="12811" width="10.140625" style="45" bestFit="1" customWidth="1"/>
    <col min="12812" max="13030" width="9.140625" style="45"/>
    <col min="13031" max="13031" width="4.5703125" style="45" bestFit="1" customWidth="1"/>
    <col min="13032" max="13032" width="18.5703125" style="45" customWidth="1"/>
    <col min="13033" max="13033" width="9.28515625" style="45" customWidth="1"/>
    <col min="13034" max="13034" width="10.85546875" style="45" customWidth="1"/>
    <col min="13035" max="13038" width="9.42578125" style="45" customWidth="1"/>
    <col min="13039" max="13040" width="9.85546875" style="45" customWidth="1"/>
    <col min="13041" max="13041" width="8.85546875" style="45" customWidth="1"/>
    <col min="13042" max="13042" width="9.140625" style="45" customWidth="1"/>
    <col min="13043" max="13043" width="11.7109375" style="45" customWidth="1"/>
    <col min="13044" max="13044" width="9.42578125" style="45" customWidth="1"/>
    <col min="13045" max="13045" width="9.5703125" style="45" customWidth="1"/>
    <col min="13046" max="13047" width="9.42578125" style="45" customWidth="1"/>
    <col min="13048" max="13048" width="9.85546875" style="45" customWidth="1"/>
    <col min="13049" max="13049" width="9.5703125" style="45" customWidth="1"/>
    <col min="13050" max="13050" width="0" style="45" hidden="1" customWidth="1"/>
    <col min="13051" max="13051" width="9.7109375" style="45" customWidth="1"/>
    <col min="13052" max="13056" width="10.140625" style="45" customWidth="1"/>
    <col min="13057" max="13057" width="10.140625" style="45" bestFit="1" customWidth="1"/>
    <col min="13058" max="13061" width="10.140625" style="45" customWidth="1"/>
    <col min="13062" max="13062" width="10.140625" style="45" bestFit="1" customWidth="1"/>
    <col min="13063" max="13066" width="10.140625" style="45" customWidth="1"/>
    <col min="13067" max="13067" width="10.140625" style="45" bestFit="1" customWidth="1"/>
    <col min="13068" max="13286" width="9.140625" style="45"/>
    <col min="13287" max="13287" width="4.5703125" style="45" bestFit="1" customWidth="1"/>
    <col min="13288" max="13288" width="18.5703125" style="45" customWidth="1"/>
    <col min="13289" max="13289" width="9.28515625" style="45" customWidth="1"/>
    <col min="13290" max="13290" width="10.85546875" style="45" customWidth="1"/>
    <col min="13291" max="13294" width="9.42578125" style="45" customWidth="1"/>
    <col min="13295" max="13296" width="9.85546875" style="45" customWidth="1"/>
    <col min="13297" max="13297" width="8.85546875" style="45" customWidth="1"/>
    <col min="13298" max="13298" width="9.140625" style="45" customWidth="1"/>
    <col min="13299" max="13299" width="11.7109375" style="45" customWidth="1"/>
    <col min="13300" max="13300" width="9.42578125" style="45" customWidth="1"/>
    <col min="13301" max="13301" width="9.5703125" style="45" customWidth="1"/>
    <col min="13302" max="13303" width="9.42578125" style="45" customWidth="1"/>
    <col min="13304" max="13304" width="9.85546875" style="45" customWidth="1"/>
    <col min="13305" max="13305" width="9.5703125" style="45" customWidth="1"/>
    <col min="13306" max="13306" width="0" style="45" hidden="1" customWidth="1"/>
    <col min="13307" max="13307" width="9.7109375" style="45" customWidth="1"/>
    <col min="13308" max="13312" width="10.140625" style="45" customWidth="1"/>
    <col min="13313" max="13313" width="10.140625" style="45" bestFit="1" customWidth="1"/>
    <col min="13314" max="13317" width="10.140625" style="45" customWidth="1"/>
    <col min="13318" max="13318" width="10.140625" style="45" bestFit="1" customWidth="1"/>
    <col min="13319" max="13322" width="10.140625" style="45" customWidth="1"/>
    <col min="13323" max="13323" width="10.140625" style="45" bestFit="1" customWidth="1"/>
    <col min="13324" max="13542" width="9.140625" style="45"/>
    <col min="13543" max="13543" width="4.5703125" style="45" bestFit="1" customWidth="1"/>
    <col min="13544" max="13544" width="18.5703125" style="45" customWidth="1"/>
    <col min="13545" max="13545" width="9.28515625" style="45" customWidth="1"/>
    <col min="13546" max="13546" width="10.85546875" style="45" customWidth="1"/>
    <col min="13547" max="13550" width="9.42578125" style="45" customWidth="1"/>
    <col min="13551" max="13552" width="9.85546875" style="45" customWidth="1"/>
    <col min="13553" max="13553" width="8.85546875" style="45" customWidth="1"/>
    <col min="13554" max="13554" width="9.140625" style="45" customWidth="1"/>
    <col min="13555" max="13555" width="11.7109375" style="45" customWidth="1"/>
    <col min="13556" max="13556" width="9.42578125" style="45" customWidth="1"/>
    <col min="13557" max="13557" width="9.5703125" style="45" customWidth="1"/>
    <col min="13558" max="13559" width="9.42578125" style="45" customWidth="1"/>
    <col min="13560" max="13560" width="9.85546875" style="45" customWidth="1"/>
    <col min="13561" max="13561" width="9.5703125" style="45" customWidth="1"/>
    <col min="13562" max="13562" width="0" style="45" hidden="1" customWidth="1"/>
    <col min="13563" max="13563" width="9.7109375" style="45" customWidth="1"/>
    <col min="13564" max="13568" width="10.140625" style="45" customWidth="1"/>
    <col min="13569" max="13569" width="10.140625" style="45" bestFit="1" customWidth="1"/>
    <col min="13570" max="13573" width="10.140625" style="45" customWidth="1"/>
    <col min="13574" max="13574" width="10.140625" style="45" bestFit="1" customWidth="1"/>
    <col min="13575" max="13578" width="10.140625" style="45" customWidth="1"/>
    <col min="13579" max="13579" width="10.140625" style="45" bestFit="1" customWidth="1"/>
    <col min="13580" max="13798" width="9.140625" style="45"/>
    <col min="13799" max="13799" width="4.5703125" style="45" bestFit="1" customWidth="1"/>
    <col min="13800" max="13800" width="18.5703125" style="45" customWidth="1"/>
    <col min="13801" max="13801" width="9.28515625" style="45" customWidth="1"/>
    <col min="13802" max="13802" width="10.85546875" style="45" customWidth="1"/>
    <col min="13803" max="13806" width="9.42578125" style="45" customWidth="1"/>
    <col min="13807" max="13808" width="9.85546875" style="45" customWidth="1"/>
    <col min="13809" max="13809" width="8.85546875" style="45" customWidth="1"/>
    <col min="13810" max="13810" width="9.140625" style="45" customWidth="1"/>
    <col min="13811" max="13811" width="11.7109375" style="45" customWidth="1"/>
    <col min="13812" max="13812" width="9.42578125" style="45" customWidth="1"/>
    <col min="13813" max="13813" width="9.5703125" style="45" customWidth="1"/>
    <col min="13814" max="13815" width="9.42578125" style="45" customWidth="1"/>
    <col min="13816" max="13816" width="9.85546875" style="45" customWidth="1"/>
    <col min="13817" max="13817" width="9.5703125" style="45" customWidth="1"/>
    <col min="13818" max="13818" width="0" style="45" hidden="1" customWidth="1"/>
    <col min="13819" max="13819" width="9.7109375" style="45" customWidth="1"/>
    <col min="13820" max="13824" width="10.140625" style="45" customWidth="1"/>
    <col min="13825" max="13825" width="10.140625" style="45" bestFit="1" customWidth="1"/>
    <col min="13826" max="13829" width="10.140625" style="45" customWidth="1"/>
    <col min="13830" max="13830" width="10.140625" style="45" bestFit="1" customWidth="1"/>
    <col min="13831" max="13834" width="10.140625" style="45" customWidth="1"/>
    <col min="13835" max="13835" width="10.140625" style="45" bestFit="1" customWidth="1"/>
    <col min="13836" max="14054" width="9.140625" style="45"/>
    <col min="14055" max="14055" width="4.5703125" style="45" bestFit="1" customWidth="1"/>
    <col min="14056" max="14056" width="18.5703125" style="45" customWidth="1"/>
    <col min="14057" max="14057" width="9.28515625" style="45" customWidth="1"/>
    <col min="14058" max="14058" width="10.85546875" style="45" customWidth="1"/>
    <col min="14059" max="14062" width="9.42578125" style="45" customWidth="1"/>
    <col min="14063" max="14064" width="9.85546875" style="45" customWidth="1"/>
    <col min="14065" max="14065" width="8.85546875" style="45" customWidth="1"/>
    <col min="14066" max="14066" width="9.140625" style="45" customWidth="1"/>
    <col min="14067" max="14067" width="11.7109375" style="45" customWidth="1"/>
    <col min="14068" max="14068" width="9.42578125" style="45" customWidth="1"/>
    <col min="14069" max="14069" width="9.5703125" style="45" customWidth="1"/>
    <col min="14070" max="14071" width="9.42578125" style="45" customWidth="1"/>
    <col min="14072" max="14072" width="9.85546875" style="45" customWidth="1"/>
    <col min="14073" max="14073" width="9.5703125" style="45" customWidth="1"/>
    <col min="14074" max="14074" width="0" style="45" hidden="1" customWidth="1"/>
    <col min="14075" max="14075" width="9.7109375" style="45" customWidth="1"/>
    <col min="14076" max="14080" width="10.140625" style="45" customWidth="1"/>
    <col min="14081" max="14081" width="10.140625" style="45" bestFit="1" customWidth="1"/>
    <col min="14082" max="14085" width="10.140625" style="45" customWidth="1"/>
    <col min="14086" max="14086" width="10.140625" style="45" bestFit="1" customWidth="1"/>
    <col min="14087" max="14090" width="10.140625" style="45" customWidth="1"/>
    <col min="14091" max="14091" width="10.140625" style="45" bestFit="1" customWidth="1"/>
    <col min="14092" max="14310" width="9.140625" style="45"/>
    <col min="14311" max="14311" width="4.5703125" style="45" bestFit="1" customWidth="1"/>
    <col min="14312" max="14312" width="18.5703125" style="45" customWidth="1"/>
    <col min="14313" max="14313" width="9.28515625" style="45" customWidth="1"/>
    <col min="14314" max="14314" width="10.85546875" style="45" customWidth="1"/>
    <col min="14315" max="14318" width="9.42578125" style="45" customWidth="1"/>
    <col min="14319" max="14320" width="9.85546875" style="45" customWidth="1"/>
    <col min="14321" max="14321" width="8.85546875" style="45" customWidth="1"/>
    <col min="14322" max="14322" width="9.140625" style="45" customWidth="1"/>
    <col min="14323" max="14323" width="11.7109375" style="45" customWidth="1"/>
    <col min="14324" max="14324" width="9.42578125" style="45" customWidth="1"/>
    <col min="14325" max="14325" width="9.5703125" style="45" customWidth="1"/>
    <col min="14326" max="14327" width="9.42578125" style="45" customWidth="1"/>
    <col min="14328" max="14328" width="9.85546875" style="45" customWidth="1"/>
    <col min="14329" max="14329" width="9.5703125" style="45" customWidth="1"/>
    <col min="14330" max="14330" width="0" style="45" hidden="1" customWidth="1"/>
    <col min="14331" max="14331" width="9.7109375" style="45" customWidth="1"/>
    <col min="14332" max="14336" width="10.140625" style="45" customWidth="1"/>
    <col min="14337" max="14337" width="10.140625" style="45" bestFit="1" customWidth="1"/>
    <col min="14338" max="14341" width="10.140625" style="45" customWidth="1"/>
    <col min="14342" max="14342" width="10.140625" style="45" bestFit="1" customWidth="1"/>
    <col min="14343" max="14346" width="10.140625" style="45" customWidth="1"/>
    <col min="14347" max="14347" width="10.140625" style="45" bestFit="1" customWidth="1"/>
    <col min="14348" max="14566" width="9.140625" style="45"/>
    <col min="14567" max="14567" width="4.5703125" style="45" bestFit="1" customWidth="1"/>
    <col min="14568" max="14568" width="18.5703125" style="45" customWidth="1"/>
    <col min="14569" max="14569" width="9.28515625" style="45" customWidth="1"/>
    <col min="14570" max="14570" width="10.85546875" style="45" customWidth="1"/>
    <col min="14571" max="14574" width="9.42578125" style="45" customWidth="1"/>
    <col min="14575" max="14576" width="9.85546875" style="45" customWidth="1"/>
    <col min="14577" max="14577" width="8.85546875" style="45" customWidth="1"/>
    <col min="14578" max="14578" width="9.140625" style="45" customWidth="1"/>
    <col min="14579" max="14579" width="11.7109375" style="45" customWidth="1"/>
    <col min="14580" max="14580" width="9.42578125" style="45" customWidth="1"/>
    <col min="14581" max="14581" width="9.5703125" style="45" customWidth="1"/>
    <col min="14582" max="14583" width="9.42578125" style="45" customWidth="1"/>
    <col min="14584" max="14584" width="9.85546875" style="45" customWidth="1"/>
    <col min="14585" max="14585" width="9.5703125" style="45" customWidth="1"/>
    <col min="14586" max="14586" width="0" style="45" hidden="1" customWidth="1"/>
    <col min="14587" max="14587" width="9.7109375" style="45" customWidth="1"/>
    <col min="14588" max="14592" width="10.140625" style="45" customWidth="1"/>
    <col min="14593" max="14593" width="10.140625" style="45" bestFit="1" customWidth="1"/>
    <col min="14594" max="14597" width="10.140625" style="45" customWidth="1"/>
    <col min="14598" max="14598" width="10.140625" style="45" bestFit="1" customWidth="1"/>
    <col min="14599" max="14602" width="10.140625" style="45" customWidth="1"/>
    <col min="14603" max="14603" width="10.140625" style="45" bestFit="1" customWidth="1"/>
    <col min="14604" max="14822" width="9.140625" style="45"/>
    <col min="14823" max="14823" width="4.5703125" style="45" bestFit="1" customWidth="1"/>
    <col min="14824" max="14824" width="18.5703125" style="45" customWidth="1"/>
    <col min="14825" max="14825" width="9.28515625" style="45" customWidth="1"/>
    <col min="14826" max="14826" width="10.85546875" style="45" customWidth="1"/>
    <col min="14827" max="14830" width="9.42578125" style="45" customWidth="1"/>
    <col min="14831" max="14832" width="9.85546875" style="45" customWidth="1"/>
    <col min="14833" max="14833" width="8.85546875" style="45" customWidth="1"/>
    <col min="14834" max="14834" width="9.140625" style="45" customWidth="1"/>
    <col min="14835" max="14835" width="11.7109375" style="45" customWidth="1"/>
    <col min="14836" max="14836" width="9.42578125" style="45" customWidth="1"/>
    <col min="14837" max="14837" width="9.5703125" style="45" customWidth="1"/>
    <col min="14838" max="14839" width="9.42578125" style="45" customWidth="1"/>
    <col min="14840" max="14840" width="9.85546875" style="45" customWidth="1"/>
    <col min="14841" max="14841" width="9.5703125" style="45" customWidth="1"/>
    <col min="14842" max="14842" width="0" style="45" hidden="1" customWidth="1"/>
    <col min="14843" max="14843" width="9.7109375" style="45" customWidth="1"/>
    <col min="14844" max="14848" width="10.140625" style="45" customWidth="1"/>
    <col min="14849" max="14849" width="10.140625" style="45" bestFit="1" customWidth="1"/>
    <col min="14850" max="14853" width="10.140625" style="45" customWidth="1"/>
    <col min="14854" max="14854" width="10.140625" style="45" bestFit="1" customWidth="1"/>
    <col min="14855" max="14858" width="10.140625" style="45" customWidth="1"/>
    <col min="14859" max="14859" width="10.140625" style="45" bestFit="1" customWidth="1"/>
    <col min="14860" max="15078" width="9.140625" style="45"/>
    <col min="15079" max="15079" width="4.5703125" style="45" bestFit="1" customWidth="1"/>
    <col min="15080" max="15080" width="18.5703125" style="45" customWidth="1"/>
    <col min="15081" max="15081" width="9.28515625" style="45" customWidth="1"/>
    <col min="15082" max="15082" width="10.85546875" style="45" customWidth="1"/>
    <col min="15083" max="15086" width="9.42578125" style="45" customWidth="1"/>
    <col min="15087" max="15088" width="9.85546875" style="45" customWidth="1"/>
    <col min="15089" max="15089" width="8.85546875" style="45" customWidth="1"/>
    <col min="15090" max="15090" width="9.140625" style="45" customWidth="1"/>
    <col min="15091" max="15091" width="11.7109375" style="45" customWidth="1"/>
    <col min="15092" max="15092" width="9.42578125" style="45" customWidth="1"/>
    <col min="15093" max="15093" width="9.5703125" style="45" customWidth="1"/>
    <col min="15094" max="15095" width="9.42578125" style="45" customWidth="1"/>
    <col min="15096" max="15096" width="9.85546875" style="45" customWidth="1"/>
    <col min="15097" max="15097" width="9.5703125" style="45" customWidth="1"/>
    <col min="15098" max="15098" width="0" style="45" hidden="1" customWidth="1"/>
    <col min="15099" max="15099" width="9.7109375" style="45" customWidth="1"/>
    <col min="15100" max="15104" width="10.140625" style="45" customWidth="1"/>
    <col min="15105" max="15105" width="10.140625" style="45" bestFit="1" customWidth="1"/>
    <col min="15106" max="15109" width="10.140625" style="45" customWidth="1"/>
    <col min="15110" max="15110" width="10.140625" style="45" bestFit="1" customWidth="1"/>
    <col min="15111" max="15114" width="10.140625" style="45" customWidth="1"/>
    <col min="15115" max="15115" width="10.140625" style="45" bestFit="1" customWidth="1"/>
    <col min="15116" max="15334" width="9.140625" style="45"/>
    <col min="15335" max="15335" width="4.5703125" style="45" bestFit="1" customWidth="1"/>
    <col min="15336" max="15336" width="18.5703125" style="45" customWidth="1"/>
    <col min="15337" max="15337" width="9.28515625" style="45" customWidth="1"/>
    <col min="15338" max="15338" width="10.85546875" style="45" customWidth="1"/>
    <col min="15339" max="15342" width="9.42578125" style="45" customWidth="1"/>
    <col min="15343" max="15344" width="9.85546875" style="45" customWidth="1"/>
    <col min="15345" max="15345" width="8.85546875" style="45" customWidth="1"/>
    <col min="15346" max="15346" width="9.140625" style="45" customWidth="1"/>
    <col min="15347" max="15347" width="11.7109375" style="45" customWidth="1"/>
    <col min="15348" max="15348" width="9.42578125" style="45" customWidth="1"/>
    <col min="15349" max="15349" width="9.5703125" style="45" customWidth="1"/>
    <col min="15350" max="15351" width="9.42578125" style="45" customWidth="1"/>
    <col min="15352" max="15352" width="9.85546875" style="45" customWidth="1"/>
    <col min="15353" max="15353" width="9.5703125" style="45" customWidth="1"/>
    <col min="15354" max="15354" width="0" style="45" hidden="1" customWidth="1"/>
    <col min="15355" max="15355" width="9.7109375" style="45" customWidth="1"/>
    <col min="15356" max="15360" width="10.140625" style="45" customWidth="1"/>
    <col min="15361" max="15361" width="10.140625" style="45" bestFit="1" customWidth="1"/>
    <col min="15362" max="15365" width="10.140625" style="45" customWidth="1"/>
    <col min="15366" max="15366" width="10.140625" style="45" bestFit="1" customWidth="1"/>
    <col min="15367" max="15370" width="10.140625" style="45" customWidth="1"/>
    <col min="15371" max="15371" width="10.140625" style="45" bestFit="1" customWidth="1"/>
    <col min="15372" max="15590" width="9.140625" style="45"/>
    <col min="15591" max="15591" width="4.5703125" style="45" bestFit="1" customWidth="1"/>
    <col min="15592" max="15592" width="18.5703125" style="45" customWidth="1"/>
    <col min="15593" max="15593" width="9.28515625" style="45" customWidth="1"/>
    <col min="15594" max="15594" width="10.85546875" style="45" customWidth="1"/>
    <col min="15595" max="15598" width="9.42578125" style="45" customWidth="1"/>
    <col min="15599" max="15600" width="9.85546875" style="45" customWidth="1"/>
    <col min="15601" max="15601" width="8.85546875" style="45" customWidth="1"/>
    <col min="15602" max="15602" width="9.140625" style="45" customWidth="1"/>
    <col min="15603" max="15603" width="11.7109375" style="45" customWidth="1"/>
    <col min="15604" max="15604" width="9.42578125" style="45" customWidth="1"/>
    <col min="15605" max="15605" width="9.5703125" style="45" customWidth="1"/>
    <col min="15606" max="15607" width="9.42578125" style="45" customWidth="1"/>
    <col min="15608" max="15608" width="9.85546875" style="45" customWidth="1"/>
    <col min="15609" max="15609" width="9.5703125" style="45" customWidth="1"/>
    <col min="15610" max="15610" width="0" style="45" hidden="1" customWidth="1"/>
    <col min="15611" max="15611" width="9.7109375" style="45" customWidth="1"/>
    <col min="15612" max="15616" width="10.140625" style="45" customWidth="1"/>
    <col min="15617" max="15617" width="10.140625" style="45" bestFit="1" customWidth="1"/>
    <col min="15618" max="15621" width="10.140625" style="45" customWidth="1"/>
    <col min="15622" max="15622" width="10.140625" style="45" bestFit="1" customWidth="1"/>
    <col min="15623" max="15626" width="10.140625" style="45" customWidth="1"/>
    <col min="15627" max="15627" width="10.140625" style="45" bestFit="1" customWidth="1"/>
    <col min="15628" max="15846" width="9.140625" style="45"/>
    <col min="15847" max="15847" width="4.5703125" style="45" bestFit="1" customWidth="1"/>
    <col min="15848" max="15848" width="18.5703125" style="45" customWidth="1"/>
    <col min="15849" max="15849" width="9.28515625" style="45" customWidth="1"/>
    <col min="15850" max="15850" width="10.85546875" style="45" customWidth="1"/>
    <col min="15851" max="15854" width="9.42578125" style="45" customWidth="1"/>
    <col min="15855" max="15856" width="9.85546875" style="45" customWidth="1"/>
    <col min="15857" max="15857" width="8.85546875" style="45" customWidth="1"/>
    <col min="15858" max="15858" width="9.140625" style="45" customWidth="1"/>
    <col min="15859" max="15859" width="11.7109375" style="45" customWidth="1"/>
    <col min="15860" max="15860" width="9.42578125" style="45" customWidth="1"/>
    <col min="15861" max="15861" width="9.5703125" style="45" customWidth="1"/>
    <col min="15862" max="15863" width="9.42578125" style="45" customWidth="1"/>
    <col min="15864" max="15864" width="9.85546875" style="45" customWidth="1"/>
    <col min="15865" max="15865" width="9.5703125" style="45" customWidth="1"/>
    <col min="15866" max="15866" width="0" style="45" hidden="1" customWidth="1"/>
    <col min="15867" max="15867" width="9.7109375" style="45" customWidth="1"/>
    <col min="15868" max="15872" width="10.140625" style="45" customWidth="1"/>
    <col min="15873" max="15873" width="10.140625" style="45" bestFit="1" customWidth="1"/>
    <col min="15874" max="15877" width="10.140625" style="45" customWidth="1"/>
    <col min="15878" max="15878" width="10.140625" style="45" bestFit="1" customWidth="1"/>
    <col min="15879" max="15882" width="10.140625" style="45" customWidth="1"/>
    <col min="15883" max="15883" width="10.140625" style="45" bestFit="1" customWidth="1"/>
    <col min="15884" max="16102" width="9.140625" style="45"/>
    <col min="16103" max="16103" width="4.5703125" style="45" bestFit="1" customWidth="1"/>
    <col min="16104" max="16104" width="18.5703125" style="45" customWidth="1"/>
    <col min="16105" max="16105" width="9.28515625" style="45" customWidth="1"/>
    <col min="16106" max="16106" width="10.85546875" style="45" customWidth="1"/>
    <col min="16107" max="16110" width="9.42578125" style="45" customWidth="1"/>
    <col min="16111" max="16112" width="9.85546875" style="45" customWidth="1"/>
    <col min="16113" max="16113" width="8.85546875" style="45" customWidth="1"/>
    <col min="16114" max="16114" width="9.140625" style="45" customWidth="1"/>
    <col min="16115" max="16115" width="11.7109375" style="45" customWidth="1"/>
    <col min="16116" max="16116" width="9.42578125" style="45" customWidth="1"/>
    <col min="16117" max="16117" width="9.5703125" style="45" customWidth="1"/>
    <col min="16118" max="16119" width="9.42578125" style="45" customWidth="1"/>
    <col min="16120" max="16120" width="9.85546875" style="45" customWidth="1"/>
    <col min="16121" max="16121" width="9.5703125" style="45" customWidth="1"/>
    <col min="16122" max="16122" width="0" style="45" hidden="1" customWidth="1"/>
    <col min="16123" max="16123" width="9.7109375" style="45" customWidth="1"/>
    <col min="16124" max="16128" width="10.140625" style="45" customWidth="1"/>
    <col min="16129" max="16129" width="10.140625" style="45" bestFit="1" customWidth="1"/>
    <col min="16130" max="16133" width="10.140625" style="45" customWidth="1"/>
    <col min="16134" max="16134" width="10.140625" style="45" bestFit="1" customWidth="1"/>
    <col min="16135" max="16138" width="10.140625" style="45" customWidth="1"/>
    <col min="16139" max="16139" width="10.140625" style="45" bestFit="1" customWidth="1"/>
    <col min="16140" max="16384" width="9.140625" style="45"/>
  </cols>
  <sheetData>
    <row r="1" spans="1:23" ht="63.75" customHeight="1" x14ac:dyDescent="0.4">
      <c r="A1" s="237" t="s">
        <v>98</v>
      </c>
      <c r="B1" s="237"/>
      <c r="C1" s="237"/>
      <c r="D1" s="237"/>
      <c r="E1" s="237"/>
      <c r="F1" s="237"/>
      <c r="G1" s="237"/>
      <c r="H1" s="237"/>
      <c r="I1" s="237"/>
      <c r="J1" s="67"/>
      <c r="K1" s="68"/>
      <c r="L1" s="68"/>
      <c r="M1" s="68"/>
      <c r="N1" s="68"/>
      <c r="O1" s="70"/>
      <c r="P1" s="237" t="s">
        <v>51</v>
      </c>
      <c r="Q1" s="237"/>
      <c r="R1" s="237"/>
      <c r="S1" s="237"/>
      <c r="T1" s="237"/>
      <c r="U1" s="237"/>
    </row>
    <row r="2" spans="1:23" ht="130.5" customHeight="1" x14ac:dyDescent="0.25">
      <c r="A2" s="217" t="s">
        <v>100</v>
      </c>
      <c r="B2" s="217"/>
      <c r="C2" s="217"/>
      <c r="D2" s="217"/>
      <c r="E2" s="217"/>
      <c r="F2" s="217"/>
      <c r="G2" s="217"/>
      <c r="H2" s="217"/>
      <c r="I2" s="217"/>
      <c r="J2" s="217"/>
      <c r="K2" s="217"/>
      <c r="L2" s="217"/>
      <c r="M2" s="217"/>
      <c r="N2" s="217"/>
      <c r="O2" s="217"/>
      <c r="P2" s="217"/>
      <c r="Q2" s="217"/>
      <c r="R2" s="217"/>
      <c r="S2" s="217"/>
      <c r="T2" s="217"/>
      <c r="U2" s="217"/>
    </row>
    <row r="3" spans="1:23" s="46" customFormat="1" ht="54" customHeight="1" x14ac:dyDescent="0.55000000000000004">
      <c r="A3" s="239" t="s">
        <v>99</v>
      </c>
      <c r="B3" s="239"/>
      <c r="C3" s="239"/>
      <c r="D3" s="239"/>
      <c r="E3" s="239"/>
      <c r="F3" s="239"/>
      <c r="G3" s="239"/>
      <c r="H3" s="239"/>
      <c r="I3" s="239"/>
      <c r="J3" s="239"/>
      <c r="K3" s="239"/>
      <c r="L3" s="239"/>
      <c r="M3" s="239"/>
      <c r="N3" s="239"/>
      <c r="O3" s="239"/>
      <c r="P3" s="239"/>
      <c r="Q3" s="239"/>
      <c r="R3" s="239"/>
      <c r="S3" s="239"/>
      <c r="T3" s="239"/>
    </row>
    <row r="4" spans="1:23" ht="38.25" customHeight="1" x14ac:dyDescent="0.3">
      <c r="A4" s="21"/>
      <c r="B4" s="69"/>
      <c r="C4" s="21"/>
      <c r="D4" s="21"/>
      <c r="E4" s="21"/>
      <c r="F4" s="21"/>
      <c r="G4" s="21"/>
      <c r="H4" s="21"/>
      <c r="I4" s="21"/>
      <c r="J4" s="21"/>
      <c r="K4" s="21"/>
      <c r="L4" s="21"/>
      <c r="M4" s="21"/>
      <c r="N4" s="21"/>
      <c r="O4" s="13"/>
      <c r="P4" s="21"/>
      <c r="Q4" s="21"/>
      <c r="R4" s="21"/>
      <c r="S4" s="21"/>
      <c r="T4" s="21"/>
    </row>
    <row r="5" spans="1:23" s="47" customFormat="1" ht="127.5" customHeight="1" x14ac:dyDescent="0.45">
      <c r="A5" s="230" t="s">
        <v>14</v>
      </c>
      <c r="B5" s="230" t="s">
        <v>15</v>
      </c>
      <c r="C5" s="230" t="s">
        <v>16</v>
      </c>
      <c r="D5" s="230" t="s">
        <v>17</v>
      </c>
      <c r="E5" s="230" t="s">
        <v>18</v>
      </c>
      <c r="F5" s="233" t="s">
        <v>19</v>
      </c>
      <c r="G5" s="234"/>
      <c r="H5" s="234"/>
      <c r="I5" s="234"/>
      <c r="J5" s="235"/>
      <c r="K5" s="233" t="s">
        <v>52</v>
      </c>
      <c r="L5" s="234"/>
      <c r="M5" s="234"/>
      <c r="N5" s="234"/>
      <c r="O5" s="234"/>
      <c r="P5" s="234"/>
      <c r="Q5" s="234"/>
      <c r="R5" s="238" t="s">
        <v>20</v>
      </c>
      <c r="S5" s="238"/>
      <c r="T5" s="238"/>
      <c r="U5" s="238"/>
    </row>
    <row r="6" spans="1:23" s="48" customFormat="1" ht="58.5" customHeight="1" x14ac:dyDescent="0.35">
      <c r="A6" s="231"/>
      <c r="B6" s="231"/>
      <c r="C6" s="231"/>
      <c r="D6" s="231"/>
      <c r="E6" s="231"/>
      <c r="F6" s="230" t="s">
        <v>21</v>
      </c>
      <c r="G6" s="230" t="s">
        <v>22</v>
      </c>
      <c r="H6" s="233" t="s">
        <v>23</v>
      </c>
      <c r="I6" s="235"/>
      <c r="J6" s="230" t="s">
        <v>43</v>
      </c>
      <c r="K6" s="233" t="s">
        <v>22</v>
      </c>
      <c r="L6" s="235"/>
      <c r="M6" s="233" t="s">
        <v>23</v>
      </c>
      <c r="N6" s="234"/>
      <c r="O6" s="235"/>
      <c r="P6" s="233" t="s">
        <v>43</v>
      </c>
      <c r="Q6" s="234"/>
      <c r="R6" s="238" t="s">
        <v>42</v>
      </c>
      <c r="S6" s="238"/>
      <c r="T6" s="238"/>
      <c r="U6" s="238"/>
    </row>
    <row r="7" spans="1:23" s="48" customFormat="1" ht="108.75" customHeight="1" x14ac:dyDescent="0.35">
      <c r="A7" s="232"/>
      <c r="B7" s="232"/>
      <c r="C7" s="232"/>
      <c r="D7" s="232"/>
      <c r="E7" s="232"/>
      <c r="F7" s="232"/>
      <c r="G7" s="232"/>
      <c r="H7" s="49" t="s">
        <v>50</v>
      </c>
      <c r="I7" s="49" t="s">
        <v>49</v>
      </c>
      <c r="J7" s="232"/>
      <c r="K7" s="29" t="s">
        <v>24</v>
      </c>
      <c r="L7" s="29" t="s">
        <v>25</v>
      </c>
      <c r="M7" s="29" t="s">
        <v>24</v>
      </c>
      <c r="N7" s="29" t="s">
        <v>25</v>
      </c>
      <c r="O7" s="64" t="s">
        <v>26</v>
      </c>
      <c r="P7" s="29" t="s">
        <v>24</v>
      </c>
      <c r="Q7" s="50" t="s">
        <v>25</v>
      </c>
      <c r="R7" s="29" t="s">
        <v>27</v>
      </c>
      <c r="S7" s="29" t="s">
        <v>28</v>
      </c>
      <c r="T7" s="29" t="s">
        <v>29</v>
      </c>
      <c r="U7" s="29" t="s">
        <v>109</v>
      </c>
    </row>
    <row r="8" spans="1:23" s="48" customFormat="1" ht="85.5" customHeight="1" x14ac:dyDescent="0.35">
      <c r="A8" s="51">
        <v>1</v>
      </c>
      <c r="B8" s="51">
        <v>2</v>
      </c>
      <c r="C8" s="51">
        <v>3</v>
      </c>
      <c r="D8" s="51" t="s">
        <v>30</v>
      </c>
      <c r="E8" s="51">
        <v>5</v>
      </c>
      <c r="F8" s="51" t="s">
        <v>31</v>
      </c>
      <c r="G8" s="51">
        <v>7</v>
      </c>
      <c r="H8" s="51">
        <v>8</v>
      </c>
      <c r="I8" s="51">
        <v>9</v>
      </c>
      <c r="J8" s="51">
        <v>10</v>
      </c>
      <c r="K8" s="51">
        <v>11</v>
      </c>
      <c r="L8" s="51" t="s">
        <v>45</v>
      </c>
      <c r="M8" s="51">
        <v>13</v>
      </c>
      <c r="N8" s="51" t="s">
        <v>46</v>
      </c>
      <c r="O8" s="75" t="s">
        <v>44</v>
      </c>
      <c r="P8" s="51">
        <v>16</v>
      </c>
      <c r="Q8" s="52" t="s">
        <v>47</v>
      </c>
      <c r="R8" s="53" t="s">
        <v>32</v>
      </c>
      <c r="S8" s="53">
        <v>19</v>
      </c>
      <c r="T8" s="53" t="s">
        <v>53</v>
      </c>
      <c r="U8" s="53">
        <v>21</v>
      </c>
    </row>
    <row r="9" spans="1:23" s="48" customFormat="1" ht="55.5" customHeight="1" x14ac:dyDescent="0.35">
      <c r="A9" s="228" t="s">
        <v>101</v>
      </c>
      <c r="B9" s="229"/>
      <c r="C9" s="94">
        <f t="shared" ref="C9:J9" si="0">C10+C52+C68</f>
        <v>2059</v>
      </c>
      <c r="D9" s="94">
        <f t="shared" si="0"/>
        <v>1918</v>
      </c>
      <c r="E9" s="94">
        <f t="shared" si="0"/>
        <v>128</v>
      </c>
      <c r="F9" s="94">
        <f t="shared" si="0"/>
        <v>1790</v>
      </c>
      <c r="G9" s="94">
        <f t="shared" si="0"/>
        <v>52</v>
      </c>
      <c r="H9" s="94">
        <f t="shared" si="0"/>
        <v>347</v>
      </c>
      <c r="I9" s="94">
        <f t="shared" si="0"/>
        <v>0</v>
      </c>
      <c r="J9" s="94">
        <f t="shared" si="0"/>
        <v>1392</v>
      </c>
      <c r="K9" s="95"/>
      <c r="L9" s="94">
        <f>L10+L52+L68</f>
        <v>134</v>
      </c>
      <c r="M9" s="95"/>
      <c r="N9" s="94">
        <f>N10+N52+N68</f>
        <v>690.05000000000007</v>
      </c>
      <c r="O9" s="94">
        <f>O10+O52+O68</f>
        <v>343.05</v>
      </c>
      <c r="P9" s="95"/>
      <c r="Q9" s="94">
        <f>Q10+Q52+Q68</f>
        <v>888.1</v>
      </c>
      <c r="R9" s="99">
        <f>R10+R52+R68</f>
        <v>321</v>
      </c>
      <c r="S9" s="94">
        <f>S10+S52+S68</f>
        <v>44</v>
      </c>
      <c r="T9" s="94">
        <f>T10+T52+T68</f>
        <v>277</v>
      </c>
      <c r="U9" s="95"/>
    </row>
    <row r="10" spans="1:23" s="30" customFormat="1" ht="53.25" customHeight="1" x14ac:dyDescent="0.4">
      <c r="A10" s="226" t="s">
        <v>81</v>
      </c>
      <c r="B10" s="227"/>
      <c r="C10" s="76">
        <f t="shared" ref="C10:J10" si="1">C11+C26+C39+C51</f>
        <v>1630</v>
      </c>
      <c r="D10" s="76">
        <f t="shared" si="1"/>
        <v>1508</v>
      </c>
      <c r="E10" s="76">
        <f t="shared" si="1"/>
        <v>94</v>
      </c>
      <c r="F10" s="76">
        <f t="shared" si="1"/>
        <v>1414</v>
      </c>
      <c r="G10" s="76">
        <f t="shared" si="1"/>
        <v>46</v>
      </c>
      <c r="H10" s="76">
        <f t="shared" si="1"/>
        <v>289</v>
      </c>
      <c r="I10" s="76">
        <f t="shared" si="1"/>
        <v>0</v>
      </c>
      <c r="J10" s="76">
        <f t="shared" si="1"/>
        <v>1080</v>
      </c>
      <c r="K10" s="76"/>
      <c r="L10" s="76">
        <f>L11+L26+L39</f>
        <v>114.55000000000001</v>
      </c>
      <c r="M10" s="76"/>
      <c r="N10" s="76">
        <f>N11+N26+N39</f>
        <v>597.6</v>
      </c>
      <c r="O10" s="77">
        <f>O11+O26+O39</f>
        <v>308.60000000000002</v>
      </c>
      <c r="P10" s="76"/>
      <c r="Q10" s="78">
        <f>Q11+Q26+Q39</f>
        <v>624</v>
      </c>
      <c r="R10" s="100">
        <f>R11+R51+R39+R26</f>
        <v>271</v>
      </c>
      <c r="S10" s="78">
        <f>S11+S51+S39+S26</f>
        <v>28</v>
      </c>
      <c r="T10" s="78">
        <f>T11+T51+T39+T26</f>
        <v>243</v>
      </c>
      <c r="U10" s="80"/>
      <c r="V10" s="54"/>
      <c r="W10" s="54"/>
    </row>
    <row r="11" spans="1:23" s="30" customFormat="1" ht="56.25" customHeight="1" x14ac:dyDescent="0.4">
      <c r="A11" s="28" t="s">
        <v>33</v>
      </c>
      <c r="B11" s="55" t="s">
        <v>34</v>
      </c>
      <c r="C11" s="28">
        <f>SUM(C12:C25)</f>
        <v>591</v>
      </c>
      <c r="D11" s="28">
        <f t="shared" ref="D11:I11" si="2">SUM(D12:D25)</f>
        <v>539</v>
      </c>
      <c r="E11" s="28">
        <f t="shared" si="2"/>
        <v>42</v>
      </c>
      <c r="F11" s="28">
        <f t="shared" si="2"/>
        <v>497</v>
      </c>
      <c r="G11" s="28">
        <f t="shared" si="2"/>
        <v>1</v>
      </c>
      <c r="H11" s="28">
        <f t="shared" si="2"/>
        <v>0</v>
      </c>
      <c r="I11" s="28">
        <f t="shared" si="2"/>
        <v>0</v>
      </c>
      <c r="J11" s="28">
        <f>SUM(J12:J25)</f>
        <v>496</v>
      </c>
      <c r="K11" s="41">
        <v>0.05</v>
      </c>
      <c r="L11" s="43">
        <f>SUM(L12:L25)</f>
        <v>24.85</v>
      </c>
      <c r="M11" s="41">
        <v>0.3</v>
      </c>
      <c r="N11" s="43">
        <f>SUM(N12:N25)</f>
        <v>149.1</v>
      </c>
      <c r="O11" s="73">
        <f>SUM(O12:O25)</f>
        <v>149.1</v>
      </c>
      <c r="P11" s="41">
        <v>0.55000000000000004</v>
      </c>
      <c r="Q11" s="72">
        <f>SUM(Q12:Q25)</f>
        <v>319.35000000000002</v>
      </c>
      <c r="R11" s="74">
        <f>SUM(R12:R25)</f>
        <v>168</v>
      </c>
      <c r="S11" s="28">
        <f>SUM(S12:S25)</f>
        <v>26</v>
      </c>
      <c r="T11" s="28">
        <f>SUM(T12:T25)</f>
        <v>142</v>
      </c>
      <c r="U11" s="28">
        <f>SUM(U12:U25)</f>
        <v>1.2999999999999998</v>
      </c>
      <c r="V11" s="32"/>
    </row>
    <row r="12" spans="1:23" s="30" customFormat="1" ht="69.95" customHeight="1" x14ac:dyDescent="0.4">
      <c r="A12" s="31">
        <v>1</v>
      </c>
      <c r="B12" s="56" t="s">
        <v>65</v>
      </c>
      <c r="C12" s="31">
        <v>45</v>
      </c>
      <c r="D12" s="31">
        <f>E12+F12</f>
        <v>40</v>
      </c>
      <c r="E12" s="31">
        <v>3</v>
      </c>
      <c r="F12" s="33">
        <f>SUM(G12:J12)</f>
        <v>37</v>
      </c>
      <c r="G12" s="22">
        <v>0</v>
      </c>
      <c r="H12" s="22">
        <v>0</v>
      </c>
      <c r="I12" s="22"/>
      <c r="J12" s="22">
        <v>37</v>
      </c>
      <c r="K12" s="26">
        <v>0.05</v>
      </c>
      <c r="L12" s="42">
        <f t="shared" ref="L12:L25" si="3">K12*F12</f>
        <v>1.85</v>
      </c>
      <c r="M12" s="26">
        <v>0.3</v>
      </c>
      <c r="N12" s="44">
        <f>M12*F12</f>
        <v>11.1</v>
      </c>
      <c r="O12" s="66">
        <f t="shared" ref="O12:O25" si="4">N12-H12-I12</f>
        <v>11.1</v>
      </c>
      <c r="P12" s="26">
        <v>0.55000000000000004</v>
      </c>
      <c r="Q12" s="42">
        <f t="shared" ref="Q12:Q25" si="5">P12*F12</f>
        <v>20.350000000000001</v>
      </c>
      <c r="R12" s="28">
        <f>SUM(S12:T12)</f>
        <v>13</v>
      </c>
      <c r="S12" s="31">
        <v>2</v>
      </c>
      <c r="T12" s="31">
        <v>11</v>
      </c>
      <c r="U12" s="31"/>
      <c r="V12" s="32"/>
    </row>
    <row r="13" spans="1:23" s="30" customFormat="1" ht="69.95" customHeight="1" x14ac:dyDescent="0.4">
      <c r="A13" s="31">
        <v>2</v>
      </c>
      <c r="B13" s="56" t="s">
        <v>64</v>
      </c>
      <c r="C13" s="31">
        <v>37</v>
      </c>
      <c r="D13" s="31">
        <f t="shared" ref="D13:D25" si="6">E13+F13</f>
        <v>36</v>
      </c>
      <c r="E13" s="31">
        <v>3</v>
      </c>
      <c r="F13" s="33">
        <v>33</v>
      </c>
      <c r="G13" s="22">
        <v>0</v>
      </c>
      <c r="H13" s="22">
        <v>0</v>
      </c>
      <c r="I13" s="22"/>
      <c r="J13" s="22">
        <v>33</v>
      </c>
      <c r="K13" s="26">
        <v>0.05</v>
      </c>
      <c r="L13" s="42">
        <f t="shared" si="3"/>
        <v>1.6500000000000001</v>
      </c>
      <c r="M13" s="26">
        <v>0.3</v>
      </c>
      <c r="N13" s="44">
        <f t="shared" ref="N13:N25" si="7">M13*F13</f>
        <v>9.9</v>
      </c>
      <c r="O13" s="66">
        <f t="shared" si="4"/>
        <v>9.9</v>
      </c>
      <c r="P13" s="26">
        <v>0.65</v>
      </c>
      <c r="Q13" s="42">
        <f t="shared" si="5"/>
        <v>21.45</v>
      </c>
      <c r="R13" s="28">
        <f>SUM(S13:T13)</f>
        <v>12</v>
      </c>
      <c r="S13" s="31">
        <v>2</v>
      </c>
      <c r="T13" s="31">
        <v>10</v>
      </c>
      <c r="U13" s="31">
        <v>0.1</v>
      </c>
      <c r="V13" s="32"/>
    </row>
    <row r="14" spans="1:23" s="30" customFormat="1" ht="69.95" customHeight="1" x14ac:dyDescent="0.4">
      <c r="A14" s="31">
        <v>3</v>
      </c>
      <c r="B14" s="56" t="s">
        <v>76</v>
      </c>
      <c r="C14" s="31">
        <v>38</v>
      </c>
      <c r="D14" s="31">
        <f t="shared" si="6"/>
        <v>30</v>
      </c>
      <c r="E14" s="31">
        <v>3</v>
      </c>
      <c r="F14" s="33">
        <f t="shared" ref="F14:F25" si="8">SUM(G14:J14)</f>
        <v>27</v>
      </c>
      <c r="G14" s="22">
        <v>0</v>
      </c>
      <c r="H14" s="22">
        <v>0</v>
      </c>
      <c r="I14" s="22"/>
      <c r="J14" s="22">
        <v>27</v>
      </c>
      <c r="K14" s="26">
        <v>0.05</v>
      </c>
      <c r="L14" s="42">
        <f t="shared" si="3"/>
        <v>1.35</v>
      </c>
      <c r="M14" s="26">
        <v>0.3</v>
      </c>
      <c r="N14" s="44">
        <f t="shared" si="7"/>
        <v>8.1</v>
      </c>
      <c r="O14" s="66">
        <f t="shared" si="4"/>
        <v>8.1</v>
      </c>
      <c r="P14" s="26">
        <v>0.65</v>
      </c>
      <c r="Q14" s="42">
        <f t="shared" si="5"/>
        <v>17.55</v>
      </c>
      <c r="R14" s="28">
        <f t="shared" ref="R14:R25" si="9">SUM(S14:T14)</f>
        <v>10</v>
      </c>
      <c r="S14" s="31">
        <v>2</v>
      </c>
      <c r="T14" s="31">
        <v>8</v>
      </c>
      <c r="U14" s="31"/>
      <c r="V14" s="32"/>
    </row>
    <row r="15" spans="1:23" s="30" customFormat="1" ht="69.95" customHeight="1" x14ac:dyDescent="0.4">
      <c r="A15" s="31">
        <v>4</v>
      </c>
      <c r="B15" s="56" t="s">
        <v>70</v>
      </c>
      <c r="C15" s="31">
        <v>36</v>
      </c>
      <c r="D15" s="31">
        <f t="shared" si="6"/>
        <v>34</v>
      </c>
      <c r="E15" s="31">
        <v>3</v>
      </c>
      <c r="F15" s="33">
        <f t="shared" si="8"/>
        <v>31</v>
      </c>
      <c r="G15" s="22">
        <v>0</v>
      </c>
      <c r="H15" s="22">
        <v>0</v>
      </c>
      <c r="I15" s="22"/>
      <c r="J15" s="22">
        <v>31</v>
      </c>
      <c r="K15" s="26">
        <v>0.05</v>
      </c>
      <c r="L15" s="42">
        <f t="shared" si="3"/>
        <v>1.55</v>
      </c>
      <c r="M15" s="26">
        <v>0.3</v>
      </c>
      <c r="N15" s="44">
        <f t="shared" si="7"/>
        <v>9.2999999999999989</v>
      </c>
      <c r="O15" s="66">
        <f t="shared" si="4"/>
        <v>9.2999999999999989</v>
      </c>
      <c r="P15" s="26">
        <v>0.65</v>
      </c>
      <c r="Q15" s="42">
        <f t="shared" si="5"/>
        <v>20.150000000000002</v>
      </c>
      <c r="R15" s="28">
        <f t="shared" si="9"/>
        <v>12</v>
      </c>
      <c r="S15" s="31">
        <v>2</v>
      </c>
      <c r="T15" s="31">
        <v>10</v>
      </c>
      <c r="U15" s="31">
        <v>0.7</v>
      </c>
      <c r="V15" s="32"/>
    </row>
    <row r="16" spans="1:23" s="30" customFormat="1" ht="69.95" customHeight="1" x14ac:dyDescent="0.4">
      <c r="A16" s="31">
        <v>5</v>
      </c>
      <c r="B16" s="56" t="s">
        <v>82</v>
      </c>
      <c r="C16" s="31">
        <v>52</v>
      </c>
      <c r="D16" s="31">
        <f t="shared" si="6"/>
        <v>47</v>
      </c>
      <c r="E16" s="31">
        <v>3</v>
      </c>
      <c r="F16" s="33">
        <f t="shared" si="8"/>
        <v>44</v>
      </c>
      <c r="G16" s="22">
        <v>0</v>
      </c>
      <c r="H16" s="22">
        <v>0</v>
      </c>
      <c r="I16" s="22"/>
      <c r="J16" s="22">
        <v>44</v>
      </c>
      <c r="K16" s="26">
        <v>0.05</v>
      </c>
      <c r="L16" s="42">
        <f t="shared" si="3"/>
        <v>2.2000000000000002</v>
      </c>
      <c r="M16" s="26">
        <v>0.3</v>
      </c>
      <c r="N16" s="44">
        <f t="shared" si="7"/>
        <v>13.2</v>
      </c>
      <c r="O16" s="66">
        <f t="shared" si="4"/>
        <v>13.2</v>
      </c>
      <c r="P16" s="26">
        <v>0.65</v>
      </c>
      <c r="Q16" s="42">
        <f t="shared" si="5"/>
        <v>28.6</v>
      </c>
      <c r="R16" s="28">
        <f t="shared" si="9"/>
        <v>14</v>
      </c>
      <c r="S16" s="31">
        <v>1</v>
      </c>
      <c r="T16" s="31">
        <v>13</v>
      </c>
      <c r="U16" s="31"/>
      <c r="V16" s="32"/>
    </row>
    <row r="17" spans="1:23" s="30" customFormat="1" ht="69.95" customHeight="1" x14ac:dyDescent="0.4">
      <c r="A17" s="31">
        <v>6</v>
      </c>
      <c r="B17" s="56" t="s">
        <v>60</v>
      </c>
      <c r="C17" s="31">
        <v>51</v>
      </c>
      <c r="D17" s="31">
        <f t="shared" si="6"/>
        <v>45</v>
      </c>
      <c r="E17" s="31">
        <v>3</v>
      </c>
      <c r="F17" s="33">
        <f t="shared" si="8"/>
        <v>42</v>
      </c>
      <c r="G17" s="22">
        <v>0</v>
      </c>
      <c r="H17" s="22">
        <v>0</v>
      </c>
      <c r="I17" s="22"/>
      <c r="J17" s="22">
        <v>42</v>
      </c>
      <c r="K17" s="26">
        <v>0.05</v>
      </c>
      <c r="L17" s="42">
        <f t="shared" si="3"/>
        <v>2.1</v>
      </c>
      <c r="M17" s="26">
        <v>0.3</v>
      </c>
      <c r="N17" s="44">
        <f t="shared" si="7"/>
        <v>12.6</v>
      </c>
      <c r="O17" s="66">
        <f t="shared" si="4"/>
        <v>12.6</v>
      </c>
      <c r="P17" s="26">
        <v>0.65</v>
      </c>
      <c r="Q17" s="42">
        <f t="shared" si="5"/>
        <v>27.3</v>
      </c>
      <c r="R17" s="28">
        <f t="shared" si="9"/>
        <v>15</v>
      </c>
      <c r="S17" s="31">
        <v>3</v>
      </c>
      <c r="T17" s="31">
        <v>12</v>
      </c>
      <c r="U17" s="31"/>
      <c r="V17" s="32"/>
    </row>
    <row r="18" spans="1:23" s="30" customFormat="1" ht="69.95" customHeight="1" x14ac:dyDescent="0.4">
      <c r="A18" s="31">
        <v>7</v>
      </c>
      <c r="B18" s="56" t="s">
        <v>72</v>
      </c>
      <c r="C18" s="31">
        <v>36</v>
      </c>
      <c r="D18" s="31">
        <f t="shared" si="6"/>
        <v>30</v>
      </c>
      <c r="E18" s="31">
        <v>3</v>
      </c>
      <c r="F18" s="33">
        <f t="shared" si="8"/>
        <v>27</v>
      </c>
      <c r="G18" s="22">
        <v>0</v>
      </c>
      <c r="H18" s="22">
        <v>0</v>
      </c>
      <c r="I18" s="22"/>
      <c r="J18" s="22">
        <v>27</v>
      </c>
      <c r="K18" s="26">
        <v>0.05</v>
      </c>
      <c r="L18" s="42">
        <f t="shared" si="3"/>
        <v>1.35</v>
      </c>
      <c r="M18" s="26">
        <v>0.3</v>
      </c>
      <c r="N18" s="44">
        <f t="shared" si="7"/>
        <v>8.1</v>
      </c>
      <c r="O18" s="66">
        <f t="shared" si="4"/>
        <v>8.1</v>
      </c>
      <c r="P18" s="26">
        <v>0.65</v>
      </c>
      <c r="Q18" s="42">
        <f t="shared" si="5"/>
        <v>17.55</v>
      </c>
      <c r="R18" s="28">
        <f t="shared" si="9"/>
        <v>10</v>
      </c>
      <c r="S18" s="31">
        <v>2</v>
      </c>
      <c r="T18" s="31">
        <v>8</v>
      </c>
      <c r="U18" s="31"/>
      <c r="V18" s="32"/>
    </row>
    <row r="19" spans="1:23" s="30" customFormat="1" ht="69.95" customHeight="1" x14ac:dyDescent="0.4">
      <c r="A19" s="31">
        <v>8</v>
      </c>
      <c r="B19" s="56" t="s">
        <v>71</v>
      </c>
      <c r="C19" s="31">
        <v>39</v>
      </c>
      <c r="D19" s="31">
        <f t="shared" si="6"/>
        <v>36</v>
      </c>
      <c r="E19" s="31">
        <v>3</v>
      </c>
      <c r="F19" s="33">
        <f t="shared" si="8"/>
        <v>33</v>
      </c>
      <c r="G19" s="22">
        <v>0</v>
      </c>
      <c r="H19" s="22">
        <v>0</v>
      </c>
      <c r="I19" s="22"/>
      <c r="J19" s="22">
        <v>33</v>
      </c>
      <c r="K19" s="26">
        <v>0.05</v>
      </c>
      <c r="L19" s="42">
        <f t="shared" si="3"/>
        <v>1.6500000000000001</v>
      </c>
      <c r="M19" s="26">
        <v>0.3</v>
      </c>
      <c r="N19" s="44">
        <f t="shared" si="7"/>
        <v>9.9</v>
      </c>
      <c r="O19" s="66">
        <f t="shared" si="4"/>
        <v>9.9</v>
      </c>
      <c r="P19" s="26">
        <v>0.65</v>
      </c>
      <c r="Q19" s="42">
        <f t="shared" si="5"/>
        <v>21.45</v>
      </c>
      <c r="R19" s="28">
        <f t="shared" si="9"/>
        <v>11</v>
      </c>
      <c r="S19" s="31">
        <v>1</v>
      </c>
      <c r="T19" s="31">
        <v>10</v>
      </c>
      <c r="U19" s="31">
        <v>0.1</v>
      </c>
      <c r="V19" s="32"/>
    </row>
    <row r="20" spans="1:23" s="30" customFormat="1" ht="69.95" customHeight="1" x14ac:dyDescent="0.4">
      <c r="A20" s="31">
        <v>9</v>
      </c>
      <c r="B20" s="56" t="s">
        <v>57</v>
      </c>
      <c r="C20" s="31">
        <v>39</v>
      </c>
      <c r="D20" s="31">
        <f t="shared" si="6"/>
        <v>35</v>
      </c>
      <c r="E20" s="31">
        <v>3</v>
      </c>
      <c r="F20" s="33">
        <f t="shared" si="8"/>
        <v>32</v>
      </c>
      <c r="G20" s="22">
        <v>0</v>
      </c>
      <c r="H20" s="22">
        <v>0</v>
      </c>
      <c r="I20" s="22"/>
      <c r="J20" s="22">
        <v>32</v>
      </c>
      <c r="K20" s="26">
        <v>0.05</v>
      </c>
      <c r="L20" s="42">
        <f t="shared" si="3"/>
        <v>1.6</v>
      </c>
      <c r="M20" s="26">
        <v>0.3</v>
      </c>
      <c r="N20" s="44">
        <f t="shared" si="7"/>
        <v>9.6</v>
      </c>
      <c r="O20" s="66">
        <f t="shared" si="4"/>
        <v>9.6</v>
      </c>
      <c r="P20" s="26">
        <v>0.65</v>
      </c>
      <c r="Q20" s="42">
        <f t="shared" si="5"/>
        <v>20.8</v>
      </c>
      <c r="R20" s="28">
        <f t="shared" si="9"/>
        <v>12</v>
      </c>
      <c r="S20" s="31">
        <v>2</v>
      </c>
      <c r="T20" s="31">
        <v>10</v>
      </c>
      <c r="U20" s="31">
        <v>0.4</v>
      </c>
      <c r="V20" s="32"/>
    </row>
    <row r="21" spans="1:23" s="30" customFormat="1" ht="69.95" customHeight="1" x14ac:dyDescent="0.4">
      <c r="A21" s="31">
        <v>10</v>
      </c>
      <c r="B21" s="56" t="s">
        <v>67</v>
      </c>
      <c r="C21" s="31">
        <v>33</v>
      </c>
      <c r="D21" s="31">
        <f t="shared" si="6"/>
        <v>31</v>
      </c>
      <c r="E21" s="31">
        <v>3</v>
      </c>
      <c r="F21" s="33">
        <f t="shared" si="8"/>
        <v>28</v>
      </c>
      <c r="G21" s="22">
        <v>0</v>
      </c>
      <c r="H21" s="22">
        <v>0</v>
      </c>
      <c r="I21" s="22"/>
      <c r="J21" s="22">
        <v>28</v>
      </c>
      <c r="K21" s="26">
        <v>0.05</v>
      </c>
      <c r="L21" s="42">
        <f t="shared" si="3"/>
        <v>1.4000000000000001</v>
      </c>
      <c r="M21" s="26">
        <v>0.3</v>
      </c>
      <c r="N21" s="44">
        <f>M21*F21</f>
        <v>8.4</v>
      </c>
      <c r="O21" s="66">
        <f t="shared" si="4"/>
        <v>8.4</v>
      </c>
      <c r="P21" s="26">
        <v>0.65</v>
      </c>
      <c r="Q21" s="42">
        <f t="shared" si="5"/>
        <v>18.2</v>
      </c>
      <c r="R21" s="28">
        <f t="shared" si="9"/>
        <v>8</v>
      </c>
      <c r="S21" s="31">
        <v>0</v>
      </c>
      <c r="T21" s="31">
        <v>8</v>
      </c>
      <c r="U21" s="31"/>
      <c r="V21" s="32"/>
    </row>
    <row r="22" spans="1:23" s="30" customFormat="1" ht="69.95" customHeight="1" x14ac:dyDescent="0.4">
      <c r="A22" s="31">
        <v>11</v>
      </c>
      <c r="B22" s="56" t="s">
        <v>73</v>
      </c>
      <c r="C22" s="31">
        <v>47</v>
      </c>
      <c r="D22" s="31">
        <f t="shared" si="6"/>
        <v>44</v>
      </c>
      <c r="E22" s="31">
        <v>3</v>
      </c>
      <c r="F22" s="33">
        <f t="shared" si="8"/>
        <v>41</v>
      </c>
      <c r="G22" s="22">
        <v>0</v>
      </c>
      <c r="H22" s="22">
        <v>0</v>
      </c>
      <c r="I22" s="22"/>
      <c r="J22" s="22">
        <v>41</v>
      </c>
      <c r="K22" s="26">
        <v>0.05</v>
      </c>
      <c r="L22" s="42">
        <f t="shared" si="3"/>
        <v>2.0500000000000003</v>
      </c>
      <c r="M22" s="26">
        <v>0.3</v>
      </c>
      <c r="N22" s="44">
        <f t="shared" si="7"/>
        <v>12.299999999999999</v>
      </c>
      <c r="O22" s="66">
        <f t="shared" si="4"/>
        <v>12.299999999999999</v>
      </c>
      <c r="P22" s="26">
        <v>0.65</v>
      </c>
      <c r="Q22" s="42">
        <f t="shared" si="5"/>
        <v>26.650000000000002</v>
      </c>
      <c r="R22" s="28">
        <f t="shared" si="9"/>
        <v>15</v>
      </c>
      <c r="S22" s="31">
        <v>3</v>
      </c>
      <c r="T22" s="31">
        <v>12</v>
      </c>
      <c r="U22" s="31"/>
      <c r="V22" s="32"/>
    </row>
    <row r="23" spans="1:23" s="30" customFormat="1" ht="69.95" customHeight="1" x14ac:dyDescent="0.4">
      <c r="A23" s="31">
        <v>12</v>
      </c>
      <c r="B23" s="56" t="s">
        <v>66</v>
      </c>
      <c r="C23" s="31">
        <v>62</v>
      </c>
      <c r="D23" s="31">
        <f t="shared" si="6"/>
        <v>60</v>
      </c>
      <c r="E23" s="31">
        <v>3</v>
      </c>
      <c r="F23" s="33">
        <f t="shared" si="8"/>
        <v>57</v>
      </c>
      <c r="G23" s="22">
        <v>0</v>
      </c>
      <c r="H23" s="22">
        <v>0</v>
      </c>
      <c r="I23" s="22"/>
      <c r="J23" s="22">
        <v>57</v>
      </c>
      <c r="K23" s="26">
        <v>0.05</v>
      </c>
      <c r="L23" s="42">
        <f t="shared" si="3"/>
        <v>2.85</v>
      </c>
      <c r="M23" s="26">
        <v>0.3</v>
      </c>
      <c r="N23" s="44">
        <f t="shared" si="7"/>
        <v>17.099999999999998</v>
      </c>
      <c r="O23" s="66">
        <f t="shared" si="4"/>
        <v>17.099999999999998</v>
      </c>
      <c r="P23" s="26">
        <v>0.65</v>
      </c>
      <c r="Q23" s="42">
        <f t="shared" si="5"/>
        <v>37.050000000000004</v>
      </c>
      <c r="R23" s="28">
        <f t="shared" si="9"/>
        <v>17</v>
      </c>
      <c r="S23" s="31">
        <v>1</v>
      </c>
      <c r="T23" s="31">
        <v>16</v>
      </c>
      <c r="U23" s="31"/>
      <c r="V23" s="32"/>
    </row>
    <row r="24" spans="1:23" s="30" customFormat="1" ht="69.95" customHeight="1" x14ac:dyDescent="0.4">
      <c r="A24" s="31">
        <v>13</v>
      </c>
      <c r="B24" s="56" t="s">
        <v>68</v>
      </c>
      <c r="C24" s="31">
        <v>37</v>
      </c>
      <c r="D24" s="31">
        <f>E24+F24</f>
        <v>34</v>
      </c>
      <c r="E24" s="31">
        <v>3</v>
      </c>
      <c r="F24" s="33">
        <f t="shared" si="8"/>
        <v>31</v>
      </c>
      <c r="G24" s="22">
        <v>0</v>
      </c>
      <c r="H24" s="22">
        <v>0</v>
      </c>
      <c r="I24" s="22"/>
      <c r="J24" s="22">
        <v>31</v>
      </c>
      <c r="K24" s="26">
        <v>0.05</v>
      </c>
      <c r="L24" s="42">
        <f t="shared" si="3"/>
        <v>1.55</v>
      </c>
      <c r="M24" s="26">
        <v>0.3</v>
      </c>
      <c r="N24" s="44">
        <f t="shared" si="7"/>
        <v>9.2999999999999989</v>
      </c>
      <c r="O24" s="66">
        <f t="shared" si="4"/>
        <v>9.2999999999999989</v>
      </c>
      <c r="P24" s="26">
        <v>0.65</v>
      </c>
      <c r="Q24" s="42">
        <f t="shared" si="5"/>
        <v>20.150000000000002</v>
      </c>
      <c r="R24" s="28">
        <f t="shared" si="9"/>
        <v>12</v>
      </c>
      <c r="S24" s="31">
        <v>3</v>
      </c>
      <c r="T24" s="31">
        <v>9</v>
      </c>
      <c r="U24" s="31"/>
      <c r="V24" s="32"/>
    </row>
    <row r="25" spans="1:23" s="30" customFormat="1" ht="69.95" customHeight="1" x14ac:dyDescent="0.4">
      <c r="A25" s="31">
        <v>14</v>
      </c>
      <c r="B25" s="56" t="s">
        <v>69</v>
      </c>
      <c r="C25" s="31">
        <v>39</v>
      </c>
      <c r="D25" s="31">
        <f t="shared" si="6"/>
        <v>37</v>
      </c>
      <c r="E25" s="31">
        <v>3</v>
      </c>
      <c r="F25" s="33">
        <f t="shared" si="8"/>
        <v>34</v>
      </c>
      <c r="G25" s="22">
        <v>1</v>
      </c>
      <c r="H25" s="22">
        <v>0</v>
      </c>
      <c r="I25" s="22"/>
      <c r="J25" s="22">
        <v>33</v>
      </c>
      <c r="K25" s="26">
        <v>0.05</v>
      </c>
      <c r="L25" s="42">
        <f t="shared" si="3"/>
        <v>1.7000000000000002</v>
      </c>
      <c r="M25" s="26">
        <v>0.3</v>
      </c>
      <c r="N25" s="44">
        <f t="shared" si="7"/>
        <v>10.199999999999999</v>
      </c>
      <c r="O25" s="66">
        <f t="shared" si="4"/>
        <v>10.199999999999999</v>
      </c>
      <c r="P25" s="26">
        <v>0.65</v>
      </c>
      <c r="Q25" s="42">
        <f t="shared" si="5"/>
        <v>22.1</v>
      </c>
      <c r="R25" s="28">
        <f t="shared" si="9"/>
        <v>7</v>
      </c>
      <c r="S25" s="31">
        <v>2</v>
      </c>
      <c r="T25" s="31">
        <v>5</v>
      </c>
      <c r="U25" s="31"/>
      <c r="V25" s="32"/>
    </row>
    <row r="26" spans="1:23" s="30" customFormat="1" ht="57" customHeight="1" x14ac:dyDescent="0.4">
      <c r="A26" s="28" t="s">
        <v>35</v>
      </c>
      <c r="B26" s="55" t="s">
        <v>36</v>
      </c>
      <c r="C26" s="28">
        <f t="shared" ref="C26:J26" si="10">SUM(C27:C38)</f>
        <v>591</v>
      </c>
      <c r="D26" s="28">
        <f t="shared" si="10"/>
        <v>565</v>
      </c>
      <c r="E26" s="28">
        <f t="shared" si="10"/>
        <v>29</v>
      </c>
      <c r="F26" s="28">
        <f t="shared" si="10"/>
        <v>536</v>
      </c>
      <c r="G26" s="28">
        <f t="shared" si="10"/>
        <v>28</v>
      </c>
      <c r="H26" s="28">
        <f t="shared" si="10"/>
        <v>147</v>
      </c>
      <c r="I26" s="28">
        <f t="shared" si="10"/>
        <v>0</v>
      </c>
      <c r="J26" s="28">
        <f t="shared" si="10"/>
        <v>361</v>
      </c>
      <c r="K26" s="57">
        <v>0.1</v>
      </c>
      <c r="L26" s="28">
        <f>SUM(L27:L38)</f>
        <v>53.600000000000009</v>
      </c>
      <c r="M26" s="58">
        <v>0.5</v>
      </c>
      <c r="N26" s="28">
        <f>SUM(N27:N38)</f>
        <v>268</v>
      </c>
      <c r="O26" s="65">
        <f>SUM(O27:O38)</f>
        <v>121</v>
      </c>
      <c r="P26" s="58">
        <v>0.4</v>
      </c>
      <c r="Q26" s="28">
        <f>SUM(Q27:Q38)</f>
        <v>214.40000000000003</v>
      </c>
      <c r="R26" s="29">
        <f>SUM(R27:R38)</f>
        <v>56</v>
      </c>
      <c r="S26" s="29">
        <f>SUM(S27:S38)</f>
        <v>0</v>
      </c>
      <c r="T26" s="29">
        <f>SUM(T27:T38)</f>
        <v>56</v>
      </c>
      <c r="U26" s="29"/>
      <c r="V26" s="32"/>
      <c r="W26" s="32"/>
    </row>
    <row r="27" spans="1:23" s="30" customFormat="1" ht="57" customHeight="1" x14ac:dyDescent="0.4">
      <c r="A27" s="31">
        <v>1</v>
      </c>
      <c r="B27" s="35" t="s">
        <v>83</v>
      </c>
      <c r="C27" s="34">
        <v>43</v>
      </c>
      <c r="D27" s="34">
        <f t="shared" ref="D27:D37" si="11">SUM(E27:F27)</f>
        <v>38</v>
      </c>
      <c r="E27" s="34">
        <v>1</v>
      </c>
      <c r="F27" s="36">
        <f>SUM(G27:J27)</f>
        <v>37</v>
      </c>
      <c r="G27" s="34">
        <v>2</v>
      </c>
      <c r="H27" s="34">
        <v>10</v>
      </c>
      <c r="I27" s="34"/>
      <c r="J27" s="34">
        <v>25</v>
      </c>
      <c r="K27" s="27">
        <v>0.1</v>
      </c>
      <c r="L27" s="28">
        <f t="shared" ref="L27:L50" si="12">K27*F27</f>
        <v>3.7</v>
      </c>
      <c r="M27" s="37">
        <v>0.5</v>
      </c>
      <c r="N27" s="28">
        <f t="shared" ref="N27:N51" si="13">M27*F27</f>
        <v>18.5</v>
      </c>
      <c r="O27" s="65">
        <f t="shared" ref="O27:O51" si="14">N27-I27-H27</f>
        <v>8.5</v>
      </c>
      <c r="P27" s="37">
        <v>0.4</v>
      </c>
      <c r="Q27" s="38">
        <f t="shared" ref="Q27:Q51" si="15">P27*F27</f>
        <v>14.8</v>
      </c>
      <c r="R27" s="29">
        <f t="shared" ref="R27:R38" si="16">S27+T27+U27</f>
        <v>1</v>
      </c>
      <c r="S27" s="23">
        <v>0</v>
      </c>
      <c r="T27" s="23">
        <v>1</v>
      </c>
      <c r="U27" s="23"/>
      <c r="V27" s="32"/>
      <c r="W27" s="32"/>
    </row>
    <row r="28" spans="1:23" s="30" customFormat="1" ht="57" customHeight="1" x14ac:dyDescent="0.4">
      <c r="A28" s="31">
        <v>2</v>
      </c>
      <c r="B28" s="35" t="s">
        <v>58</v>
      </c>
      <c r="C28" s="31">
        <v>59</v>
      </c>
      <c r="D28" s="34">
        <f t="shared" si="11"/>
        <v>57</v>
      </c>
      <c r="E28" s="31">
        <v>3</v>
      </c>
      <c r="F28" s="33">
        <f t="shared" ref="F28:F38" si="17">SUM(G28:J28)</f>
        <v>54</v>
      </c>
      <c r="G28" s="31">
        <v>2</v>
      </c>
      <c r="H28" s="31">
        <v>9</v>
      </c>
      <c r="I28" s="31"/>
      <c r="J28" s="31">
        <v>43</v>
      </c>
      <c r="K28" s="27">
        <v>0.1</v>
      </c>
      <c r="L28" s="28">
        <f t="shared" si="12"/>
        <v>5.4</v>
      </c>
      <c r="M28" s="37">
        <v>0.5</v>
      </c>
      <c r="N28" s="28">
        <f t="shared" si="13"/>
        <v>27</v>
      </c>
      <c r="O28" s="65">
        <f t="shared" si="14"/>
        <v>18</v>
      </c>
      <c r="P28" s="37">
        <v>0.4</v>
      </c>
      <c r="Q28" s="38">
        <f t="shared" si="15"/>
        <v>21.6</v>
      </c>
      <c r="R28" s="29">
        <f t="shared" si="16"/>
        <v>10</v>
      </c>
      <c r="S28" s="23">
        <v>0</v>
      </c>
      <c r="T28" s="23">
        <v>10</v>
      </c>
      <c r="U28" s="23"/>
      <c r="V28" s="32"/>
      <c r="W28" s="32"/>
    </row>
    <row r="29" spans="1:23" s="30" customFormat="1" ht="57" customHeight="1" x14ac:dyDescent="0.4">
      <c r="A29" s="31">
        <v>3</v>
      </c>
      <c r="B29" s="35" t="s">
        <v>61</v>
      </c>
      <c r="C29" s="31">
        <v>57</v>
      </c>
      <c r="D29" s="34">
        <f t="shared" si="11"/>
        <v>55</v>
      </c>
      <c r="E29" s="31">
        <v>3</v>
      </c>
      <c r="F29" s="33">
        <f t="shared" si="17"/>
        <v>52</v>
      </c>
      <c r="G29" s="31">
        <v>4</v>
      </c>
      <c r="H29" s="31">
        <v>17</v>
      </c>
      <c r="I29" s="31"/>
      <c r="J29" s="31">
        <v>31</v>
      </c>
      <c r="K29" s="27">
        <v>0.1</v>
      </c>
      <c r="L29" s="28">
        <f t="shared" si="12"/>
        <v>5.2</v>
      </c>
      <c r="M29" s="37">
        <v>0.5</v>
      </c>
      <c r="N29" s="28">
        <f t="shared" si="13"/>
        <v>26</v>
      </c>
      <c r="O29" s="65">
        <f t="shared" si="14"/>
        <v>9</v>
      </c>
      <c r="P29" s="37">
        <v>0.4</v>
      </c>
      <c r="Q29" s="38">
        <f t="shared" si="15"/>
        <v>20.8</v>
      </c>
      <c r="R29" s="29">
        <f t="shared" si="16"/>
        <v>4</v>
      </c>
      <c r="S29" s="23">
        <v>0</v>
      </c>
      <c r="T29" s="23">
        <v>4</v>
      </c>
      <c r="U29" s="23"/>
      <c r="V29" s="32"/>
      <c r="W29" s="32"/>
    </row>
    <row r="30" spans="1:23" s="30" customFormat="1" ht="57" customHeight="1" x14ac:dyDescent="0.4">
      <c r="A30" s="31">
        <v>4</v>
      </c>
      <c r="B30" s="35" t="s">
        <v>84</v>
      </c>
      <c r="C30" s="31">
        <v>39</v>
      </c>
      <c r="D30" s="34">
        <f t="shared" si="11"/>
        <v>38</v>
      </c>
      <c r="E30" s="31">
        <v>2</v>
      </c>
      <c r="F30" s="33">
        <f t="shared" si="17"/>
        <v>36</v>
      </c>
      <c r="G30" s="31">
        <v>3</v>
      </c>
      <c r="H30" s="31">
        <v>6</v>
      </c>
      <c r="I30" s="31"/>
      <c r="J30" s="31">
        <v>27</v>
      </c>
      <c r="K30" s="27">
        <v>0.1</v>
      </c>
      <c r="L30" s="28">
        <f t="shared" si="12"/>
        <v>3.6</v>
      </c>
      <c r="M30" s="37">
        <v>0.5</v>
      </c>
      <c r="N30" s="28">
        <f t="shared" si="13"/>
        <v>18</v>
      </c>
      <c r="O30" s="65">
        <f t="shared" si="14"/>
        <v>12</v>
      </c>
      <c r="P30" s="37">
        <v>0.4</v>
      </c>
      <c r="Q30" s="38">
        <f t="shared" si="15"/>
        <v>14.4</v>
      </c>
      <c r="R30" s="29">
        <f t="shared" si="16"/>
        <v>4</v>
      </c>
      <c r="S30" s="23">
        <v>0</v>
      </c>
      <c r="T30" s="23">
        <v>4</v>
      </c>
      <c r="U30" s="23"/>
      <c r="V30" s="32"/>
      <c r="W30" s="32"/>
    </row>
    <row r="31" spans="1:23" s="30" customFormat="1" ht="57" customHeight="1" x14ac:dyDescent="0.4">
      <c r="A31" s="31">
        <v>5</v>
      </c>
      <c r="B31" s="35" t="s">
        <v>85</v>
      </c>
      <c r="C31" s="31">
        <v>52</v>
      </c>
      <c r="D31" s="34">
        <f t="shared" si="11"/>
        <v>49</v>
      </c>
      <c r="E31" s="31">
        <v>3</v>
      </c>
      <c r="F31" s="33">
        <f t="shared" si="17"/>
        <v>46</v>
      </c>
      <c r="G31" s="31"/>
      <c r="H31" s="31">
        <v>12</v>
      </c>
      <c r="I31" s="31"/>
      <c r="J31" s="31">
        <v>34</v>
      </c>
      <c r="K31" s="27">
        <v>0.1</v>
      </c>
      <c r="L31" s="28">
        <f t="shared" si="12"/>
        <v>4.6000000000000005</v>
      </c>
      <c r="M31" s="37">
        <v>0.5</v>
      </c>
      <c r="N31" s="28">
        <f t="shared" si="13"/>
        <v>23</v>
      </c>
      <c r="O31" s="65">
        <f t="shared" si="14"/>
        <v>11</v>
      </c>
      <c r="P31" s="37">
        <v>0.4</v>
      </c>
      <c r="Q31" s="38">
        <f t="shared" si="15"/>
        <v>18.400000000000002</v>
      </c>
      <c r="R31" s="29">
        <f t="shared" si="16"/>
        <v>7</v>
      </c>
      <c r="S31" s="23">
        <v>0</v>
      </c>
      <c r="T31" s="23">
        <v>7</v>
      </c>
      <c r="U31" s="23"/>
      <c r="V31" s="32"/>
      <c r="W31" s="32"/>
    </row>
    <row r="32" spans="1:23" s="30" customFormat="1" ht="57" customHeight="1" x14ac:dyDescent="0.4">
      <c r="A32" s="31">
        <v>6</v>
      </c>
      <c r="B32" s="35" t="s">
        <v>63</v>
      </c>
      <c r="C32" s="31">
        <v>55</v>
      </c>
      <c r="D32" s="34">
        <f t="shared" si="11"/>
        <v>55</v>
      </c>
      <c r="E32" s="31">
        <v>3</v>
      </c>
      <c r="F32" s="33">
        <f t="shared" si="17"/>
        <v>52</v>
      </c>
      <c r="G32" s="31">
        <v>2</v>
      </c>
      <c r="H32" s="31">
        <v>10</v>
      </c>
      <c r="I32" s="31"/>
      <c r="J32" s="31">
        <v>40</v>
      </c>
      <c r="K32" s="27">
        <v>0.1</v>
      </c>
      <c r="L32" s="28">
        <f t="shared" si="12"/>
        <v>5.2</v>
      </c>
      <c r="M32" s="37">
        <v>0.5</v>
      </c>
      <c r="N32" s="28">
        <f t="shared" si="13"/>
        <v>26</v>
      </c>
      <c r="O32" s="65">
        <f t="shared" si="14"/>
        <v>16</v>
      </c>
      <c r="P32" s="37">
        <v>0.4</v>
      </c>
      <c r="Q32" s="38">
        <f t="shared" si="15"/>
        <v>20.8</v>
      </c>
      <c r="R32" s="29">
        <f t="shared" si="16"/>
        <v>4</v>
      </c>
      <c r="S32" s="23">
        <v>0</v>
      </c>
      <c r="T32" s="23">
        <v>4</v>
      </c>
      <c r="U32" s="23"/>
      <c r="V32" s="32"/>
      <c r="W32" s="32"/>
    </row>
    <row r="33" spans="1:23" s="30" customFormat="1" ht="57" customHeight="1" x14ac:dyDescent="0.4">
      <c r="A33" s="31">
        <v>7</v>
      </c>
      <c r="B33" s="35" t="s">
        <v>59</v>
      </c>
      <c r="C33" s="31">
        <v>30</v>
      </c>
      <c r="D33" s="34">
        <f t="shared" si="11"/>
        <v>30</v>
      </c>
      <c r="E33" s="31">
        <v>2</v>
      </c>
      <c r="F33" s="33">
        <f t="shared" si="17"/>
        <v>28</v>
      </c>
      <c r="G33" s="31">
        <v>2</v>
      </c>
      <c r="H33" s="31">
        <v>4</v>
      </c>
      <c r="I33" s="31"/>
      <c r="J33" s="31">
        <v>22</v>
      </c>
      <c r="K33" s="27">
        <v>0.1</v>
      </c>
      <c r="L33" s="28">
        <f t="shared" si="12"/>
        <v>2.8000000000000003</v>
      </c>
      <c r="M33" s="37">
        <v>0.5</v>
      </c>
      <c r="N33" s="28">
        <f t="shared" si="13"/>
        <v>14</v>
      </c>
      <c r="O33" s="65">
        <f t="shared" si="14"/>
        <v>10</v>
      </c>
      <c r="P33" s="37">
        <v>0.4</v>
      </c>
      <c r="Q33" s="38">
        <f t="shared" si="15"/>
        <v>11.200000000000001</v>
      </c>
      <c r="R33" s="29">
        <f t="shared" si="16"/>
        <v>5</v>
      </c>
      <c r="S33" s="23">
        <v>0</v>
      </c>
      <c r="T33" s="23">
        <v>5</v>
      </c>
      <c r="U33" s="23"/>
      <c r="V33" s="32"/>
      <c r="W33" s="32"/>
    </row>
    <row r="34" spans="1:23" s="30" customFormat="1" ht="57" customHeight="1" x14ac:dyDescent="0.4">
      <c r="A34" s="31">
        <v>8</v>
      </c>
      <c r="B34" s="35" t="s">
        <v>86</v>
      </c>
      <c r="C34" s="31">
        <v>44</v>
      </c>
      <c r="D34" s="34">
        <f t="shared" si="11"/>
        <v>44</v>
      </c>
      <c r="E34" s="31">
        <v>2</v>
      </c>
      <c r="F34" s="33">
        <f t="shared" si="17"/>
        <v>42</v>
      </c>
      <c r="G34" s="31">
        <v>2</v>
      </c>
      <c r="H34" s="31">
        <v>16</v>
      </c>
      <c r="I34" s="31"/>
      <c r="J34" s="31">
        <v>24</v>
      </c>
      <c r="K34" s="27">
        <v>0.1</v>
      </c>
      <c r="L34" s="28">
        <f t="shared" si="12"/>
        <v>4.2</v>
      </c>
      <c r="M34" s="37">
        <v>0.5</v>
      </c>
      <c r="N34" s="28">
        <f t="shared" si="13"/>
        <v>21</v>
      </c>
      <c r="O34" s="65">
        <f t="shared" si="14"/>
        <v>5</v>
      </c>
      <c r="P34" s="37">
        <v>0.4</v>
      </c>
      <c r="Q34" s="38">
        <f t="shared" si="15"/>
        <v>16.8</v>
      </c>
      <c r="R34" s="29">
        <f t="shared" si="16"/>
        <v>5</v>
      </c>
      <c r="S34" s="23">
        <v>0</v>
      </c>
      <c r="T34" s="23">
        <v>5</v>
      </c>
      <c r="U34" s="23"/>
      <c r="V34" s="32"/>
      <c r="W34" s="32"/>
    </row>
    <row r="35" spans="1:23" s="30" customFormat="1" ht="57" customHeight="1" x14ac:dyDescent="0.4">
      <c r="A35" s="31">
        <v>9</v>
      </c>
      <c r="B35" s="35" t="s">
        <v>87</v>
      </c>
      <c r="C35" s="31">
        <v>29</v>
      </c>
      <c r="D35" s="34">
        <f t="shared" si="11"/>
        <v>28</v>
      </c>
      <c r="E35" s="31">
        <v>2</v>
      </c>
      <c r="F35" s="33">
        <f t="shared" si="17"/>
        <v>26</v>
      </c>
      <c r="G35" s="31">
        <v>0</v>
      </c>
      <c r="H35" s="31">
        <v>12</v>
      </c>
      <c r="I35" s="31"/>
      <c r="J35" s="31">
        <v>14</v>
      </c>
      <c r="K35" s="27">
        <v>0.1</v>
      </c>
      <c r="L35" s="28">
        <f t="shared" si="12"/>
        <v>2.6</v>
      </c>
      <c r="M35" s="37">
        <v>0.5</v>
      </c>
      <c r="N35" s="28">
        <f t="shared" si="13"/>
        <v>13</v>
      </c>
      <c r="O35" s="65">
        <f t="shared" si="14"/>
        <v>1</v>
      </c>
      <c r="P35" s="37">
        <v>0.4</v>
      </c>
      <c r="Q35" s="38">
        <f t="shared" si="15"/>
        <v>10.4</v>
      </c>
      <c r="R35" s="29">
        <f t="shared" si="16"/>
        <v>1</v>
      </c>
      <c r="S35" s="23">
        <v>0</v>
      </c>
      <c r="T35" s="23">
        <v>1</v>
      </c>
      <c r="U35" s="23"/>
      <c r="V35" s="32"/>
      <c r="W35" s="32"/>
    </row>
    <row r="36" spans="1:23" s="30" customFormat="1" ht="57" customHeight="1" x14ac:dyDescent="0.4">
      <c r="A36" s="31">
        <v>10</v>
      </c>
      <c r="B36" s="35" t="s">
        <v>74</v>
      </c>
      <c r="C36" s="31">
        <v>52</v>
      </c>
      <c r="D36" s="34">
        <f t="shared" si="11"/>
        <v>51</v>
      </c>
      <c r="E36" s="31">
        <v>3</v>
      </c>
      <c r="F36" s="33">
        <f t="shared" si="17"/>
        <v>48</v>
      </c>
      <c r="G36" s="31">
        <v>2</v>
      </c>
      <c r="H36" s="31">
        <v>15</v>
      </c>
      <c r="I36" s="31"/>
      <c r="J36" s="31">
        <v>31</v>
      </c>
      <c r="K36" s="27">
        <v>0.1</v>
      </c>
      <c r="L36" s="28">
        <f t="shared" si="12"/>
        <v>4.8000000000000007</v>
      </c>
      <c r="M36" s="37">
        <v>0.5</v>
      </c>
      <c r="N36" s="28">
        <f t="shared" si="13"/>
        <v>24</v>
      </c>
      <c r="O36" s="65">
        <f t="shared" si="14"/>
        <v>9</v>
      </c>
      <c r="P36" s="37">
        <v>0.4</v>
      </c>
      <c r="Q36" s="38">
        <f t="shared" si="15"/>
        <v>19.200000000000003</v>
      </c>
      <c r="R36" s="29">
        <f t="shared" si="16"/>
        <v>4</v>
      </c>
      <c r="S36" s="23">
        <v>0</v>
      </c>
      <c r="T36" s="23">
        <v>4</v>
      </c>
      <c r="U36" s="23"/>
      <c r="V36" s="32"/>
      <c r="W36" s="32"/>
    </row>
    <row r="37" spans="1:23" s="30" customFormat="1" ht="57" customHeight="1" x14ac:dyDescent="0.4">
      <c r="A37" s="31">
        <v>11</v>
      </c>
      <c r="B37" s="35" t="s">
        <v>75</v>
      </c>
      <c r="C37" s="31">
        <v>78</v>
      </c>
      <c r="D37" s="34">
        <f t="shared" si="11"/>
        <v>75</v>
      </c>
      <c r="E37" s="31">
        <v>3</v>
      </c>
      <c r="F37" s="33">
        <f t="shared" si="17"/>
        <v>72</v>
      </c>
      <c r="G37" s="31">
        <v>5</v>
      </c>
      <c r="H37" s="31">
        <v>24</v>
      </c>
      <c r="I37" s="31"/>
      <c r="J37" s="31">
        <v>43</v>
      </c>
      <c r="K37" s="27">
        <v>0.1</v>
      </c>
      <c r="L37" s="28">
        <f t="shared" si="12"/>
        <v>7.2</v>
      </c>
      <c r="M37" s="37">
        <v>0.5</v>
      </c>
      <c r="N37" s="28">
        <f t="shared" si="13"/>
        <v>36</v>
      </c>
      <c r="O37" s="65">
        <f t="shared" si="14"/>
        <v>12</v>
      </c>
      <c r="P37" s="37">
        <v>0.4</v>
      </c>
      <c r="Q37" s="38">
        <f t="shared" si="15"/>
        <v>28.8</v>
      </c>
      <c r="R37" s="29">
        <f t="shared" si="16"/>
        <v>9</v>
      </c>
      <c r="S37" s="23">
        <v>0</v>
      </c>
      <c r="T37" s="23">
        <v>9</v>
      </c>
      <c r="U37" s="23"/>
      <c r="V37" s="32"/>
      <c r="W37" s="32"/>
    </row>
    <row r="38" spans="1:23" s="30" customFormat="1" ht="57" customHeight="1" x14ac:dyDescent="0.4">
      <c r="A38" s="31">
        <v>12</v>
      </c>
      <c r="B38" s="35" t="s">
        <v>80</v>
      </c>
      <c r="C38" s="31">
        <v>53</v>
      </c>
      <c r="D38" s="34">
        <f>SUM(E38:F38)</f>
        <v>45</v>
      </c>
      <c r="E38" s="31">
        <v>2</v>
      </c>
      <c r="F38" s="33">
        <f t="shared" si="17"/>
        <v>43</v>
      </c>
      <c r="G38" s="31">
        <v>4</v>
      </c>
      <c r="H38" s="31">
        <v>12</v>
      </c>
      <c r="I38" s="31"/>
      <c r="J38" s="31">
        <v>27</v>
      </c>
      <c r="K38" s="27">
        <v>0.1</v>
      </c>
      <c r="L38" s="28">
        <f t="shared" si="12"/>
        <v>4.3</v>
      </c>
      <c r="M38" s="37">
        <v>0.5</v>
      </c>
      <c r="N38" s="28">
        <f t="shared" si="13"/>
        <v>21.5</v>
      </c>
      <c r="O38" s="65">
        <f t="shared" si="14"/>
        <v>9.5</v>
      </c>
      <c r="P38" s="37">
        <v>0.4</v>
      </c>
      <c r="Q38" s="38">
        <f t="shared" si="15"/>
        <v>17.2</v>
      </c>
      <c r="R38" s="29">
        <f t="shared" si="16"/>
        <v>2</v>
      </c>
      <c r="S38" s="23">
        <v>0</v>
      </c>
      <c r="T38" s="23">
        <v>2</v>
      </c>
      <c r="U38" s="23"/>
      <c r="V38" s="32"/>
      <c r="W38" s="32"/>
    </row>
    <row r="39" spans="1:23" s="30" customFormat="1" ht="57" customHeight="1" x14ac:dyDescent="0.4">
      <c r="A39" s="28" t="s">
        <v>37</v>
      </c>
      <c r="B39" s="55" t="s">
        <v>38</v>
      </c>
      <c r="C39" s="28">
        <f t="shared" ref="C39:J39" si="18">SUM(C40:C50)</f>
        <v>423</v>
      </c>
      <c r="D39" s="28">
        <f t="shared" si="18"/>
        <v>382</v>
      </c>
      <c r="E39" s="28">
        <f t="shared" si="18"/>
        <v>21</v>
      </c>
      <c r="F39" s="28">
        <f t="shared" si="18"/>
        <v>361</v>
      </c>
      <c r="G39" s="28">
        <f t="shared" si="18"/>
        <v>16</v>
      </c>
      <c r="H39" s="28">
        <f t="shared" si="18"/>
        <v>142</v>
      </c>
      <c r="I39" s="28">
        <f t="shared" si="18"/>
        <v>0</v>
      </c>
      <c r="J39" s="28">
        <f t="shared" si="18"/>
        <v>203</v>
      </c>
      <c r="K39" s="61">
        <v>0.1</v>
      </c>
      <c r="L39" s="28">
        <f>SUM(L40:L50)</f>
        <v>36.1</v>
      </c>
      <c r="M39" s="61">
        <v>0.5</v>
      </c>
      <c r="N39" s="28">
        <f>SUM(N40:N50)</f>
        <v>180.5</v>
      </c>
      <c r="O39" s="65">
        <f>SUM(O40:O50)</f>
        <v>38.5</v>
      </c>
      <c r="P39" s="61">
        <v>0.25</v>
      </c>
      <c r="Q39" s="28">
        <f>SUM(Q40:Q50)</f>
        <v>90.25</v>
      </c>
      <c r="R39" s="28">
        <f>SUM(R40:R50)</f>
        <v>43</v>
      </c>
      <c r="S39" s="28">
        <f>SUM(S40:S50)</f>
        <v>1</v>
      </c>
      <c r="T39" s="28">
        <f>SUM(T40:T50)</f>
        <v>42</v>
      </c>
      <c r="U39" s="28">
        <f>SUM(U40:U50)</f>
        <v>7</v>
      </c>
      <c r="V39" s="32"/>
      <c r="W39" s="32"/>
    </row>
    <row r="40" spans="1:23" s="30" customFormat="1" ht="57" customHeight="1" x14ac:dyDescent="0.4">
      <c r="A40" s="31">
        <v>1</v>
      </c>
      <c r="B40" s="59" t="s">
        <v>62</v>
      </c>
      <c r="C40" s="31">
        <v>35</v>
      </c>
      <c r="D40" s="31">
        <f t="shared" ref="D40:D50" si="19">SUM(E40:F40)</f>
        <v>32</v>
      </c>
      <c r="E40" s="31">
        <v>2</v>
      </c>
      <c r="F40" s="60">
        <f>SUM(G40:J40)</f>
        <v>30</v>
      </c>
      <c r="G40" s="31"/>
      <c r="H40" s="31">
        <v>12</v>
      </c>
      <c r="I40" s="31"/>
      <c r="J40" s="31">
        <v>18</v>
      </c>
      <c r="K40" s="61">
        <v>0.1</v>
      </c>
      <c r="L40" s="28">
        <f t="shared" si="12"/>
        <v>3</v>
      </c>
      <c r="M40" s="61">
        <v>0.5</v>
      </c>
      <c r="N40" s="28">
        <f t="shared" si="13"/>
        <v>15</v>
      </c>
      <c r="O40" s="65">
        <f t="shared" si="14"/>
        <v>3</v>
      </c>
      <c r="P40" s="61">
        <v>0.25</v>
      </c>
      <c r="Q40" s="38">
        <f t="shared" si="15"/>
        <v>7.5</v>
      </c>
      <c r="R40" s="24">
        <f>SUM(S40:T40)</f>
        <v>3</v>
      </c>
      <c r="S40" s="98">
        <v>0</v>
      </c>
      <c r="T40" s="98">
        <v>3</v>
      </c>
      <c r="U40" s="23"/>
      <c r="V40" s="32"/>
      <c r="W40" s="32"/>
    </row>
    <row r="41" spans="1:23" s="30" customFormat="1" ht="57" customHeight="1" x14ac:dyDescent="0.4">
      <c r="A41" s="31">
        <v>2</v>
      </c>
      <c r="B41" s="59" t="s">
        <v>88</v>
      </c>
      <c r="C41" s="31">
        <v>52</v>
      </c>
      <c r="D41" s="31">
        <f t="shared" si="19"/>
        <v>47</v>
      </c>
      <c r="E41" s="31">
        <v>2</v>
      </c>
      <c r="F41" s="60">
        <f t="shared" ref="F41:F50" si="20">SUM(G41:J41)</f>
        <v>45</v>
      </c>
      <c r="G41" s="31">
        <v>3</v>
      </c>
      <c r="H41" s="31">
        <v>17</v>
      </c>
      <c r="I41" s="31"/>
      <c r="J41" s="31">
        <v>25</v>
      </c>
      <c r="K41" s="61">
        <v>0.1</v>
      </c>
      <c r="L41" s="28">
        <f t="shared" si="12"/>
        <v>4.5</v>
      </c>
      <c r="M41" s="61">
        <v>0.5</v>
      </c>
      <c r="N41" s="28">
        <f t="shared" si="13"/>
        <v>22.5</v>
      </c>
      <c r="O41" s="65">
        <f t="shared" si="14"/>
        <v>5.5</v>
      </c>
      <c r="P41" s="61">
        <v>0.25</v>
      </c>
      <c r="Q41" s="38">
        <f t="shared" si="15"/>
        <v>11.25</v>
      </c>
      <c r="R41" s="24">
        <f>SUM(S41:T41)</f>
        <v>4</v>
      </c>
      <c r="S41" s="98">
        <v>0</v>
      </c>
      <c r="T41" s="98">
        <v>4</v>
      </c>
      <c r="U41" s="23"/>
      <c r="V41" s="32"/>
      <c r="W41" s="32"/>
    </row>
    <row r="42" spans="1:23" s="30" customFormat="1" ht="57" customHeight="1" x14ac:dyDescent="0.4">
      <c r="A42" s="31">
        <v>3</v>
      </c>
      <c r="B42" s="59" t="s">
        <v>89</v>
      </c>
      <c r="C42" s="31">
        <v>32</v>
      </c>
      <c r="D42" s="31">
        <f t="shared" si="19"/>
        <v>29</v>
      </c>
      <c r="E42" s="31">
        <v>2</v>
      </c>
      <c r="F42" s="60">
        <f t="shared" si="20"/>
        <v>27</v>
      </c>
      <c r="G42" s="31">
        <v>1</v>
      </c>
      <c r="H42" s="31">
        <v>12</v>
      </c>
      <c r="I42" s="31"/>
      <c r="J42" s="31">
        <v>14</v>
      </c>
      <c r="K42" s="61">
        <v>0.1</v>
      </c>
      <c r="L42" s="28">
        <f t="shared" si="12"/>
        <v>2.7</v>
      </c>
      <c r="M42" s="61">
        <v>0.5</v>
      </c>
      <c r="N42" s="28">
        <f t="shared" si="13"/>
        <v>13.5</v>
      </c>
      <c r="O42" s="65">
        <f>N42-I42-H42</f>
        <v>1.5</v>
      </c>
      <c r="P42" s="61">
        <v>0.25</v>
      </c>
      <c r="Q42" s="38">
        <f t="shared" si="15"/>
        <v>6.75</v>
      </c>
      <c r="R42" s="24">
        <f>SUM(S42:T42)</f>
        <v>3</v>
      </c>
      <c r="S42" s="98">
        <v>0</v>
      </c>
      <c r="T42" s="98">
        <v>3</v>
      </c>
      <c r="U42" s="23">
        <v>2.5</v>
      </c>
      <c r="V42" s="32"/>
      <c r="W42" s="32"/>
    </row>
    <row r="43" spans="1:23" s="30" customFormat="1" ht="57" customHeight="1" x14ac:dyDescent="0.4">
      <c r="A43" s="31">
        <v>4</v>
      </c>
      <c r="B43" s="59" t="s">
        <v>90</v>
      </c>
      <c r="C43" s="31">
        <v>43</v>
      </c>
      <c r="D43" s="31">
        <f t="shared" si="19"/>
        <v>40</v>
      </c>
      <c r="E43" s="31">
        <v>1</v>
      </c>
      <c r="F43" s="60">
        <f t="shared" si="20"/>
        <v>39</v>
      </c>
      <c r="G43" s="31"/>
      <c r="H43" s="31">
        <v>17</v>
      </c>
      <c r="I43" s="31"/>
      <c r="J43" s="31">
        <v>22</v>
      </c>
      <c r="K43" s="61">
        <v>0.1</v>
      </c>
      <c r="L43" s="28">
        <f t="shared" si="12"/>
        <v>3.9000000000000004</v>
      </c>
      <c r="M43" s="61">
        <v>0.5</v>
      </c>
      <c r="N43" s="28">
        <f t="shared" si="13"/>
        <v>19.5</v>
      </c>
      <c r="O43" s="65">
        <f t="shared" si="14"/>
        <v>2.5</v>
      </c>
      <c r="P43" s="61">
        <v>0.25</v>
      </c>
      <c r="Q43" s="38">
        <f t="shared" si="15"/>
        <v>9.75</v>
      </c>
      <c r="R43" s="24">
        <f t="shared" ref="R43:R49" si="21">SUM(S43:T43)</f>
        <v>4</v>
      </c>
      <c r="S43" s="98">
        <v>0</v>
      </c>
      <c r="T43" s="98">
        <v>4</v>
      </c>
      <c r="U43" s="23">
        <v>1.5</v>
      </c>
      <c r="V43" s="32"/>
      <c r="W43" s="32"/>
    </row>
    <row r="44" spans="1:23" s="30" customFormat="1" ht="57" customHeight="1" x14ac:dyDescent="0.4">
      <c r="A44" s="31">
        <v>5</v>
      </c>
      <c r="B44" s="59" t="s">
        <v>91</v>
      </c>
      <c r="C44" s="31">
        <v>43</v>
      </c>
      <c r="D44" s="31">
        <f t="shared" si="19"/>
        <v>39</v>
      </c>
      <c r="E44" s="31">
        <v>2</v>
      </c>
      <c r="F44" s="60">
        <f t="shared" si="20"/>
        <v>37</v>
      </c>
      <c r="G44" s="31">
        <v>1</v>
      </c>
      <c r="H44" s="31">
        <v>13</v>
      </c>
      <c r="I44" s="31"/>
      <c r="J44" s="31">
        <v>23</v>
      </c>
      <c r="K44" s="61">
        <v>0.1</v>
      </c>
      <c r="L44" s="28">
        <f t="shared" si="12"/>
        <v>3.7</v>
      </c>
      <c r="M44" s="61">
        <v>0.5</v>
      </c>
      <c r="N44" s="28">
        <f t="shared" si="13"/>
        <v>18.5</v>
      </c>
      <c r="O44" s="65">
        <f t="shared" si="14"/>
        <v>5.5</v>
      </c>
      <c r="P44" s="61">
        <v>0.25</v>
      </c>
      <c r="Q44" s="38">
        <f t="shared" si="15"/>
        <v>9.25</v>
      </c>
      <c r="R44" s="24">
        <f t="shared" si="21"/>
        <v>6</v>
      </c>
      <c r="S44" s="98">
        <v>0</v>
      </c>
      <c r="T44" s="98">
        <v>6</v>
      </c>
      <c r="U44" s="23">
        <v>0.5</v>
      </c>
      <c r="V44" s="32"/>
      <c r="W44" s="32"/>
    </row>
    <row r="45" spans="1:23" s="30" customFormat="1" ht="57" customHeight="1" x14ac:dyDescent="0.4">
      <c r="A45" s="31">
        <v>6</v>
      </c>
      <c r="B45" s="59" t="s">
        <v>92</v>
      </c>
      <c r="C45" s="31">
        <v>25</v>
      </c>
      <c r="D45" s="31">
        <f t="shared" si="19"/>
        <v>22</v>
      </c>
      <c r="E45" s="31">
        <v>2</v>
      </c>
      <c r="F45" s="60">
        <f t="shared" si="20"/>
        <v>20</v>
      </c>
      <c r="G45" s="31">
        <v>2</v>
      </c>
      <c r="H45" s="31">
        <v>9</v>
      </c>
      <c r="I45" s="31"/>
      <c r="J45" s="31">
        <v>9</v>
      </c>
      <c r="K45" s="61">
        <v>0.1</v>
      </c>
      <c r="L45" s="28">
        <f t="shared" si="12"/>
        <v>2</v>
      </c>
      <c r="M45" s="61">
        <v>0.5</v>
      </c>
      <c r="N45" s="28">
        <f t="shared" si="13"/>
        <v>10</v>
      </c>
      <c r="O45" s="65">
        <f t="shared" si="14"/>
        <v>1</v>
      </c>
      <c r="P45" s="61">
        <v>0.25</v>
      </c>
      <c r="Q45" s="38">
        <f t="shared" si="15"/>
        <v>5</v>
      </c>
      <c r="R45" s="24">
        <f t="shared" si="21"/>
        <v>1</v>
      </c>
      <c r="S45" s="98">
        <v>0</v>
      </c>
      <c r="T45" s="98">
        <v>1</v>
      </c>
      <c r="U45" s="23"/>
      <c r="V45" s="32"/>
      <c r="W45" s="32"/>
    </row>
    <row r="46" spans="1:23" s="30" customFormat="1" ht="57" customHeight="1" x14ac:dyDescent="0.4">
      <c r="A46" s="31">
        <v>7</v>
      </c>
      <c r="B46" s="59" t="s">
        <v>93</v>
      </c>
      <c r="C46" s="31">
        <v>35</v>
      </c>
      <c r="D46" s="31">
        <f t="shared" si="19"/>
        <v>28</v>
      </c>
      <c r="E46" s="31">
        <v>2</v>
      </c>
      <c r="F46" s="60">
        <f t="shared" si="20"/>
        <v>26</v>
      </c>
      <c r="G46" s="31">
        <v>2</v>
      </c>
      <c r="H46" s="31">
        <v>11</v>
      </c>
      <c r="I46" s="31"/>
      <c r="J46" s="31">
        <v>13</v>
      </c>
      <c r="K46" s="61">
        <v>0.1</v>
      </c>
      <c r="L46" s="28">
        <f t="shared" si="12"/>
        <v>2.6</v>
      </c>
      <c r="M46" s="61">
        <v>0.5</v>
      </c>
      <c r="N46" s="28">
        <f t="shared" si="13"/>
        <v>13</v>
      </c>
      <c r="O46" s="65">
        <f t="shared" si="14"/>
        <v>2</v>
      </c>
      <c r="P46" s="61">
        <v>0.25</v>
      </c>
      <c r="Q46" s="38">
        <f t="shared" si="15"/>
        <v>6.5</v>
      </c>
      <c r="R46" s="24">
        <f t="shared" si="21"/>
        <v>1</v>
      </c>
      <c r="S46" s="98">
        <v>0</v>
      </c>
      <c r="T46" s="98">
        <v>1</v>
      </c>
      <c r="U46" s="23"/>
      <c r="V46" s="32"/>
      <c r="W46" s="32"/>
    </row>
    <row r="47" spans="1:23" s="30" customFormat="1" ht="57" customHeight="1" x14ac:dyDescent="0.4">
      <c r="A47" s="31">
        <v>8</v>
      </c>
      <c r="B47" s="59" t="s">
        <v>77</v>
      </c>
      <c r="C47" s="31">
        <v>31</v>
      </c>
      <c r="D47" s="31">
        <f t="shared" si="19"/>
        <v>29</v>
      </c>
      <c r="E47" s="31">
        <v>2</v>
      </c>
      <c r="F47" s="60">
        <f t="shared" si="20"/>
        <v>27</v>
      </c>
      <c r="G47" s="31">
        <v>1</v>
      </c>
      <c r="H47" s="31">
        <v>7</v>
      </c>
      <c r="I47" s="31"/>
      <c r="J47" s="31">
        <v>19</v>
      </c>
      <c r="K47" s="61">
        <v>0.1</v>
      </c>
      <c r="L47" s="28">
        <f t="shared" si="12"/>
        <v>2.7</v>
      </c>
      <c r="M47" s="61">
        <v>0.5</v>
      </c>
      <c r="N47" s="28">
        <f t="shared" si="13"/>
        <v>13.5</v>
      </c>
      <c r="O47" s="65">
        <f t="shared" si="14"/>
        <v>6.5</v>
      </c>
      <c r="P47" s="61">
        <v>0.25</v>
      </c>
      <c r="Q47" s="38">
        <f t="shared" si="15"/>
        <v>6.75</v>
      </c>
      <c r="R47" s="24">
        <f t="shared" si="21"/>
        <v>7</v>
      </c>
      <c r="S47" s="98">
        <v>0</v>
      </c>
      <c r="T47" s="98">
        <v>7</v>
      </c>
      <c r="U47" s="23">
        <v>0.5</v>
      </c>
      <c r="V47" s="32"/>
      <c r="W47" s="32"/>
    </row>
    <row r="48" spans="1:23" s="30" customFormat="1" ht="57" customHeight="1" x14ac:dyDescent="0.4">
      <c r="A48" s="31">
        <v>9</v>
      </c>
      <c r="B48" s="59" t="s">
        <v>79</v>
      </c>
      <c r="C48" s="31">
        <v>37</v>
      </c>
      <c r="D48" s="31">
        <f t="shared" si="19"/>
        <v>35</v>
      </c>
      <c r="E48" s="31">
        <v>2</v>
      </c>
      <c r="F48" s="60">
        <f t="shared" si="20"/>
        <v>33</v>
      </c>
      <c r="G48" s="31"/>
      <c r="H48" s="31">
        <v>13</v>
      </c>
      <c r="I48" s="31"/>
      <c r="J48" s="31">
        <v>20</v>
      </c>
      <c r="K48" s="61">
        <v>0.1</v>
      </c>
      <c r="L48" s="28">
        <f t="shared" si="12"/>
        <v>3.3000000000000003</v>
      </c>
      <c r="M48" s="61">
        <v>0.5</v>
      </c>
      <c r="N48" s="28">
        <f t="shared" si="13"/>
        <v>16.5</v>
      </c>
      <c r="O48" s="65">
        <f t="shared" si="14"/>
        <v>3.5</v>
      </c>
      <c r="P48" s="61">
        <v>0.25</v>
      </c>
      <c r="Q48" s="38">
        <f t="shared" si="15"/>
        <v>8.25</v>
      </c>
      <c r="R48" s="24">
        <f t="shared" si="21"/>
        <v>5</v>
      </c>
      <c r="S48" s="98">
        <v>0</v>
      </c>
      <c r="T48" s="98">
        <v>5</v>
      </c>
      <c r="U48" s="23">
        <v>1.5</v>
      </c>
      <c r="V48" s="32"/>
      <c r="W48" s="32"/>
    </row>
    <row r="49" spans="1:23" s="30" customFormat="1" ht="57" customHeight="1" x14ac:dyDescent="0.4">
      <c r="A49" s="31">
        <v>10</v>
      </c>
      <c r="B49" s="59" t="s">
        <v>94</v>
      </c>
      <c r="C49" s="31">
        <v>37</v>
      </c>
      <c r="D49" s="31">
        <f t="shared" si="19"/>
        <v>33</v>
      </c>
      <c r="E49" s="31">
        <v>2</v>
      </c>
      <c r="F49" s="60">
        <f t="shared" si="20"/>
        <v>31</v>
      </c>
      <c r="G49" s="31">
        <v>2</v>
      </c>
      <c r="H49" s="31">
        <v>15</v>
      </c>
      <c r="I49" s="31"/>
      <c r="J49" s="31">
        <v>14</v>
      </c>
      <c r="K49" s="61">
        <v>0.1</v>
      </c>
      <c r="L49" s="28">
        <f t="shared" si="12"/>
        <v>3.1</v>
      </c>
      <c r="M49" s="61">
        <v>0.5</v>
      </c>
      <c r="N49" s="28">
        <f t="shared" si="13"/>
        <v>15.5</v>
      </c>
      <c r="O49" s="65">
        <f t="shared" si="14"/>
        <v>0.5</v>
      </c>
      <c r="P49" s="61">
        <v>0.25</v>
      </c>
      <c r="Q49" s="38">
        <f t="shared" si="15"/>
        <v>7.75</v>
      </c>
      <c r="R49" s="24">
        <f t="shared" si="21"/>
        <v>1</v>
      </c>
      <c r="S49" s="98">
        <v>0</v>
      </c>
      <c r="T49" s="98">
        <v>1</v>
      </c>
      <c r="U49" s="23">
        <v>0.5</v>
      </c>
      <c r="V49" s="32"/>
      <c r="W49" s="32"/>
    </row>
    <row r="50" spans="1:23" s="62" customFormat="1" ht="57" customHeight="1" x14ac:dyDescent="0.45">
      <c r="A50" s="31">
        <v>11</v>
      </c>
      <c r="B50" s="59" t="s">
        <v>78</v>
      </c>
      <c r="C50" s="31">
        <v>53</v>
      </c>
      <c r="D50" s="31">
        <f t="shared" si="19"/>
        <v>48</v>
      </c>
      <c r="E50" s="31">
        <v>2</v>
      </c>
      <c r="F50" s="60">
        <f t="shared" si="20"/>
        <v>46</v>
      </c>
      <c r="G50" s="31">
        <v>4</v>
      </c>
      <c r="H50" s="31">
        <v>16</v>
      </c>
      <c r="I50" s="31"/>
      <c r="J50" s="31">
        <v>26</v>
      </c>
      <c r="K50" s="61">
        <v>0.1</v>
      </c>
      <c r="L50" s="28">
        <f t="shared" si="12"/>
        <v>4.6000000000000005</v>
      </c>
      <c r="M50" s="61">
        <v>0.5</v>
      </c>
      <c r="N50" s="28">
        <f t="shared" si="13"/>
        <v>23</v>
      </c>
      <c r="O50" s="65">
        <f t="shared" si="14"/>
        <v>7</v>
      </c>
      <c r="P50" s="61">
        <v>0.25</v>
      </c>
      <c r="Q50" s="38">
        <f t="shared" si="15"/>
        <v>11.5</v>
      </c>
      <c r="R50" s="24">
        <f>SUM(S50:T50)</f>
        <v>8</v>
      </c>
      <c r="S50" s="98">
        <v>1</v>
      </c>
      <c r="T50" s="98">
        <v>7</v>
      </c>
      <c r="U50" s="23"/>
    </row>
    <row r="51" spans="1:23" s="62" customFormat="1" ht="47.25" customHeight="1" x14ac:dyDescent="0.45">
      <c r="A51" s="28" t="s">
        <v>95</v>
      </c>
      <c r="B51" s="55" t="s">
        <v>96</v>
      </c>
      <c r="C51" s="28">
        <v>25</v>
      </c>
      <c r="D51" s="28">
        <v>22</v>
      </c>
      <c r="E51" s="28">
        <v>2</v>
      </c>
      <c r="F51" s="28">
        <v>20</v>
      </c>
      <c r="G51" s="28">
        <f>SUM(G70:G82)</f>
        <v>1</v>
      </c>
      <c r="H51" s="28">
        <f>SUM(H70:H82)</f>
        <v>0</v>
      </c>
      <c r="I51" s="28"/>
      <c r="J51" s="28">
        <v>20</v>
      </c>
      <c r="K51" s="58">
        <v>0.05</v>
      </c>
      <c r="L51" s="28">
        <f>K51*F51</f>
        <v>1</v>
      </c>
      <c r="M51" s="58">
        <v>0.2</v>
      </c>
      <c r="N51" s="28">
        <f t="shared" si="13"/>
        <v>4</v>
      </c>
      <c r="O51" s="65">
        <f t="shared" si="14"/>
        <v>4</v>
      </c>
      <c r="P51" s="58">
        <v>0.75</v>
      </c>
      <c r="Q51" s="38">
        <f t="shared" si="15"/>
        <v>15</v>
      </c>
      <c r="R51" s="29">
        <f>SUM(S51:T51)</f>
        <v>4</v>
      </c>
      <c r="S51" s="29">
        <f>SUM(S70:S82)</f>
        <v>1</v>
      </c>
      <c r="T51" s="29">
        <v>3</v>
      </c>
      <c r="U51" s="29"/>
    </row>
    <row r="52" spans="1:23" s="82" customFormat="1" ht="48.75" customHeight="1" x14ac:dyDescent="0.4">
      <c r="A52" s="226" t="s">
        <v>110</v>
      </c>
      <c r="B52" s="227"/>
      <c r="C52" s="76">
        <f t="shared" ref="C52:J52" si="22">C53+C60+C65</f>
        <v>416</v>
      </c>
      <c r="D52" s="76">
        <f t="shared" si="22"/>
        <v>401</v>
      </c>
      <c r="E52" s="76">
        <f t="shared" si="22"/>
        <v>32</v>
      </c>
      <c r="F52" s="76">
        <f t="shared" si="22"/>
        <v>369</v>
      </c>
      <c r="G52" s="76">
        <f t="shared" si="22"/>
        <v>5</v>
      </c>
      <c r="H52" s="76">
        <f t="shared" si="22"/>
        <v>58</v>
      </c>
      <c r="I52" s="76">
        <f t="shared" si="22"/>
        <v>0</v>
      </c>
      <c r="J52" s="76">
        <f t="shared" si="22"/>
        <v>306</v>
      </c>
      <c r="K52" s="76"/>
      <c r="L52" s="76">
        <f>L53+L60+L65</f>
        <v>18.450000000000003</v>
      </c>
      <c r="M52" s="76"/>
      <c r="N52" s="76">
        <f>N53+N60+N65</f>
        <v>90.45</v>
      </c>
      <c r="O52" s="76">
        <f>O53+O60+O65</f>
        <v>32.450000000000003</v>
      </c>
      <c r="P52" s="76"/>
      <c r="Q52" s="76">
        <f>Q53+Q60+Q65</f>
        <v>260.10000000000002</v>
      </c>
      <c r="R52" s="76">
        <f>R53+R60+R65</f>
        <v>46</v>
      </c>
      <c r="S52" s="76">
        <f>S53+S60+S65</f>
        <v>14</v>
      </c>
      <c r="T52" s="76">
        <f>T53+T60+T65</f>
        <v>32</v>
      </c>
      <c r="U52" s="79"/>
      <c r="V52" s="81"/>
      <c r="W52" s="81"/>
    </row>
    <row r="53" spans="1:23" s="83" customFormat="1" ht="49.5" customHeight="1" x14ac:dyDescent="0.35">
      <c r="A53" s="28" t="s">
        <v>33</v>
      </c>
      <c r="B53" s="84" t="s">
        <v>34</v>
      </c>
      <c r="C53" s="28">
        <f t="shared" ref="C53:J53" si="23">SUM(C54:C59)</f>
        <v>210</v>
      </c>
      <c r="D53" s="28">
        <f t="shared" si="23"/>
        <v>204</v>
      </c>
      <c r="E53" s="28">
        <f t="shared" si="23"/>
        <v>18</v>
      </c>
      <c r="F53" s="28">
        <f t="shared" si="23"/>
        <v>186</v>
      </c>
      <c r="G53" s="28">
        <f t="shared" si="23"/>
        <v>0</v>
      </c>
      <c r="H53" s="28">
        <f t="shared" si="23"/>
        <v>1</v>
      </c>
      <c r="I53" s="28">
        <f t="shared" si="23"/>
        <v>0</v>
      </c>
      <c r="J53" s="28">
        <f t="shared" si="23"/>
        <v>185</v>
      </c>
      <c r="K53" s="58">
        <v>0.05</v>
      </c>
      <c r="L53" s="28">
        <f>SUM(L54:L59)</f>
        <v>9.3000000000000007</v>
      </c>
      <c r="M53" s="58">
        <v>0.1</v>
      </c>
      <c r="N53" s="28">
        <f>SUM(N54:N59)</f>
        <v>18.600000000000001</v>
      </c>
      <c r="O53" s="65">
        <f>SUM(O54:O59)</f>
        <v>17.600000000000001</v>
      </c>
      <c r="P53" s="58">
        <v>0.85</v>
      </c>
      <c r="Q53" s="28">
        <f>SUM(Q54:Q59)</f>
        <v>158.10000000000002</v>
      </c>
      <c r="R53" s="28">
        <f>SUM(R54:R59)</f>
        <v>33</v>
      </c>
      <c r="S53" s="28">
        <f>SUM(S54:S59)</f>
        <v>14</v>
      </c>
      <c r="T53" s="28">
        <f>SUM(T54:T59)</f>
        <v>19</v>
      </c>
      <c r="U53" s="28">
        <f>SUM(U54:U59)</f>
        <v>2</v>
      </c>
    </row>
    <row r="54" spans="1:23" s="82" customFormat="1" ht="60.95" customHeight="1" x14ac:dyDescent="0.4">
      <c r="A54" s="31">
        <v>1</v>
      </c>
      <c r="B54" s="59" t="s">
        <v>102</v>
      </c>
      <c r="C54" s="31">
        <v>34</v>
      </c>
      <c r="D54" s="31">
        <v>33</v>
      </c>
      <c r="E54" s="31">
        <v>3</v>
      </c>
      <c r="F54" s="60">
        <f>D54-E54</f>
        <v>30</v>
      </c>
      <c r="G54" s="31">
        <v>0</v>
      </c>
      <c r="H54" s="31">
        <v>0</v>
      </c>
      <c r="I54" s="31"/>
      <c r="J54" s="31">
        <f>F54-G54-H54-I54</f>
        <v>30</v>
      </c>
      <c r="K54" s="61">
        <v>0.05</v>
      </c>
      <c r="L54" s="28">
        <f>0.05*F54</f>
        <v>1.5</v>
      </c>
      <c r="M54" s="61">
        <v>0.1</v>
      </c>
      <c r="N54" s="28">
        <f>M54*F54</f>
        <v>3</v>
      </c>
      <c r="O54" s="65">
        <f>N54-H54-I54</f>
        <v>3</v>
      </c>
      <c r="P54" s="61">
        <v>0.85</v>
      </c>
      <c r="Q54" s="38">
        <f t="shared" ref="Q54:Q59" si="24">P54*F54</f>
        <v>25.5</v>
      </c>
      <c r="R54" s="29">
        <f>S54+T54</f>
        <v>5</v>
      </c>
      <c r="S54" s="23">
        <v>2</v>
      </c>
      <c r="T54" s="23">
        <v>3</v>
      </c>
      <c r="U54" s="23"/>
      <c r="V54" s="81"/>
      <c r="W54" s="81"/>
    </row>
    <row r="55" spans="1:23" s="82" customFormat="1" ht="60.95" customHeight="1" x14ac:dyDescent="0.4">
      <c r="A55" s="31">
        <v>2</v>
      </c>
      <c r="B55" s="59" t="s">
        <v>103</v>
      </c>
      <c r="C55" s="31">
        <v>33</v>
      </c>
      <c r="D55" s="31">
        <v>33</v>
      </c>
      <c r="E55" s="31">
        <v>3</v>
      </c>
      <c r="F55" s="60">
        <f t="shared" ref="F55:F59" si="25">D55-E55</f>
        <v>30</v>
      </c>
      <c r="G55" s="31">
        <v>0</v>
      </c>
      <c r="H55" s="31">
        <v>1</v>
      </c>
      <c r="I55" s="31"/>
      <c r="J55" s="31">
        <f t="shared" ref="J55:J67" si="26">F55-G55-H55-I55</f>
        <v>29</v>
      </c>
      <c r="K55" s="61">
        <v>0.05</v>
      </c>
      <c r="L55" s="28">
        <f>0.05*F55</f>
        <v>1.5</v>
      </c>
      <c r="M55" s="61">
        <v>0.1</v>
      </c>
      <c r="N55" s="28">
        <f t="shared" ref="N55:N67" si="27">M55*F55</f>
        <v>3</v>
      </c>
      <c r="O55" s="65">
        <f t="shared" ref="O55:O67" si="28">N55-H55-I55</f>
        <v>2</v>
      </c>
      <c r="P55" s="61">
        <v>0.85</v>
      </c>
      <c r="Q55" s="38">
        <f t="shared" si="24"/>
        <v>25.5</v>
      </c>
      <c r="R55" s="29">
        <f t="shared" ref="R55:R67" si="29">S55+T55</f>
        <v>6</v>
      </c>
      <c r="S55" s="23">
        <v>3</v>
      </c>
      <c r="T55" s="23">
        <v>3</v>
      </c>
      <c r="U55" s="23">
        <v>1</v>
      </c>
      <c r="V55" s="6"/>
    </row>
    <row r="56" spans="1:23" s="82" customFormat="1" ht="60.95" customHeight="1" x14ac:dyDescent="0.4">
      <c r="A56" s="31">
        <v>3</v>
      </c>
      <c r="B56" s="59" t="s">
        <v>104</v>
      </c>
      <c r="C56" s="31">
        <v>36</v>
      </c>
      <c r="D56" s="31">
        <v>36</v>
      </c>
      <c r="E56" s="31">
        <v>3</v>
      </c>
      <c r="F56" s="60">
        <f t="shared" si="25"/>
        <v>33</v>
      </c>
      <c r="G56" s="31">
        <v>0</v>
      </c>
      <c r="H56" s="31">
        <v>0</v>
      </c>
      <c r="I56" s="31"/>
      <c r="J56" s="31">
        <f t="shared" si="26"/>
        <v>33</v>
      </c>
      <c r="K56" s="61">
        <v>0.05</v>
      </c>
      <c r="L56" s="28">
        <f t="shared" ref="L56:L67" si="30">0.05*F56</f>
        <v>1.6500000000000001</v>
      </c>
      <c r="M56" s="61">
        <v>0.1</v>
      </c>
      <c r="N56" s="28">
        <f t="shared" si="27"/>
        <v>3.3000000000000003</v>
      </c>
      <c r="O56" s="65">
        <f t="shared" si="28"/>
        <v>3.3000000000000003</v>
      </c>
      <c r="P56" s="61">
        <v>0.85</v>
      </c>
      <c r="Q56" s="38">
        <f t="shared" si="24"/>
        <v>28.05</v>
      </c>
      <c r="R56" s="29">
        <f t="shared" si="29"/>
        <v>5</v>
      </c>
      <c r="S56" s="23">
        <v>2</v>
      </c>
      <c r="T56" s="23">
        <v>3</v>
      </c>
      <c r="U56" s="23"/>
      <c r="V56" s="6"/>
    </row>
    <row r="57" spans="1:23" s="82" customFormat="1" ht="60.95" customHeight="1" x14ac:dyDescent="0.4">
      <c r="A57" s="31">
        <v>4</v>
      </c>
      <c r="B57" s="59" t="s">
        <v>105</v>
      </c>
      <c r="C57" s="31">
        <v>40</v>
      </c>
      <c r="D57" s="31">
        <v>38</v>
      </c>
      <c r="E57" s="31">
        <v>3</v>
      </c>
      <c r="F57" s="60">
        <f t="shared" si="25"/>
        <v>35</v>
      </c>
      <c r="G57" s="31">
        <v>0</v>
      </c>
      <c r="H57" s="31">
        <v>0</v>
      </c>
      <c r="I57" s="31"/>
      <c r="J57" s="31">
        <f t="shared" si="26"/>
        <v>35</v>
      </c>
      <c r="K57" s="61">
        <v>0.05</v>
      </c>
      <c r="L57" s="28">
        <f t="shared" si="30"/>
        <v>1.75</v>
      </c>
      <c r="M57" s="61">
        <v>0.1</v>
      </c>
      <c r="N57" s="28">
        <f t="shared" si="27"/>
        <v>3.5</v>
      </c>
      <c r="O57" s="65">
        <f t="shared" si="28"/>
        <v>3.5</v>
      </c>
      <c r="P57" s="61">
        <v>0.85</v>
      </c>
      <c r="Q57" s="38">
        <f t="shared" si="24"/>
        <v>29.75</v>
      </c>
      <c r="R57" s="29">
        <f t="shared" si="29"/>
        <v>7</v>
      </c>
      <c r="S57" s="23">
        <v>3</v>
      </c>
      <c r="T57" s="23">
        <v>4</v>
      </c>
      <c r="U57" s="23">
        <v>0.5</v>
      </c>
      <c r="V57" s="6"/>
    </row>
    <row r="58" spans="1:23" s="82" customFormat="1" ht="60.95" customHeight="1" x14ac:dyDescent="0.4">
      <c r="A58" s="31">
        <v>5</v>
      </c>
      <c r="B58" s="59" t="s">
        <v>106</v>
      </c>
      <c r="C58" s="31">
        <v>40</v>
      </c>
      <c r="D58" s="31">
        <v>38</v>
      </c>
      <c r="E58" s="31">
        <v>3</v>
      </c>
      <c r="F58" s="60">
        <f t="shared" si="25"/>
        <v>35</v>
      </c>
      <c r="G58" s="31">
        <v>0</v>
      </c>
      <c r="H58" s="31">
        <v>0</v>
      </c>
      <c r="I58" s="31"/>
      <c r="J58" s="31">
        <f t="shared" si="26"/>
        <v>35</v>
      </c>
      <c r="K58" s="61">
        <v>0.05</v>
      </c>
      <c r="L58" s="28">
        <f t="shared" si="30"/>
        <v>1.75</v>
      </c>
      <c r="M58" s="61">
        <v>0.1</v>
      </c>
      <c r="N58" s="28">
        <f t="shared" si="27"/>
        <v>3.5</v>
      </c>
      <c r="O58" s="65">
        <f t="shared" si="28"/>
        <v>3.5</v>
      </c>
      <c r="P58" s="61">
        <v>0.85</v>
      </c>
      <c r="Q58" s="38">
        <f t="shared" si="24"/>
        <v>29.75</v>
      </c>
      <c r="R58" s="29">
        <f t="shared" si="29"/>
        <v>6</v>
      </c>
      <c r="S58" s="23">
        <v>2</v>
      </c>
      <c r="T58" s="23">
        <v>4</v>
      </c>
      <c r="U58" s="23">
        <v>0.5</v>
      </c>
      <c r="V58" s="6"/>
    </row>
    <row r="59" spans="1:23" s="82" customFormat="1" ht="60.95" customHeight="1" x14ac:dyDescent="0.4">
      <c r="A59" s="31">
        <v>6</v>
      </c>
      <c r="B59" s="59" t="s">
        <v>107</v>
      </c>
      <c r="C59" s="31">
        <v>27</v>
      </c>
      <c r="D59" s="31">
        <v>26</v>
      </c>
      <c r="E59" s="31">
        <v>3</v>
      </c>
      <c r="F59" s="60">
        <f t="shared" si="25"/>
        <v>23</v>
      </c>
      <c r="G59" s="31">
        <v>0</v>
      </c>
      <c r="H59" s="31">
        <v>0</v>
      </c>
      <c r="I59" s="31"/>
      <c r="J59" s="31">
        <f t="shared" si="26"/>
        <v>23</v>
      </c>
      <c r="K59" s="61">
        <v>0.05</v>
      </c>
      <c r="L59" s="28">
        <f t="shared" si="30"/>
        <v>1.1500000000000001</v>
      </c>
      <c r="M59" s="61">
        <v>0.1</v>
      </c>
      <c r="N59" s="28">
        <f t="shared" si="27"/>
        <v>2.3000000000000003</v>
      </c>
      <c r="O59" s="65">
        <f t="shared" si="28"/>
        <v>2.3000000000000003</v>
      </c>
      <c r="P59" s="61">
        <v>0.85</v>
      </c>
      <c r="Q59" s="38">
        <f t="shared" si="24"/>
        <v>19.55</v>
      </c>
      <c r="R59" s="29">
        <f t="shared" si="29"/>
        <v>4</v>
      </c>
      <c r="S59" s="23">
        <v>2</v>
      </c>
      <c r="T59" s="23">
        <v>2</v>
      </c>
      <c r="U59" s="23"/>
      <c r="V59" s="6"/>
    </row>
    <row r="60" spans="1:23" s="82" customFormat="1" ht="48.75" customHeight="1" x14ac:dyDescent="0.4">
      <c r="A60" s="28" t="s">
        <v>35</v>
      </c>
      <c r="B60" s="84" t="s">
        <v>36</v>
      </c>
      <c r="C60" s="28">
        <f>SUM(C61:C63)</f>
        <v>131</v>
      </c>
      <c r="D60" s="28">
        <f t="shared" ref="D60:N60" si="31">SUM(D61:D63)</f>
        <v>127</v>
      </c>
      <c r="E60" s="28">
        <f t="shared" si="31"/>
        <v>9</v>
      </c>
      <c r="F60" s="28">
        <f t="shared" si="31"/>
        <v>118</v>
      </c>
      <c r="G60" s="28">
        <f t="shared" si="31"/>
        <v>3</v>
      </c>
      <c r="H60" s="28">
        <f t="shared" si="31"/>
        <v>36</v>
      </c>
      <c r="I60" s="28">
        <f t="shared" si="31"/>
        <v>0</v>
      </c>
      <c r="J60" s="28">
        <f t="shared" si="31"/>
        <v>79</v>
      </c>
      <c r="K60" s="58">
        <v>0.05</v>
      </c>
      <c r="L60" s="28">
        <f t="shared" si="31"/>
        <v>5.9</v>
      </c>
      <c r="M60" s="58">
        <v>0.35</v>
      </c>
      <c r="N60" s="28">
        <f t="shared" si="31"/>
        <v>41.3</v>
      </c>
      <c r="O60" s="65">
        <f>SUM(O61:O63)</f>
        <v>5.2999999999999972</v>
      </c>
      <c r="P60" s="58">
        <v>0.6</v>
      </c>
      <c r="Q60" s="28">
        <f t="shared" ref="Q60:S60" si="32">SUM(Q61:Q63)</f>
        <v>70.8</v>
      </c>
      <c r="R60" s="28">
        <f>SUM(R61:R64)</f>
        <v>8</v>
      </c>
      <c r="S60" s="28">
        <f t="shared" si="32"/>
        <v>0</v>
      </c>
      <c r="T60" s="28">
        <f>SUM(T61:T64)</f>
        <v>8</v>
      </c>
      <c r="U60" s="28">
        <f>SUM(U61:U63)</f>
        <v>0.1</v>
      </c>
      <c r="V60" s="6"/>
    </row>
    <row r="61" spans="1:23" s="82" customFormat="1" ht="60.95" customHeight="1" x14ac:dyDescent="0.4">
      <c r="A61" s="31">
        <v>1</v>
      </c>
      <c r="B61" s="59" t="s">
        <v>102</v>
      </c>
      <c r="C61" s="31">
        <v>37</v>
      </c>
      <c r="D61" s="31">
        <v>37</v>
      </c>
      <c r="E61" s="31">
        <v>3</v>
      </c>
      <c r="F61" s="60">
        <f t="shared" ref="F61:F67" si="33">D61-E61</f>
        <v>34</v>
      </c>
      <c r="G61" s="31">
        <v>1</v>
      </c>
      <c r="H61" s="31">
        <v>11</v>
      </c>
      <c r="I61" s="31"/>
      <c r="J61" s="31">
        <f t="shared" si="26"/>
        <v>22</v>
      </c>
      <c r="K61" s="61">
        <v>0.05</v>
      </c>
      <c r="L61" s="28">
        <f>0.05*F61</f>
        <v>1.7000000000000002</v>
      </c>
      <c r="M61" s="61">
        <v>0.35</v>
      </c>
      <c r="N61" s="28">
        <f t="shared" si="27"/>
        <v>11.899999999999999</v>
      </c>
      <c r="O61" s="65">
        <f t="shared" si="28"/>
        <v>0.89999999999999858</v>
      </c>
      <c r="P61" s="61">
        <v>0.6</v>
      </c>
      <c r="Q61" s="38">
        <f>P61*F61</f>
        <v>20.399999999999999</v>
      </c>
      <c r="R61" s="29">
        <f t="shared" si="29"/>
        <v>1</v>
      </c>
      <c r="S61" s="23">
        <v>0</v>
      </c>
      <c r="T61" s="23">
        <v>1</v>
      </c>
      <c r="U61" s="23">
        <v>0.1</v>
      </c>
      <c r="V61" s="6"/>
    </row>
    <row r="62" spans="1:23" s="82" customFormat="1" ht="60.95" customHeight="1" x14ac:dyDescent="0.4">
      <c r="A62" s="31">
        <v>2</v>
      </c>
      <c r="B62" s="59" t="s">
        <v>104</v>
      </c>
      <c r="C62" s="31">
        <v>47</v>
      </c>
      <c r="D62" s="31">
        <v>47</v>
      </c>
      <c r="E62" s="31">
        <v>3</v>
      </c>
      <c r="F62" s="60">
        <f t="shared" si="33"/>
        <v>44</v>
      </c>
      <c r="G62" s="31">
        <v>1</v>
      </c>
      <c r="H62" s="31">
        <v>13</v>
      </c>
      <c r="I62" s="31"/>
      <c r="J62" s="31">
        <f t="shared" si="26"/>
        <v>30</v>
      </c>
      <c r="K62" s="61">
        <v>0.05</v>
      </c>
      <c r="L62" s="28">
        <f t="shared" si="30"/>
        <v>2.2000000000000002</v>
      </c>
      <c r="M62" s="61">
        <v>0.35</v>
      </c>
      <c r="N62" s="28">
        <f t="shared" si="27"/>
        <v>15.399999999999999</v>
      </c>
      <c r="O62" s="65">
        <f t="shared" si="28"/>
        <v>2.3999999999999986</v>
      </c>
      <c r="P62" s="61">
        <v>0.6</v>
      </c>
      <c r="Q62" s="38">
        <f>P62*F62</f>
        <v>26.4</v>
      </c>
      <c r="R62" s="29">
        <f t="shared" si="29"/>
        <v>2</v>
      </c>
      <c r="S62" s="23">
        <v>0</v>
      </c>
      <c r="T62" s="23">
        <v>2</v>
      </c>
      <c r="U62" s="23"/>
      <c r="V62" s="6"/>
    </row>
    <row r="63" spans="1:23" s="82" customFormat="1" ht="60.95" customHeight="1" x14ac:dyDescent="0.4">
      <c r="A63" s="31">
        <v>3</v>
      </c>
      <c r="B63" s="59" t="s">
        <v>105</v>
      </c>
      <c r="C63" s="31">
        <v>47</v>
      </c>
      <c r="D63" s="31">
        <v>43</v>
      </c>
      <c r="E63" s="31">
        <v>3</v>
      </c>
      <c r="F63" s="60">
        <f t="shared" si="33"/>
        <v>40</v>
      </c>
      <c r="G63" s="31">
        <v>1</v>
      </c>
      <c r="H63" s="31">
        <v>12</v>
      </c>
      <c r="I63" s="31"/>
      <c r="J63" s="31">
        <f t="shared" si="26"/>
        <v>27</v>
      </c>
      <c r="K63" s="61">
        <v>0.05</v>
      </c>
      <c r="L63" s="28">
        <f t="shared" si="30"/>
        <v>2</v>
      </c>
      <c r="M63" s="61">
        <v>0.35</v>
      </c>
      <c r="N63" s="28">
        <f t="shared" si="27"/>
        <v>14</v>
      </c>
      <c r="O63" s="65">
        <f t="shared" si="28"/>
        <v>2</v>
      </c>
      <c r="P63" s="61">
        <v>0.6</v>
      </c>
      <c r="Q63" s="38">
        <f>P63*F63</f>
        <v>24</v>
      </c>
      <c r="R63" s="29">
        <f t="shared" si="29"/>
        <v>2</v>
      </c>
      <c r="S63" s="23">
        <v>0</v>
      </c>
      <c r="T63" s="23">
        <v>2</v>
      </c>
      <c r="U63" s="23"/>
      <c r="V63" s="6"/>
    </row>
    <row r="64" spans="1:23" s="82" customFormat="1" ht="60.95" customHeight="1" x14ac:dyDescent="0.4">
      <c r="A64" s="31">
        <v>4</v>
      </c>
      <c r="B64" s="59" t="s">
        <v>108</v>
      </c>
      <c r="C64" s="31">
        <v>46</v>
      </c>
      <c r="D64" s="31">
        <v>42</v>
      </c>
      <c r="E64" s="31">
        <v>3</v>
      </c>
      <c r="F64" s="60">
        <f t="shared" ref="F64" si="34">D64-E64</f>
        <v>39</v>
      </c>
      <c r="G64" s="31">
        <v>1</v>
      </c>
      <c r="H64" s="31">
        <v>12</v>
      </c>
      <c r="I64" s="31"/>
      <c r="J64" s="31">
        <f t="shared" ref="J64" si="35">F64-G64-H64-I64</f>
        <v>26</v>
      </c>
      <c r="K64" s="61">
        <v>0.05</v>
      </c>
      <c r="L64" s="28">
        <f t="shared" ref="L64" si="36">0.05*F64</f>
        <v>1.9500000000000002</v>
      </c>
      <c r="M64" s="61">
        <v>0.45</v>
      </c>
      <c r="N64" s="28">
        <f t="shared" ref="N64" si="37">M64*F64</f>
        <v>17.55</v>
      </c>
      <c r="O64" s="65">
        <f t="shared" ref="O64" si="38">N64-H64-I64</f>
        <v>5.5500000000000007</v>
      </c>
      <c r="P64" s="61">
        <v>0.5</v>
      </c>
      <c r="Q64" s="38">
        <f>P64*F64</f>
        <v>19.5</v>
      </c>
      <c r="R64" s="29">
        <f t="shared" ref="R64" si="39">S64+T64</f>
        <v>3</v>
      </c>
      <c r="S64" s="23">
        <v>0</v>
      </c>
      <c r="T64" s="23">
        <v>3</v>
      </c>
      <c r="U64" s="23"/>
      <c r="V64" s="6"/>
    </row>
    <row r="65" spans="1:23" s="1" customFormat="1" ht="47.25" customHeight="1" x14ac:dyDescent="0.25">
      <c r="A65" s="28" t="s">
        <v>37</v>
      </c>
      <c r="B65" s="84" t="s">
        <v>38</v>
      </c>
      <c r="C65" s="28">
        <f>SUM(C66:C67)</f>
        <v>75</v>
      </c>
      <c r="D65" s="28">
        <f t="shared" ref="D65:T65" si="40">SUM(D66:D67)</f>
        <v>70</v>
      </c>
      <c r="E65" s="28">
        <f t="shared" si="40"/>
        <v>5</v>
      </c>
      <c r="F65" s="28">
        <f t="shared" si="40"/>
        <v>65</v>
      </c>
      <c r="G65" s="28">
        <f t="shared" si="40"/>
        <v>2</v>
      </c>
      <c r="H65" s="28">
        <f t="shared" si="40"/>
        <v>21</v>
      </c>
      <c r="I65" s="28">
        <f t="shared" si="40"/>
        <v>0</v>
      </c>
      <c r="J65" s="28">
        <f t="shared" si="40"/>
        <v>42</v>
      </c>
      <c r="K65" s="58">
        <v>0.05</v>
      </c>
      <c r="L65" s="28">
        <f t="shared" si="40"/>
        <v>3.25</v>
      </c>
      <c r="M65" s="58">
        <v>0.5</v>
      </c>
      <c r="N65" s="28">
        <f t="shared" si="40"/>
        <v>30.55</v>
      </c>
      <c r="O65" s="65">
        <f t="shared" si="40"/>
        <v>9.5500000000000007</v>
      </c>
      <c r="P65" s="58">
        <v>0.45</v>
      </c>
      <c r="Q65" s="28">
        <f t="shared" si="40"/>
        <v>31.200000000000003</v>
      </c>
      <c r="R65" s="28">
        <f>SUM(R66:R67)</f>
        <v>5</v>
      </c>
      <c r="S65" s="28">
        <f t="shared" si="40"/>
        <v>0</v>
      </c>
      <c r="T65" s="28">
        <f t="shared" si="40"/>
        <v>5</v>
      </c>
      <c r="U65" s="23"/>
    </row>
    <row r="66" spans="1:23" s="82" customFormat="1" ht="60.95" customHeight="1" x14ac:dyDescent="0.4">
      <c r="A66" s="31">
        <v>1</v>
      </c>
      <c r="B66" s="59" t="s">
        <v>104</v>
      </c>
      <c r="C66" s="31">
        <v>29</v>
      </c>
      <c r="D66" s="31">
        <v>28</v>
      </c>
      <c r="E66" s="31">
        <v>2</v>
      </c>
      <c r="F66" s="60">
        <f t="shared" si="33"/>
        <v>26</v>
      </c>
      <c r="G66" s="31">
        <v>1</v>
      </c>
      <c r="H66" s="31">
        <v>9</v>
      </c>
      <c r="I66" s="31"/>
      <c r="J66" s="31">
        <f t="shared" si="26"/>
        <v>16</v>
      </c>
      <c r="K66" s="61">
        <v>0.05</v>
      </c>
      <c r="L66" s="28">
        <f t="shared" si="30"/>
        <v>1.3</v>
      </c>
      <c r="M66" s="61">
        <v>0.5</v>
      </c>
      <c r="N66" s="28">
        <f t="shared" si="27"/>
        <v>13</v>
      </c>
      <c r="O66" s="65">
        <f t="shared" si="28"/>
        <v>4</v>
      </c>
      <c r="P66" s="61">
        <v>0.45</v>
      </c>
      <c r="Q66" s="38">
        <f>P66*F66</f>
        <v>11.700000000000001</v>
      </c>
      <c r="R66" s="29">
        <f t="shared" si="29"/>
        <v>3</v>
      </c>
      <c r="S66" s="23">
        <v>0</v>
      </c>
      <c r="T66" s="23">
        <v>3</v>
      </c>
      <c r="U66" s="23"/>
      <c r="V66" s="6"/>
    </row>
    <row r="67" spans="1:23" s="82" customFormat="1" ht="60.95" customHeight="1" x14ac:dyDescent="0.4">
      <c r="A67" s="31">
        <v>2</v>
      </c>
      <c r="B67" s="59" t="s">
        <v>108</v>
      </c>
      <c r="C67" s="31">
        <v>46</v>
      </c>
      <c r="D67" s="31">
        <v>42</v>
      </c>
      <c r="E67" s="31">
        <v>3</v>
      </c>
      <c r="F67" s="60">
        <f t="shared" si="33"/>
        <v>39</v>
      </c>
      <c r="G67" s="31">
        <v>1</v>
      </c>
      <c r="H67" s="31">
        <v>12</v>
      </c>
      <c r="I67" s="31"/>
      <c r="J67" s="31">
        <f t="shared" si="26"/>
        <v>26</v>
      </c>
      <c r="K67" s="61">
        <v>0.05</v>
      </c>
      <c r="L67" s="28">
        <f t="shared" si="30"/>
        <v>1.9500000000000002</v>
      </c>
      <c r="M67" s="61">
        <v>0.45</v>
      </c>
      <c r="N67" s="28">
        <f t="shared" si="27"/>
        <v>17.55</v>
      </c>
      <c r="O67" s="65">
        <f t="shared" si="28"/>
        <v>5.5500000000000007</v>
      </c>
      <c r="P67" s="61">
        <v>0.5</v>
      </c>
      <c r="Q67" s="38">
        <f>P67*F67</f>
        <v>19.5</v>
      </c>
      <c r="R67" s="29">
        <f t="shared" si="29"/>
        <v>2</v>
      </c>
      <c r="S67" s="23">
        <v>0</v>
      </c>
      <c r="T67" s="23">
        <v>2</v>
      </c>
      <c r="U67" s="23"/>
      <c r="V67" s="6"/>
    </row>
    <row r="68" spans="1:23" s="82" customFormat="1" ht="70.5" customHeight="1" x14ac:dyDescent="0.4">
      <c r="A68" s="226" t="s">
        <v>111</v>
      </c>
      <c r="B68" s="227"/>
      <c r="C68" s="87">
        <f>SUM(C69:C70)</f>
        <v>13</v>
      </c>
      <c r="D68" s="87">
        <f>SUM(D69:D70)</f>
        <v>9</v>
      </c>
      <c r="E68" s="87">
        <f>SUM(E69:E70)</f>
        <v>2</v>
      </c>
      <c r="F68" s="87">
        <f>SUM(F69:F70)</f>
        <v>7</v>
      </c>
      <c r="G68" s="87">
        <f t="shared" ref="G68:T68" si="41">SUM(G69:G70)</f>
        <v>1</v>
      </c>
      <c r="H68" s="87">
        <f>SUM(H69:H70)</f>
        <v>0</v>
      </c>
      <c r="I68" s="87">
        <f t="shared" si="41"/>
        <v>0</v>
      </c>
      <c r="J68" s="87">
        <f>SUM(J69:J70)</f>
        <v>6</v>
      </c>
      <c r="K68" s="88"/>
      <c r="L68" s="87">
        <f>SUM(L69:L70)</f>
        <v>1</v>
      </c>
      <c r="M68" s="88"/>
      <c r="N68" s="87">
        <f>SUM(N69:N70)</f>
        <v>2</v>
      </c>
      <c r="O68" s="87">
        <f>SUM(O69:O70)</f>
        <v>2</v>
      </c>
      <c r="P68" s="88"/>
      <c r="Q68" s="87">
        <f>SUM(Q69:Q70)</f>
        <v>4</v>
      </c>
      <c r="R68" s="87">
        <f>SUM(R69:R70)</f>
        <v>4</v>
      </c>
      <c r="S68" s="87">
        <f>SUM(S69:S70)</f>
        <v>2</v>
      </c>
      <c r="T68" s="87">
        <f t="shared" si="41"/>
        <v>2</v>
      </c>
      <c r="U68" s="89"/>
      <c r="V68" s="81"/>
      <c r="W68" s="81"/>
    </row>
    <row r="69" spans="1:23" s="83" customFormat="1" ht="49.5" customHeight="1" x14ac:dyDescent="0.35">
      <c r="A69" s="28" t="s">
        <v>33</v>
      </c>
      <c r="B69" s="84" t="s">
        <v>34</v>
      </c>
      <c r="C69" s="85">
        <v>5</v>
      </c>
      <c r="D69" s="85">
        <v>2</v>
      </c>
      <c r="E69" s="85">
        <v>1</v>
      </c>
      <c r="F69" s="85">
        <f>G69+H69+I69+J69</f>
        <v>1</v>
      </c>
      <c r="G69" s="85">
        <v>0</v>
      </c>
      <c r="H69" s="85">
        <v>0</v>
      </c>
      <c r="I69" s="85">
        <v>0</v>
      </c>
      <c r="J69" s="85">
        <v>1</v>
      </c>
      <c r="K69" s="57">
        <v>0</v>
      </c>
      <c r="L69" s="85">
        <v>0</v>
      </c>
      <c r="M69" s="86">
        <v>0</v>
      </c>
      <c r="N69" s="85">
        <v>0</v>
      </c>
      <c r="O69" s="65">
        <v>0</v>
      </c>
      <c r="P69" s="86">
        <v>0.15</v>
      </c>
      <c r="Q69" s="85">
        <v>1</v>
      </c>
      <c r="R69" s="85">
        <v>1</v>
      </c>
      <c r="S69" s="85">
        <v>1</v>
      </c>
      <c r="T69" s="85">
        <v>0</v>
      </c>
      <c r="U69" s="28">
        <f>SUM(U70:U76)</f>
        <v>0</v>
      </c>
    </row>
    <row r="70" spans="1:23" s="82" customFormat="1" ht="48.75" customHeight="1" x14ac:dyDescent="0.4">
      <c r="A70" s="28" t="s">
        <v>35</v>
      </c>
      <c r="B70" s="84" t="s">
        <v>36</v>
      </c>
      <c r="C70" s="85">
        <v>8</v>
      </c>
      <c r="D70" s="85">
        <v>7</v>
      </c>
      <c r="E70" s="85">
        <v>1</v>
      </c>
      <c r="F70" s="85">
        <v>6</v>
      </c>
      <c r="G70" s="85">
        <v>1</v>
      </c>
      <c r="H70" s="85">
        <v>0</v>
      </c>
      <c r="I70" s="85">
        <v>0</v>
      </c>
      <c r="J70" s="85">
        <v>5</v>
      </c>
      <c r="K70" s="57">
        <v>0.1</v>
      </c>
      <c r="L70" s="85">
        <v>1</v>
      </c>
      <c r="M70" s="86">
        <v>0.25</v>
      </c>
      <c r="N70" s="85">
        <v>2</v>
      </c>
      <c r="O70" s="65">
        <v>2</v>
      </c>
      <c r="P70" s="86">
        <v>0.5</v>
      </c>
      <c r="Q70" s="85">
        <v>3</v>
      </c>
      <c r="R70" s="85">
        <v>3</v>
      </c>
      <c r="S70" s="85">
        <v>1</v>
      </c>
      <c r="T70" s="85">
        <v>2</v>
      </c>
      <c r="U70" s="28">
        <f>SUM(U72:U74)</f>
        <v>0</v>
      </c>
      <c r="V70" s="6"/>
    </row>
    <row r="71" spans="1:23" s="82" customFormat="1" ht="48.75" customHeight="1" x14ac:dyDescent="0.4">
      <c r="A71" s="90"/>
      <c r="B71" s="91"/>
      <c r="C71" s="25"/>
      <c r="D71" s="25"/>
      <c r="E71" s="25"/>
      <c r="F71" s="25"/>
      <c r="G71" s="25"/>
      <c r="H71" s="25"/>
      <c r="I71" s="25"/>
      <c r="J71" s="25"/>
      <c r="K71" s="92"/>
      <c r="L71" s="25"/>
      <c r="M71" s="93"/>
      <c r="N71" s="25"/>
      <c r="O71" s="25"/>
      <c r="P71" s="93"/>
      <c r="Q71" s="25"/>
      <c r="R71" s="25"/>
      <c r="S71" s="25"/>
      <c r="T71" s="25"/>
      <c r="U71" s="90"/>
      <c r="V71" s="6"/>
    </row>
    <row r="72" spans="1:23" ht="141.75" customHeight="1" x14ac:dyDescent="0.25">
      <c r="A72" s="236" t="s">
        <v>54</v>
      </c>
      <c r="B72" s="236"/>
      <c r="C72" s="236"/>
      <c r="D72" s="236"/>
      <c r="E72" s="236"/>
      <c r="F72" s="236"/>
      <c r="G72" s="236"/>
      <c r="H72" s="236"/>
      <c r="I72" s="236"/>
      <c r="J72" s="236"/>
      <c r="K72" s="236"/>
      <c r="L72" s="236"/>
      <c r="M72" s="236"/>
      <c r="N72" s="236"/>
      <c r="O72" s="236"/>
      <c r="P72" s="236"/>
      <c r="Q72" s="236"/>
      <c r="R72" s="236"/>
      <c r="S72" s="236"/>
      <c r="T72" s="236"/>
      <c r="U72" s="236"/>
    </row>
    <row r="73" spans="1:23" ht="56.25" customHeight="1" x14ac:dyDescent="0.25"/>
    <row r="74" spans="1:23" ht="56.25" customHeight="1" x14ac:dyDescent="0.25"/>
    <row r="75" spans="1:23" ht="56.25" customHeight="1" x14ac:dyDescent="0.25"/>
    <row r="76" spans="1:23" ht="56.25" customHeight="1" x14ac:dyDescent="0.25"/>
    <row r="77" spans="1:23" ht="56.25" customHeight="1" x14ac:dyDescent="0.25"/>
    <row r="78" spans="1:23" ht="56.25" customHeight="1" x14ac:dyDescent="0.25">
      <c r="B78" s="45"/>
    </row>
    <row r="79" spans="1:23" ht="56.25" customHeight="1" x14ac:dyDescent="0.25">
      <c r="B79" s="45"/>
    </row>
    <row r="80" spans="1:23" ht="56.25" customHeight="1" x14ac:dyDescent="0.25">
      <c r="B80" s="45"/>
    </row>
    <row r="81" spans="2:2" ht="56.25" customHeight="1" x14ac:dyDescent="0.25">
      <c r="B81" s="45"/>
    </row>
    <row r="82" spans="2:2" ht="56.25" customHeight="1" x14ac:dyDescent="0.25">
      <c r="B82" s="45"/>
    </row>
    <row r="83" spans="2:2" ht="56.25" customHeight="1" x14ac:dyDescent="0.25">
      <c r="B83" s="45"/>
    </row>
    <row r="84" spans="2:2" ht="56.25" customHeight="1" x14ac:dyDescent="0.25">
      <c r="B84" s="45"/>
    </row>
    <row r="85" spans="2:2" ht="56.25" customHeight="1" x14ac:dyDescent="0.25">
      <c r="B85" s="45"/>
    </row>
    <row r="86" spans="2:2" ht="56.25" customHeight="1" x14ac:dyDescent="0.25">
      <c r="B86" s="45"/>
    </row>
    <row r="87" spans="2:2" ht="56.25" customHeight="1" x14ac:dyDescent="0.25">
      <c r="B87" s="45"/>
    </row>
    <row r="88" spans="2:2" ht="56.25" customHeight="1" x14ac:dyDescent="0.25">
      <c r="B88" s="45"/>
    </row>
    <row r="89" spans="2:2" ht="56.25" customHeight="1" x14ac:dyDescent="0.25">
      <c r="B89" s="45"/>
    </row>
    <row r="90" spans="2:2" ht="56.25" customHeight="1" x14ac:dyDescent="0.25">
      <c r="B90" s="45"/>
    </row>
    <row r="91" spans="2:2" ht="56.25" customHeight="1" x14ac:dyDescent="0.25">
      <c r="B91" s="45"/>
    </row>
    <row r="92" spans="2:2" ht="56.25" customHeight="1" x14ac:dyDescent="0.25">
      <c r="B92" s="45"/>
    </row>
    <row r="93" spans="2:2" ht="56.25" customHeight="1" x14ac:dyDescent="0.25">
      <c r="B93" s="45"/>
    </row>
    <row r="94" spans="2:2" ht="56.25" customHeight="1" x14ac:dyDescent="0.25">
      <c r="B94" s="45"/>
    </row>
    <row r="95" spans="2:2" ht="56.25" customHeight="1" x14ac:dyDescent="0.25">
      <c r="B95" s="45"/>
    </row>
    <row r="96" spans="2:2" ht="56.25" customHeight="1" x14ac:dyDescent="0.25">
      <c r="B96" s="45"/>
    </row>
    <row r="97" spans="2:2" ht="56.25" customHeight="1" x14ac:dyDescent="0.25">
      <c r="B97" s="45"/>
    </row>
    <row r="98" spans="2:2" ht="56.25" customHeight="1" x14ac:dyDescent="0.25">
      <c r="B98" s="45"/>
    </row>
    <row r="99" spans="2:2" ht="56.25" customHeight="1" x14ac:dyDescent="0.25">
      <c r="B99" s="45"/>
    </row>
    <row r="100" spans="2:2" ht="56.25" customHeight="1" x14ac:dyDescent="0.25">
      <c r="B100" s="45"/>
    </row>
    <row r="101" spans="2:2" ht="56.25" customHeight="1" x14ac:dyDescent="0.25">
      <c r="B101" s="45"/>
    </row>
    <row r="102" spans="2:2" ht="56.25" customHeight="1" x14ac:dyDescent="0.25">
      <c r="B102" s="45"/>
    </row>
    <row r="103" spans="2:2" ht="56.25" customHeight="1" x14ac:dyDescent="0.25">
      <c r="B103" s="45"/>
    </row>
    <row r="104" spans="2:2" ht="56.25" customHeight="1" x14ac:dyDescent="0.25">
      <c r="B104" s="45"/>
    </row>
    <row r="105" spans="2:2" ht="56.25" customHeight="1" x14ac:dyDescent="0.25">
      <c r="B105" s="45"/>
    </row>
    <row r="106" spans="2:2" ht="56.25" customHeight="1" x14ac:dyDescent="0.25">
      <c r="B106" s="45"/>
    </row>
    <row r="107" spans="2:2" ht="56.25" customHeight="1" x14ac:dyDescent="0.25">
      <c r="B107" s="45"/>
    </row>
    <row r="108" spans="2:2" ht="56.25" customHeight="1" x14ac:dyDescent="0.25">
      <c r="B108" s="45"/>
    </row>
    <row r="109" spans="2:2" ht="56.25" customHeight="1" x14ac:dyDescent="0.25">
      <c r="B109" s="45"/>
    </row>
    <row r="110" spans="2:2" ht="56.25" customHeight="1" x14ac:dyDescent="0.25">
      <c r="B110" s="45"/>
    </row>
    <row r="111" spans="2:2" ht="56.25" customHeight="1" x14ac:dyDescent="0.25">
      <c r="B111" s="45"/>
    </row>
    <row r="112" spans="2:2" ht="56.25" customHeight="1" x14ac:dyDescent="0.25">
      <c r="B112" s="45"/>
    </row>
    <row r="113" spans="2:2" ht="56.25" customHeight="1" x14ac:dyDescent="0.25">
      <c r="B113" s="45"/>
    </row>
    <row r="114" spans="2:2" ht="56.25" customHeight="1" x14ac:dyDescent="0.25">
      <c r="B114" s="45"/>
    </row>
    <row r="115" spans="2:2" ht="56.25" customHeight="1" x14ac:dyDescent="0.25">
      <c r="B115" s="45"/>
    </row>
    <row r="116" spans="2:2" ht="56.25" customHeight="1" x14ac:dyDescent="0.25">
      <c r="B116" s="45"/>
    </row>
    <row r="117" spans="2:2" ht="56.25" customHeight="1" x14ac:dyDescent="0.25">
      <c r="B117" s="45"/>
    </row>
    <row r="118" spans="2:2" ht="56.25" customHeight="1" x14ac:dyDescent="0.25">
      <c r="B118" s="45"/>
    </row>
    <row r="119" spans="2:2" ht="56.25" customHeight="1" x14ac:dyDescent="0.25">
      <c r="B119" s="45"/>
    </row>
    <row r="120" spans="2:2" ht="56.25" customHeight="1" x14ac:dyDescent="0.25">
      <c r="B120" s="45"/>
    </row>
    <row r="121" spans="2:2" ht="56.25" customHeight="1" x14ac:dyDescent="0.25">
      <c r="B121" s="45"/>
    </row>
    <row r="122" spans="2:2" ht="56.25" customHeight="1" x14ac:dyDescent="0.25">
      <c r="B122" s="45"/>
    </row>
    <row r="123" spans="2:2" ht="56.25" customHeight="1" x14ac:dyDescent="0.25">
      <c r="B123" s="45"/>
    </row>
    <row r="124" spans="2:2" ht="56.25" customHeight="1" x14ac:dyDescent="0.25">
      <c r="B124" s="45"/>
    </row>
    <row r="125" spans="2:2" ht="56.25" customHeight="1" x14ac:dyDescent="0.25">
      <c r="B125" s="45"/>
    </row>
    <row r="126" spans="2:2" ht="56.25" customHeight="1" x14ac:dyDescent="0.25">
      <c r="B126" s="45"/>
    </row>
    <row r="127" spans="2:2" ht="56.25" customHeight="1" x14ac:dyDescent="0.25">
      <c r="B127" s="45"/>
    </row>
    <row r="128" spans="2:2" ht="56.25" customHeight="1" x14ac:dyDescent="0.25">
      <c r="B128" s="45"/>
    </row>
    <row r="129" spans="2:2" ht="56.25" customHeight="1" x14ac:dyDescent="0.25">
      <c r="B129" s="45"/>
    </row>
    <row r="130" spans="2:2" ht="56.25" customHeight="1" x14ac:dyDescent="0.25">
      <c r="B130" s="45"/>
    </row>
    <row r="131" spans="2:2" ht="56.25" customHeight="1" x14ac:dyDescent="0.25">
      <c r="B131" s="45"/>
    </row>
    <row r="132" spans="2:2" ht="56.25" customHeight="1" x14ac:dyDescent="0.25">
      <c r="B132" s="45"/>
    </row>
    <row r="133" spans="2:2" ht="56.25" customHeight="1" x14ac:dyDescent="0.25">
      <c r="B133" s="45"/>
    </row>
    <row r="134" spans="2:2" ht="56.25" customHeight="1" x14ac:dyDescent="0.25">
      <c r="B134" s="45"/>
    </row>
    <row r="135" spans="2:2" ht="56.25" customHeight="1" x14ac:dyDescent="0.25">
      <c r="B135" s="45"/>
    </row>
    <row r="136" spans="2:2" ht="56.25" customHeight="1" x14ac:dyDescent="0.25">
      <c r="B136" s="45"/>
    </row>
    <row r="137" spans="2:2" ht="56.25" customHeight="1" x14ac:dyDescent="0.25">
      <c r="B137" s="45"/>
    </row>
    <row r="138" spans="2:2" ht="56.25" customHeight="1" x14ac:dyDescent="0.25">
      <c r="B138" s="45"/>
    </row>
    <row r="139" spans="2:2" ht="56.25" customHeight="1" x14ac:dyDescent="0.25">
      <c r="B139" s="45"/>
    </row>
    <row r="140" spans="2:2" ht="56.25" customHeight="1" x14ac:dyDescent="0.25">
      <c r="B140" s="45"/>
    </row>
    <row r="141" spans="2:2" ht="56.25" customHeight="1" x14ac:dyDescent="0.25">
      <c r="B141" s="45"/>
    </row>
    <row r="142" spans="2:2" ht="56.25" customHeight="1" x14ac:dyDescent="0.25">
      <c r="B142" s="45"/>
    </row>
    <row r="143" spans="2:2" ht="56.25" customHeight="1" x14ac:dyDescent="0.25">
      <c r="B143" s="45"/>
    </row>
    <row r="144" spans="2:2" ht="56.25" customHeight="1" x14ac:dyDescent="0.25">
      <c r="B144" s="45"/>
    </row>
    <row r="145" spans="2:2" ht="56.25" customHeight="1" x14ac:dyDescent="0.25">
      <c r="B145" s="45"/>
    </row>
    <row r="146" spans="2:2" ht="56.25" customHeight="1" x14ac:dyDescent="0.25">
      <c r="B146" s="45"/>
    </row>
    <row r="147" spans="2:2" ht="56.25" customHeight="1" x14ac:dyDescent="0.25">
      <c r="B147" s="45"/>
    </row>
    <row r="148" spans="2:2" ht="56.25" customHeight="1" x14ac:dyDescent="0.25">
      <c r="B148" s="45"/>
    </row>
    <row r="149" spans="2:2" ht="56.25" customHeight="1" x14ac:dyDescent="0.25">
      <c r="B149" s="45"/>
    </row>
    <row r="150" spans="2:2" ht="56.25" customHeight="1" x14ac:dyDescent="0.25">
      <c r="B150" s="45"/>
    </row>
    <row r="151" spans="2:2" ht="56.25" customHeight="1" x14ac:dyDescent="0.25">
      <c r="B151" s="45"/>
    </row>
    <row r="152" spans="2:2" ht="56.25" customHeight="1" x14ac:dyDescent="0.25">
      <c r="B152" s="45"/>
    </row>
    <row r="153" spans="2:2" ht="56.25" customHeight="1" x14ac:dyDescent="0.25">
      <c r="B153" s="45"/>
    </row>
    <row r="154" spans="2:2" ht="56.25" customHeight="1" x14ac:dyDescent="0.25">
      <c r="B154" s="45"/>
    </row>
    <row r="155" spans="2:2" ht="56.25" customHeight="1" x14ac:dyDescent="0.25">
      <c r="B155" s="45"/>
    </row>
    <row r="156" spans="2:2" ht="56.25" customHeight="1" x14ac:dyDescent="0.25">
      <c r="B156" s="45"/>
    </row>
    <row r="157" spans="2:2" ht="56.25" customHeight="1" x14ac:dyDescent="0.25">
      <c r="B157" s="45"/>
    </row>
    <row r="158" spans="2:2" ht="56.25" customHeight="1" x14ac:dyDescent="0.25">
      <c r="B158" s="45"/>
    </row>
    <row r="159" spans="2:2" ht="56.25" customHeight="1" x14ac:dyDescent="0.25">
      <c r="B159" s="45"/>
    </row>
    <row r="160" spans="2:2" ht="56.25" customHeight="1" x14ac:dyDescent="0.25">
      <c r="B160" s="45"/>
    </row>
    <row r="161" spans="2:2" ht="56.25" customHeight="1" x14ac:dyDescent="0.25">
      <c r="B161" s="45"/>
    </row>
    <row r="162" spans="2:2" ht="56.25" customHeight="1" x14ac:dyDescent="0.25">
      <c r="B162" s="45"/>
    </row>
    <row r="163" spans="2:2" ht="56.25" customHeight="1" x14ac:dyDescent="0.25">
      <c r="B163" s="45"/>
    </row>
    <row r="164" spans="2:2" ht="56.25" customHeight="1" x14ac:dyDescent="0.25">
      <c r="B164" s="45"/>
    </row>
    <row r="165" spans="2:2" ht="56.25" customHeight="1" x14ac:dyDescent="0.25">
      <c r="B165" s="45"/>
    </row>
    <row r="166" spans="2:2" ht="56.25" customHeight="1" x14ac:dyDescent="0.25">
      <c r="B166" s="45"/>
    </row>
    <row r="167" spans="2:2" ht="56.25" customHeight="1" x14ac:dyDescent="0.25">
      <c r="B167" s="45"/>
    </row>
    <row r="168" spans="2:2" ht="56.25" customHeight="1" x14ac:dyDescent="0.25">
      <c r="B168" s="45"/>
    </row>
    <row r="169" spans="2:2" ht="56.25" customHeight="1" x14ac:dyDescent="0.25">
      <c r="B169" s="45"/>
    </row>
    <row r="170" spans="2:2" ht="56.25" customHeight="1" x14ac:dyDescent="0.25">
      <c r="B170" s="45"/>
    </row>
    <row r="171" spans="2:2" ht="56.25" customHeight="1" x14ac:dyDescent="0.25">
      <c r="B171" s="45"/>
    </row>
    <row r="172" spans="2:2" ht="56.25" customHeight="1" x14ac:dyDescent="0.25">
      <c r="B172" s="45"/>
    </row>
    <row r="173" spans="2:2" ht="56.25" customHeight="1" x14ac:dyDescent="0.25">
      <c r="B173" s="45"/>
    </row>
    <row r="174" spans="2:2" ht="56.25" customHeight="1" x14ac:dyDescent="0.25">
      <c r="B174" s="45"/>
    </row>
    <row r="175" spans="2:2" ht="56.25" customHeight="1" x14ac:dyDescent="0.25">
      <c r="B175" s="45"/>
    </row>
    <row r="176" spans="2:2" ht="56.25" customHeight="1" x14ac:dyDescent="0.25">
      <c r="B176" s="45"/>
    </row>
    <row r="177" spans="2:2" ht="56.25" customHeight="1" x14ac:dyDescent="0.25">
      <c r="B177" s="45"/>
    </row>
    <row r="178" spans="2:2" ht="56.25" customHeight="1" x14ac:dyDescent="0.25">
      <c r="B178" s="45"/>
    </row>
    <row r="179" spans="2:2" x14ac:dyDescent="0.25">
      <c r="B179" s="45"/>
    </row>
    <row r="180" spans="2:2" x14ac:dyDescent="0.25">
      <c r="B180" s="45"/>
    </row>
    <row r="181" spans="2:2" x14ac:dyDescent="0.25">
      <c r="B181" s="45"/>
    </row>
    <row r="182" spans="2:2" x14ac:dyDescent="0.25">
      <c r="B182" s="45"/>
    </row>
    <row r="183" spans="2:2" x14ac:dyDescent="0.25">
      <c r="B183" s="45"/>
    </row>
    <row r="184" spans="2:2" x14ac:dyDescent="0.25">
      <c r="B184" s="45"/>
    </row>
    <row r="185" spans="2:2" x14ac:dyDescent="0.25">
      <c r="B185" s="45"/>
    </row>
  </sheetData>
  <mergeCells count="25">
    <mergeCell ref="A72:U72"/>
    <mergeCell ref="P1:U1"/>
    <mergeCell ref="A10:B10"/>
    <mergeCell ref="K6:L6"/>
    <mergeCell ref="M6:O6"/>
    <mergeCell ref="J6:J7"/>
    <mergeCell ref="H6:I6"/>
    <mergeCell ref="P6:Q6"/>
    <mergeCell ref="R5:U5"/>
    <mergeCell ref="R6:U6"/>
    <mergeCell ref="A1:I1"/>
    <mergeCell ref="A3:T3"/>
    <mergeCell ref="A5:A7"/>
    <mergeCell ref="B5:B7"/>
    <mergeCell ref="C5:C7"/>
    <mergeCell ref="D5:D7"/>
    <mergeCell ref="A68:B68"/>
    <mergeCell ref="A2:U2"/>
    <mergeCell ref="A9:B9"/>
    <mergeCell ref="A52:B52"/>
    <mergeCell ref="E5:E7"/>
    <mergeCell ref="F5:J5"/>
    <mergeCell ref="K5:Q5"/>
    <mergeCell ref="F6:F7"/>
    <mergeCell ref="G6:G7"/>
  </mergeCells>
  <printOptions horizontalCentered="1"/>
  <pageMargins left="0.15748031496062992" right="0.15748031496062992" top="0.55118110236220474" bottom="0.23622047244094491" header="0.23622047244094491" footer="3.937007874015748E-2"/>
  <pageSetup paperSize="9" scale="46" fitToHeight="0" orientation="landscape" r:id="rId1"/>
  <headerFoot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pageSetUpPr fitToPage="1"/>
  </sheetPr>
  <dimension ref="A1:M27"/>
  <sheetViews>
    <sheetView tabSelected="1" view="pageBreakPreview" topLeftCell="A2" zoomScale="70" zoomScaleNormal="85" zoomScaleSheetLayoutView="70" workbookViewId="0">
      <selection activeCell="P7" sqref="P7"/>
    </sheetView>
  </sheetViews>
  <sheetFormatPr defaultColWidth="10.28515625" defaultRowHeight="26.25" x14ac:dyDescent="0.4"/>
  <cols>
    <col min="1" max="1" width="6.85546875" style="18" customWidth="1"/>
    <col min="2" max="2" width="18.28515625" style="17" customWidth="1"/>
    <col min="3" max="3" width="19" style="19" customWidth="1"/>
    <col min="4" max="4" width="8" style="2" customWidth="1"/>
    <col min="5" max="5" width="8.28515625" style="2" customWidth="1"/>
    <col min="6" max="6" width="13.7109375" style="16" customWidth="1"/>
    <col min="7" max="7" width="14" style="16" customWidth="1"/>
    <col min="8" max="8" width="22.28515625" style="16" customWidth="1"/>
    <col min="9" max="9" width="18.28515625" style="16" customWidth="1"/>
    <col min="10" max="10" width="15.85546875" style="16" customWidth="1"/>
    <col min="11" max="11" width="14.85546875" style="16" customWidth="1"/>
    <col min="12" max="12" width="25.7109375" style="39" customWidth="1"/>
    <col min="13" max="13" width="80" style="20" customWidth="1"/>
    <col min="14" max="16384" width="10.28515625" style="1"/>
  </cols>
  <sheetData>
    <row r="1" spans="1:13" ht="32.25" customHeight="1" x14ac:dyDescent="0.25">
      <c r="A1" s="217" t="s">
        <v>130</v>
      </c>
      <c r="B1" s="217"/>
      <c r="C1" s="217"/>
      <c r="D1" s="217"/>
      <c r="E1" s="217"/>
      <c r="F1" s="217"/>
      <c r="G1" s="217"/>
      <c r="H1" s="25"/>
      <c r="I1" s="25"/>
      <c r="J1" s="18"/>
      <c r="K1" s="108"/>
      <c r="L1" s="217" t="s">
        <v>118</v>
      </c>
      <c r="M1" s="217"/>
    </row>
    <row r="2" spans="1:13" ht="48.75" customHeight="1" x14ac:dyDescent="0.25">
      <c r="A2" s="217"/>
      <c r="B2" s="217"/>
      <c r="C2" s="217"/>
      <c r="D2" s="217"/>
      <c r="E2" s="217"/>
      <c r="F2" s="217"/>
      <c r="G2" s="217"/>
      <c r="H2" s="11"/>
      <c r="I2" s="11"/>
      <c r="J2" s="108"/>
      <c r="K2" s="108"/>
      <c r="L2" s="217"/>
      <c r="M2" s="217"/>
    </row>
    <row r="3" spans="1:13" ht="66.75" customHeight="1" x14ac:dyDescent="0.25">
      <c r="A3" s="217" t="s">
        <v>412</v>
      </c>
      <c r="B3" s="217"/>
      <c r="C3" s="217"/>
      <c r="D3" s="217"/>
      <c r="E3" s="217"/>
      <c r="F3" s="217"/>
      <c r="G3" s="217"/>
      <c r="H3" s="217"/>
      <c r="I3" s="217"/>
      <c r="J3" s="217"/>
      <c r="K3" s="217"/>
      <c r="L3" s="217"/>
      <c r="M3" s="217"/>
    </row>
    <row r="4" spans="1:13" ht="6" hidden="1" customHeight="1" x14ac:dyDescent="0.4"/>
    <row r="5" spans="1:13" s="7" customFormat="1" ht="54" customHeight="1" x14ac:dyDescent="0.3">
      <c r="A5" s="218" t="s">
        <v>14</v>
      </c>
      <c r="B5" s="218" t="s">
        <v>13</v>
      </c>
      <c r="C5" s="219" t="s">
        <v>12</v>
      </c>
      <c r="D5" s="218" t="s">
        <v>11</v>
      </c>
      <c r="E5" s="218" t="s">
        <v>10</v>
      </c>
      <c r="F5" s="218" t="s">
        <v>9</v>
      </c>
      <c r="G5" s="218" t="s">
        <v>8</v>
      </c>
      <c r="H5" s="223" t="s">
        <v>6</v>
      </c>
      <c r="I5" s="224"/>
      <c r="J5" s="224"/>
      <c r="K5" s="225"/>
      <c r="L5" s="218" t="s">
        <v>97</v>
      </c>
      <c r="M5" s="220" t="s">
        <v>5</v>
      </c>
    </row>
    <row r="6" spans="1:13" s="7" customFormat="1" ht="31.5" hidden="1" customHeight="1" x14ac:dyDescent="0.3">
      <c r="A6" s="218"/>
      <c r="B6" s="218"/>
      <c r="C6" s="219"/>
      <c r="D6" s="218"/>
      <c r="E6" s="218"/>
      <c r="F6" s="218"/>
      <c r="G6" s="218"/>
      <c r="H6" s="24"/>
      <c r="I6" s="218" t="s">
        <v>2</v>
      </c>
      <c r="J6" s="218" t="s">
        <v>1</v>
      </c>
      <c r="K6" s="218" t="s">
        <v>0</v>
      </c>
      <c r="L6" s="218"/>
      <c r="M6" s="220"/>
    </row>
    <row r="7" spans="1:13" s="7" customFormat="1" ht="182.25" customHeight="1" x14ac:dyDescent="0.3">
      <c r="A7" s="218"/>
      <c r="B7" s="218"/>
      <c r="C7" s="219"/>
      <c r="D7" s="218"/>
      <c r="E7" s="218"/>
      <c r="F7" s="218"/>
      <c r="G7" s="218"/>
      <c r="H7" s="24" t="s">
        <v>48</v>
      </c>
      <c r="I7" s="218"/>
      <c r="J7" s="218"/>
      <c r="K7" s="218"/>
      <c r="L7" s="218"/>
      <c r="M7" s="220"/>
    </row>
    <row r="8" spans="1:13" s="7" customFormat="1" ht="27.75" customHeight="1" x14ac:dyDescent="0.3">
      <c r="A8" s="96">
        <v>1</v>
      </c>
      <c r="B8" s="96">
        <v>2</v>
      </c>
      <c r="C8" s="96">
        <v>3</v>
      </c>
      <c r="D8" s="96">
        <v>4</v>
      </c>
      <c r="E8" s="96">
        <v>5</v>
      </c>
      <c r="F8" s="96">
        <v>4</v>
      </c>
      <c r="G8" s="96">
        <v>7</v>
      </c>
      <c r="H8" s="96">
        <v>6</v>
      </c>
      <c r="I8" s="96">
        <v>7</v>
      </c>
      <c r="J8" s="96">
        <v>8</v>
      </c>
      <c r="K8" s="96">
        <v>9</v>
      </c>
      <c r="L8" s="96">
        <v>10</v>
      </c>
      <c r="M8" s="109">
        <v>11</v>
      </c>
    </row>
    <row r="9" spans="1:13" s="7" customFormat="1" ht="36.75" customHeight="1" x14ac:dyDescent="0.3">
      <c r="A9" s="212" t="s">
        <v>131</v>
      </c>
      <c r="B9" s="213"/>
      <c r="C9" s="213"/>
      <c r="D9" s="213"/>
      <c r="E9" s="213"/>
      <c r="F9" s="213"/>
      <c r="G9" s="213"/>
      <c r="H9" s="213"/>
      <c r="I9" s="213"/>
      <c r="J9" s="213"/>
      <c r="K9" s="213"/>
      <c r="L9" s="213"/>
      <c r="M9" s="213"/>
    </row>
    <row r="10" spans="1:13" s="21" customFormat="1" ht="408.75" hidden="1" customHeight="1" x14ac:dyDescent="0.3">
      <c r="A10" s="212" t="s">
        <v>112</v>
      </c>
      <c r="B10" s="213"/>
      <c r="C10" s="213"/>
      <c r="D10" s="213"/>
      <c r="E10" s="213"/>
      <c r="F10" s="213"/>
      <c r="G10" s="213"/>
      <c r="H10" s="213"/>
      <c r="I10" s="213"/>
      <c r="J10" s="213"/>
      <c r="K10" s="213"/>
      <c r="L10" s="213"/>
      <c r="M10" s="213"/>
    </row>
    <row r="11" spans="1:13" s="7" customFormat="1" ht="30" customHeight="1" x14ac:dyDescent="0.3">
      <c r="A11" s="212" t="s">
        <v>112</v>
      </c>
      <c r="B11" s="213"/>
      <c r="C11" s="213"/>
      <c r="D11" s="213"/>
      <c r="E11" s="213"/>
      <c r="F11" s="213"/>
      <c r="G11" s="213"/>
      <c r="H11" s="213"/>
      <c r="I11" s="213"/>
      <c r="J11" s="213"/>
      <c r="K11" s="213"/>
      <c r="L11" s="213"/>
      <c r="M11" s="213"/>
    </row>
    <row r="12" spans="1:13" s="21" customFormat="1" ht="361.5" customHeight="1" x14ac:dyDescent="0.3">
      <c r="A12" s="127">
        <v>1</v>
      </c>
      <c r="B12" s="127" t="s">
        <v>132</v>
      </c>
      <c r="C12" s="128" t="s">
        <v>133</v>
      </c>
      <c r="D12" s="129"/>
      <c r="E12" s="129" t="s">
        <v>119</v>
      </c>
      <c r="F12" s="127" t="s">
        <v>125</v>
      </c>
      <c r="G12" s="127" t="s">
        <v>134</v>
      </c>
      <c r="H12" s="130" t="s">
        <v>135</v>
      </c>
      <c r="I12" s="131" t="s">
        <v>136</v>
      </c>
      <c r="J12" s="132" t="s">
        <v>121</v>
      </c>
      <c r="K12" s="133" t="s">
        <v>137</v>
      </c>
      <c r="L12" s="159" t="s">
        <v>341</v>
      </c>
      <c r="M12" s="134" t="s">
        <v>138</v>
      </c>
    </row>
    <row r="13" spans="1:13" s="21" customFormat="1" ht="39.75" customHeight="1" x14ac:dyDescent="0.3">
      <c r="A13" s="212" t="s">
        <v>113</v>
      </c>
      <c r="B13" s="213"/>
      <c r="C13" s="213"/>
      <c r="D13" s="213"/>
      <c r="E13" s="213"/>
      <c r="F13" s="213"/>
      <c r="G13" s="213"/>
      <c r="H13" s="213"/>
      <c r="I13" s="213"/>
      <c r="J13" s="213"/>
      <c r="K13" s="213"/>
      <c r="L13" s="213"/>
      <c r="M13" s="213"/>
    </row>
    <row r="14" spans="1:13" s="21" customFormat="1" ht="304.5" customHeight="1" x14ac:dyDescent="0.3">
      <c r="A14" s="127">
        <v>1</v>
      </c>
      <c r="B14" s="127" t="s">
        <v>139</v>
      </c>
      <c r="C14" s="127" t="s">
        <v>140</v>
      </c>
      <c r="D14" s="127" t="s">
        <v>119</v>
      </c>
      <c r="E14" s="127"/>
      <c r="F14" s="127" t="s">
        <v>141</v>
      </c>
      <c r="G14" s="127" t="s">
        <v>134</v>
      </c>
      <c r="H14" s="135" t="s">
        <v>142</v>
      </c>
      <c r="I14" s="136" t="s">
        <v>143</v>
      </c>
      <c r="J14" s="135" t="s">
        <v>144</v>
      </c>
      <c r="K14" s="135" t="s">
        <v>145</v>
      </c>
      <c r="L14" s="137" t="s">
        <v>146</v>
      </c>
      <c r="M14" s="138" t="s">
        <v>147</v>
      </c>
    </row>
    <row r="15" spans="1:13" s="21" customFormat="1" ht="42" customHeight="1" x14ac:dyDescent="0.3">
      <c r="A15" s="212" t="s">
        <v>169</v>
      </c>
      <c r="B15" s="213"/>
      <c r="C15" s="213"/>
      <c r="D15" s="213"/>
      <c r="E15" s="213"/>
      <c r="F15" s="213"/>
      <c r="G15" s="213"/>
      <c r="H15" s="213"/>
      <c r="I15" s="213"/>
      <c r="J15" s="213"/>
      <c r="K15" s="213"/>
      <c r="L15" s="213"/>
      <c r="M15" s="213"/>
    </row>
    <row r="16" spans="1:13" s="21" customFormat="1" ht="44.25" customHeight="1" x14ac:dyDescent="0.3">
      <c r="A16" s="212" t="s">
        <v>167</v>
      </c>
      <c r="B16" s="213"/>
      <c r="C16" s="213"/>
      <c r="D16" s="213"/>
      <c r="E16" s="213"/>
      <c r="F16" s="213"/>
      <c r="G16" s="213"/>
      <c r="H16" s="213"/>
      <c r="I16" s="213"/>
      <c r="J16" s="213"/>
      <c r="K16" s="213"/>
      <c r="L16" s="213"/>
      <c r="M16" s="213"/>
    </row>
    <row r="17" spans="1:13" s="21" customFormat="1" ht="378.75" customHeight="1" x14ac:dyDescent="0.3">
      <c r="A17" s="127">
        <v>1</v>
      </c>
      <c r="B17" s="127" t="s">
        <v>155</v>
      </c>
      <c r="C17" s="127"/>
      <c r="E17" s="127" t="s">
        <v>119</v>
      </c>
      <c r="F17" s="127" t="s">
        <v>129</v>
      </c>
      <c r="G17" s="127" t="s">
        <v>156</v>
      </c>
      <c r="H17" s="127" t="s">
        <v>157</v>
      </c>
      <c r="I17" s="127" t="s">
        <v>143</v>
      </c>
      <c r="J17" s="127" t="s">
        <v>158</v>
      </c>
      <c r="K17" s="135" t="s">
        <v>159</v>
      </c>
      <c r="L17" s="143" t="s">
        <v>160</v>
      </c>
      <c r="M17" s="138" t="s">
        <v>161</v>
      </c>
    </row>
    <row r="18" spans="1:13" s="21" customFormat="1" ht="357" customHeight="1" x14ac:dyDescent="0.3">
      <c r="A18" s="127">
        <v>2</v>
      </c>
      <c r="B18" s="127" t="s">
        <v>162</v>
      </c>
      <c r="C18" s="127"/>
      <c r="D18" s="127" t="s">
        <v>119</v>
      </c>
      <c r="F18" s="127" t="s">
        <v>163</v>
      </c>
      <c r="G18" s="127" t="s">
        <v>156</v>
      </c>
      <c r="H18" s="127" t="s">
        <v>164</v>
      </c>
      <c r="I18" s="127" t="s">
        <v>143</v>
      </c>
      <c r="J18" s="127" t="s">
        <v>349</v>
      </c>
      <c r="K18" s="135" t="s">
        <v>159</v>
      </c>
      <c r="L18" s="144" t="s">
        <v>165</v>
      </c>
      <c r="M18" s="138" t="s">
        <v>166</v>
      </c>
    </row>
    <row r="19" spans="1:13" s="21" customFormat="1" ht="60.75" customHeight="1" x14ac:dyDescent="0.3">
      <c r="A19" s="212" t="s">
        <v>168</v>
      </c>
      <c r="B19" s="213"/>
      <c r="C19" s="213"/>
      <c r="D19" s="213"/>
      <c r="E19" s="213"/>
      <c r="F19" s="213"/>
      <c r="G19" s="213"/>
      <c r="H19" s="213"/>
      <c r="I19" s="213"/>
      <c r="J19" s="213"/>
      <c r="K19" s="213"/>
      <c r="L19" s="213"/>
      <c r="M19" s="213"/>
    </row>
    <row r="20" spans="1:13" s="21" customFormat="1" ht="38.25" customHeight="1" x14ac:dyDescent="0.3">
      <c r="A20" s="212" t="s">
        <v>112</v>
      </c>
      <c r="B20" s="213"/>
      <c r="C20" s="213"/>
      <c r="D20" s="213"/>
      <c r="E20" s="213"/>
      <c r="F20" s="213"/>
      <c r="G20" s="213"/>
      <c r="H20" s="213"/>
      <c r="I20" s="213"/>
      <c r="J20" s="213"/>
      <c r="K20" s="213"/>
      <c r="L20" s="213"/>
      <c r="M20" s="213"/>
    </row>
    <row r="21" spans="1:13" s="21" customFormat="1" ht="409.5" customHeight="1" x14ac:dyDescent="0.3">
      <c r="A21" s="15">
        <v>1</v>
      </c>
      <c r="B21" s="139" t="s">
        <v>343</v>
      </c>
      <c r="C21" s="140">
        <v>30400</v>
      </c>
      <c r="D21" s="139"/>
      <c r="E21" s="141" t="s">
        <v>119</v>
      </c>
      <c r="F21" s="142" t="s">
        <v>148</v>
      </c>
      <c r="G21" s="139" t="s">
        <v>149</v>
      </c>
      <c r="H21" s="135" t="s">
        <v>150</v>
      </c>
      <c r="I21" s="136" t="s">
        <v>143</v>
      </c>
      <c r="J21" s="135" t="s">
        <v>151</v>
      </c>
      <c r="K21" s="135" t="s">
        <v>152</v>
      </c>
      <c r="L21" s="137" t="s">
        <v>153</v>
      </c>
      <c r="M21" s="138" t="s">
        <v>154</v>
      </c>
    </row>
    <row r="22" spans="1:13" s="21" customFormat="1" ht="45" customHeight="1" x14ac:dyDescent="0.3">
      <c r="A22" s="212" t="s">
        <v>113</v>
      </c>
      <c r="B22" s="213"/>
      <c r="C22" s="213"/>
      <c r="D22" s="213"/>
      <c r="E22" s="213"/>
      <c r="F22" s="213"/>
      <c r="G22" s="213"/>
      <c r="H22" s="213"/>
      <c r="I22" s="213"/>
      <c r="J22" s="213"/>
      <c r="K22" s="213"/>
      <c r="L22" s="213"/>
      <c r="M22" s="213"/>
    </row>
    <row r="23" spans="1:13" s="21" customFormat="1" ht="375.75" customHeight="1" x14ac:dyDescent="0.3">
      <c r="A23" s="15">
        <v>1</v>
      </c>
      <c r="B23" s="139" t="s">
        <v>344</v>
      </c>
      <c r="C23" s="140">
        <v>29999</v>
      </c>
      <c r="D23" s="139"/>
      <c r="E23" s="141" t="s">
        <v>119</v>
      </c>
      <c r="F23" s="142" t="s">
        <v>345</v>
      </c>
      <c r="G23" s="139" t="s">
        <v>149</v>
      </c>
      <c r="H23" s="135" t="s">
        <v>346</v>
      </c>
      <c r="I23" s="136" t="s">
        <v>143</v>
      </c>
      <c r="J23" s="135" t="s">
        <v>151</v>
      </c>
      <c r="K23" s="135" t="s">
        <v>159</v>
      </c>
      <c r="L23" s="137" t="s">
        <v>347</v>
      </c>
      <c r="M23" s="138" t="s">
        <v>348</v>
      </c>
    </row>
    <row r="24" spans="1:13" x14ac:dyDescent="0.4">
      <c r="A24" s="2"/>
      <c r="B24" s="81"/>
      <c r="C24" s="4"/>
      <c r="F24" s="3"/>
      <c r="G24" s="2"/>
      <c r="H24" s="110"/>
      <c r="I24" s="216"/>
      <c r="J24" s="216"/>
      <c r="K24" s="216"/>
      <c r="L24" s="216"/>
      <c r="M24" s="112"/>
    </row>
    <row r="25" spans="1:13" x14ac:dyDescent="0.4">
      <c r="A25" s="2"/>
      <c r="B25" s="81"/>
      <c r="C25" s="4"/>
      <c r="F25" s="3"/>
      <c r="G25" s="2"/>
      <c r="H25" s="110"/>
      <c r="I25" s="3"/>
      <c r="J25" s="2"/>
      <c r="K25" s="2"/>
      <c r="L25" s="2"/>
      <c r="M25" s="112"/>
    </row>
    <row r="26" spans="1:13" x14ac:dyDescent="0.4">
      <c r="A26" s="2"/>
      <c r="B26" s="81"/>
      <c r="C26" s="4"/>
      <c r="F26" s="3"/>
      <c r="G26" s="2"/>
      <c r="H26" s="110"/>
      <c r="I26" s="3"/>
      <c r="J26" s="2"/>
      <c r="K26" s="2"/>
      <c r="L26" s="2"/>
      <c r="M26" s="112"/>
    </row>
    <row r="27" spans="1:13" ht="26.25" customHeight="1" x14ac:dyDescent="0.4">
      <c r="A27" s="2"/>
      <c r="F27" s="3"/>
      <c r="G27" s="2"/>
      <c r="H27" s="113"/>
      <c r="I27" s="216"/>
      <c r="J27" s="216"/>
      <c r="K27" s="216"/>
      <c r="L27" s="216"/>
      <c r="M27" s="210"/>
    </row>
  </sheetData>
  <autoFilter ref="A7:P13" xr:uid="{00000000-0009-0000-0000-000001000000}"/>
  <mergeCells count="27">
    <mergeCell ref="A22:M22"/>
    <mergeCell ref="I27:L27"/>
    <mergeCell ref="I24:L24"/>
    <mergeCell ref="A1:G2"/>
    <mergeCell ref="L1:M2"/>
    <mergeCell ref="A3:M3"/>
    <mergeCell ref="A5:A7"/>
    <mergeCell ref="B5:B7"/>
    <mergeCell ref="C5:C7"/>
    <mergeCell ref="D5:D7"/>
    <mergeCell ref="E5:E7"/>
    <mergeCell ref="F5:F7"/>
    <mergeCell ref="G5:G7"/>
    <mergeCell ref="H5:K5"/>
    <mergeCell ref="L5:L7"/>
    <mergeCell ref="A15:M15"/>
    <mergeCell ref="K6:K7"/>
    <mergeCell ref="A16:M16"/>
    <mergeCell ref="A19:M19"/>
    <mergeCell ref="A20:M20"/>
    <mergeCell ref="A9:M9"/>
    <mergeCell ref="A10:M10"/>
    <mergeCell ref="A11:M11"/>
    <mergeCell ref="A13:M13"/>
    <mergeCell ref="M5:M7"/>
    <mergeCell ref="I6:I7"/>
    <mergeCell ref="J6:J7"/>
  </mergeCells>
  <printOptions horizontalCentered="1"/>
  <pageMargins left="0.27559055118110237" right="0.15748031496062992" top="0.51181102362204722" bottom="0.23622047244094491" header="0.39370078740157483" footer="3.937007874015748E-2"/>
  <pageSetup paperSize="9" scale="54" fitToHeight="0"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T24"/>
  <sheetViews>
    <sheetView view="pageBreakPreview" zoomScale="70" zoomScaleNormal="85" zoomScaleSheetLayoutView="70" workbookViewId="0">
      <selection activeCell="I12" sqref="I12"/>
    </sheetView>
  </sheetViews>
  <sheetFormatPr defaultRowHeight="26.25" x14ac:dyDescent="0.25"/>
  <cols>
    <col min="1" max="1" width="7" style="2" customWidth="1"/>
    <col min="2" max="2" width="16" style="17" customWidth="1"/>
    <col min="3" max="3" width="15.5703125" style="5" customWidth="1"/>
    <col min="4" max="5" width="8.28515625" style="18" customWidth="1"/>
    <col min="6" max="6" width="13.7109375" style="18" customWidth="1"/>
    <col min="7" max="7" width="14" style="18" customWidth="1"/>
    <col min="8" max="8" width="20.5703125" style="18" customWidth="1"/>
    <col min="9" max="9" width="18" style="18" customWidth="1"/>
    <col min="10" max="11" width="15.42578125" style="18" customWidth="1"/>
    <col min="12" max="12" width="33" style="40" customWidth="1"/>
    <col min="13" max="13" width="88.42578125" style="2" customWidth="1"/>
    <col min="14" max="126" width="9.14062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9.14062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9.14062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9.14062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9.14062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9.14062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9.14062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9.14062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9.14062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9.14062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9.14062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9.14062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9.14062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9.14062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9.14062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9.14062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9.14062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9.14062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9.14062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9.14062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9.14062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9.14062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9.14062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9.14062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9.14062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9.14062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9.14062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9.14062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9.14062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9.14062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9.14062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9.14062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9.14062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9.14062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9.14062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9.14062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9.14062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9.14062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9.14062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9.14062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9.14062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9.14062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9.14062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9.14062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9.14062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9.14062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9.14062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9.14062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9.14062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9.14062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9.14062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9.14062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9.14062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9.14062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9.14062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9.14062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9.14062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9.14062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9.14062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9.14062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9.14062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9.14062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9.14062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9.14062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9.14062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9.14062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9.14062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9.14062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9.14062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9.14062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9.14062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9.14062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9.14062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9.14062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9.14062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9.14062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9.14062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9.14062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9.14062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9.14062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9.14062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9.14062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9.14062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9.14062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9.14062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9.14062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9.14062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9.14062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9.14062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9.14062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9.14062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9.14062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9.14062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9.14062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9.14062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9.14062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9.14062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9.14062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9.14062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9.14062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9.14062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9.14062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9.14062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9.14062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9.14062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9.14062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9.14062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9.14062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9.14062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9.14062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9.14062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9.14062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9.14062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9.14062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9.14062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9.14062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9.14062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9.14062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9.14062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9.14062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9.14062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9.14062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9.14062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9.14062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9.14062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9.14062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84" width="9.140625" style="1"/>
  </cols>
  <sheetData>
    <row r="1" spans="1:20" ht="32.25" customHeight="1" x14ac:dyDescent="0.25">
      <c r="A1" s="217" t="s">
        <v>130</v>
      </c>
      <c r="B1" s="217"/>
      <c r="C1" s="217"/>
      <c r="D1" s="217"/>
      <c r="E1" s="217"/>
      <c r="F1" s="217"/>
      <c r="G1" s="217"/>
      <c r="H1" s="25"/>
      <c r="I1" s="25"/>
      <c r="K1" s="108"/>
      <c r="L1" s="108"/>
      <c r="M1" s="217" t="s">
        <v>117</v>
      </c>
      <c r="N1" s="9"/>
      <c r="O1" s="9"/>
    </row>
    <row r="2" spans="1:20" ht="48.75" customHeight="1" x14ac:dyDescent="0.25">
      <c r="A2" s="217"/>
      <c r="B2" s="217"/>
      <c r="C2" s="217"/>
      <c r="D2" s="217"/>
      <c r="E2" s="217"/>
      <c r="F2" s="217"/>
      <c r="G2" s="217"/>
      <c r="H2" s="11"/>
      <c r="I2" s="11"/>
      <c r="J2" s="108"/>
      <c r="K2" s="108"/>
      <c r="L2" s="108"/>
      <c r="M2" s="217"/>
    </row>
    <row r="3" spans="1:20" ht="70.5" customHeight="1" x14ac:dyDescent="0.25">
      <c r="A3" s="217" t="s">
        <v>408</v>
      </c>
      <c r="B3" s="217"/>
      <c r="C3" s="217"/>
      <c r="D3" s="217"/>
      <c r="E3" s="217"/>
      <c r="F3" s="217"/>
      <c r="G3" s="217"/>
      <c r="H3" s="217"/>
      <c r="I3" s="217"/>
      <c r="J3" s="217"/>
      <c r="K3" s="217"/>
      <c r="L3" s="217"/>
      <c r="M3" s="217"/>
    </row>
    <row r="4" spans="1:20" ht="4.5" hidden="1" customHeight="1" x14ac:dyDescent="0.25"/>
    <row r="5" spans="1:20" s="8" customFormat="1" ht="55.5" customHeight="1" x14ac:dyDescent="0.3">
      <c r="A5" s="218" t="s">
        <v>14</v>
      </c>
      <c r="B5" s="218" t="s">
        <v>13</v>
      </c>
      <c r="C5" s="219" t="s">
        <v>12</v>
      </c>
      <c r="D5" s="218" t="s">
        <v>11</v>
      </c>
      <c r="E5" s="218" t="s">
        <v>10</v>
      </c>
      <c r="F5" s="218" t="s">
        <v>39</v>
      </c>
      <c r="G5" s="218" t="s">
        <v>8</v>
      </c>
      <c r="H5" s="223" t="s">
        <v>114</v>
      </c>
      <c r="I5" s="224"/>
      <c r="J5" s="224"/>
      <c r="K5" s="225"/>
      <c r="L5" s="218" t="s">
        <v>97</v>
      </c>
      <c r="M5" s="218" t="s">
        <v>5</v>
      </c>
    </row>
    <row r="6" spans="1:20" s="8" customFormat="1" ht="20.25" hidden="1" customHeight="1" x14ac:dyDescent="0.3">
      <c r="A6" s="218"/>
      <c r="B6" s="218"/>
      <c r="C6" s="219"/>
      <c r="D6" s="218"/>
      <c r="E6" s="218"/>
      <c r="F6" s="218"/>
      <c r="G6" s="218"/>
      <c r="H6" s="242" t="s">
        <v>48</v>
      </c>
      <c r="I6" s="242" t="s">
        <v>2</v>
      </c>
      <c r="J6" s="242" t="s">
        <v>1</v>
      </c>
      <c r="K6" s="242" t="s">
        <v>0</v>
      </c>
      <c r="L6" s="218"/>
      <c r="M6" s="218"/>
    </row>
    <row r="7" spans="1:20" s="8" customFormat="1" ht="102" customHeight="1" x14ac:dyDescent="0.3">
      <c r="A7" s="218"/>
      <c r="B7" s="218"/>
      <c r="C7" s="219"/>
      <c r="D7" s="218"/>
      <c r="E7" s="218"/>
      <c r="F7" s="218"/>
      <c r="G7" s="218"/>
      <c r="H7" s="243"/>
      <c r="I7" s="243"/>
      <c r="J7" s="243"/>
      <c r="K7" s="243"/>
      <c r="L7" s="218"/>
      <c r="M7" s="218"/>
      <c r="N7" s="2"/>
    </row>
    <row r="8" spans="1:20" s="8" customFormat="1" ht="18.75" x14ac:dyDescent="0.3">
      <c r="A8" s="96">
        <v>1</v>
      </c>
      <c r="B8" s="96">
        <v>2</v>
      </c>
      <c r="C8" s="96">
        <v>3</v>
      </c>
      <c r="D8" s="96">
        <v>4</v>
      </c>
      <c r="E8" s="96">
        <v>5</v>
      </c>
      <c r="F8" s="96">
        <v>4</v>
      </c>
      <c r="G8" s="96">
        <v>7</v>
      </c>
      <c r="H8" s="96">
        <v>6</v>
      </c>
      <c r="I8" s="96">
        <v>7</v>
      </c>
      <c r="J8" s="96">
        <v>8</v>
      </c>
      <c r="K8" s="96">
        <v>9</v>
      </c>
      <c r="L8" s="96">
        <v>10</v>
      </c>
      <c r="M8" s="101">
        <v>11</v>
      </c>
    </row>
    <row r="9" spans="1:20" s="21" customFormat="1" ht="33" customHeight="1" x14ac:dyDescent="0.3">
      <c r="A9" s="212" t="s">
        <v>170</v>
      </c>
      <c r="B9" s="213"/>
      <c r="C9" s="213"/>
      <c r="D9" s="213"/>
      <c r="E9" s="213"/>
      <c r="F9" s="213"/>
      <c r="G9" s="213"/>
      <c r="H9" s="213"/>
      <c r="I9" s="213"/>
      <c r="J9" s="213"/>
      <c r="K9" s="213"/>
      <c r="L9" s="213"/>
      <c r="M9" s="213"/>
      <c r="N9" s="7"/>
      <c r="O9" s="7"/>
    </row>
    <row r="10" spans="1:20" s="7" customFormat="1" ht="35.25" customHeight="1" x14ac:dyDescent="0.3">
      <c r="A10" s="212" t="s">
        <v>113</v>
      </c>
      <c r="B10" s="213"/>
      <c r="C10" s="213"/>
      <c r="D10" s="213"/>
      <c r="E10" s="213"/>
      <c r="F10" s="213"/>
      <c r="G10" s="213"/>
      <c r="H10" s="213"/>
      <c r="I10" s="213"/>
      <c r="J10" s="213"/>
      <c r="K10" s="213"/>
      <c r="L10" s="213"/>
      <c r="M10" s="213"/>
    </row>
    <row r="11" spans="1:20" s="7" customFormat="1" ht="232.5" customHeight="1" x14ac:dyDescent="0.3">
      <c r="A11" s="114">
        <v>1</v>
      </c>
      <c r="B11" s="114" t="s">
        <v>171</v>
      </c>
      <c r="C11" s="160">
        <v>26588</v>
      </c>
      <c r="D11" s="114"/>
      <c r="E11" s="114" t="s">
        <v>119</v>
      </c>
      <c r="F11" s="114" t="s">
        <v>172</v>
      </c>
      <c r="G11" s="114" t="s">
        <v>173</v>
      </c>
      <c r="H11" s="114" t="s">
        <v>176</v>
      </c>
      <c r="I11" s="114" t="s">
        <v>177</v>
      </c>
      <c r="J11" s="114"/>
      <c r="K11" s="114" t="s">
        <v>178</v>
      </c>
      <c r="L11" s="114" t="s">
        <v>179</v>
      </c>
      <c r="M11" s="162" t="s">
        <v>181</v>
      </c>
    </row>
    <row r="12" spans="1:20" s="7" customFormat="1" ht="232.5" customHeight="1" x14ac:dyDescent="0.3">
      <c r="A12" s="114">
        <v>2</v>
      </c>
      <c r="B12" s="114" t="s">
        <v>174</v>
      </c>
      <c r="C12" s="160">
        <v>28250</v>
      </c>
      <c r="D12" s="114"/>
      <c r="E12" s="114" t="s">
        <v>119</v>
      </c>
      <c r="F12" s="114" t="s">
        <v>175</v>
      </c>
      <c r="G12" s="114" t="s">
        <v>173</v>
      </c>
      <c r="H12" s="114" t="s">
        <v>176</v>
      </c>
      <c r="I12" s="114" t="s">
        <v>177</v>
      </c>
      <c r="J12" s="114"/>
      <c r="K12" s="114" t="s">
        <v>178</v>
      </c>
      <c r="L12" s="114" t="s">
        <v>180</v>
      </c>
      <c r="M12" s="162" t="s">
        <v>182</v>
      </c>
    </row>
    <row r="13" spans="1:20" s="118" customFormat="1" ht="28.5" customHeight="1" x14ac:dyDescent="0.25">
      <c r="A13" s="240" t="s">
        <v>188</v>
      </c>
      <c r="B13" s="241"/>
      <c r="C13" s="241"/>
      <c r="D13" s="241"/>
      <c r="E13" s="241"/>
      <c r="F13" s="241"/>
      <c r="G13" s="241"/>
      <c r="H13" s="241"/>
      <c r="I13" s="241"/>
      <c r="J13" s="241"/>
      <c r="K13" s="241"/>
      <c r="L13" s="241"/>
      <c r="M13" s="241"/>
      <c r="N13" s="117"/>
      <c r="O13" s="117"/>
      <c r="P13" s="117"/>
      <c r="Q13" s="117"/>
      <c r="R13" s="117"/>
      <c r="S13" s="117"/>
      <c r="T13" s="117"/>
    </row>
    <row r="14" spans="1:20" s="7" customFormat="1" ht="28.5" customHeight="1" x14ac:dyDescent="0.3">
      <c r="A14" s="212" t="s">
        <v>113</v>
      </c>
      <c r="B14" s="213"/>
      <c r="C14" s="213"/>
      <c r="D14" s="213"/>
      <c r="E14" s="213"/>
      <c r="F14" s="213"/>
      <c r="G14" s="213"/>
      <c r="H14" s="213"/>
      <c r="I14" s="213"/>
      <c r="J14" s="213"/>
      <c r="K14" s="213"/>
      <c r="L14" s="213"/>
      <c r="M14" s="213"/>
    </row>
    <row r="15" spans="1:20" s="119" customFormat="1" ht="219" customHeight="1" x14ac:dyDescent="0.3">
      <c r="A15" s="114">
        <v>1</v>
      </c>
      <c r="B15" s="114" t="s">
        <v>183</v>
      </c>
      <c r="C15" s="164">
        <v>29794</v>
      </c>
      <c r="D15" s="114"/>
      <c r="E15" s="114" t="s">
        <v>119</v>
      </c>
      <c r="F15" s="114" t="s">
        <v>175</v>
      </c>
      <c r="G15" s="114" t="s">
        <v>184</v>
      </c>
      <c r="H15" s="114" t="s">
        <v>176</v>
      </c>
      <c r="I15" s="114" t="s">
        <v>177</v>
      </c>
      <c r="J15" s="114" t="s">
        <v>185</v>
      </c>
      <c r="K15" s="114" t="s">
        <v>178</v>
      </c>
      <c r="L15" s="114" t="s">
        <v>186</v>
      </c>
      <c r="M15" s="114" t="s">
        <v>187</v>
      </c>
    </row>
    <row r="16" spans="1:20" s="119" customFormat="1" ht="29.25" customHeight="1" x14ac:dyDescent="0.3">
      <c r="A16" s="240" t="s">
        <v>340</v>
      </c>
      <c r="B16" s="241"/>
      <c r="C16" s="241"/>
      <c r="D16" s="241"/>
      <c r="E16" s="241"/>
      <c r="F16" s="241"/>
      <c r="G16" s="241"/>
      <c r="H16" s="241"/>
      <c r="I16" s="241"/>
      <c r="J16" s="241"/>
      <c r="K16" s="241"/>
      <c r="L16" s="241"/>
      <c r="M16" s="241"/>
    </row>
    <row r="17" spans="1:15" s="119" customFormat="1" ht="29.25" customHeight="1" x14ac:dyDescent="0.3">
      <c r="A17" s="212" t="s">
        <v>113</v>
      </c>
      <c r="B17" s="213"/>
      <c r="C17" s="213"/>
      <c r="D17" s="213"/>
      <c r="E17" s="213"/>
      <c r="F17" s="213"/>
      <c r="G17" s="213"/>
      <c r="H17" s="213"/>
      <c r="I17" s="213"/>
      <c r="J17" s="213"/>
      <c r="K17" s="213"/>
      <c r="L17" s="213"/>
      <c r="M17" s="213"/>
    </row>
    <row r="18" spans="1:15" s="114" customFormat="1" ht="248.25" customHeight="1" x14ac:dyDescent="0.25">
      <c r="A18" s="114">
        <v>1</v>
      </c>
      <c r="B18" s="114" t="s">
        <v>189</v>
      </c>
      <c r="C18" s="165">
        <v>27185</v>
      </c>
      <c r="E18" s="114" t="s">
        <v>119</v>
      </c>
      <c r="F18" s="114" t="s">
        <v>175</v>
      </c>
      <c r="G18" s="114" t="s">
        <v>190</v>
      </c>
      <c r="H18" s="114" t="s">
        <v>176</v>
      </c>
      <c r="I18" s="114" t="s">
        <v>177</v>
      </c>
      <c r="J18" s="114" t="s">
        <v>185</v>
      </c>
      <c r="K18" s="114" t="s">
        <v>178</v>
      </c>
      <c r="L18" s="114" t="s">
        <v>192</v>
      </c>
      <c r="M18" s="162" t="s">
        <v>193</v>
      </c>
    </row>
    <row r="19" spans="1:15" s="114" customFormat="1" ht="248.25" customHeight="1" x14ac:dyDescent="0.25">
      <c r="A19" s="114">
        <v>2</v>
      </c>
      <c r="B19" s="114" t="s">
        <v>191</v>
      </c>
      <c r="C19" s="163">
        <v>27339</v>
      </c>
      <c r="E19" s="114" t="s">
        <v>119</v>
      </c>
      <c r="F19" s="114" t="s">
        <v>175</v>
      </c>
      <c r="G19" s="114" t="s">
        <v>190</v>
      </c>
      <c r="H19" s="114" t="s">
        <v>176</v>
      </c>
      <c r="I19" s="114" t="s">
        <v>177</v>
      </c>
      <c r="J19" s="114" t="s">
        <v>185</v>
      </c>
      <c r="K19" s="114" t="s">
        <v>178</v>
      </c>
      <c r="L19" s="114" t="s">
        <v>194</v>
      </c>
      <c r="M19" s="162" t="s">
        <v>195</v>
      </c>
    </row>
    <row r="20" spans="1:15" x14ac:dyDescent="0.4">
      <c r="B20" s="81"/>
      <c r="C20" s="4"/>
      <c r="D20" s="2"/>
      <c r="E20" s="2"/>
      <c r="F20" s="3"/>
      <c r="G20" s="2"/>
      <c r="H20" s="110"/>
      <c r="I20" s="3"/>
      <c r="J20" s="2"/>
      <c r="K20" s="2"/>
      <c r="L20" s="2"/>
      <c r="M20" s="112"/>
      <c r="N20" s="2"/>
      <c r="O20" s="10"/>
    </row>
    <row r="21" spans="1:15" x14ac:dyDescent="0.4">
      <c r="B21" s="81"/>
      <c r="C21" s="4"/>
      <c r="D21" s="2"/>
      <c r="E21" s="2"/>
      <c r="F21" s="3"/>
      <c r="G21" s="2"/>
      <c r="H21" s="110"/>
      <c r="I21" s="3"/>
      <c r="J21" s="2"/>
      <c r="K21" s="2"/>
      <c r="L21" s="2"/>
      <c r="M21" s="112"/>
      <c r="N21" s="2"/>
      <c r="O21" s="10"/>
    </row>
    <row r="22" spans="1:15" x14ac:dyDescent="0.4">
      <c r="B22" s="81"/>
      <c r="C22" s="4"/>
      <c r="D22" s="2"/>
      <c r="E22" s="2"/>
      <c r="F22" s="3"/>
      <c r="G22" s="2"/>
      <c r="H22" s="110"/>
      <c r="I22" s="3"/>
      <c r="J22" s="2"/>
      <c r="K22" s="2"/>
      <c r="L22" s="2"/>
      <c r="M22" s="112"/>
      <c r="N22" s="2"/>
      <c r="O22" s="10"/>
    </row>
    <row r="23" spans="1:15" x14ac:dyDescent="0.4">
      <c r="B23" s="81"/>
      <c r="C23" s="4"/>
      <c r="D23" s="2"/>
      <c r="E23" s="2"/>
      <c r="F23" s="3"/>
      <c r="G23" s="2"/>
      <c r="H23" s="110"/>
      <c r="I23" s="3"/>
      <c r="J23" s="2"/>
      <c r="K23" s="2"/>
      <c r="L23" s="2"/>
      <c r="M23" s="112"/>
      <c r="N23" s="2"/>
      <c r="O23" s="10"/>
    </row>
    <row r="24" spans="1:15" ht="26.25" customHeight="1" x14ac:dyDescent="0.4">
      <c r="C24" s="19"/>
      <c r="D24" s="2"/>
      <c r="E24" s="2"/>
      <c r="F24" s="3"/>
      <c r="G24" s="2"/>
      <c r="H24" s="113"/>
      <c r="I24" s="216"/>
      <c r="J24" s="216"/>
      <c r="K24" s="216"/>
      <c r="L24" s="216"/>
      <c r="M24" s="210"/>
      <c r="N24" s="111"/>
      <c r="O24" s="12"/>
    </row>
  </sheetData>
  <mergeCells count="24">
    <mergeCell ref="J6:J7"/>
    <mergeCell ref="K6:K7"/>
    <mergeCell ref="A17:M17"/>
    <mergeCell ref="A16:M16"/>
    <mergeCell ref="A1:G2"/>
    <mergeCell ref="M1:M2"/>
    <mergeCell ref="A3:M3"/>
    <mergeCell ref="A5:A7"/>
    <mergeCell ref="B5:B7"/>
    <mergeCell ref="C5:C7"/>
    <mergeCell ref="D5:D7"/>
    <mergeCell ref="E5:E7"/>
    <mergeCell ref="F5:F7"/>
    <mergeCell ref="G5:G7"/>
    <mergeCell ref="H6:H7"/>
    <mergeCell ref="H5:K5"/>
    <mergeCell ref="L5:L7"/>
    <mergeCell ref="M5:M7"/>
    <mergeCell ref="I6:I7"/>
    <mergeCell ref="I24:L24"/>
    <mergeCell ref="A9:M9"/>
    <mergeCell ref="A10:M10"/>
    <mergeCell ref="A13:M13"/>
    <mergeCell ref="A14:M14"/>
  </mergeCells>
  <printOptions horizontalCentered="1"/>
  <pageMargins left="0.17" right="0.17" top="0.37" bottom="0" header="0.54" footer="0.05"/>
  <pageSetup paperSize="9" scale="52" fitToHeight="0" orientation="landscape"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50"/>
  <sheetViews>
    <sheetView view="pageBreakPreview" zoomScale="70" zoomScaleNormal="85" zoomScaleSheetLayoutView="70" workbookViewId="0">
      <selection activeCell="N4" sqref="N1:O1048576"/>
    </sheetView>
  </sheetViews>
  <sheetFormatPr defaultRowHeight="26.25" x14ac:dyDescent="0.25"/>
  <cols>
    <col min="1" max="1" width="7" style="16" customWidth="1"/>
    <col min="2" max="2" width="16" style="17" customWidth="1"/>
    <col min="3" max="3" width="14.28515625" style="5" customWidth="1"/>
    <col min="4" max="4" width="9.28515625" style="18" customWidth="1"/>
    <col min="5" max="5" width="8.28515625" style="18" customWidth="1"/>
    <col min="6" max="6" width="13.7109375" style="18" customWidth="1"/>
    <col min="7" max="7" width="14" style="18" customWidth="1"/>
    <col min="8" max="8" width="15.85546875" style="18" customWidth="1"/>
    <col min="9" max="9" width="18" style="18" customWidth="1"/>
    <col min="10" max="11" width="15.42578125" style="18" customWidth="1"/>
    <col min="12" max="12" width="35.5703125" style="40" customWidth="1"/>
    <col min="13" max="13" width="91.28515625" style="2" customWidth="1"/>
    <col min="14" max="126" width="9.14062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9.14062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9.14062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9.14062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9.14062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9.14062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9.14062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9.14062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9.14062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9.14062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9.14062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9.14062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9.14062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9.14062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9.14062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9.14062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9.14062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9.14062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9.14062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9.14062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9.14062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9.14062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9.14062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9.14062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9.14062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9.14062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9.14062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9.14062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9.14062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9.14062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9.14062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9.14062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9.14062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9.14062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9.14062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9.14062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9.14062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9.14062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9.14062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9.14062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9.14062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9.14062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9.14062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9.14062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9.14062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9.14062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9.14062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9.14062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9.14062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9.14062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9.14062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9.14062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9.14062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9.14062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9.14062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9.14062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9.14062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9.14062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9.14062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9.14062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9.14062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9.14062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9.14062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9.14062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9.14062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9.14062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9.14062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9.14062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9.14062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9.14062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9.14062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9.14062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9.14062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9.14062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9.14062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9.14062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9.14062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9.14062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9.14062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9.14062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9.14062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9.14062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9.14062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9.14062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9.14062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9.14062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9.14062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9.14062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9.14062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9.14062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9.14062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9.14062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9.14062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9.14062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9.14062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9.14062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9.14062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9.14062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9.14062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9.14062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9.14062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9.14062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9.14062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9.14062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9.14062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9.14062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9.14062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9.14062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9.14062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9.14062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9.14062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9.14062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9.14062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9.14062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9.14062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9.14062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9.14062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9.14062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9.14062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9.14062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9.14062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9.14062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9.14062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9.14062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9.14062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9.14062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84" width="9.140625" style="1"/>
  </cols>
  <sheetData>
    <row r="1" spans="1:15" ht="32.25" customHeight="1" x14ac:dyDescent="0.25">
      <c r="A1" s="217" t="s">
        <v>130</v>
      </c>
      <c r="B1" s="217"/>
      <c r="C1" s="217"/>
      <c r="D1" s="217"/>
      <c r="E1" s="217"/>
      <c r="F1" s="217"/>
      <c r="G1" s="217"/>
      <c r="H1" s="25"/>
      <c r="I1" s="25"/>
      <c r="K1" s="108"/>
      <c r="L1" s="108"/>
      <c r="M1" s="217" t="s">
        <v>41</v>
      </c>
      <c r="N1" s="9"/>
      <c r="O1" s="9"/>
    </row>
    <row r="2" spans="1:15" ht="48.75" customHeight="1" x14ac:dyDescent="0.25">
      <c r="A2" s="217"/>
      <c r="B2" s="217"/>
      <c r="C2" s="217"/>
      <c r="D2" s="217"/>
      <c r="E2" s="217"/>
      <c r="F2" s="217"/>
      <c r="G2" s="217"/>
      <c r="H2" s="11"/>
      <c r="I2" s="11"/>
      <c r="J2" s="108"/>
      <c r="K2" s="108"/>
      <c r="L2" s="108"/>
      <c r="M2" s="217"/>
    </row>
    <row r="3" spans="1:15" ht="48.75" customHeight="1" x14ac:dyDescent="0.25">
      <c r="A3" s="217" t="s">
        <v>409</v>
      </c>
      <c r="B3" s="217"/>
      <c r="C3" s="217"/>
      <c r="D3" s="217"/>
      <c r="E3" s="217"/>
      <c r="F3" s="217"/>
      <c r="G3" s="217"/>
      <c r="H3" s="217"/>
      <c r="I3" s="217"/>
      <c r="J3" s="217"/>
      <c r="K3" s="217"/>
      <c r="L3" s="217"/>
      <c r="M3" s="217"/>
    </row>
    <row r="4" spans="1:15" ht="14.25" customHeight="1" x14ac:dyDescent="0.25"/>
    <row r="5" spans="1:15" s="8" customFormat="1" ht="55.5" customHeight="1" x14ac:dyDescent="0.3">
      <c r="A5" s="218" t="s">
        <v>14</v>
      </c>
      <c r="B5" s="218" t="s">
        <v>13</v>
      </c>
      <c r="C5" s="219" t="s">
        <v>12</v>
      </c>
      <c r="D5" s="218" t="s">
        <v>11</v>
      </c>
      <c r="E5" s="218" t="s">
        <v>10</v>
      </c>
      <c r="F5" s="218" t="s">
        <v>39</v>
      </c>
      <c r="G5" s="218" t="s">
        <v>8</v>
      </c>
      <c r="H5" s="223" t="s">
        <v>114</v>
      </c>
      <c r="I5" s="224"/>
      <c r="J5" s="224"/>
      <c r="K5" s="225"/>
      <c r="L5" s="218" t="s">
        <v>56</v>
      </c>
      <c r="M5" s="218" t="s">
        <v>5</v>
      </c>
    </row>
    <row r="6" spans="1:15" s="8" customFormat="1" ht="20.25" hidden="1" customHeight="1" x14ac:dyDescent="0.3">
      <c r="A6" s="218"/>
      <c r="B6" s="218"/>
      <c r="C6" s="219"/>
      <c r="D6" s="218"/>
      <c r="E6" s="218"/>
      <c r="F6" s="218"/>
      <c r="G6" s="218"/>
      <c r="H6" s="242" t="s">
        <v>48</v>
      </c>
      <c r="I6" s="242" t="s">
        <v>2</v>
      </c>
      <c r="J6" s="242" t="s">
        <v>1</v>
      </c>
      <c r="K6" s="242" t="s">
        <v>0</v>
      </c>
      <c r="L6" s="218"/>
      <c r="M6" s="218"/>
    </row>
    <row r="7" spans="1:15" s="8" customFormat="1" ht="163.5" customHeight="1" x14ac:dyDescent="0.3">
      <c r="A7" s="218"/>
      <c r="B7" s="218"/>
      <c r="C7" s="219"/>
      <c r="D7" s="218"/>
      <c r="E7" s="218"/>
      <c r="F7" s="218"/>
      <c r="G7" s="218"/>
      <c r="H7" s="243"/>
      <c r="I7" s="243"/>
      <c r="J7" s="243"/>
      <c r="K7" s="243"/>
      <c r="L7" s="218"/>
      <c r="M7" s="218"/>
      <c r="N7" s="2"/>
    </row>
    <row r="8" spans="1:15" s="8" customFormat="1" ht="18.75" x14ac:dyDescent="0.3">
      <c r="A8" s="96">
        <v>1</v>
      </c>
      <c r="B8" s="96">
        <v>2</v>
      </c>
      <c r="C8" s="96">
        <v>3</v>
      </c>
      <c r="D8" s="96">
        <v>4</v>
      </c>
      <c r="E8" s="96">
        <v>5</v>
      </c>
      <c r="F8" s="96">
        <v>4</v>
      </c>
      <c r="G8" s="96">
        <v>7</v>
      </c>
      <c r="H8" s="96">
        <v>6</v>
      </c>
      <c r="I8" s="96">
        <v>7</v>
      </c>
      <c r="J8" s="96">
        <v>8</v>
      </c>
      <c r="K8" s="96">
        <v>9</v>
      </c>
      <c r="L8" s="96">
        <v>10</v>
      </c>
      <c r="M8" s="101">
        <v>11</v>
      </c>
    </row>
    <row r="9" spans="1:15" s="8" customFormat="1" ht="18.75" x14ac:dyDescent="0.3">
      <c r="A9" s="246" t="s">
        <v>267</v>
      </c>
      <c r="B9" s="247"/>
      <c r="C9" s="247"/>
      <c r="D9" s="247"/>
      <c r="E9" s="247"/>
      <c r="F9" s="247"/>
      <c r="G9" s="247"/>
      <c r="H9" s="247"/>
      <c r="I9" s="247"/>
      <c r="J9" s="247"/>
      <c r="K9" s="247"/>
      <c r="L9" s="247"/>
      <c r="M9" s="247"/>
      <c r="N9" s="247"/>
      <c r="O9" s="248"/>
    </row>
    <row r="10" spans="1:15" s="8" customFormat="1" ht="18.75" x14ac:dyDescent="0.3">
      <c r="A10" s="249" t="s">
        <v>113</v>
      </c>
      <c r="B10" s="250"/>
      <c r="C10" s="250"/>
      <c r="D10" s="250"/>
      <c r="E10" s="250"/>
      <c r="F10" s="250"/>
      <c r="G10" s="250"/>
      <c r="H10" s="250"/>
      <c r="I10" s="250"/>
      <c r="J10" s="250"/>
      <c r="K10" s="250"/>
      <c r="L10" s="250"/>
      <c r="M10" s="250"/>
      <c r="N10" s="250"/>
      <c r="O10" s="251"/>
    </row>
    <row r="11" spans="1:15" s="8" customFormat="1" ht="173.25" customHeight="1" x14ac:dyDescent="0.3">
      <c r="A11" s="114">
        <v>1</v>
      </c>
      <c r="B11" s="116" t="s">
        <v>268</v>
      </c>
      <c r="C11" s="167">
        <v>26964</v>
      </c>
      <c r="D11" s="116"/>
      <c r="E11" s="116" t="s">
        <v>119</v>
      </c>
      <c r="F11" s="116" t="s">
        <v>199</v>
      </c>
      <c r="G11" s="116" t="s">
        <v>280</v>
      </c>
      <c r="H11" s="116" t="s">
        <v>236</v>
      </c>
      <c r="I11" s="116" t="s">
        <v>204</v>
      </c>
      <c r="J11" s="116" t="s">
        <v>237</v>
      </c>
      <c r="K11" s="116" t="s">
        <v>206</v>
      </c>
      <c r="L11" s="116" t="s">
        <v>272</v>
      </c>
      <c r="M11" s="116" t="s">
        <v>273</v>
      </c>
    </row>
    <row r="12" spans="1:15" s="8" customFormat="1" ht="176.25" customHeight="1" x14ac:dyDescent="0.3">
      <c r="A12" s="114">
        <v>2</v>
      </c>
      <c r="B12" s="116" t="s">
        <v>269</v>
      </c>
      <c r="C12" s="167">
        <v>32115</v>
      </c>
      <c r="D12" s="116"/>
      <c r="E12" s="116" t="s">
        <v>119</v>
      </c>
      <c r="F12" s="116" t="s">
        <v>199</v>
      </c>
      <c r="G12" s="116" t="s">
        <v>280</v>
      </c>
      <c r="H12" s="116" t="s">
        <v>236</v>
      </c>
      <c r="I12" s="116" t="s">
        <v>204</v>
      </c>
      <c r="J12" s="116" t="s">
        <v>237</v>
      </c>
      <c r="K12" s="116" t="s">
        <v>206</v>
      </c>
      <c r="L12" s="116" t="s">
        <v>274</v>
      </c>
      <c r="M12" s="116" t="s">
        <v>275</v>
      </c>
    </row>
    <row r="13" spans="1:15" s="8" customFormat="1" ht="165.75" customHeight="1" x14ac:dyDescent="0.3">
      <c r="A13" s="114">
        <v>3</v>
      </c>
      <c r="B13" s="116" t="s">
        <v>270</v>
      </c>
      <c r="C13" s="167">
        <v>33416</v>
      </c>
      <c r="D13" s="116"/>
      <c r="E13" s="116" t="s">
        <v>119</v>
      </c>
      <c r="F13" s="116" t="s">
        <v>199</v>
      </c>
      <c r="G13" s="116" t="s">
        <v>280</v>
      </c>
      <c r="H13" s="116" t="s">
        <v>236</v>
      </c>
      <c r="I13" s="116" t="s">
        <v>204</v>
      </c>
      <c r="J13" s="116" t="s">
        <v>237</v>
      </c>
      <c r="K13" s="116" t="s">
        <v>206</v>
      </c>
      <c r="L13" s="116" t="s">
        <v>276</v>
      </c>
      <c r="M13" s="116" t="s">
        <v>277</v>
      </c>
    </row>
    <row r="14" spans="1:15" s="8" customFormat="1" ht="163.5" customHeight="1" x14ac:dyDescent="0.3">
      <c r="A14" s="114">
        <v>4</v>
      </c>
      <c r="B14" s="116" t="s">
        <v>271</v>
      </c>
      <c r="C14" s="146">
        <v>33830</v>
      </c>
      <c r="D14" s="116"/>
      <c r="E14" s="116" t="s">
        <v>119</v>
      </c>
      <c r="F14" s="116" t="s">
        <v>199</v>
      </c>
      <c r="G14" s="116" t="s">
        <v>280</v>
      </c>
      <c r="H14" s="116" t="s">
        <v>236</v>
      </c>
      <c r="I14" s="116" t="s">
        <v>204</v>
      </c>
      <c r="J14" s="116" t="s">
        <v>237</v>
      </c>
      <c r="K14" s="116" t="s">
        <v>206</v>
      </c>
      <c r="L14" s="116" t="s">
        <v>278</v>
      </c>
      <c r="M14" s="116" t="s">
        <v>279</v>
      </c>
    </row>
    <row r="15" spans="1:15" s="21" customFormat="1" ht="29.25" customHeight="1" x14ac:dyDescent="0.3">
      <c r="A15" s="246" t="s">
        <v>233</v>
      </c>
      <c r="B15" s="247"/>
      <c r="C15" s="247"/>
      <c r="D15" s="247"/>
      <c r="E15" s="247"/>
      <c r="F15" s="247"/>
      <c r="G15" s="247"/>
      <c r="H15" s="247"/>
      <c r="I15" s="247"/>
      <c r="J15" s="247"/>
      <c r="K15" s="247"/>
      <c r="L15" s="247"/>
      <c r="M15" s="247"/>
      <c r="N15" s="247"/>
      <c r="O15" s="248"/>
    </row>
    <row r="16" spans="1:15" s="21" customFormat="1" ht="31.5" customHeight="1" x14ac:dyDescent="0.3">
      <c r="A16" s="249" t="s">
        <v>113</v>
      </c>
      <c r="B16" s="250"/>
      <c r="C16" s="250"/>
      <c r="D16" s="250"/>
      <c r="E16" s="250"/>
      <c r="F16" s="250"/>
      <c r="G16" s="250"/>
      <c r="H16" s="250"/>
      <c r="I16" s="250"/>
      <c r="J16" s="250"/>
      <c r="K16" s="250"/>
      <c r="L16" s="250"/>
      <c r="M16" s="250"/>
      <c r="N16" s="250"/>
      <c r="O16" s="251"/>
    </row>
    <row r="17" spans="1:15" s="21" customFormat="1" ht="238.5" customHeight="1" x14ac:dyDescent="0.3">
      <c r="A17" s="114">
        <v>1</v>
      </c>
      <c r="B17" s="116" t="s">
        <v>213</v>
      </c>
      <c r="C17" s="166" t="s">
        <v>214</v>
      </c>
      <c r="D17" s="116"/>
      <c r="E17" s="116" t="s">
        <v>119</v>
      </c>
      <c r="F17" s="116" t="s">
        <v>215</v>
      </c>
      <c r="G17" s="116" t="s">
        <v>173</v>
      </c>
      <c r="H17" s="116" t="s">
        <v>204</v>
      </c>
      <c r="I17" s="116" t="s">
        <v>204</v>
      </c>
      <c r="J17" s="116" t="s">
        <v>220</v>
      </c>
      <c r="K17" s="116" t="s">
        <v>206</v>
      </c>
      <c r="L17" s="116" t="s">
        <v>221</v>
      </c>
      <c r="M17" s="116" t="s">
        <v>222</v>
      </c>
    </row>
    <row r="18" spans="1:15" s="21" customFormat="1" ht="200.25" customHeight="1" x14ac:dyDescent="0.3">
      <c r="A18" s="114">
        <v>2</v>
      </c>
      <c r="B18" s="116" t="s">
        <v>216</v>
      </c>
      <c r="C18" s="146">
        <v>33829</v>
      </c>
      <c r="D18" s="116"/>
      <c r="E18" s="116" t="s">
        <v>119</v>
      </c>
      <c r="F18" s="116" t="s">
        <v>199</v>
      </c>
      <c r="G18" s="116" t="s">
        <v>173</v>
      </c>
      <c r="H18" s="116" t="s">
        <v>204</v>
      </c>
      <c r="I18" s="116" t="s">
        <v>204</v>
      </c>
      <c r="J18" s="116" t="s">
        <v>223</v>
      </c>
      <c r="K18" s="116" t="s">
        <v>206</v>
      </c>
      <c r="L18" s="116" t="s">
        <v>224</v>
      </c>
      <c r="M18" s="116" t="s">
        <v>225</v>
      </c>
    </row>
    <row r="19" spans="1:15" s="21" customFormat="1" ht="230.25" customHeight="1" x14ac:dyDescent="0.3">
      <c r="A19" s="114">
        <v>3</v>
      </c>
      <c r="B19" s="116" t="s">
        <v>217</v>
      </c>
      <c r="C19" s="146">
        <v>34251</v>
      </c>
      <c r="D19" s="116"/>
      <c r="E19" s="116" t="s">
        <v>119</v>
      </c>
      <c r="F19" s="116" t="s">
        <v>199</v>
      </c>
      <c r="G19" s="116" t="s">
        <v>173</v>
      </c>
      <c r="H19" s="116" t="s">
        <v>226</v>
      </c>
      <c r="I19" s="116" t="s">
        <v>204</v>
      </c>
      <c r="J19" s="116" t="s">
        <v>210</v>
      </c>
      <c r="K19" s="116" t="s">
        <v>206</v>
      </c>
      <c r="L19" s="116" t="s">
        <v>227</v>
      </c>
      <c r="M19" s="116" t="s">
        <v>228</v>
      </c>
    </row>
    <row r="20" spans="1:15" s="21" customFormat="1" ht="230.25" customHeight="1" x14ac:dyDescent="0.3">
      <c r="A20" s="114">
        <v>4</v>
      </c>
      <c r="B20" s="116" t="s">
        <v>218</v>
      </c>
      <c r="C20" s="146">
        <v>28614</v>
      </c>
      <c r="D20" s="116"/>
      <c r="E20" s="116" t="s">
        <v>119</v>
      </c>
      <c r="F20" s="116" t="s">
        <v>199</v>
      </c>
      <c r="G20" s="116" t="s">
        <v>173</v>
      </c>
      <c r="H20" s="116" t="s">
        <v>204</v>
      </c>
      <c r="I20" s="116" t="s">
        <v>204</v>
      </c>
      <c r="J20" s="116" t="s">
        <v>210</v>
      </c>
      <c r="K20" s="116" t="s">
        <v>206</v>
      </c>
      <c r="L20" s="116" t="s">
        <v>229</v>
      </c>
      <c r="M20" s="116" t="s">
        <v>230</v>
      </c>
    </row>
    <row r="21" spans="1:15" s="21" customFormat="1" ht="230.25" customHeight="1" x14ac:dyDescent="0.3">
      <c r="A21" s="114">
        <v>5</v>
      </c>
      <c r="B21" s="116" t="s">
        <v>219</v>
      </c>
      <c r="C21" s="146">
        <v>28138</v>
      </c>
      <c r="D21" s="116"/>
      <c r="E21" s="116" t="s">
        <v>119</v>
      </c>
      <c r="F21" s="116" t="s">
        <v>199</v>
      </c>
      <c r="G21" s="116" t="s">
        <v>173</v>
      </c>
      <c r="H21" s="116" t="s">
        <v>204</v>
      </c>
      <c r="I21" s="116" t="s">
        <v>204</v>
      </c>
      <c r="J21" s="116" t="s">
        <v>210</v>
      </c>
      <c r="K21" s="116" t="s">
        <v>206</v>
      </c>
      <c r="L21" s="116" t="s">
        <v>231</v>
      </c>
      <c r="M21" s="116" t="s">
        <v>232</v>
      </c>
    </row>
    <row r="22" spans="1:15" s="21" customFormat="1" ht="30" customHeight="1" x14ac:dyDescent="0.3">
      <c r="A22" s="246" t="s">
        <v>249</v>
      </c>
      <c r="B22" s="247"/>
      <c r="C22" s="247"/>
      <c r="D22" s="247"/>
      <c r="E22" s="247"/>
      <c r="F22" s="247"/>
      <c r="G22" s="247"/>
      <c r="H22" s="247"/>
      <c r="I22" s="247"/>
      <c r="J22" s="247"/>
      <c r="K22" s="247"/>
      <c r="L22" s="247"/>
      <c r="M22" s="247"/>
      <c r="N22" s="247"/>
      <c r="O22" s="248"/>
    </row>
    <row r="23" spans="1:15" s="21" customFormat="1" ht="30.75" customHeight="1" x14ac:dyDescent="0.3">
      <c r="A23" s="249" t="s">
        <v>113</v>
      </c>
      <c r="B23" s="250"/>
      <c r="C23" s="250"/>
      <c r="D23" s="250"/>
      <c r="E23" s="250"/>
      <c r="F23" s="250"/>
      <c r="G23" s="250"/>
      <c r="H23" s="250"/>
      <c r="I23" s="250"/>
      <c r="J23" s="250"/>
      <c r="K23" s="250"/>
      <c r="L23" s="250"/>
      <c r="M23" s="250"/>
      <c r="N23" s="250"/>
      <c r="O23" s="251"/>
    </row>
    <row r="24" spans="1:15" s="21" customFormat="1" ht="153.75" customHeight="1" x14ac:dyDescent="0.3">
      <c r="A24" s="114">
        <v>1</v>
      </c>
      <c r="B24" s="116" t="s">
        <v>250</v>
      </c>
      <c r="C24" s="167">
        <v>34891</v>
      </c>
      <c r="D24" s="116"/>
      <c r="E24" s="116" t="s">
        <v>119</v>
      </c>
      <c r="F24" s="116" t="s">
        <v>251</v>
      </c>
      <c r="G24" s="116" t="s">
        <v>252</v>
      </c>
      <c r="H24" s="107" t="s">
        <v>236</v>
      </c>
      <c r="I24" s="148" t="s">
        <v>204</v>
      </c>
      <c r="J24" s="149" t="s">
        <v>237</v>
      </c>
      <c r="K24" s="149" t="s">
        <v>206</v>
      </c>
      <c r="L24" s="150" t="s">
        <v>257</v>
      </c>
      <c r="M24" s="151" t="s">
        <v>258</v>
      </c>
    </row>
    <row r="25" spans="1:15" s="21" customFormat="1" ht="158.25" customHeight="1" x14ac:dyDescent="0.3">
      <c r="A25" s="114">
        <v>2</v>
      </c>
      <c r="B25" s="116" t="s">
        <v>253</v>
      </c>
      <c r="C25" s="167">
        <v>34866</v>
      </c>
      <c r="D25" s="116"/>
      <c r="E25" s="116" t="s">
        <v>119</v>
      </c>
      <c r="F25" s="116" t="s">
        <v>199</v>
      </c>
      <c r="G25" s="116" t="s">
        <v>252</v>
      </c>
      <c r="H25" s="107" t="s">
        <v>236</v>
      </c>
      <c r="I25" s="148" t="s">
        <v>204</v>
      </c>
      <c r="J25" s="149" t="s">
        <v>237</v>
      </c>
      <c r="K25" s="149" t="s">
        <v>206</v>
      </c>
      <c r="L25" s="150" t="s">
        <v>259</v>
      </c>
      <c r="M25" s="151" t="s">
        <v>260</v>
      </c>
    </row>
    <row r="26" spans="1:15" s="21" customFormat="1" ht="144" customHeight="1" x14ac:dyDescent="0.3">
      <c r="A26" s="114">
        <v>3</v>
      </c>
      <c r="B26" s="116" t="s">
        <v>254</v>
      </c>
      <c r="C26" s="167">
        <v>30490</v>
      </c>
      <c r="D26" s="116"/>
      <c r="E26" s="116" t="s">
        <v>119</v>
      </c>
      <c r="F26" s="116" t="s">
        <v>199</v>
      </c>
      <c r="G26" s="116" t="s">
        <v>252</v>
      </c>
      <c r="H26" s="107" t="s">
        <v>236</v>
      </c>
      <c r="I26" s="148" t="s">
        <v>204</v>
      </c>
      <c r="J26" s="149" t="s">
        <v>237</v>
      </c>
      <c r="K26" s="149" t="s">
        <v>206</v>
      </c>
      <c r="L26" s="150" t="s">
        <v>261</v>
      </c>
      <c r="M26" s="151" t="s">
        <v>262</v>
      </c>
    </row>
    <row r="27" spans="1:15" s="21" customFormat="1" ht="155.25" customHeight="1" x14ac:dyDescent="0.3">
      <c r="A27" s="114">
        <v>4</v>
      </c>
      <c r="B27" s="116" t="s">
        <v>255</v>
      </c>
      <c r="C27" s="146">
        <v>34749</v>
      </c>
      <c r="D27" s="116"/>
      <c r="E27" s="116" t="s">
        <v>119</v>
      </c>
      <c r="F27" s="116" t="s">
        <v>199</v>
      </c>
      <c r="G27" s="116" t="s">
        <v>252</v>
      </c>
      <c r="H27" s="107" t="s">
        <v>236</v>
      </c>
      <c r="I27" s="148" t="s">
        <v>204</v>
      </c>
      <c r="J27" s="149" t="s">
        <v>237</v>
      </c>
      <c r="K27" s="149" t="s">
        <v>206</v>
      </c>
      <c r="L27" s="150" t="s">
        <v>263</v>
      </c>
      <c r="M27" s="151" t="s">
        <v>264</v>
      </c>
    </row>
    <row r="28" spans="1:15" s="21" customFormat="1" ht="154.5" customHeight="1" x14ac:dyDescent="0.3">
      <c r="A28" s="114">
        <v>5</v>
      </c>
      <c r="B28" s="116" t="s">
        <v>256</v>
      </c>
      <c r="C28" s="146">
        <v>30484</v>
      </c>
      <c r="D28" s="116"/>
      <c r="E28" s="116" t="s">
        <v>119</v>
      </c>
      <c r="F28" s="116" t="s">
        <v>199</v>
      </c>
      <c r="G28" s="116" t="s">
        <v>252</v>
      </c>
      <c r="H28" s="107" t="s">
        <v>236</v>
      </c>
      <c r="I28" s="148" t="s">
        <v>204</v>
      </c>
      <c r="J28" s="149" t="s">
        <v>237</v>
      </c>
      <c r="K28" s="149" t="s">
        <v>206</v>
      </c>
      <c r="L28" s="152" t="s">
        <v>265</v>
      </c>
      <c r="M28" s="151" t="s">
        <v>266</v>
      </c>
    </row>
    <row r="29" spans="1:15" s="21" customFormat="1" ht="39" customHeight="1" x14ac:dyDescent="0.3">
      <c r="A29" s="246" t="s">
        <v>196</v>
      </c>
      <c r="B29" s="247"/>
      <c r="C29" s="247"/>
      <c r="D29" s="247"/>
      <c r="E29" s="247"/>
      <c r="F29" s="247"/>
      <c r="G29" s="247"/>
      <c r="H29" s="247"/>
      <c r="I29" s="247"/>
      <c r="J29" s="247"/>
      <c r="K29" s="247"/>
      <c r="L29" s="247"/>
      <c r="M29" s="247"/>
    </row>
    <row r="30" spans="1:15" s="21" customFormat="1" ht="39.75" customHeight="1" x14ac:dyDescent="0.3">
      <c r="A30" s="246" t="s">
        <v>113</v>
      </c>
      <c r="B30" s="247"/>
      <c r="C30" s="247"/>
      <c r="D30" s="247"/>
      <c r="E30" s="247"/>
      <c r="F30" s="247"/>
      <c r="G30" s="247"/>
      <c r="H30" s="247"/>
      <c r="I30" s="247"/>
      <c r="J30" s="247"/>
      <c r="K30" s="247"/>
      <c r="L30" s="247"/>
      <c r="M30" s="247"/>
    </row>
    <row r="31" spans="1:15" s="21" customFormat="1" ht="154.5" customHeight="1" x14ac:dyDescent="0.3">
      <c r="A31" s="158">
        <v>1</v>
      </c>
      <c r="B31" s="145" t="s">
        <v>197</v>
      </c>
      <c r="C31" s="153" t="s">
        <v>198</v>
      </c>
      <c r="D31" s="145"/>
      <c r="E31" s="145" t="s">
        <v>119</v>
      </c>
      <c r="F31" s="145" t="s">
        <v>199</v>
      </c>
      <c r="G31" s="145" t="s">
        <v>200</v>
      </c>
      <c r="H31" s="145" t="s">
        <v>203</v>
      </c>
      <c r="I31" s="145" t="s">
        <v>204</v>
      </c>
      <c r="J31" s="145" t="s">
        <v>205</v>
      </c>
      <c r="K31" s="145" t="s">
        <v>206</v>
      </c>
      <c r="L31" s="145" t="s">
        <v>207</v>
      </c>
      <c r="M31" s="145" t="s">
        <v>208</v>
      </c>
    </row>
    <row r="32" spans="1:15" s="21" customFormat="1" ht="154.5" customHeight="1" x14ac:dyDescent="0.3">
      <c r="A32" s="158">
        <v>2</v>
      </c>
      <c r="B32" s="145" t="s">
        <v>201</v>
      </c>
      <c r="C32" s="153" t="s">
        <v>202</v>
      </c>
      <c r="D32" s="145"/>
      <c r="E32" s="145" t="s">
        <v>119</v>
      </c>
      <c r="F32" s="145" t="s">
        <v>199</v>
      </c>
      <c r="G32" s="145" t="s">
        <v>200</v>
      </c>
      <c r="H32" s="145" t="s">
        <v>209</v>
      </c>
      <c r="I32" s="145" t="s">
        <v>204</v>
      </c>
      <c r="J32" s="145" t="s">
        <v>210</v>
      </c>
      <c r="K32" s="145" t="s">
        <v>206</v>
      </c>
      <c r="L32" s="145" t="s">
        <v>211</v>
      </c>
      <c r="M32" s="145" t="s">
        <v>212</v>
      </c>
    </row>
    <row r="33" spans="1:15" s="21" customFormat="1" ht="42.75" customHeight="1" x14ac:dyDescent="0.3">
      <c r="A33" s="246" t="s">
        <v>281</v>
      </c>
      <c r="B33" s="247"/>
      <c r="C33" s="247"/>
      <c r="D33" s="247"/>
      <c r="E33" s="247"/>
      <c r="F33" s="247"/>
      <c r="G33" s="247"/>
      <c r="H33" s="247"/>
      <c r="I33" s="247"/>
      <c r="J33" s="247"/>
      <c r="K33" s="247"/>
      <c r="L33" s="247"/>
      <c r="M33" s="247"/>
    </row>
    <row r="34" spans="1:15" s="21" customFormat="1" ht="39.75" customHeight="1" x14ac:dyDescent="0.3">
      <c r="A34" s="246" t="s">
        <v>113</v>
      </c>
      <c r="B34" s="247"/>
      <c r="C34" s="247"/>
      <c r="D34" s="247"/>
      <c r="E34" s="247"/>
      <c r="F34" s="247"/>
      <c r="G34" s="247"/>
      <c r="H34" s="247"/>
      <c r="I34" s="247"/>
      <c r="J34" s="247"/>
      <c r="K34" s="247"/>
      <c r="L34" s="247"/>
      <c r="M34" s="247"/>
    </row>
    <row r="35" spans="1:15" s="21" customFormat="1" ht="154.5" customHeight="1" x14ac:dyDescent="0.3">
      <c r="A35" s="107">
        <v>1</v>
      </c>
      <c r="B35" s="145" t="s">
        <v>282</v>
      </c>
      <c r="C35" s="146">
        <v>33547</v>
      </c>
      <c r="D35" s="145"/>
      <c r="E35" s="107" t="s">
        <v>119</v>
      </c>
      <c r="F35" s="147" t="s">
        <v>199</v>
      </c>
      <c r="G35" s="145" t="s">
        <v>184</v>
      </c>
      <c r="H35" s="107" t="s">
        <v>236</v>
      </c>
      <c r="I35" s="148" t="s">
        <v>204</v>
      </c>
      <c r="J35" s="149" t="s">
        <v>237</v>
      </c>
      <c r="K35" s="149" t="s">
        <v>206</v>
      </c>
      <c r="L35" s="150" t="s">
        <v>287</v>
      </c>
      <c r="M35" s="151" t="s">
        <v>288</v>
      </c>
    </row>
    <row r="36" spans="1:15" s="21" customFormat="1" ht="154.5" customHeight="1" x14ac:dyDescent="0.3">
      <c r="A36" s="107">
        <v>2</v>
      </c>
      <c r="B36" s="145" t="s">
        <v>283</v>
      </c>
      <c r="C36" s="146">
        <v>29955</v>
      </c>
      <c r="D36" s="145"/>
      <c r="E36" s="107" t="s">
        <v>119</v>
      </c>
      <c r="F36" s="147" t="s">
        <v>199</v>
      </c>
      <c r="G36" s="145" t="s">
        <v>184</v>
      </c>
      <c r="H36" s="107" t="s">
        <v>236</v>
      </c>
      <c r="I36" s="148" t="s">
        <v>204</v>
      </c>
      <c r="J36" s="149" t="s">
        <v>237</v>
      </c>
      <c r="K36" s="149" t="s">
        <v>206</v>
      </c>
      <c r="L36" s="150" t="s">
        <v>289</v>
      </c>
      <c r="M36" s="151" t="s">
        <v>290</v>
      </c>
    </row>
    <row r="37" spans="1:15" s="21" customFormat="1" ht="154.5" customHeight="1" x14ac:dyDescent="0.3">
      <c r="A37" s="107">
        <v>3</v>
      </c>
      <c r="B37" s="145" t="s">
        <v>284</v>
      </c>
      <c r="C37" s="146">
        <v>33141</v>
      </c>
      <c r="D37" s="145"/>
      <c r="E37" s="107" t="s">
        <v>119</v>
      </c>
      <c r="F37" s="147" t="s">
        <v>199</v>
      </c>
      <c r="G37" s="145" t="s">
        <v>184</v>
      </c>
      <c r="H37" s="107" t="s">
        <v>236</v>
      </c>
      <c r="I37" s="148" t="s">
        <v>204</v>
      </c>
      <c r="J37" s="149" t="s">
        <v>237</v>
      </c>
      <c r="K37" s="149" t="s">
        <v>206</v>
      </c>
      <c r="L37" s="150" t="s">
        <v>289</v>
      </c>
      <c r="M37" s="151" t="s">
        <v>291</v>
      </c>
    </row>
    <row r="38" spans="1:15" s="21" customFormat="1" ht="154.5" customHeight="1" x14ac:dyDescent="0.3">
      <c r="A38" s="107">
        <v>4</v>
      </c>
      <c r="B38" s="145" t="s">
        <v>285</v>
      </c>
      <c r="C38" s="154">
        <v>34670</v>
      </c>
      <c r="D38" s="155"/>
      <c r="E38" s="156" t="s">
        <v>119</v>
      </c>
      <c r="F38" s="157" t="s">
        <v>199</v>
      </c>
      <c r="G38" s="155" t="s">
        <v>184</v>
      </c>
      <c r="H38" s="156" t="s">
        <v>236</v>
      </c>
      <c r="I38" s="148" t="s">
        <v>204</v>
      </c>
      <c r="J38" s="149" t="s">
        <v>237</v>
      </c>
      <c r="K38" s="149" t="s">
        <v>206</v>
      </c>
      <c r="L38" s="150" t="s">
        <v>292</v>
      </c>
      <c r="M38" s="151" t="s">
        <v>293</v>
      </c>
    </row>
    <row r="39" spans="1:15" s="21" customFormat="1" ht="154.5" customHeight="1" x14ac:dyDescent="0.3">
      <c r="A39" s="107">
        <v>5</v>
      </c>
      <c r="B39" s="145" t="s">
        <v>286</v>
      </c>
      <c r="C39" s="154">
        <v>33191</v>
      </c>
      <c r="D39" s="155"/>
      <c r="E39" s="156" t="s">
        <v>119</v>
      </c>
      <c r="F39" s="157" t="s">
        <v>199</v>
      </c>
      <c r="G39" s="155" t="s">
        <v>184</v>
      </c>
      <c r="H39" s="156" t="s">
        <v>236</v>
      </c>
      <c r="I39" s="148" t="s">
        <v>204</v>
      </c>
      <c r="J39" s="149" t="s">
        <v>237</v>
      </c>
      <c r="K39" s="149" t="s">
        <v>206</v>
      </c>
      <c r="L39" s="150" t="s">
        <v>289</v>
      </c>
      <c r="M39" s="151" t="s">
        <v>294</v>
      </c>
    </row>
    <row r="40" spans="1:15" s="7" customFormat="1" ht="29.25" customHeight="1" x14ac:dyDescent="0.3">
      <c r="A40" s="244" t="s">
        <v>234</v>
      </c>
      <c r="B40" s="245"/>
      <c r="C40" s="245"/>
      <c r="D40" s="245"/>
      <c r="E40" s="245"/>
      <c r="F40" s="245"/>
      <c r="G40" s="245"/>
      <c r="H40" s="245"/>
      <c r="I40" s="245"/>
      <c r="J40" s="245"/>
      <c r="K40" s="245"/>
      <c r="L40" s="245"/>
      <c r="M40" s="245"/>
    </row>
    <row r="41" spans="1:15" s="7" customFormat="1" ht="21" customHeight="1" x14ac:dyDescent="0.3">
      <c r="A41" s="244" t="s">
        <v>113</v>
      </c>
      <c r="B41" s="245"/>
      <c r="C41" s="245"/>
      <c r="D41" s="245"/>
      <c r="E41" s="245"/>
      <c r="F41" s="245"/>
      <c r="G41" s="245"/>
      <c r="H41" s="245"/>
      <c r="I41" s="245"/>
      <c r="J41" s="245"/>
      <c r="K41" s="245"/>
      <c r="L41" s="245"/>
      <c r="M41" s="245"/>
    </row>
    <row r="42" spans="1:15" s="21" customFormat="1" ht="164.25" customHeight="1" x14ac:dyDescent="0.3">
      <c r="A42" s="14">
        <v>1</v>
      </c>
      <c r="B42" s="145" t="s">
        <v>235</v>
      </c>
      <c r="C42" s="146">
        <v>33149</v>
      </c>
      <c r="D42" s="145"/>
      <c r="E42" s="107" t="s">
        <v>119</v>
      </c>
      <c r="F42" s="147" t="s">
        <v>199</v>
      </c>
      <c r="G42" s="145" t="s">
        <v>190</v>
      </c>
      <c r="H42" s="107" t="s">
        <v>236</v>
      </c>
      <c r="I42" s="148" t="s">
        <v>204</v>
      </c>
      <c r="J42" s="149" t="s">
        <v>237</v>
      </c>
      <c r="K42" s="149" t="s">
        <v>206</v>
      </c>
      <c r="L42" s="150" t="s">
        <v>238</v>
      </c>
      <c r="M42" s="161" t="s">
        <v>342</v>
      </c>
    </row>
    <row r="43" spans="1:15" s="7" customFormat="1" ht="146.25" customHeight="1" x14ac:dyDescent="0.3">
      <c r="A43" s="123">
        <v>2</v>
      </c>
      <c r="B43" s="145" t="s">
        <v>239</v>
      </c>
      <c r="C43" s="146">
        <v>33927</v>
      </c>
      <c r="D43" s="145"/>
      <c r="E43" s="107" t="s">
        <v>119</v>
      </c>
      <c r="F43" s="147" t="s">
        <v>199</v>
      </c>
      <c r="G43" s="145" t="s">
        <v>240</v>
      </c>
      <c r="H43" s="107" t="s">
        <v>236</v>
      </c>
      <c r="I43" s="148" t="s">
        <v>204</v>
      </c>
      <c r="J43" s="149" t="s">
        <v>151</v>
      </c>
      <c r="K43" s="149" t="s">
        <v>206</v>
      </c>
      <c r="L43" s="150" t="s">
        <v>241</v>
      </c>
      <c r="M43" s="151" t="s">
        <v>242</v>
      </c>
    </row>
    <row r="44" spans="1:15" s="7" customFormat="1" ht="140.25" customHeight="1" x14ac:dyDescent="0.3">
      <c r="A44" s="158">
        <v>3</v>
      </c>
      <c r="B44" s="145" t="s">
        <v>243</v>
      </c>
      <c r="C44" s="146">
        <v>33893</v>
      </c>
      <c r="D44" s="145"/>
      <c r="E44" s="107" t="s">
        <v>119</v>
      </c>
      <c r="F44" s="147" t="s">
        <v>199</v>
      </c>
      <c r="G44" s="145" t="s">
        <v>190</v>
      </c>
      <c r="H44" s="107" t="s">
        <v>236</v>
      </c>
      <c r="I44" s="148" t="s">
        <v>204</v>
      </c>
      <c r="J44" s="149" t="s">
        <v>151</v>
      </c>
      <c r="K44" s="149" t="s">
        <v>206</v>
      </c>
      <c r="L44" s="150" t="s">
        <v>244</v>
      </c>
      <c r="M44" s="151" t="s">
        <v>245</v>
      </c>
    </row>
    <row r="45" spans="1:15" s="7" customFormat="1" ht="149.25" customHeight="1" x14ac:dyDescent="0.3">
      <c r="A45" s="158">
        <v>4</v>
      </c>
      <c r="B45" s="145" t="s">
        <v>246</v>
      </c>
      <c r="C45" s="146">
        <v>32941</v>
      </c>
      <c r="D45" s="145"/>
      <c r="E45" s="107" t="s">
        <v>119</v>
      </c>
      <c r="F45" s="147" t="s">
        <v>199</v>
      </c>
      <c r="G45" s="145" t="s">
        <v>240</v>
      </c>
      <c r="H45" s="107" t="s">
        <v>236</v>
      </c>
      <c r="I45" s="148" t="s">
        <v>204</v>
      </c>
      <c r="J45" s="149" t="s">
        <v>151</v>
      </c>
      <c r="K45" s="149" t="s">
        <v>206</v>
      </c>
      <c r="L45" s="150" t="s">
        <v>247</v>
      </c>
      <c r="M45" s="151" t="s">
        <v>248</v>
      </c>
    </row>
    <row r="46" spans="1:15" x14ac:dyDescent="0.4">
      <c r="B46" s="81"/>
      <c r="C46" s="4"/>
      <c r="D46" s="2"/>
      <c r="E46" s="2"/>
      <c r="F46" s="3"/>
      <c r="G46" s="2"/>
      <c r="H46" s="110"/>
      <c r="I46" s="3"/>
      <c r="J46" s="2"/>
      <c r="K46" s="2"/>
      <c r="L46" s="2"/>
      <c r="M46" s="112"/>
      <c r="N46" s="2"/>
      <c r="O46" s="10"/>
    </row>
    <row r="47" spans="1:15" x14ac:dyDescent="0.4">
      <c r="B47" s="81"/>
      <c r="C47" s="4"/>
      <c r="D47" s="2"/>
      <c r="E47" s="2"/>
      <c r="F47" s="3"/>
      <c r="G47" s="2"/>
      <c r="H47" s="110"/>
      <c r="I47" s="3"/>
      <c r="J47" s="2"/>
      <c r="K47" s="2"/>
      <c r="L47" s="2"/>
      <c r="M47" s="112"/>
      <c r="N47" s="2"/>
      <c r="O47" s="10"/>
    </row>
    <row r="48" spans="1:15" x14ac:dyDescent="0.4">
      <c r="B48" s="81"/>
      <c r="C48" s="4"/>
      <c r="D48" s="2"/>
      <c r="E48" s="2"/>
      <c r="F48" s="3"/>
      <c r="G48" s="2"/>
      <c r="H48" s="110"/>
      <c r="I48" s="3"/>
      <c r="J48" s="2"/>
      <c r="K48" s="2"/>
      <c r="L48" s="2"/>
      <c r="M48" s="112"/>
      <c r="N48" s="2"/>
      <c r="O48" s="10"/>
    </row>
    <row r="49" spans="2:15" x14ac:dyDescent="0.4">
      <c r="B49" s="81"/>
      <c r="C49" s="4"/>
      <c r="D49" s="2"/>
      <c r="E49" s="2"/>
      <c r="F49" s="3"/>
      <c r="G49" s="2"/>
      <c r="H49" s="110"/>
      <c r="I49" s="3"/>
      <c r="J49" s="2"/>
      <c r="K49" s="2"/>
      <c r="L49" s="2"/>
      <c r="M49" s="112"/>
      <c r="N49" s="2"/>
      <c r="O49" s="10"/>
    </row>
    <row r="50" spans="2:15" ht="26.25" customHeight="1" x14ac:dyDescent="0.4">
      <c r="C50" s="19"/>
      <c r="D50" s="2"/>
      <c r="E50" s="2"/>
      <c r="F50" s="3"/>
      <c r="G50" s="2"/>
      <c r="H50" s="113"/>
      <c r="I50" s="216"/>
      <c r="J50" s="216"/>
      <c r="K50" s="216"/>
      <c r="L50" s="216"/>
      <c r="M50" s="210"/>
      <c r="N50" s="111"/>
      <c r="O50" s="12"/>
    </row>
  </sheetData>
  <mergeCells count="30">
    <mergeCell ref="A30:M30"/>
    <mergeCell ref="A33:M33"/>
    <mergeCell ref="A34:M34"/>
    <mergeCell ref="A22:O22"/>
    <mergeCell ref="A23:O23"/>
    <mergeCell ref="A10:O10"/>
    <mergeCell ref="A29:M29"/>
    <mergeCell ref="M5:M7"/>
    <mergeCell ref="G5:G7"/>
    <mergeCell ref="A15:O15"/>
    <mergeCell ref="A16:O16"/>
    <mergeCell ref="C5:C7"/>
    <mergeCell ref="D5:D7"/>
    <mergeCell ref="E5:E7"/>
    <mergeCell ref="F5:F7"/>
    <mergeCell ref="A9:O9"/>
    <mergeCell ref="I50:L50"/>
    <mergeCell ref="A40:M40"/>
    <mergeCell ref="A41:M41"/>
    <mergeCell ref="M1:M2"/>
    <mergeCell ref="A3:M3"/>
    <mergeCell ref="L5:L7"/>
    <mergeCell ref="H5:K5"/>
    <mergeCell ref="H6:H7"/>
    <mergeCell ref="I6:I7"/>
    <mergeCell ref="J6:J7"/>
    <mergeCell ref="K6:K7"/>
    <mergeCell ref="A1:G2"/>
    <mergeCell ref="A5:A7"/>
    <mergeCell ref="B5:B7"/>
  </mergeCells>
  <printOptions horizontalCentered="1"/>
  <pageMargins left="0.17" right="0.17" top="0.37" bottom="0" header="0.54" footer="0.05"/>
  <pageSetup paperSize="9" scale="53" fitToHeight="0" orientation="landscape" r:id="rId1"/>
  <headerFoot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W28"/>
  <sheetViews>
    <sheetView view="pageBreakPreview" topLeftCell="A10" zoomScale="70" zoomScaleNormal="55" zoomScaleSheetLayoutView="70" workbookViewId="0">
      <selection activeCell="T9" sqref="T9"/>
    </sheetView>
  </sheetViews>
  <sheetFormatPr defaultRowHeight="26.25" x14ac:dyDescent="0.25"/>
  <cols>
    <col min="1" max="1" width="7.28515625" style="198" customWidth="1"/>
    <col min="2" max="2" width="18.28515625" style="15" customWidth="1"/>
    <col min="3" max="3" width="19.7109375" style="209" customWidth="1"/>
    <col min="4" max="4" width="9.28515625" style="183" hidden="1" customWidth="1"/>
    <col min="5" max="5" width="8.28515625" style="183" hidden="1" customWidth="1"/>
    <col min="6" max="6" width="16.85546875" style="20" customWidth="1"/>
    <col min="7" max="7" width="17.7109375" style="183" hidden="1" customWidth="1"/>
    <col min="8" max="8" width="15" style="198" customWidth="1"/>
    <col min="9" max="9" width="19.5703125" style="198" hidden="1" customWidth="1"/>
    <col min="10" max="10" width="11.85546875" style="198" hidden="1" customWidth="1"/>
    <col min="11" max="11" width="18.7109375" style="198" hidden="1" customWidth="1"/>
    <col min="12" max="12" width="16.7109375" style="20" customWidth="1"/>
    <col min="13" max="13" width="21.85546875" style="198" customWidth="1"/>
    <col min="14" max="14" width="18.28515625" style="198" customWidth="1"/>
    <col min="15" max="15" width="15.7109375" style="198" customWidth="1"/>
    <col min="16" max="16" width="24.7109375" style="183" customWidth="1"/>
    <col min="17" max="17" width="87.140625" style="198" customWidth="1"/>
    <col min="18" max="130" width="9.140625" style="186"/>
    <col min="131" max="131" width="3.7109375" style="186" customWidth="1"/>
    <col min="132" max="132" width="16.140625" style="186" customWidth="1"/>
    <col min="133" max="133" width="8.5703125" style="186" customWidth="1"/>
    <col min="134" max="134" width="7" style="186" customWidth="1"/>
    <col min="135" max="135" width="7.28515625" style="186" customWidth="1"/>
    <col min="136" max="137" width="10.42578125" style="186" customWidth="1"/>
    <col min="138" max="138" width="10.85546875" style="186" customWidth="1"/>
    <col min="139" max="139" width="15.5703125" style="186" customWidth="1"/>
    <col min="140" max="140" width="9.140625" style="186"/>
    <col min="141" max="141" width="6.28515625" style="186" customWidth="1"/>
    <col min="142" max="142" width="7.85546875" style="186" customWidth="1"/>
    <col min="143" max="143" width="0" style="186" hidden="1" customWidth="1"/>
    <col min="144" max="144" width="22.85546875" style="186" customWidth="1"/>
    <col min="145" max="145" width="15.28515625" style="186" customWidth="1"/>
    <col min="146" max="146" width="11.42578125" style="186" customWidth="1"/>
    <col min="147" max="147" width="8.5703125" style="186" customWidth="1"/>
    <col min="148" max="148" width="6.85546875" style="186" customWidth="1"/>
    <col min="149" max="151" width="0" style="186" hidden="1" customWidth="1"/>
    <col min="152" max="155" width="7.28515625" style="186" customWidth="1"/>
    <col min="156" max="156" width="0" style="186" hidden="1" customWidth="1"/>
    <col min="157" max="157" width="7.28515625" style="186" customWidth="1"/>
    <col min="158" max="158" width="10.85546875" style="186" customWidth="1"/>
    <col min="159" max="386" width="9.140625" style="186"/>
    <col min="387" max="387" width="3.7109375" style="186" customWidth="1"/>
    <col min="388" max="388" width="16.140625" style="186" customWidth="1"/>
    <col min="389" max="389" width="8.5703125" style="186" customWidth="1"/>
    <col min="390" max="390" width="7" style="186" customWidth="1"/>
    <col min="391" max="391" width="7.28515625" style="186" customWidth="1"/>
    <col min="392" max="393" width="10.42578125" style="186" customWidth="1"/>
    <col min="394" max="394" width="10.85546875" style="186" customWidth="1"/>
    <col min="395" max="395" width="15.5703125" style="186" customWidth="1"/>
    <col min="396" max="396" width="9.140625" style="186"/>
    <col min="397" max="397" width="6.28515625" style="186" customWidth="1"/>
    <col min="398" max="398" width="7.85546875" style="186" customWidth="1"/>
    <col min="399" max="399" width="0" style="186" hidden="1" customWidth="1"/>
    <col min="400" max="400" width="22.85546875" style="186" customWidth="1"/>
    <col min="401" max="401" width="15.28515625" style="186" customWidth="1"/>
    <col min="402" max="402" width="11.42578125" style="186" customWidth="1"/>
    <col min="403" max="403" width="8.5703125" style="186" customWidth="1"/>
    <col min="404" max="404" width="6.85546875" style="186" customWidth="1"/>
    <col min="405" max="407" width="0" style="186" hidden="1" customWidth="1"/>
    <col min="408" max="411" width="7.28515625" style="186" customWidth="1"/>
    <col min="412" max="412" width="0" style="186" hidden="1" customWidth="1"/>
    <col min="413" max="413" width="7.28515625" style="186" customWidth="1"/>
    <col min="414" max="414" width="10.85546875" style="186" customWidth="1"/>
    <col min="415" max="642" width="9.140625" style="186"/>
    <col min="643" max="643" width="3.7109375" style="186" customWidth="1"/>
    <col min="644" max="644" width="16.140625" style="186" customWidth="1"/>
    <col min="645" max="645" width="8.5703125" style="186" customWidth="1"/>
    <col min="646" max="646" width="7" style="186" customWidth="1"/>
    <col min="647" max="647" width="7.28515625" style="186" customWidth="1"/>
    <col min="648" max="649" width="10.42578125" style="186" customWidth="1"/>
    <col min="650" max="650" width="10.85546875" style="186" customWidth="1"/>
    <col min="651" max="651" width="15.5703125" style="186" customWidth="1"/>
    <col min="652" max="652" width="9.140625" style="186"/>
    <col min="653" max="653" width="6.28515625" style="186" customWidth="1"/>
    <col min="654" max="654" width="7.85546875" style="186" customWidth="1"/>
    <col min="655" max="655" width="0" style="186" hidden="1" customWidth="1"/>
    <col min="656" max="656" width="22.85546875" style="186" customWidth="1"/>
    <col min="657" max="657" width="15.28515625" style="186" customWidth="1"/>
    <col min="658" max="658" width="11.42578125" style="186" customWidth="1"/>
    <col min="659" max="659" width="8.5703125" style="186" customWidth="1"/>
    <col min="660" max="660" width="6.85546875" style="186" customWidth="1"/>
    <col min="661" max="663" width="0" style="186" hidden="1" customWidth="1"/>
    <col min="664" max="667" width="7.28515625" style="186" customWidth="1"/>
    <col min="668" max="668" width="0" style="186" hidden="1" customWidth="1"/>
    <col min="669" max="669" width="7.28515625" style="186" customWidth="1"/>
    <col min="670" max="670" width="10.85546875" style="186" customWidth="1"/>
    <col min="671" max="898" width="9.140625" style="186"/>
    <col min="899" max="899" width="3.7109375" style="186" customWidth="1"/>
    <col min="900" max="900" width="16.140625" style="186" customWidth="1"/>
    <col min="901" max="901" width="8.5703125" style="186" customWidth="1"/>
    <col min="902" max="902" width="7" style="186" customWidth="1"/>
    <col min="903" max="903" width="7.28515625" style="186" customWidth="1"/>
    <col min="904" max="905" width="10.42578125" style="186" customWidth="1"/>
    <col min="906" max="906" width="10.85546875" style="186" customWidth="1"/>
    <col min="907" max="907" width="15.5703125" style="186" customWidth="1"/>
    <col min="908" max="908" width="9.140625" style="186"/>
    <col min="909" max="909" width="6.28515625" style="186" customWidth="1"/>
    <col min="910" max="910" width="7.85546875" style="186" customWidth="1"/>
    <col min="911" max="911" width="0" style="186" hidden="1" customWidth="1"/>
    <col min="912" max="912" width="22.85546875" style="186" customWidth="1"/>
    <col min="913" max="913" width="15.28515625" style="186" customWidth="1"/>
    <col min="914" max="914" width="11.42578125" style="186" customWidth="1"/>
    <col min="915" max="915" width="8.5703125" style="186" customWidth="1"/>
    <col min="916" max="916" width="6.85546875" style="186" customWidth="1"/>
    <col min="917" max="919" width="0" style="186" hidden="1" customWidth="1"/>
    <col min="920" max="923" width="7.28515625" style="186" customWidth="1"/>
    <col min="924" max="924" width="0" style="186" hidden="1" customWidth="1"/>
    <col min="925" max="925" width="7.28515625" style="186" customWidth="1"/>
    <col min="926" max="926" width="10.85546875" style="186" customWidth="1"/>
    <col min="927" max="1154" width="9.140625" style="186"/>
    <col min="1155" max="1155" width="3.7109375" style="186" customWidth="1"/>
    <col min="1156" max="1156" width="16.140625" style="186" customWidth="1"/>
    <col min="1157" max="1157" width="8.5703125" style="186" customWidth="1"/>
    <col min="1158" max="1158" width="7" style="186" customWidth="1"/>
    <col min="1159" max="1159" width="7.28515625" style="186" customWidth="1"/>
    <col min="1160" max="1161" width="10.42578125" style="186" customWidth="1"/>
    <col min="1162" max="1162" width="10.85546875" style="186" customWidth="1"/>
    <col min="1163" max="1163" width="15.5703125" style="186" customWidth="1"/>
    <col min="1164" max="1164" width="9.140625" style="186"/>
    <col min="1165" max="1165" width="6.28515625" style="186" customWidth="1"/>
    <col min="1166" max="1166" width="7.85546875" style="186" customWidth="1"/>
    <col min="1167" max="1167" width="0" style="186" hidden="1" customWidth="1"/>
    <col min="1168" max="1168" width="22.85546875" style="186" customWidth="1"/>
    <col min="1169" max="1169" width="15.28515625" style="186" customWidth="1"/>
    <col min="1170" max="1170" width="11.42578125" style="186" customWidth="1"/>
    <col min="1171" max="1171" width="8.5703125" style="186" customWidth="1"/>
    <col min="1172" max="1172" width="6.85546875" style="186" customWidth="1"/>
    <col min="1173" max="1175" width="0" style="186" hidden="1" customWidth="1"/>
    <col min="1176" max="1179" width="7.28515625" style="186" customWidth="1"/>
    <col min="1180" max="1180" width="0" style="186" hidden="1" customWidth="1"/>
    <col min="1181" max="1181" width="7.28515625" style="186" customWidth="1"/>
    <col min="1182" max="1182" width="10.85546875" style="186" customWidth="1"/>
    <col min="1183" max="1410" width="9.140625" style="186"/>
    <col min="1411" max="1411" width="3.7109375" style="186" customWidth="1"/>
    <col min="1412" max="1412" width="16.140625" style="186" customWidth="1"/>
    <col min="1413" max="1413" width="8.5703125" style="186" customWidth="1"/>
    <col min="1414" max="1414" width="7" style="186" customWidth="1"/>
    <col min="1415" max="1415" width="7.28515625" style="186" customWidth="1"/>
    <col min="1416" max="1417" width="10.42578125" style="186" customWidth="1"/>
    <col min="1418" max="1418" width="10.85546875" style="186" customWidth="1"/>
    <col min="1419" max="1419" width="15.5703125" style="186" customWidth="1"/>
    <col min="1420" max="1420" width="9.140625" style="186"/>
    <col min="1421" max="1421" width="6.28515625" style="186" customWidth="1"/>
    <col min="1422" max="1422" width="7.85546875" style="186" customWidth="1"/>
    <col min="1423" max="1423" width="0" style="186" hidden="1" customWidth="1"/>
    <col min="1424" max="1424" width="22.85546875" style="186" customWidth="1"/>
    <col min="1425" max="1425" width="15.28515625" style="186" customWidth="1"/>
    <col min="1426" max="1426" width="11.42578125" style="186" customWidth="1"/>
    <col min="1427" max="1427" width="8.5703125" style="186" customWidth="1"/>
    <col min="1428" max="1428" width="6.85546875" style="186" customWidth="1"/>
    <col min="1429" max="1431" width="0" style="186" hidden="1" customWidth="1"/>
    <col min="1432" max="1435" width="7.28515625" style="186" customWidth="1"/>
    <col min="1436" max="1436" width="0" style="186" hidden="1" customWidth="1"/>
    <col min="1437" max="1437" width="7.28515625" style="186" customWidth="1"/>
    <col min="1438" max="1438" width="10.85546875" style="186" customWidth="1"/>
    <col min="1439" max="1666" width="9.140625" style="186"/>
    <col min="1667" max="1667" width="3.7109375" style="186" customWidth="1"/>
    <col min="1668" max="1668" width="16.140625" style="186" customWidth="1"/>
    <col min="1669" max="1669" width="8.5703125" style="186" customWidth="1"/>
    <col min="1670" max="1670" width="7" style="186" customWidth="1"/>
    <col min="1671" max="1671" width="7.28515625" style="186" customWidth="1"/>
    <col min="1672" max="1673" width="10.42578125" style="186" customWidth="1"/>
    <col min="1674" max="1674" width="10.85546875" style="186" customWidth="1"/>
    <col min="1675" max="1675" width="15.5703125" style="186" customWidth="1"/>
    <col min="1676" max="1676" width="9.140625" style="186"/>
    <col min="1677" max="1677" width="6.28515625" style="186" customWidth="1"/>
    <col min="1678" max="1678" width="7.85546875" style="186" customWidth="1"/>
    <col min="1679" max="1679" width="0" style="186" hidden="1" customWidth="1"/>
    <col min="1680" max="1680" width="22.85546875" style="186" customWidth="1"/>
    <col min="1681" max="1681" width="15.28515625" style="186" customWidth="1"/>
    <col min="1682" max="1682" width="11.42578125" style="186" customWidth="1"/>
    <col min="1683" max="1683" width="8.5703125" style="186" customWidth="1"/>
    <col min="1684" max="1684" width="6.85546875" style="186" customWidth="1"/>
    <col min="1685" max="1687" width="0" style="186" hidden="1" customWidth="1"/>
    <col min="1688" max="1691" width="7.28515625" style="186" customWidth="1"/>
    <col min="1692" max="1692" width="0" style="186" hidden="1" customWidth="1"/>
    <col min="1693" max="1693" width="7.28515625" style="186" customWidth="1"/>
    <col min="1694" max="1694" width="10.85546875" style="186" customWidth="1"/>
    <col min="1695" max="1922" width="9.140625" style="186"/>
    <col min="1923" max="1923" width="3.7109375" style="186" customWidth="1"/>
    <col min="1924" max="1924" width="16.140625" style="186" customWidth="1"/>
    <col min="1925" max="1925" width="8.5703125" style="186" customWidth="1"/>
    <col min="1926" max="1926" width="7" style="186" customWidth="1"/>
    <col min="1927" max="1927" width="7.28515625" style="186" customWidth="1"/>
    <col min="1928" max="1929" width="10.42578125" style="186" customWidth="1"/>
    <col min="1930" max="1930" width="10.85546875" style="186" customWidth="1"/>
    <col min="1931" max="1931" width="15.5703125" style="186" customWidth="1"/>
    <col min="1932" max="1932" width="9.140625" style="186"/>
    <col min="1933" max="1933" width="6.28515625" style="186" customWidth="1"/>
    <col min="1934" max="1934" width="7.85546875" style="186" customWidth="1"/>
    <col min="1935" max="1935" width="0" style="186" hidden="1" customWidth="1"/>
    <col min="1936" max="1936" width="22.85546875" style="186" customWidth="1"/>
    <col min="1937" max="1937" width="15.28515625" style="186" customWidth="1"/>
    <col min="1938" max="1938" width="11.42578125" style="186" customWidth="1"/>
    <col min="1939" max="1939" width="8.5703125" style="186" customWidth="1"/>
    <col min="1940" max="1940" width="6.85546875" style="186" customWidth="1"/>
    <col min="1941" max="1943" width="0" style="186" hidden="1" customWidth="1"/>
    <col min="1944" max="1947" width="7.28515625" style="186" customWidth="1"/>
    <col min="1948" max="1948" width="0" style="186" hidden="1" customWidth="1"/>
    <col min="1949" max="1949" width="7.28515625" style="186" customWidth="1"/>
    <col min="1950" max="1950" width="10.85546875" style="186" customWidth="1"/>
    <col min="1951" max="2178" width="9.140625" style="186"/>
    <col min="2179" max="2179" width="3.7109375" style="186" customWidth="1"/>
    <col min="2180" max="2180" width="16.140625" style="186" customWidth="1"/>
    <col min="2181" max="2181" width="8.5703125" style="186" customWidth="1"/>
    <col min="2182" max="2182" width="7" style="186" customWidth="1"/>
    <col min="2183" max="2183" width="7.28515625" style="186" customWidth="1"/>
    <col min="2184" max="2185" width="10.42578125" style="186" customWidth="1"/>
    <col min="2186" max="2186" width="10.85546875" style="186" customWidth="1"/>
    <col min="2187" max="2187" width="15.5703125" style="186" customWidth="1"/>
    <col min="2188" max="2188" width="9.140625" style="186"/>
    <col min="2189" max="2189" width="6.28515625" style="186" customWidth="1"/>
    <col min="2190" max="2190" width="7.85546875" style="186" customWidth="1"/>
    <col min="2191" max="2191" width="0" style="186" hidden="1" customWidth="1"/>
    <col min="2192" max="2192" width="22.85546875" style="186" customWidth="1"/>
    <col min="2193" max="2193" width="15.28515625" style="186" customWidth="1"/>
    <col min="2194" max="2194" width="11.42578125" style="186" customWidth="1"/>
    <col min="2195" max="2195" width="8.5703125" style="186" customWidth="1"/>
    <col min="2196" max="2196" width="6.85546875" style="186" customWidth="1"/>
    <col min="2197" max="2199" width="0" style="186" hidden="1" customWidth="1"/>
    <col min="2200" max="2203" width="7.28515625" style="186" customWidth="1"/>
    <col min="2204" max="2204" width="0" style="186" hidden="1" customWidth="1"/>
    <col min="2205" max="2205" width="7.28515625" style="186" customWidth="1"/>
    <col min="2206" max="2206" width="10.85546875" style="186" customWidth="1"/>
    <col min="2207" max="2434" width="9.140625" style="186"/>
    <col min="2435" max="2435" width="3.7109375" style="186" customWidth="1"/>
    <col min="2436" max="2436" width="16.140625" style="186" customWidth="1"/>
    <col min="2437" max="2437" width="8.5703125" style="186" customWidth="1"/>
    <col min="2438" max="2438" width="7" style="186" customWidth="1"/>
    <col min="2439" max="2439" width="7.28515625" style="186" customWidth="1"/>
    <col min="2440" max="2441" width="10.42578125" style="186" customWidth="1"/>
    <col min="2442" max="2442" width="10.85546875" style="186" customWidth="1"/>
    <col min="2443" max="2443" width="15.5703125" style="186" customWidth="1"/>
    <col min="2444" max="2444" width="9.140625" style="186"/>
    <col min="2445" max="2445" width="6.28515625" style="186" customWidth="1"/>
    <col min="2446" max="2446" width="7.85546875" style="186" customWidth="1"/>
    <col min="2447" max="2447" width="0" style="186" hidden="1" customWidth="1"/>
    <col min="2448" max="2448" width="22.85546875" style="186" customWidth="1"/>
    <col min="2449" max="2449" width="15.28515625" style="186" customWidth="1"/>
    <col min="2450" max="2450" width="11.42578125" style="186" customWidth="1"/>
    <col min="2451" max="2451" width="8.5703125" style="186" customWidth="1"/>
    <col min="2452" max="2452" width="6.85546875" style="186" customWidth="1"/>
    <col min="2453" max="2455" width="0" style="186" hidden="1" customWidth="1"/>
    <col min="2456" max="2459" width="7.28515625" style="186" customWidth="1"/>
    <col min="2460" max="2460" width="0" style="186" hidden="1" customWidth="1"/>
    <col min="2461" max="2461" width="7.28515625" style="186" customWidth="1"/>
    <col min="2462" max="2462" width="10.85546875" style="186" customWidth="1"/>
    <col min="2463" max="2690" width="9.140625" style="186"/>
    <col min="2691" max="2691" width="3.7109375" style="186" customWidth="1"/>
    <col min="2692" max="2692" width="16.140625" style="186" customWidth="1"/>
    <col min="2693" max="2693" width="8.5703125" style="186" customWidth="1"/>
    <col min="2694" max="2694" width="7" style="186" customWidth="1"/>
    <col min="2695" max="2695" width="7.28515625" style="186" customWidth="1"/>
    <col min="2696" max="2697" width="10.42578125" style="186" customWidth="1"/>
    <col min="2698" max="2698" width="10.85546875" style="186" customWidth="1"/>
    <col min="2699" max="2699" width="15.5703125" style="186" customWidth="1"/>
    <col min="2700" max="2700" width="9.140625" style="186"/>
    <col min="2701" max="2701" width="6.28515625" style="186" customWidth="1"/>
    <col min="2702" max="2702" width="7.85546875" style="186" customWidth="1"/>
    <col min="2703" max="2703" width="0" style="186" hidden="1" customWidth="1"/>
    <col min="2704" max="2704" width="22.85546875" style="186" customWidth="1"/>
    <col min="2705" max="2705" width="15.28515625" style="186" customWidth="1"/>
    <col min="2706" max="2706" width="11.42578125" style="186" customWidth="1"/>
    <col min="2707" max="2707" width="8.5703125" style="186" customWidth="1"/>
    <col min="2708" max="2708" width="6.85546875" style="186" customWidth="1"/>
    <col min="2709" max="2711" width="0" style="186" hidden="1" customWidth="1"/>
    <col min="2712" max="2715" width="7.28515625" style="186" customWidth="1"/>
    <col min="2716" max="2716" width="0" style="186" hidden="1" customWidth="1"/>
    <col min="2717" max="2717" width="7.28515625" style="186" customWidth="1"/>
    <col min="2718" max="2718" width="10.85546875" style="186" customWidth="1"/>
    <col min="2719" max="2946" width="9.140625" style="186"/>
    <col min="2947" max="2947" width="3.7109375" style="186" customWidth="1"/>
    <col min="2948" max="2948" width="16.140625" style="186" customWidth="1"/>
    <col min="2949" max="2949" width="8.5703125" style="186" customWidth="1"/>
    <col min="2950" max="2950" width="7" style="186" customWidth="1"/>
    <col min="2951" max="2951" width="7.28515625" style="186" customWidth="1"/>
    <col min="2952" max="2953" width="10.42578125" style="186" customWidth="1"/>
    <col min="2954" max="2954" width="10.85546875" style="186" customWidth="1"/>
    <col min="2955" max="2955" width="15.5703125" style="186" customWidth="1"/>
    <col min="2956" max="2956" width="9.140625" style="186"/>
    <col min="2957" max="2957" width="6.28515625" style="186" customWidth="1"/>
    <col min="2958" max="2958" width="7.85546875" style="186" customWidth="1"/>
    <col min="2959" max="2959" width="0" style="186" hidden="1" customWidth="1"/>
    <col min="2960" max="2960" width="22.85546875" style="186" customWidth="1"/>
    <col min="2961" max="2961" width="15.28515625" style="186" customWidth="1"/>
    <col min="2962" max="2962" width="11.42578125" style="186" customWidth="1"/>
    <col min="2963" max="2963" width="8.5703125" style="186" customWidth="1"/>
    <col min="2964" max="2964" width="6.85546875" style="186" customWidth="1"/>
    <col min="2965" max="2967" width="0" style="186" hidden="1" customWidth="1"/>
    <col min="2968" max="2971" width="7.28515625" style="186" customWidth="1"/>
    <col min="2972" max="2972" width="0" style="186" hidden="1" customWidth="1"/>
    <col min="2973" max="2973" width="7.28515625" style="186" customWidth="1"/>
    <col min="2974" max="2974" width="10.85546875" style="186" customWidth="1"/>
    <col min="2975" max="3202" width="9.140625" style="186"/>
    <col min="3203" max="3203" width="3.7109375" style="186" customWidth="1"/>
    <col min="3204" max="3204" width="16.140625" style="186" customWidth="1"/>
    <col min="3205" max="3205" width="8.5703125" style="186" customWidth="1"/>
    <col min="3206" max="3206" width="7" style="186" customWidth="1"/>
    <col min="3207" max="3207" width="7.28515625" style="186" customWidth="1"/>
    <col min="3208" max="3209" width="10.42578125" style="186" customWidth="1"/>
    <col min="3210" max="3210" width="10.85546875" style="186" customWidth="1"/>
    <col min="3211" max="3211" width="15.5703125" style="186" customWidth="1"/>
    <col min="3212" max="3212" width="9.140625" style="186"/>
    <col min="3213" max="3213" width="6.28515625" style="186" customWidth="1"/>
    <col min="3214" max="3214" width="7.85546875" style="186" customWidth="1"/>
    <col min="3215" max="3215" width="0" style="186" hidden="1" customWidth="1"/>
    <col min="3216" max="3216" width="22.85546875" style="186" customWidth="1"/>
    <col min="3217" max="3217" width="15.28515625" style="186" customWidth="1"/>
    <col min="3218" max="3218" width="11.42578125" style="186" customWidth="1"/>
    <col min="3219" max="3219" width="8.5703125" style="186" customWidth="1"/>
    <col min="3220" max="3220" width="6.85546875" style="186" customWidth="1"/>
    <col min="3221" max="3223" width="0" style="186" hidden="1" customWidth="1"/>
    <col min="3224" max="3227" width="7.28515625" style="186" customWidth="1"/>
    <col min="3228" max="3228" width="0" style="186" hidden="1" customWidth="1"/>
    <col min="3229" max="3229" width="7.28515625" style="186" customWidth="1"/>
    <col min="3230" max="3230" width="10.85546875" style="186" customWidth="1"/>
    <col min="3231" max="3458" width="9.140625" style="186"/>
    <col min="3459" max="3459" width="3.7109375" style="186" customWidth="1"/>
    <col min="3460" max="3460" width="16.140625" style="186" customWidth="1"/>
    <col min="3461" max="3461" width="8.5703125" style="186" customWidth="1"/>
    <col min="3462" max="3462" width="7" style="186" customWidth="1"/>
    <col min="3463" max="3463" width="7.28515625" style="186" customWidth="1"/>
    <col min="3464" max="3465" width="10.42578125" style="186" customWidth="1"/>
    <col min="3466" max="3466" width="10.85546875" style="186" customWidth="1"/>
    <col min="3467" max="3467" width="15.5703125" style="186" customWidth="1"/>
    <col min="3468" max="3468" width="9.140625" style="186"/>
    <col min="3469" max="3469" width="6.28515625" style="186" customWidth="1"/>
    <col min="3470" max="3470" width="7.85546875" style="186" customWidth="1"/>
    <col min="3471" max="3471" width="0" style="186" hidden="1" customWidth="1"/>
    <col min="3472" max="3472" width="22.85546875" style="186" customWidth="1"/>
    <col min="3473" max="3473" width="15.28515625" style="186" customWidth="1"/>
    <col min="3474" max="3474" width="11.42578125" style="186" customWidth="1"/>
    <col min="3475" max="3475" width="8.5703125" style="186" customWidth="1"/>
    <col min="3476" max="3476" width="6.85546875" style="186" customWidth="1"/>
    <col min="3477" max="3479" width="0" style="186" hidden="1" customWidth="1"/>
    <col min="3480" max="3483" width="7.28515625" style="186" customWidth="1"/>
    <col min="3484" max="3484" width="0" style="186" hidden="1" customWidth="1"/>
    <col min="3485" max="3485" width="7.28515625" style="186" customWidth="1"/>
    <col min="3486" max="3486" width="10.85546875" style="186" customWidth="1"/>
    <col min="3487" max="3714" width="9.140625" style="186"/>
    <col min="3715" max="3715" width="3.7109375" style="186" customWidth="1"/>
    <col min="3716" max="3716" width="16.140625" style="186" customWidth="1"/>
    <col min="3717" max="3717" width="8.5703125" style="186" customWidth="1"/>
    <col min="3718" max="3718" width="7" style="186" customWidth="1"/>
    <col min="3719" max="3719" width="7.28515625" style="186" customWidth="1"/>
    <col min="3720" max="3721" width="10.42578125" style="186" customWidth="1"/>
    <col min="3722" max="3722" width="10.85546875" style="186" customWidth="1"/>
    <col min="3723" max="3723" width="15.5703125" style="186" customWidth="1"/>
    <col min="3724" max="3724" width="9.140625" style="186"/>
    <col min="3725" max="3725" width="6.28515625" style="186" customWidth="1"/>
    <col min="3726" max="3726" width="7.85546875" style="186" customWidth="1"/>
    <col min="3727" max="3727" width="0" style="186" hidden="1" customWidth="1"/>
    <col min="3728" max="3728" width="22.85546875" style="186" customWidth="1"/>
    <col min="3729" max="3729" width="15.28515625" style="186" customWidth="1"/>
    <col min="3730" max="3730" width="11.42578125" style="186" customWidth="1"/>
    <col min="3731" max="3731" width="8.5703125" style="186" customWidth="1"/>
    <col min="3732" max="3732" width="6.85546875" style="186" customWidth="1"/>
    <col min="3733" max="3735" width="0" style="186" hidden="1" customWidth="1"/>
    <col min="3736" max="3739" width="7.28515625" style="186" customWidth="1"/>
    <col min="3740" max="3740" width="0" style="186" hidden="1" customWidth="1"/>
    <col min="3741" max="3741" width="7.28515625" style="186" customWidth="1"/>
    <col min="3742" max="3742" width="10.85546875" style="186" customWidth="1"/>
    <col min="3743" max="3970" width="9.140625" style="186"/>
    <col min="3971" max="3971" width="3.7109375" style="186" customWidth="1"/>
    <col min="3972" max="3972" width="16.140625" style="186" customWidth="1"/>
    <col min="3973" max="3973" width="8.5703125" style="186" customWidth="1"/>
    <col min="3974" max="3974" width="7" style="186" customWidth="1"/>
    <col min="3975" max="3975" width="7.28515625" style="186" customWidth="1"/>
    <col min="3976" max="3977" width="10.42578125" style="186" customWidth="1"/>
    <col min="3978" max="3978" width="10.85546875" style="186" customWidth="1"/>
    <col min="3979" max="3979" width="15.5703125" style="186" customWidth="1"/>
    <col min="3980" max="3980" width="9.140625" style="186"/>
    <col min="3981" max="3981" width="6.28515625" style="186" customWidth="1"/>
    <col min="3982" max="3982" width="7.85546875" style="186" customWidth="1"/>
    <col min="3983" max="3983" width="0" style="186" hidden="1" customWidth="1"/>
    <col min="3984" max="3984" width="22.85546875" style="186" customWidth="1"/>
    <col min="3985" max="3985" width="15.28515625" style="186" customWidth="1"/>
    <col min="3986" max="3986" width="11.42578125" style="186" customWidth="1"/>
    <col min="3987" max="3987" width="8.5703125" style="186" customWidth="1"/>
    <col min="3988" max="3988" width="6.85546875" style="186" customWidth="1"/>
    <col min="3989" max="3991" width="0" style="186" hidden="1" customWidth="1"/>
    <col min="3992" max="3995" width="7.28515625" style="186" customWidth="1"/>
    <col min="3996" max="3996" width="0" style="186" hidden="1" customWidth="1"/>
    <col min="3997" max="3997" width="7.28515625" style="186" customWidth="1"/>
    <col min="3998" max="3998" width="10.85546875" style="186" customWidth="1"/>
    <col min="3999" max="4226" width="9.140625" style="186"/>
    <col min="4227" max="4227" width="3.7109375" style="186" customWidth="1"/>
    <col min="4228" max="4228" width="16.140625" style="186" customWidth="1"/>
    <col min="4229" max="4229" width="8.5703125" style="186" customWidth="1"/>
    <col min="4230" max="4230" width="7" style="186" customWidth="1"/>
    <col min="4231" max="4231" width="7.28515625" style="186" customWidth="1"/>
    <col min="4232" max="4233" width="10.42578125" style="186" customWidth="1"/>
    <col min="4234" max="4234" width="10.85546875" style="186" customWidth="1"/>
    <col min="4235" max="4235" width="15.5703125" style="186" customWidth="1"/>
    <col min="4236" max="4236" width="9.140625" style="186"/>
    <col min="4237" max="4237" width="6.28515625" style="186" customWidth="1"/>
    <col min="4238" max="4238" width="7.85546875" style="186" customWidth="1"/>
    <col min="4239" max="4239" width="0" style="186" hidden="1" customWidth="1"/>
    <col min="4240" max="4240" width="22.85546875" style="186" customWidth="1"/>
    <col min="4241" max="4241" width="15.28515625" style="186" customWidth="1"/>
    <col min="4242" max="4242" width="11.42578125" style="186" customWidth="1"/>
    <col min="4243" max="4243" width="8.5703125" style="186" customWidth="1"/>
    <col min="4244" max="4244" width="6.85546875" style="186" customWidth="1"/>
    <col min="4245" max="4247" width="0" style="186" hidden="1" customWidth="1"/>
    <col min="4248" max="4251" width="7.28515625" style="186" customWidth="1"/>
    <col min="4252" max="4252" width="0" style="186" hidden="1" customWidth="1"/>
    <col min="4253" max="4253" width="7.28515625" style="186" customWidth="1"/>
    <col min="4254" max="4254" width="10.85546875" style="186" customWidth="1"/>
    <col min="4255" max="4482" width="9.140625" style="186"/>
    <col min="4483" max="4483" width="3.7109375" style="186" customWidth="1"/>
    <col min="4484" max="4484" width="16.140625" style="186" customWidth="1"/>
    <col min="4485" max="4485" width="8.5703125" style="186" customWidth="1"/>
    <col min="4486" max="4486" width="7" style="186" customWidth="1"/>
    <col min="4487" max="4487" width="7.28515625" style="186" customWidth="1"/>
    <col min="4488" max="4489" width="10.42578125" style="186" customWidth="1"/>
    <col min="4490" max="4490" width="10.85546875" style="186" customWidth="1"/>
    <col min="4491" max="4491" width="15.5703125" style="186" customWidth="1"/>
    <col min="4492" max="4492" width="9.140625" style="186"/>
    <col min="4493" max="4493" width="6.28515625" style="186" customWidth="1"/>
    <col min="4494" max="4494" width="7.85546875" style="186" customWidth="1"/>
    <col min="4495" max="4495" width="0" style="186" hidden="1" customWidth="1"/>
    <col min="4496" max="4496" width="22.85546875" style="186" customWidth="1"/>
    <col min="4497" max="4497" width="15.28515625" style="186" customWidth="1"/>
    <col min="4498" max="4498" width="11.42578125" style="186" customWidth="1"/>
    <col min="4499" max="4499" width="8.5703125" style="186" customWidth="1"/>
    <col min="4500" max="4500" width="6.85546875" style="186" customWidth="1"/>
    <col min="4501" max="4503" width="0" style="186" hidden="1" customWidth="1"/>
    <col min="4504" max="4507" width="7.28515625" style="186" customWidth="1"/>
    <col min="4508" max="4508" width="0" style="186" hidden="1" customWidth="1"/>
    <col min="4509" max="4509" width="7.28515625" style="186" customWidth="1"/>
    <col min="4510" max="4510" width="10.85546875" style="186" customWidth="1"/>
    <col min="4511" max="4738" width="9.140625" style="186"/>
    <col min="4739" max="4739" width="3.7109375" style="186" customWidth="1"/>
    <col min="4740" max="4740" width="16.140625" style="186" customWidth="1"/>
    <col min="4741" max="4741" width="8.5703125" style="186" customWidth="1"/>
    <col min="4742" max="4742" width="7" style="186" customWidth="1"/>
    <col min="4743" max="4743" width="7.28515625" style="186" customWidth="1"/>
    <col min="4744" max="4745" width="10.42578125" style="186" customWidth="1"/>
    <col min="4746" max="4746" width="10.85546875" style="186" customWidth="1"/>
    <col min="4747" max="4747" width="15.5703125" style="186" customWidth="1"/>
    <col min="4748" max="4748" width="9.140625" style="186"/>
    <col min="4749" max="4749" width="6.28515625" style="186" customWidth="1"/>
    <col min="4750" max="4750" width="7.85546875" style="186" customWidth="1"/>
    <col min="4751" max="4751" width="0" style="186" hidden="1" customWidth="1"/>
    <col min="4752" max="4752" width="22.85546875" style="186" customWidth="1"/>
    <col min="4753" max="4753" width="15.28515625" style="186" customWidth="1"/>
    <col min="4754" max="4754" width="11.42578125" style="186" customWidth="1"/>
    <col min="4755" max="4755" width="8.5703125" style="186" customWidth="1"/>
    <col min="4756" max="4756" width="6.85546875" style="186" customWidth="1"/>
    <col min="4757" max="4759" width="0" style="186" hidden="1" customWidth="1"/>
    <col min="4760" max="4763" width="7.28515625" style="186" customWidth="1"/>
    <col min="4764" max="4764" width="0" style="186" hidden="1" customWidth="1"/>
    <col min="4765" max="4765" width="7.28515625" style="186" customWidth="1"/>
    <col min="4766" max="4766" width="10.85546875" style="186" customWidth="1"/>
    <col min="4767" max="4994" width="9.140625" style="186"/>
    <col min="4995" max="4995" width="3.7109375" style="186" customWidth="1"/>
    <col min="4996" max="4996" width="16.140625" style="186" customWidth="1"/>
    <col min="4997" max="4997" width="8.5703125" style="186" customWidth="1"/>
    <col min="4998" max="4998" width="7" style="186" customWidth="1"/>
    <col min="4999" max="4999" width="7.28515625" style="186" customWidth="1"/>
    <col min="5000" max="5001" width="10.42578125" style="186" customWidth="1"/>
    <col min="5002" max="5002" width="10.85546875" style="186" customWidth="1"/>
    <col min="5003" max="5003" width="15.5703125" style="186" customWidth="1"/>
    <col min="5004" max="5004" width="9.140625" style="186"/>
    <col min="5005" max="5005" width="6.28515625" style="186" customWidth="1"/>
    <col min="5006" max="5006" width="7.85546875" style="186" customWidth="1"/>
    <col min="5007" max="5007" width="0" style="186" hidden="1" customWidth="1"/>
    <col min="5008" max="5008" width="22.85546875" style="186" customWidth="1"/>
    <col min="5009" max="5009" width="15.28515625" style="186" customWidth="1"/>
    <col min="5010" max="5010" width="11.42578125" style="186" customWidth="1"/>
    <col min="5011" max="5011" width="8.5703125" style="186" customWidth="1"/>
    <col min="5012" max="5012" width="6.85546875" style="186" customWidth="1"/>
    <col min="5013" max="5015" width="0" style="186" hidden="1" customWidth="1"/>
    <col min="5016" max="5019" width="7.28515625" style="186" customWidth="1"/>
    <col min="5020" max="5020" width="0" style="186" hidden="1" customWidth="1"/>
    <col min="5021" max="5021" width="7.28515625" style="186" customWidth="1"/>
    <col min="5022" max="5022" width="10.85546875" style="186" customWidth="1"/>
    <col min="5023" max="5250" width="9.140625" style="186"/>
    <col min="5251" max="5251" width="3.7109375" style="186" customWidth="1"/>
    <col min="5252" max="5252" width="16.140625" style="186" customWidth="1"/>
    <col min="5253" max="5253" width="8.5703125" style="186" customWidth="1"/>
    <col min="5254" max="5254" width="7" style="186" customWidth="1"/>
    <col min="5255" max="5255" width="7.28515625" style="186" customWidth="1"/>
    <col min="5256" max="5257" width="10.42578125" style="186" customWidth="1"/>
    <col min="5258" max="5258" width="10.85546875" style="186" customWidth="1"/>
    <col min="5259" max="5259" width="15.5703125" style="186" customWidth="1"/>
    <col min="5260" max="5260" width="9.140625" style="186"/>
    <col min="5261" max="5261" width="6.28515625" style="186" customWidth="1"/>
    <col min="5262" max="5262" width="7.85546875" style="186" customWidth="1"/>
    <col min="5263" max="5263" width="0" style="186" hidden="1" customWidth="1"/>
    <col min="5264" max="5264" width="22.85546875" style="186" customWidth="1"/>
    <col min="5265" max="5265" width="15.28515625" style="186" customWidth="1"/>
    <col min="5266" max="5266" width="11.42578125" style="186" customWidth="1"/>
    <col min="5267" max="5267" width="8.5703125" style="186" customWidth="1"/>
    <col min="5268" max="5268" width="6.85546875" style="186" customWidth="1"/>
    <col min="5269" max="5271" width="0" style="186" hidden="1" customWidth="1"/>
    <col min="5272" max="5275" width="7.28515625" style="186" customWidth="1"/>
    <col min="5276" max="5276" width="0" style="186" hidden="1" customWidth="1"/>
    <col min="5277" max="5277" width="7.28515625" style="186" customWidth="1"/>
    <col min="5278" max="5278" width="10.85546875" style="186" customWidth="1"/>
    <col min="5279" max="5506" width="9.140625" style="186"/>
    <col min="5507" max="5507" width="3.7109375" style="186" customWidth="1"/>
    <col min="5508" max="5508" width="16.140625" style="186" customWidth="1"/>
    <col min="5509" max="5509" width="8.5703125" style="186" customWidth="1"/>
    <col min="5510" max="5510" width="7" style="186" customWidth="1"/>
    <col min="5511" max="5511" width="7.28515625" style="186" customWidth="1"/>
    <col min="5512" max="5513" width="10.42578125" style="186" customWidth="1"/>
    <col min="5514" max="5514" width="10.85546875" style="186" customWidth="1"/>
    <col min="5515" max="5515" width="15.5703125" style="186" customWidth="1"/>
    <col min="5516" max="5516" width="9.140625" style="186"/>
    <col min="5517" max="5517" width="6.28515625" style="186" customWidth="1"/>
    <col min="5518" max="5518" width="7.85546875" style="186" customWidth="1"/>
    <col min="5519" max="5519" width="0" style="186" hidden="1" customWidth="1"/>
    <col min="5520" max="5520" width="22.85546875" style="186" customWidth="1"/>
    <col min="5521" max="5521" width="15.28515625" style="186" customWidth="1"/>
    <col min="5522" max="5522" width="11.42578125" style="186" customWidth="1"/>
    <col min="5523" max="5523" width="8.5703125" style="186" customWidth="1"/>
    <col min="5524" max="5524" width="6.85546875" style="186" customWidth="1"/>
    <col min="5525" max="5527" width="0" style="186" hidden="1" customWidth="1"/>
    <col min="5528" max="5531" width="7.28515625" style="186" customWidth="1"/>
    <col min="5532" max="5532" width="0" style="186" hidden="1" customWidth="1"/>
    <col min="5533" max="5533" width="7.28515625" style="186" customWidth="1"/>
    <col min="5534" max="5534" width="10.85546875" style="186" customWidth="1"/>
    <col min="5535" max="5762" width="9.140625" style="186"/>
    <col min="5763" max="5763" width="3.7109375" style="186" customWidth="1"/>
    <col min="5764" max="5764" width="16.140625" style="186" customWidth="1"/>
    <col min="5765" max="5765" width="8.5703125" style="186" customWidth="1"/>
    <col min="5766" max="5766" width="7" style="186" customWidth="1"/>
    <col min="5767" max="5767" width="7.28515625" style="186" customWidth="1"/>
    <col min="5768" max="5769" width="10.42578125" style="186" customWidth="1"/>
    <col min="5770" max="5770" width="10.85546875" style="186" customWidth="1"/>
    <col min="5771" max="5771" width="15.5703125" style="186" customWidth="1"/>
    <col min="5772" max="5772" width="9.140625" style="186"/>
    <col min="5773" max="5773" width="6.28515625" style="186" customWidth="1"/>
    <col min="5774" max="5774" width="7.85546875" style="186" customWidth="1"/>
    <col min="5775" max="5775" width="0" style="186" hidden="1" customWidth="1"/>
    <col min="5776" max="5776" width="22.85546875" style="186" customWidth="1"/>
    <col min="5777" max="5777" width="15.28515625" style="186" customWidth="1"/>
    <col min="5778" max="5778" width="11.42578125" style="186" customWidth="1"/>
    <col min="5779" max="5779" width="8.5703125" style="186" customWidth="1"/>
    <col min="5780" max="5780" width="6.85546875" style="186" customWidth="1"/>
    <col min="5781" max="5783" width="0" style="186" hidden="1" customWidth="1"/>
    <col min="5784" max="5787" width="7.28515625" style="186" customWidth="1"/>
    <col min="5788" max="5788" width="0" style="186" hidden="1" customWidth="1"/>
    <col min="5789" max="5789" width="7.28515625" style="186" customWidth="1"/>
    <col min="5790" max="5790" width="10.85546875" style="186" customWidth="1"/>
    <col min="5791" max="6018" width="9.140625" style="186"/>
    <col min="6019" max="6019" width="3.7109375" style="186" customWidth="1"/>
    <col min="6020" max="6020" width="16.140625" style="186" customWidth="1"/>
    <col min="6021" max="6021" width="8.5703125" style="186" customWidth="1"/>
    <col min="6022" max="6022" width="7" style="186" customWidth="1"/>
    <col min="6023" max="6023" width="7.28515625" style="186" customWidth="1"/>
    <col min="6024" max="6025" width="10.42578125" style="186" customWidth="1"/>
    <col min="6026" max="6026" width="10.85546875" style="186" customWidth="1"/>
    <col min="6027" max="6027" width="15.5703125" style="186" customWidth="1"/>
    <col min="6028" max="6028" width="9.140625" style="186"/>
    <col min="6029" max="6029" width="6.28515625" style="186" customWidth="1"/>
    <col min="6030" max="6030" width="7.85546875" style="186" customWidth="1"/>
    <col min="6031" max="6031" width="0" style="186" hidden="1" customWidth="1"/>
    <col min="6032" max="6032" width="22.85546875" style="186" customWidth="1"/>
    <col min="6033" max="6033" width="15.28515625" style="186" customWidth="1"/>
    <col min="6034" max="6034" width="11.42578125" style="186" customWidth="1"/>
    <col min="6035" max="6035" width="8.5703125" style="186" customWidth="1"/>
    <col min="6036" max="6036" width="6.85546875" style="186" customWidth="1"/>
    <col min="6037" max="6039" width="0" style="186" hidden="1" customWidth="1"/>
    <col min="6040" max="6043" width="7.28515625" style="186" customWidth="1"/>
    <col min="6044" max="6044" width="0" style="186" hidden="1" customWidth="1"/>
    <col min="6045" max="6045" width="7.28515625" style="186" customWidth="1"/>
    <col min="6046" max="6046" width="10.85546875" style="186" customWidth="1"/>
    <col min="6047" max="6274" width="9.140625" style="186"/>
    <col min="6275" max="6275" width="3.7109375" style="186" customWidth="1"/>
    <col min="6276" max="6276" width="16.140625" style="186" customWidth="1"/>
    <col min="6277" max="6277" width="8.5703125" style="186" customWidth="1"/>
    <col min="6278" max="6278" width="7" style="186" customWidth="1"/>
    <col min="6279" max="6279" width="7.28515625" style="186" customWidth="1"/>
    <col min="6280" max="6281" width="10.42578125" style="186" customWidth="1"/>
    <col min="6282" max="6282" width="10.85546875" style="186" customWidth="1"/>
    <col min="6283" max="6283" width="15.5703125" style="186" customWidth="1"/>
    <col min="6284" max="6284" width="9.140625" style="186"/>
    <col min="6285" max="6285" width="6.28515625" style="186" customWidth="1"/>
    <col min="6286" max="6286" width="7.85546875" style="186" customWidth="1"/>
    <col min="6287" max="6287" width="0" style="186" hidden="1" customWidth="1"/>
    <col min="6288" max="6288" width="22.85546875" style="186" customWidth="1"/>
    <col min="6289" max="6289" width="15.28515625" style="186" customWidth="1"/>
    <col min="6290" max="6290" width="11.42578125" style="186" customWidth="1"/>
    <col min="6291" max="6291" width="8.5703125" style="186" customWidth="1"/>
    <col min="6292" max="6292" width="6.85546875" style="186" customWidth="1"/>
    <col min="6293" max="6295" width="0" style="186" hidden="1" customWidth="1"/>
    <col min="6296" max="6299" width="7.28515625" style="186" customWidth="1"/>
    <col min="6300" max="6300" width="0" style="186" hidden="1" customWidth="1"/>
    <col min="6301" max="6301" width="7.28515625" style="186" customWidth="1"/>
    <col min="6302" max="6302" width="10.85546875" style="186" customWidth="1"/>
    <col min="6303" max="6530" width="9.140625" style="186"/>
    <col min="6531" max="6531" width="3.7109375" style="186" customWidth="1"/>
    <col min="6532" max="6532" width="16.140625" style="186" customWidth="1"/>
    <col min="6533" max="6533" width="8.5703125" style="186" customWidth="1"/>
    <col min="6534" max="6534" width="7" style="186" customWidth="1"/>
    <col min="6535" max="6535" width="7.28515625" style="186" customWidth="1"/>
    <col min="6536" max="6537" width="10.42578125" style="186" customWidth="1"/>
    <col min="6538" max="6538" width="10.85546875" style="186" customWidth="1"/>
    <col min="6539" max="6539" width="15.5703125" style="186" customWidth="1"/>
    <col min="6540" max="6540" width="9.140625" style="186"/>
    <col min="6541" max="6541" width="6.28515625" style="186" customWidth="1"/>
    <col min="6542" max="6542" width="7.85546875" style="186" customWidth="1"/>
    <col min="6543" max="6543" width="0" style="186" hidden="1" customWidth="1"/>
    <col min="6544" max="6544" width="22.85546875" style="186" customWidth="1"/>
    <col min="6545" max="6545" width="15.28515625" style="186" customWidth="1"/>
    <col min="6546" max="6546" width="11.42578125" style="186" customWidth="1"/>
    <col min="6547" max="6547" width="8.5703125" style="186" customWidth="1"/>
    <col min="6548" max="6548" width="6.85546875" style="186" customWidth="1"/>
    <col min="6549" max="6551" width="0" style="186" hidden="1" customWidth="1"/>
    <col min="6552" max="6555" width="7.28515625" style="186" customWidth="1"/>
    <col min="6556" max="6556" width="0" style="186" hidden="1" customWidth="1"/>
    <col min="6557" max="6557" width="7.28515625" style="186" customWidth="1"/>
    <col min="6558" max="6558" width="10.85546875" style="186" customWidth="1"/>
    <col min="6559" max="6786" width="9.140625" style="186"/>
    <col min="6787" max="6787" width="3.7109375" style="186" customWidth="1"/>
    <col min="6788" max="6788" width="16.140625" style="186" customWidth="1"/>
    <col min="6789" max="6789" width="8.5703125" style="186" customWidth="1"/>
    <col min="6790" max="6790" width="7" style="186" customWidth="1"/>
    <col min="6791" max="6791" width="7.28515625" style="186" customWidth="1"/>
    <col min="6792" max="6793" width="10.42578125" style="186" customWidth="1"/>
    <col min="6794" max="6794" width="10.85546875" style="186" customWidth="1"/>
    <col min="6795" max="6795" width="15.5703125" style="186" customWidth="1"/>
    <col min="6796" max="6796" width="9.140625" style="186"/>
    <col min="6797" max="6797" width="6.28515625" style="186" customWidth="1"/>
    <col min="6798" max="6798" width="7.85546875" style="186" customWidth="1"/>
    <col min="6799" max="6799" width="0" style="186" hidden="1" customWidth="1"/>
    <col min="6800" max="6800" width="22.85546875" style="186" customWidth="1"/>
    <col min="6801" max="6801" width="15.28515625" style="186" customWidth="1"/>
    <col min="6802" max="6802" width="11.42578125" style="186" customWidth="1"/>
    <col min="6803" max="6803" width="8.5703125" style="186" customWidth="1"/>
    <col min="6804" max="6804" width="6.85546875" style="186" customWidth="1"/>
    <col min="6805" max="6807" width="0" style="186" hidden="1" customWidth="1"/>
    <col min="6808" max="6811" width="7.28515625" style="186" customWidth="1"/>
    <col min="6812" max="6812" width="0" style="186" hidden="1" customWidth="1"/>
    <col min="6813" max="6813" width="7.28515625" style="186" customWidth="1"/>
    <col min="6814" max="6814" width="10.85546875" style="186" customWidth="1"/>
    <col min="6815" max="7042" width="9.140625" style="186"/>
    <col min="7043" max="7043" width="3.7109375" style="186" customWidth="1"/>
    <col min="7044" max="7044" width="16.140625" style="186" customWidth="1"/>
    <col min="7045" max="7045" width="8.5703125" style="186" customWidth="1"/>
    <col min="7046" max="7046" width="7" style="186" customWidth="1"/>
    <col min="7047" max="7047" width="7.28515625" style="186" customWidth="1"/>
    <col min="7048" max="7049" width="10.42578125" style="186" customWidth="1"/>
    <col min="7050" max="7050" width="10.85546875" style="186" customWidth="1"/>
    <col min="7051" max="7051" width="15.5703125" style="186" customWidth="1"/>
    <col min="7052" max="7052" width="9.140625" style="186"/>
    <col min="7053" max="7053" width="6.28515625" style="186" customWidth="1"/>
    <col min="7054" max="7054" width="7.85546875" style="186" customWidth="1"/>
    <col min="7055" max="7055" width="0" style="186" hidden="1" customWidth="1"/>
    <col min="7056" max="7056" width="22.85546875" style="186" customWidth="1"/>
    <col min="7057" max="7057" width="15.28515625" style="186" customWidth="1"/>
    <col min="7058" max="7058" width="11.42578125" style="186" customWidth="1"/>
    <col min="7059" max="7059" width="8.5703125" style="186" customWidth="1"/>
    <col min="7060" max="7060" width="6.85546875" style="186" customWidth="1"/>
    <col min="7061" max="7063" width="0" style="186" hidden="1" customWidth="1"/>
    <col min="7064" max="7067" width="7.28515625" style="186" customWidth="1"/>
    <col min="7068" max="7068" width="0" style="186" hidden="1" customWidth="1"/>
    <col min="7069" max="7069" width="7.28515625" style="186" customWidth="1"/>
    <col min="7070" max="7070" width="10.85546875" style="186" customWidth="1"/>
    <col min="7071" max="7298" width="9.140625" style="186"/>
    <col min="7299" max="7299" width="3.7109375" style="186" customWidth="1"/>
    <col min="7300" max="7300" width="16.140625" style="186" customWidth="1"/>
    <col min="7301" max="7301" width="8.5703125" style="186" customWidth="1"/>
    <col min="7302" max="7302" width="7" style="186" customWidth="1"/>
    <col min="7303" max="7303" width="7.28515625" style="186" customWidth="1"/>
    <col min="7304" max="7305" width="10.42578125" style="186" customWidth="1"/>
    <col min="7306" max="7306" width="10.85546875" style="186" customWidth="1"/>
    <col min="7307" max="7307" width="15.5703125" style="186" customWidth="1"/>
    <col min="7308" max="7308" width="9.140625" style="186"/>
    <col min="7309" max="7309" width="6.28515625" style="186" customWidth="1"/>
    <col min="7310" max="7310" width="7.85546875" style="186" customWidth="1"/>
    <col min="7311" max="7311" width="0" style="186" hidden="1" customWidth="1"/>
    <col min="7312" max="7312" width="22.85546875" style="186" customWidth="1"/>
    <col min="7313" max="7313" width="15.28515625" style="186" customWidth="1"/>
    <col min="7314" max="7314" width="11.42578125" style="186" customWidth="1"/>
    <col min="7315" max="7315" width="8.5703125" style="186" customWidth="1"/>
    <col min="7316" max="7316" width="6.85546875" style="186" customWidth="1"/>
    <col min="7317" max="7319" width="0" style="186" hidden="1" customWidth="1"/>
    <col min="7320" max="7323" width="7.28515625" style="186" customWidth="1"/>
    <col min="7324" max="7324" width="0" style="186" hidden="1" customWidth="1"/>
    <col min="7325" max="7325" width="7.28515625" style="186" customWidth="1"/>
    <col min="7326" max="7326" width="10.85546875" style="186" customWidth="1"/>
    <col min="7327" max="7554" width="9.140625" style="186"/>
    <col min="7555" max="7555" width="3.7109375" style="186" customWidth="1"/>
    <col min="7556" max="7556" width="16.140625" style="186" customWidth="1"/>
    <col min="7557" max="7557" width="8.5703125" style="186" customWidth="1"/>
    <col min="7558" max="7558" width="7" style="186" customWidth="1"/>
    <col min="7559" max="7559" width="7.28515625" style="186" customWidth="1"/>
    <col min="7560" max="7561" width="10.42578125" style="186" customWidth="1"/>
    <col min="7562" max="7562" width="10.85546875" style="186" customWidth="1"/>
    <col min="7563" max="7563" width="15.5703125" style="186" customWidth="1"/>
    <col min="7564" max="7564" width="9.140625" style="186"/>
    <col min="7565" max="7565" width="6.28515625" style="186" customWidth="1"/>
    <col min="7566" max="7566" width="7.85546875" style="186" customWidth="1"/>
    <col min="7567" max="7567" width="0" style="186" hidden="1" customWidth="1"/>
    <col min="7568" max="7568" width="22.85546875" style="186" customWidth="1"/>
    <col min="7569" max="7569" width="15.28515625" style="186" customWidth="1"/>
    <col min="7570" max="7570" width="11.42578125" style="186" customWidth="1"/>
    <col min="7571" max="7571" width="8.5703125" style="186" customWidth="1"/>
    <col min="7572" max="7572" width="6.85546875" style="186" customWidth="1"/>
    <col min="7573" max="7575" width="0" style="186" hidden="1" customWidth="1"/>
    <col min="7576" max="7579" width="7.28515625" style="186" customWidth="1"/>
    <col min="7580" max="7580" width="0" style="186" hidden="1" customWidth="1"/>
    <col min="7581" max="7581" width="7.28515625" style="186" customWidth="1"/>
    <col min="7582" max="7582" width="10.85546875" style="186" customWidth="1"/>
    <col min="7583" max="7810" width="9.140625" style="186"/>
    <col min="7811" max="7811" width="3.7109375" style="186" customWidth="1"/>
    <col min="7812" max="7812" width="16.140625" style="186" customWidth="1"/>
    <col min="7813" max="7813" width="8.5703125" style="186" customWidth="1"/>
    <col min="7814" max="7814" width="7" style="186" customWidth="1"/>
    <col min="7815" max="7815" width="7.28515625" style="186" customWidth="1"/>
    <col min="7816" max="7817" width="10.42578125" style="186" customWidth="1"/>
    <col min="7818" max="7818" width="10.85546875" style="186" customWidth="1"/>
    <col min="7819" max="7819" width="15.5703125" style="186" customWidth="1"/>
    <col min="7820" max="7820" width="9.140625" style="186"/>
    <col min="7821" max="7821" width="6.28515625" style="186" customWidth="1"/>
    <col min="7822" max="7822" width="7.85546875" style="186" customWidth="1"/>
    <col min="7823" max="7823" width="0" style="186" hidden="1" customWidth="1"/>
    <col min="7824" max="7824" width="22.85546875" style="186" customWidth="1"/>
    <col min="7825" max="7825" width="15.28515625" style="186" customWidth="1"/>
    <col min="7826" max="7826" width="11.42578125" style="186" customWidth="1"/>
    <col min="7827" max="7827" width="8.5703125" style="186" customWidth="1"/>
    <col min="7828" max="7828" width="6.85546875" style="186" customWidth="1"/>
    <col min="7829" max="7831" width="0" style="186" hidden="1" customWidth="1"/>
    <col min="7832" max="7835" width="7.28515625" style="186" customWidth="1"/>
    <col min="7836" max="7836" width="0" style="186" hidden="1" customWidth="1"/>
    <col min="7837" max="7837" width="7.28515625" style="186" customWidth="1"/>
    <col min="7838" max="7838" width="10.85546875" style="186" customWidth="1"/>
    <col min="7839" max="8066" width="9.140625" style="186"/>
    <col min="8067" max="8067" width="3.7109375" style="186" customWidth="1"/>
    <col min="8068" max="8068" width="16.140625" style="186" customWidth="1"/>
    <col min="8069" max="8069" width="8.5703125" style="186" customWidth="1"/>
    <col min="8070" max="8070" width="7" style="186" customWidth="1"/>
    <col min="8071" max="8071" width="7.28515625" style="186" customWidth="1"/>
    <col min="8072" max="8073" width="10.42578125" style="186" customWidth="1"/>
    <col min="8074" max="8074" width="10.85546875" style="186" customWidth="1"/>
    <col min="8075" max="8075" width="15.5703125" style="186" customWidth="1"/>
    <col min="8076" max="8076" width="9.140625" style="186"/>
    <col min="8077" max="8077" width="6.28515625" style="186" customWidth="1"/>
    <col min="8078" max="8078" width="7.85546875" style="186" customWidth="1"/>
    <col min="8079" max="8079" width="0" style="186" hidden="1" customWidth="1"/>
    <col min="8080" max="8080" width="22.85546875" style="186" customWidth="1"/>
    <col min="8081" max="8081" width="15.28515625" style="186" customWidth="1"/>
    <col min="8082" max="8082" width="11.42578125" style="186" customWidth="1"/>
    <col min="8083" max="8083" width="8.5703125" style="186" customWidth="1"/>
    <col min="8084" max="8084" width="6.85546875" style="186" customWidth="1"/>
    <col min="8085" max="8087" width="0" style="186" hidden="1" customWidth="1"/>
    <col min="8088" max="8091" width="7.28515625" style="186" customWidth="1"/>
    <col min="8092" max="8092" width="0" style="186" hidden="1" customWidth="1"/>
    <col min="8093" max="8093" width="7.28515625" style="186" customWidth="1"/>
    <col min="8094" max="8094" width="10.85546875" style="186" customWidth="1"/>
    <col min="8095" max="8322" width="9.140625" style="186"/>
    <col min="8323" max="8323" width="3.7109375" style="186" customWidth="1"/>
    <col min="8324" max="8324" width="16.140625" style="186" customWidth="1"/>
    <col min="8325" max="8325" width="8.5703125" style="186" customWidth="1"/>
    <col min="8326" max="8326" width="7" style="186" customWidth="1"/>
    <col min="8327" max="8327" width="7.28515625" style="186" customWidth="1"/>
    <col min="8328" max="8329" width="10.42578125" style="186" customWidth="1"/>
    <col min="8330" max="8330" width="10.85546875" style="186" customWidth="1"/>
    <col min="8331" max="8331" width="15.5703125" style="186" customWidth="1"/>
    <col min="8332" max="8332" width="9.140625" style="186"/>
    <col min="8333" max="8333" width="6.28515625" style="186" customWidth="1"/>
    <col min="8334" max="8334" width="7.85546875" style="186" customWidth="1"/>
    <col min="8335" max="8335" width="0" style="186" hidden="1" customWidth="1"/>
    <col min="8336" max="8336" width="22.85546875" style="186" customWidth="1"/>
    <col min="8337" max="8337" width="15.28515625" style="186" customWidth="1"/>
    <col min="8338" max="8338" width="11.42578125" style="186" customWidth="1"/>
    <col min="8339" max="8339" width="8.5703125" style="186" customWidth="1"/>
    <col min="8340" max="8340" width="6.85546875" style="186" customWidth="1"/>
    <col min="8341" max="8343" width="0" style="186" hidden="1" customWidth="1"/>
    <col min="8344" max="8347" width="7.28515625" style="186" customWidth="1"/>
    <col min="8348" max="8348" width="0" style="186" hidden="1" customWidth="1"/>
    <col min="8349" max="8349" width="7.28515625" style="186" customWidth="1"/>
    <col min="8350" max="8350" width="10.85546875" style="186" customWidth="1"/>
    <col min="8351" max="8578" width="9.140625" style="186"/>
    <col min="8579" max="8579" width="3.7109375" style="186" customWidth="1"/>
    <col min="8580" max="8580" width="16.140625" style="186" customWidth="1"/>
    <col min="8581" max="8581" width="8.5703125" style="186" customWidth="1"/>
    <col min="8582" max="8582" width="7" style="186" customWidth="1"/>
    <col min="8583" max="8583" width="7.28515625" style="186" customWidth="1"/>
    <col min="8584" max="8585" width="10.42578125" style="186" customWidth="1"/>
    <col min="8586" max="8586" width="10.85546875" style="186" customWidth="1"/>
    <col min="8587" max="8587" width="15.5703125" style="186" customWidth="1"/>
    <col min="8588" max="8588" width="9.140625" style="186"/>
    <col min="8589" max="8589" width="6.28515625" style="186" customWidth="1"/>
    <col min="8590" max="8590" width="7.85546875" style="186" customWidth="1"/>
    <col min="8591" max="8591" width="0" style="186" hidden="1" customWidth="1"/>
    <col min="8592" max="8592" width="22.85546875" style="186" customWidth="1"/>
    <col min="8593" max="8593" width="15.28515625" style="186" customWidth="1"/>
    <col min="8594" max="8594" width="11.42578125" style="186" customWidth="1"/>
    <col min="8595" max="8595" width="8.5703125" style="186" customWidth="1"/>
    <col min="8596" max="8596" width="6.85546875" style="186" customWidth="1"/>
    <col min="8597" max="8599" width="0" style="186" hidden="1" customWidth="1"/>
    <col min="8600" max="8603" width="7.28515625" style="186" customWidth="1"/>
    <col min="8604" max="8604" width="0" style="186" hidden="1" customWidth="1"/>
    <col min="8605" max="8605" width="7.28515625" style="186" customWidth="1"/>
    <col min="8606" max="8606" width="10.85546875" style="186" customWidth="1"/>
    <col min="8607" max="8834" width="9.140625" style="186"/>
    <col min="8835" max="8835" width="3.7109375" style="186" customWidth="1"/>
    <col min="8836" max="8836" width="16.140625" style="186" customWidth="1"/>
    <col min="8837" max="8837" width="8.5703125" style="186" customWidth="1"/>
    <col min="8838" max="8838" width="7" style="186" customWidth="1"/>
    <col min="8839" max="8839" width="7.28515625" style="186" customWidth="1"/>
    <col min="8840" max="8841" width="10.42578125" style="186" customWidth="1"/>
    <col min="8842" max="8842" width="10.85546875" style="186" customWidth="1"/>
    <col min="8843" max="8843" width="15.5703125" style="186" customWidth="1"/>
    <col min="8844" max="8844" width="9.140625" style="186"/>
    <col min="8845" max="8845" width="6.28515625" style="186" customWidth="1"/>
    <col min="8846" max="8846" width="7.85546875" style="186" customWidth="1"/>
    <col min="8847" max="8847" width="0" style="186" hidden="1" customWidth="1"/>
    <col min="8848" max="8848" width="22.85546875" style="186" customWidth="1"/>
    <col min="8849" max="8849" width="15.28515625" style="186" customWidth="1"/>
    <col min="8850" max="8850" width="11.42578125" style="186" customWidth="1"/>
    <col min="8851" max="8851" width="8.5703125" style="186" customWidth="1"/>
    <col min="8852" max="8852" width="6.85546875" style="186" customWidth="1"/>
    <col min="8853" max="8855" width="0" style="186" hidden="1" customWidth="1"/>
    <col min="8856" max="8859" width="7.28515625" style="186" customWidth="1"/>
    <col min="8860" max="8860" width="0" style="186" hidden="1" customWidth="1"/>
    <col min="8861" max="8861" width="7.28515625" style="186" customWidth="1"/>
    <col min="8862" max="8862" width="10.85546875" style="186" customWidth="1"/>
    <col min="8863" max="9090" width="9.140625" style="186"/>
    <col min="9091" max="9091" width="3.7109375" style="186" customWidth="1"/>
    <col min="9092" max="9092" width="16.140625" style="186" customWidth="1"/>
    <col min="9093" max="9093" width="8.5703125" style="186" customWidth="1"/>
    <col min="9094" max="9094" width="7" style="186" customWidth="1"/>
    <col min="9095" max="9095" width="7.28515625" style="186" customWidth="1"/>
    <col min="9096" max="9097" width="10.42578125" style="186" customWidth="1"/>
    <col min="9098" max="9098" width="10.85546875" style="186" customWidth="1"/>
    <col min="9099" max="9099" width="15.5703125" style="186" customWidth="1"/>
    <col min="9100" max="9100" width="9.140625" style="186"/>
    <col min="9101" max="9101" width="6.28515625" style="186" customWidth="1"/>
    <col min="9102" max="9102" width="7.85546875" style="186" customWidth="1"/>
    <col min="9103" max="9103" width="0" style="186" hidden="1" customWidth="1"/>
    <col min="9104" max="9104" width="22.85546875" style="186" customWidth="1"/>
    <col min="9105" max="9105" width="15.28515625" style="186" customWidth="1"/>
    <col min="9106" max="9106" width="11.42578125" style="186" customWidth="1"/>
    <col min="9107" max="9107" width="8.5703125" style="186" customWidth="1"/>
    <col min="9108" max="9108" width="6.85546875" style="186" customWidth="1"/>
    <col min="9109" max="9111" width="0" style="186" hidden="1" customWidth="1"/>
    <col min="9112" max="9115" width="7.28515625" style="186" customWidth="1"/>
    <col min="9116" max="9116" width="0" style="186" hidden="1" customWidth="1"/>
    <col min="9117" max="9117" width="7.28515625" style="186" customWidth="1"/>
    <col min="9118" max="9118" width="10.85546875" style="186" customWidth="1"/>
    <col min="9119" max="9346" width="9.140625" style="186"/>
    <col min="9347" max="9347" width="3.7109375" style="186" customWidth="1"/>
    <col min="9348" max="9348" width="16.140625" style="186" customWidth="1"/>
    <col min="9349" max="9349" width="8.5703125" style="186" customWidth="1"/>
    <col min="9350" max="9350" width="7" style="186" customWidth="1"/>
    <col min="9351" max="9351" width="7.28515625" style="186" customWidth="1"/>
    <col min="9352" max="9353" width="10.42578125" style="186" customWidth="1"/>
    <col min="9354" max="9354" width="10.85546875" style="186" customWidth="1"/>
    <col min="9355" max="9355" width="15.5703125" style="186" customWidth="1"/>
    <col min="9356" max="9356" width="9.140625" style="186"/>
    <col min="9357" max="9357" width="6.28515625" style="186" customWidth="1"/>
    <col min="9358" max="9358" width="7.85546875" style="186" customWidth="1"/>
    <col min="9359" max="9359" width="0" style="186" hidden="1" customWidth="1"/>
    <col min="9360" max="9360" width="22.85546875" style="186" customWidth="1"/>
    <col min="9361" max="9361" width="15.28515625" style="186" customWidth="1"/>
    <col min="9362" max="9362" width="11.42578125" style="186" customWidth="1"/>
    <col min="9363" max="9363" width="8.5703125" style="186" customWidth="1"/>
    <col min="9364" max="9364" width="6.85546875" style="186" customWidth="1"/>
    <col min="9365" max="9367" width="0" style="186" hidden="1" customWidth="1"/>
    <col min="9368" max="9371" width="7.28515625" style="186" customWidth="1"/>
    <col min="9372" max="9372" width="0" style="186" hidden="1" customWidth="1"/>
    <col min="9373" max="9373" width="7.28515625" style="186" customWidth="1"/>
    <col min="9374" max="9374" width="10.85546875" style="186" customWidth="1"/>
    <col min="9375" max="9602" width="9.140625" style="186"/>
    <col min="9603" max="9603" width="3.7109375" style="186" customWidth="1"/>
    <col min="9604" max="9604" width="16.140625" style="186" customWidth="1"/>
    <col min="9605" max="9605" width="8.5703125" style="186" customWidth="1"/>
    <col min="9606" max="9606" width="7" style="186" customWidth="1"/>
    <col min="9607" max="9607" width="7.28515625" style="186" customWidth="1"/>
    <col min="9608" max="9609" width="10.42578125" style="186" customWidth="1"/>
    <col min="9610" max="9610" width="10.85546875" style="186" customWidth="1"/>
    <col min="9611" max="9611" width="15.5703125" style="186" customWidth="1"/>
    <col min="9612" max="9612" width="9.140625" style="186"/>
    <col min="9613" max="9613" width="6.28515625" style="186" customWidth="1"/>
    <col min="9614" max="9614" width="7.85546875" style="186" customWidth="1"/>
    <col min="9615" max="9615" width="0" style="186" hidden="1" customWidth="1"/>
    <col min="9616" max="9616" width="22.85546875" style="186" customWidth="1"/>
    <col min="9617" max="9617" width="15.28515625" style="186" customWidth="1"/>
    <col min="9618" max="9618" width="11.42578125" style="186" customWidth="1"/>
    <col min="9619" max="9619" width="8.5703125" style="186" customWidth="1"/>
    <col min="9620" max="9620" width="6.85546875" style="186" customWidth="1"/>
    <col min="9621" max="9623" width="0" style="186" hidden="1" customWidth="1"/>
    <col min="9624" max="9627" width="7.28515625" style="186" customWidth="1"/>
    <col min="9628" max="9628" width="0" style="186" hidden="1" customWidth="1"/>
    <col min="9629" max="9629" width="7.28515625" style="186" customWidth="1"/>
    <col min="9630" max="9630" width="10.85546875" style="186" customWidth="1"/>
    <col min="9631" max="9858" width="9.140625" style="186"/>
    <col min="9859" max="9859" width="3.7109375" style="186" customWidth="1"/>
    <col min="9860" max="9860" width="16.140625" style="186" customWidth="1"/>
    <col min="9861" max="9861" width="8.5703125" style="186" customWidth="1"/>
    <col min="9862" max="9862" width="7" style="186" customWidth="1"/>
    <col min="9863" max="9863" width="7.28515625" style="186" customWidth="1"/>
    <col min="9864" max="9865" width="10.42578125" style="186" customWidth="1"/>
    <col min="9866" max="9866" width="10.85546875" style="186" customWidth="1"/>
    <col min="9867" max="9867" width="15.5703125" style="186" customWidth="1"/>
    <col min="9868" max="9868" width="9.140625" style="186"/>
    <col min="9869" max="9869" width="6.28515625" style="186" customWidth="1"/>
    <col min="9870" max="9870" width="7.85546875" style="186" customWidth="1"/>
    <col min="9871" max="9871" width="0" style="186" hidden="1" customWidth="1"/>
    <col min="9872" max="9872" width="22.85546875" style="186" customWidth="1"/>
    <col min="9873" max="9873" width="15.28515625" style="186" customWidth="1"/>
    <col min="9874" max="9874" width="11.42578125" style="186" customWidth="1"/>
    <col min="9875" max="9875" width="8.5703125" style="186" customWidth="1"/>
    <col min="9876" max="9876" width="6.85546875" style="186" customWidth="1"/>
    <col min="9877" max="9879" width="0" style="186" hidden="1" customWidth="1"/>
    <col min="9880" max="9883" width="7.28515625" style="186" customWidth="1"/>
    <col min="9884" max="9884" width="0" style="186" hidden="1" customWidth="1"/>
    <col min="9885" max="9885" width="7.28515625" style="186" customWidth="1"/>
    <col min="9886" max="9886" width="10.85546875" style="186" customWidth="1"/>
    <col min="9887" max="10114" width="9.140625" style="186"/>
    <col min="10115" max="10115" width="3.7109375" style="186" customWidth="1"/>
    <col min="10116" max="10116" width="16.140625" style="186" customWidth="1"/>
    <col min="10117" max="10117" width="8.5703125" style="186" customWidth="1"/>
    <col min="10118" max="10118" width="7" style="186" customWidth="1"/>
    <col min="10119" max="10119" width="7.28515625" style="186" customWidth="1"/>
    <col min="10120" max="10121" width="10.42578125" style="186" customWidth="1"/>
    <col min="10122" max="10122" width="10.85546875" style="186" customWidth="1"/>
    <col min="10123" max="10123" width="15.5703125" style="186" customWidth="1"/>
    <col min="10124" max="10124" width="9.140625" style="186"/>
    <col min="10125" max="10125" width="6.28515625" style="186" customWidth="1"/>
    <col min="10126" max="10126" width="7.85546875" style="186" customWidth="1"/>
    <col min="10127" max="10127" width="0" style="186" hidden="1" customWidth="1"/>
    <col min="10128" max="10128" width="22.85546875" style="186" customWidth="1"/>
    <col min="10129" max="10129" width="15.28515625" style="186" customWidth="1"/>
    <col min="10130" max="10130" width="11.42578125" style="186" customWidth="1"/>
    <col min="10131" max="10131" width="8.5703125" style="186" customWidth="1"/>
    <col min="10132" max="10132" width="6.85546875" style="186" customWidth="1"/>
    <col min="10133" max="10135" width="0" style="186" hidden="1" customWidth="1"/>
    <col min="10136" max="10139" width="7.28515625" style="186" customWidth="1"/>
    <col min="10140" max="10140" width="0" style="186" hidden="1" customWidth="1"/>
    <col min="10141" max="10141" width="7.28515625" style="186" customWidth="1"/>
    <col min="10142" max="10142" width="10.85546875" style="186" customWidth="1"/>
    <col min="10143" max="10370" width="9.140625" style="186"/>
    <col min="10371" max="10371" width="3.7109375" style="186" customWidth="1"/>
    <col min="10372" max="10372" width="16.140625" style="186" customWidth="1"/>
    <col min="10373" max="10373" width="8.5703125" style="186" customWidth="1"/>
    <col min="10374" max="10374" width="7" style="186" customWidth="1"/>
    <col min="10375" max="10375" width="7.28515625" style="186" customWidth="1"/>
    <col min="10376" max="10377" width="10.42578125" style="186" customWidth="1"/>
    <col min="10378" max="10378" width="10.85546875" style="186" customWidth="1"/>
    <col min="10379" max="10379" width="15.5703125" style="186" customWidth="1"/>
    <col min="10380" max="10380" width="9.140625" style="186"/>
    <col min="10381" max="10381" width="6.28515625" style="186" customWidth="1"/>
    <col min="10382" max="10382" width="7.85546875" style="186" customWidth="1"/>
    <col min="10383" max="10383" width="0" style="186" hidden="1" customWidth="1"/>
    <col min="10384" max="10384" width="22.85546875" style="186" customWidth="1"/>
    <col min="10385" max="10385" width="15.28515625" style="186" customWidth="1"/>
    <col min="10386" max="10386" width="11.42578125" style="186" customWidth="1"/>
    <col min="10387" max="10387" width="8.5703125" style="186" customWidth="1"/>
    <col min="10388" max="10388" width="6.85546875" style="186" customWidth="1"/>
    <col min="10389" max="10391" width="0" style="186" hidden="1" customWidth="1"/>
    <col min="10392" max="10395" width="7.28515625" style="186" customWidth="1"/>
    <col min="10396" max="10396" width="0" style="186" hidden="1" customWidth="1"/>
    <col min="10397" max="10397" width="7.28515625" style="186" customWidth="1"/>
    <col min="10398" max="10398" width="10.85546875" style="186" customWidth="1"/>
    <col min="10399" max="10626" width="9.140625" style="186"/>
    <col min="10627" max="10627" width="3.7109375" style="186" customWidth="1"/>
    <col min="10628" max="10628" width="16.140625" style="186" customWidth="1"/>
    <col min="10629" max="10629" width="8.5703125" style="186" customWidth="1"/>
    <col min="10630" max="10630" width="7" style="186" customWidth="1"/>
    <col min="10631" max="10631" width="7.28515625" style="186" customWidth="1"/>
    <col min="10632" max="10633" width="10.42578125" style="186" customWidth="1"/>
    <col min="10634" max="10634" width="10.85546875" style="186" customWidth="1"/>
    <col min="10635" max="10635" width="15.5703125" style="186" customWidth="1"/>
    <col min="10636" max="10636" width="9.140625" style="186"/>
    <col min="10637" max="10637" width="6.28515625" style="186" customWidth="1"/>
    <col min="10638" max="10638" width="7.85546875" style="186" customWidth="1"/>
    <col min="10639" max="10639" width="0" style="186" hidden="1" customWidth="1"/>
    <col min="10640" max="10640" width="22.85546875" style="186" customWidth="1"/>
    <col min="10641" max="10641" width="15.28515625" style="186" customWidth="1"/>
    <col min="10642" max="10642" width="11.42578125" style="186" customWidth="1"/>
    <col min="10643" max="10643" width="8.5703125" style="186" customWidth="1"/>
    <col min="10644" max="10644" width="6.85546875" style="186" customWidth="1"/>
    <col min="10645" max="10647" width="0" style="186" hidden="1" customWidth="1"/>
    <col min="10648" max="10651" width="7.28515625" style="186" customWidth="1"/>
    <col min="10652" max="10652" width="0" style="186" hidden="1" customWidth="1"/>
    <col min="10653" max="10653" width="7.28515625" style="186" customWidth="1"/>
    <col min="10654" max="10654" width="10.85546875" style="186" customWidth="1"/>
    <col min="10655" max="10882" width="9.140625" style="186"/>
    <col min="10883" max="10883" width="3.7109375" style="186" customWidth="1"/>
    <col min="10884" max="10884" width="16.140625" style="186" customWidth="1"/>
    <col min="10885" max="10885" width="8.5703125" style="186" customWidth="1"/>
    <col min="10886" max="10886" width="7" style="186" customWidth="1"/>
    <col min="10887" max="10887" width="7.28515625" style="186" customWidth="1"/>
    <col min="10888" max="10889" width="10.42578125" style="186" customWidth="1"/>
    <col min="10890" max="10890" width="10.85546875" style="186" customWidth="1"/>
    <col min="10891" max="10891" width="15.5703125" style="186" customWidth="1"/>
    <col min="10892" max="10892" width="9.140625" style="186"/>
    <col min="10893" max="10893" width="6.28515625" style="186" customWidth="1"/>
    <col min="10894" max="10894" width="7.85546875" style="186" customWidth="1"/>
    <col min="10895" max="10895" width="0" style="186" hidden="1" customWidth="1"/>
    <col min="10896" max="10896" width="22.85546875" style="186" customWidth="1"/>
    <col min="10897" max="10897" width="15.28515625" style="186" customWidth="1"/>
    <col min="10898" max="10898" width="11.42578125" style="186" customWidth="1"/>
    <col min="10899" max="10899" width="8.5703125" style="186" customWidth="1"/>
    <col min="10900" max="10900" width="6.85546875" style="186" customWidth="1"/>
    <col min="10901" max="10903" width="0" style="186" hidden="1" customWidth="1"/>
    <col min="10904" max="10907" width="7.28515625" style="186" customWidth="1"/>
    <col min="10908" max="10908" width="0" style="186" hidden="1" customWidth="1"/>
    <col min="10909" max="10909" width="7.28515625" style="186" customWidth="1"/>
    <col min="10910" max="10910" width="10.85546875" style="186" customWidth="1"/>
    <col min="10911" max="11138" width="9.140625" style="186"/>
    <col min="11139" max="11139" width="3.7109375" style="186" customWidth="1"/>
    <col min="11140" max="11140" width="16.140625" style="186" customWidth="1"/>
    <col min="11141" max="11141" width="8.5703125" style="186" customWidth="1"/>
    <col min="11142" max="11142" width="7" style="186" customWidth="1"/>
    <col min="11143" max="11143" width="7.28515625" style="186" customWidth="1"/>
    <col min="11144" max="11145" width="10.42578125" style="186" customWidth="1"/>
    <col min="11146" max="11146" width="10.85546875" style="186" customWidth="1"/>
    <col min="11147" max="11147" width="15.5703125" style="186" customWidth="1"/>
    <col min="11148" max="11148" width="9.140625" style="186"/>
    <col min="11149" max="11149" width="6.28515625" style="186" customWidth="1"/>
    <col min="11150" max="11150" width="7.85546875" style="186" customWidth="1"/>
    <col min="11151" max="11151" width="0" style="186" hidden="1" customWidth="1"/>
    <col min="11152" max="11152" width="22.85546875" style="186" customWidth="1"/>
    <col min="11153" max="11153" width="15.28515625" style="186" customWidth="1"/>
    <col min="11154" max="11154" width="11.42578125" style="186" customWidth="1"/>
    <col min="11155" max="11155" width="8.5703125" style="186" customWidth="1"/>
    <col min="11156" max="11156" width="6.85546875" style="186" customWidth="1"/>
    <col min="11157" max="11159" width="0" style="186" hidden="1" customWidth="1"/>
    <col min="11160" max="11163" width="7.28515625" style="186" customWidth="1"/>
    <col min="11164" max="11164" width="0" style="186" hidden="1" customWidth="1"/>
    <col min="11165" max="11165" width="7.28515625" style="186" customWidth="1"/>
    <col min="11166" max="11166" width="10.85546875" style="186" customWidth="1"/>
    <col min="11167" max="11394" width="9.140625" style="186"/>
    <col min="11395" max="11395" width="3.7109375" style="186" customWidth="1"/>
    <col min="11396" max="11396" width="16.140625" style="186" customWidth="1"/>
    <col min="11397" max="11397" width="8.5703125" style="186" customWidth="1"/>
    <col min="11398" max="11398" width="7" style="186" customWidth="1"/>
    <col min="11399" max="11399" width="7.28515625" style="186" customWidth="1"/>
    <col min="11400" max="11401" width="10.42578125" style="186" customWidth="1"/>
    <col min="11402" max="11402" width="10.85546875" style="186" customWidth="1"/>
    <col min="11403" max="11403" width="15.5703125" style="186" customWidth="1"/>
    <col min="11404" max="11404" width="9.140625" style="186"/>
    <col min="11405" max="11405" width="6.28515625" style="186" customWidth="1"/>
    <col min="11406" max="11406" width="7.85546875" style="186" customWidth="1"/>
    <col min="11407" max="11407" width="0" style="186" hidden="1" customWidth="1"/>
    <col min="11408" max="11408" width="22.85546875" style="186" customWidth="1"/>
    <col min="11409" max="11409" width="15.28515625" style="186" customWidth="1"/>
    <col min="11410" max="11410" width="11.42578125" style="186" customWidth="1"/>
    <col min="11411" max="11411" width="8.5703125" style="186" customWidth="1"/>
    <col min="11412" max="11412" width="6.85546875" style="186" customWidth="1"/>
    <col min="11413" max="11415" width="0" style="186" hidden="1" customWidth="1"/>
    <col min="11416" max="11419" width="7.28515625" style="186" customWidth="1"/>
    <col min="11420" max="11420" width="0" style="186" hidden="1" customWidth="1"/>
    <col min="11421" max="11421" width="7.28515625" style="186" customWidth="1"/>
    <col min="11422" max="11422" width="10.85546875" style="186" customWidth="1"/>
    <col min="11423" max="11650" width="9.140625" style="186"/>
    <col min="11651" max="11651" width="3.7109375" style="186" customWidth="1"/>
    <col min="11652" max="11652" width="16.140625" style="186" customWidth="1"/>
    <col min="11653" max="11653" width="8.5703125" style="186" customWidth="1"/>
    <col min="11654" max="11654" width="7" style="186" customWidth="1"/>
    <col min="11655" max="11655" width="7.28515625" style="186" customWidth="1"/>
    <col min="11656" max="11657" width="10.42578125" style="186" customWidth="1"/>
    <col min="11658" max="11658" width="10.85546875" style="186" customWidth="1"/>
    <col min="11659" max="11659" width="15.5703125" style="186" customWidth="1"/>
    <col min="11660" max="11660" width="9.140625" style="186"/>
    <col min="11661" max="11661" width="6.28515625" style="186" customWidth="1"/>
    <col min="11662" max="11662" width="7.85546875" style="186" customWidth="1"/>
    <col min="11663" max="11663" width="0" style="186" hidden="1" customWidth="1"/>
    <col min="11664" max="11664" width="22.85546875" style="186" customWidth="1"/>
    <col min="11665" max="11665" width="15.28515625" style="186" customWidth="1"/>
    <col min="11666" max="11666" width="11.42578125" style="186" customWidth="1"/>
    <col min="11667" max="11667" width="8.5703125" style="186" customWidth="1"/>
    <col min="11668" max="11668" width="6.85546875" style="186" customWidth="1"/>
    <col min="11669" max="11671" width="0" style="186" hidden="1" customWidth="1"/>
    <col min="11672" max="11675" width="7.28515625" style="186" customWidth="1"/>
    <col min="11676" max="11676" width="0" style="186" hidden="1" customWidth="1"/>
    <col min="11677" max="11677" width="7.28515625" style="186" customWidth="1"/>
    <col min="11678" max="11678" width="10.85546875" style="186" customWidth="1"/>
    <col min="11679" max="11906" width="9.140625" style="186"/>
    <col min="11907" max="11907" width="3.7109375" style="186" customWidth="1"/>
    <col min="11908" max="11908" width="16.140625" style="186" customWidth="1"/>
    <col min="11909" max="11909" width="8.5703125" style="186" customWidth="1"/>
    <col min="11910" max="11910" width="7" style="186" customWidth="1"/>
    <col min="11911" max="11911" width="7.28515625" style="186" customWidth="1"/>
    <col min="11912" max="11913" width="10.42578125" style="186" customWidth="1"/>
    <col min="11914" max="11914" width="10.85546875" style="186" customWidth="1"/>
    <col min="11915" max="11915" width="15.5703125" style="186" customWidth="1"/>
    <col min="11916" max="11916" width="9.140625" style="186"/>
    <col min="11917" max="11917" width="6.28515625" style="186" customWidth="1"/>
    <col min="11918" max="11918" width="7.85546875" style="186" customWidth="1"/>
    <col min="11919" max="11919" width="0" style="186" hidden="1" customWidth="1"/>
    <col min="11920" max="11920" width="22.85546875" style="186" customWidth="1"/>
    <col min="11921" max="11921" width="15.28515625" style="186" customWidth="1"/>
    <col min="11922" max="11922" width="11.42578125" style="186" customWidth="1"/>
    <col min="11923" max="11923" width="8.5703125" style="186" customWidth="1"/>
    <col min="11924" max="11924" width="6.85546875" style="186" customWidth="1"/>
    <col min="11925" max="11927" width="0" style="186" hidden="1" customWidth="1"/>
    <col min="11928" max="11931" width="7.28515625" style="186" customWidth="1"/>
    <col min="11932" max="11932" width="0" style="186" hidden="1" customWidth="1"/>
    <col min="11933" max="11933" width="7.28515625" style="186" customWidth="1"/>
    <col min="11934" max="11934" width="10.85546875" style="186" customWidth="1"/>
    <col min="11935" max="12162" width="9.140625" style="186"/>
    <col min="12163" max="12163" width="3.7109375" style="186" customWidth="1"/>
    <col min="12164" max="12164" width="16.140625" style="186" customWidth="1"/>
    <col min="12165" max="12165" width="8.5703125" style="186" customWidth="1"/>
    <col min="12166" max="12166" width="7" style="186" customWidth="1"/>
    <col min="12167" max="12167" width="7.28515625" style="186" customWidth="1"/>
    <col min="12168" max="12169" width="10.42578125" style="186" customWidth="1"/>
    <col min="12170" max="12170" width="10.85546875" style="186" customWidth="1"/>
    <col min="12171" max="12171" width="15.5703125" style="186" customWidth="1"/>
    <col min="12172" max="12172" width="9.140625" style="186"/>
    <col min="12173" max="12173" width="6.28515625" style="186" customWidth="1"/>
    <col min="12174" max="12174" width="7.85546875" style="186" customWidth="1"/>
    <col min="12175" max="12175" width="0" style="186" hidden="1" customWidth="1"/>
    <col min="12176" max="12176" width="22.85546875" style="186" customWidth="1"/>
    <col min="12177" max="12177" width="15.28515625" style="186" customWidth="1"/>
    <col min="12178" max="12178" width="11.42578125" style="186" customWidth="1"/>
    <col min="12179" max="12179" width="8.5703125" style="186" customWidth="1"/>
    <col min="12180" max="12180" width="6.85546875" style="186" customWidth="1"/>
    <col min="12181" max="12183" width="0" style="186" hidden="1" customWidth="1"/>
    <col min="12184" max="12187" width="7.28515625" style="186" customWidth="1"/>
    <col min="12188" max="12188" width="0" style="186" hidden="1" customWidth="1"/>
    <col min="12189" max="12189" width="7.28515625" style="186" customWidth="1"/>
    <col min="12190" max="12190" width="10.85546875" style="186" customWidth="1"/>
    <col min="12191" max="12418" width="9.140625" style="186"/>
    <col min="12419" max="12419" width="3.7109375" style="186" customWidth="1"/>
    <col min="12420" max="12420" width="16.140625" style="186" customWidth="1"/>
    <col min="12421" max="12421" width="8.5703125" style="186" customWidth="1"/>
    <col min="12422" max="12422" width="7" style="186" customWidth="1"/>
    <col min="12423" max="12423" width="7.28515625" style="186" customWidth="1"/>
    <col min="12424" max="12425" width="10.42578125" style="186" customWidth="1"/>
    <col min="12426" max="12426" width="10.85546875" style="186" customWidth="1"/>
    <col min="12427" max="12427" width="15.5703125" style="186" customWidth="1"/>
    <col min="12428" max="12428" width="9.140625" style="186"/>
    <col min="12429" max="12429" width="6.28515625" style="186" customWidth="1"/>
    <col min="12430" max="12430" width="7.85546875" style="186" customWidth="1"/>
    <col min="12431" max="12431" width="0" style="186" hidden="1" customWidth="1"/>
    <col min="12432" max="12432" width="22.85546875" style="186" customWidth="1"/>
    <col min="12433" max="12433" width="15.28515625" style="186" customWidth="1"/>
    <col min="12434" max="12434" width="11.42578125" style="186" customWidth="1"/>
    <col min="12435" max="12435" width="8.5703125" style="186" customWidth="1"/>
    <col min="12436" max="12436" width="6.85546875" style="186" customWidth="1"/>
    <col min="12437" max="12439" width="0" style="186" hidden="1" customWidth="1"/>
    <col min="12440" max="12443" width="7.28515625" style="186" customWidth="1"/>
    <col min="12444" max="12444" width="0" style="186" hidden="1" customWidth="1"/>
    <col min="12445" max="12445" width="7.28515625" style="186" customWidth="1"/>
    <col min="12446" max="12446" width="10.85546875" style="186" customWidth="1"/>
    <col min="12447" max="12674" width="9.140625" style="186"/>
    <col min="12675" max="12675" width="3.7109375" style="186" customWidth="1"/>
    <col min="12676" max="12676" width="16.140625" style="186" customWidth="1"/>
    <col min="12677" max="12677" width="8.5703125" style="186" customWidth="1"/>
    <col min="12678" max="12678" width="7" style="186" customWidth="1"/>
    <col min="12679" max="12679" width="7.28515625" style="186" customWidth="1"/>
    <col min="12680" max="12681" width="10.42578125" style="186" customWidth="1"/>
    <col min="12682" max="12682" width="10.85546875" style="186" customWidth="1"/>
    <col min="12683" max="12683" width="15.5703125" style="186" customWidth="1"/>
    <col min="12684" max="12684" width="9.140625" style="186"/>
    <col min="12685" max="12685" width="6.28515625" style="186" customWidth="1"/>
    <col min="12686" max="12686" width="7.85546875" style="186" customWidth="1"/>
    <col min="12687" max="12687" width="0" style="186" hidden="1" customWidth="1"/>
    <col min="12688" max="12688" width="22.85546875" style="186" customWidth="1"/>
    <col min="12689" max="12689" width="15.28515625" style="186" customWidth="1"/>
    <col min="12690" max="12690" width="11.42578125" style="186" customWidth="1"/>
    <col min="12691" max="12691" width="8.5703125" style="186" customWidth="1"/>
    <col min="12692" max="12692" width="6.85546875" style="186" customWidth="1"/>
    <col min="12693" max="12695" width="0" style="186" hidden="1" customWidth="1"/>
    <col min="12696" max="12699" width="7.28515625" style="186" customWidth="1"/>
    <col min="12700" max="12700" width="0" style="186" hidden="1" customWidth="1"/>
    <col min="12701" max="12701" width="7.28515625" style="186" customWidth="1"/>
    <col min="12702" max="12702" width="10.85546875" style="186" customWidth="1"/>
    <col min="12703" max="12930" width="9.140625" style="186"/>
    <col min="12931" max="12931" width="3.7109375" style="186" customWidth="1"/>
    <col min="12932" max="12932" width="16.140625" style="186" customWidth="1"/>
    <col min="12933" max="12933" width="8.5703125" style="186" customWidth="1"/>
    <col min="12934" max="12934" width="7" style="186" customWidth="1"/>
    <col min="12935" max="12935" width="7.28515625" style="186" customWidth="1"/>
    <col min="12936" max="12937" width="10.42578125" style="186" customWidth="1"/>
    <col min="12938" max="12938" width="10.85546875" style="186" customWidth="1"/>
    <col min="12939" max="12939" width="15.5703125" style="186" customWidth="1"/>
    <col min="12940" max="12940" width="9.140625" style="186"/>
    <col min="12941" max="12941" width="6.28515625" style="186" customWidth="1"/>
    <col min="12942" max="12942" width="7.85546875" style="186" customWidth="1"/>
    <col min="12943" max="12943" width="0" style="186" hidden="1" customWidth="1"/>
    <col min="12944" max="12944" width="22.85546875" style="186" customWidth="1"/>
    <col min="12945" max="12945" width="15.28515625" style="186" customWidth="1"/>
    <col min="12946" max="12946" width="11.42578125" style="186" customWidth="1"/>
    <col min="12947" max="12947" width="8.5703125" style="186" customWidth="1"/>
    <col min="12948" max="12948" width="6.85546875" style="186" customWidth="1"/>
    <col min="12949" max="12951" width="0" style="186" hidden="1" customWidth="1"/>
    <col min="12952" max="12955" width="7.28515625" style="186" customWidth="1"/>
    <col min="12956" max="12956" width="0" style="186" hidden="1" customWidth="1"/>
    <col min="12957" max="12957" width="7.28515625" style="186" customWidth="1"/>
    <col min="12958" max="12958" width="10.85546875" style="186" customWidth="1"/>
    <col min="12959" max="13186" width="9.140625" style="186"/>
    <col min="13187" max="13187" width="3.7109375" style="186" customWidth="1"/>
    <col min="13188" max="13188" width="16.140625" style="186" customWidth="1"/>
    <col min="13189" max="13189" width="8.5703125" style="186" customWidth="1"/>
    <col min="13190" max="13190" width="7" style="186" customWidth="1"/>
    <col min="13191" max="13191" width="7.28515625" style="186" customWidth="1"/>
    <col min="13192" max="13193" width="10.42578125" style="186" customWidth="1"/>
    <col min="13194" max="13194" width="10.85546875" style="186" customWidth="1"/>
    <col min="13195" max="13195" width="15.5703125" style="186" customWidth="1"/>
    <col min="13196" max="13196" width="9.140625" style="186"/>
    <col min="13197" max="13197" width="6.28515625" style="186" customWidth="1"/>
    <col min="13198" max="13198" width="7.85546875" style="186" customWidth="1"/>
    <col min="13199" max="13199" width="0" style="186" hidden="1" customWidth="1"/>
    <col min="13200" max="13200" width="22.85546875" style="186" customWidth="1"/>
    <col min="13201" max="13201" width="15.28515625" style="186" customWidth="1"/>
    <col min="13202" max="13202" width="11.42578125" style="186" customWidth="1"/>
    <col min="13203" max="13203" width="8.5703125" style="186" customWidth="1"/>
    <col min="13204" max="13204" width="6.85546875" style="186" customWidth="1"/>
    <col min="13205" max="13207" width="0" style="186" hidden="1" customWidth="1"/>
    <col min="13208" max="13211" width="7.28515625" style="186" customWidth="1"/>
    <col min="13212" max="13212" width="0" style="186" hidden="1" customWidth="1"/>
    <col min="13213" max="13213" width="7.28515625" style="186" customWidth="1"/>
    <col min="13214" max="13214" width="10.85546875" style="186" customWidth="1"/>
    <col min="13215" max="13442" width="9.140625" style="186"/>
    <col min="13443" max="13443" width="3.7109375" style="186" customWidth="1"/>
    <col min="13444" max="13444" width="16.140625" style="186" customWidth="1"/>
    <col min="13445" max="13445" width="8.5703125" style="186" customWidth="1"/>
    <col min="13446" max="13446" width="7" style="186" customWidth="1"/>
    <col min="13447" max="13447" width="7.28515625" style="186" customWidth="1"/>
    <col min="13448" max="13449" width="10.42578125" style="186" customWidth="1"/>
    <col min="13450" max="13450" width="10.85546875" style="186" customWidth="1"/>
    <col min="13451" max="13451" width="15.5703125" style="186" customWidth="1"/>
    <col min="13452" max="13452" width="9.140625" style="186"/>
    <col min="13453" max="13453" width="6.28515625" style="186" customWidth="1"/>
    <col min="13454" max="13454" width="7.85546875" style="186" customWidth="1"/>
    <col min="13455" max="13455" width="0" style="186" hidden="1" customWidth="1"/>
    <col min="13456" max="13456" width="22.85546875" style="186" customWidth="1"/>
    <col min="13457" max="13457" width="15.28515625" style="186" customWidth="1"/>
    <col min="13458" max="13458" width="11.42578125" style="186" customWidth="1"/>
    <col min="13459" max="13459" width="8.5703125" style="186" customWidth="1"/>
    <col min="13460" max="13460" width="6.85546875" style="186" customWidth="1"/>
    <col min="13461" max="13463" width="0" style="186" hidden="1" customWidth="1"/>
    <col min="13464" max="13467" width="7.28515625" style="186" customWidth="1"/>
    <col min="13468" max="13468" width="0" style="186" hidden="1" customWidth="1"/>
    <col min="13469" max="13469" width="7.28515625" style="186" customWidth="1"/>
    <col min="13470" max="13470" width="10.85546875" style="186" customWidth="1"/>
    <col min="13471" max="13698" width="9.140625" style="186"/>
    <col min="13699" max="13699" width="3.7109375" style="186" customWidth="1"/>
    <col min="13700" max="13700" width="16.140625" style="186" customWidth="1"/>
    <col min="13701" max="13701" width="8.5703125" style="186" customWidth="1"/>
    <col min="13702" max="13702" width="7" style="186" customWidth="1"/>
    <col min="13703" max="13703" width="7.28515625" style="186" customWidth="1"/>
    <col min="13704" max="13705" width="10.42578125" style="186" customWidth="1"/>
    <col min="13706" max="13706" width="10.85546875" style="186" customWidth="1"/>
    <col min="13707" max="13707" width="15.5703125" style="186" customWidth="1"/>
    <col min="13708" max="13708" width="9.140625" style="186"/>
    <col min="13709" max="13709" width="6.28515625" style="186" customWidth="1"/>
    <col min="13710" max="13710" width="7.85546875" style="186" customWidth="1"/>
    <col min="13711" max="13711" width="0" style="186" hidden="1" customWidth="1"/>
    <col min="13712" max="13712" width="22.85546875" style="186" customWidth="1"/>
    <col min="13713" max="13713" width="15.28515625" style="186" customWidth="1"/>
    <col min="13714" max="13714" width="11.42578125" style="186" customWidth="1"/>
    <col min="13715" max="13715" width="8.5703125" style="186" customWidth="1"/>
    <col min="13716" max="13716" width="6.85546875" style="186" customWidth="1"/>
    <col min="13717" max="13719" width="0" style="186" hidden="1" customWidth="1"/>
    <col min="13720" max="13723" width="7.28515625" style="186" customWidth="1"/>
    <col min="13724" max="13724" width="0" style="186" hidden="1" customWidth="1"/>
    <col min="13725" max="13725" width="7.28515625" style="186" customWidth="1"/>
    <col min="13726" max="13726" width="10.85546875" style="186" customWidth="1"/>
    <col min="13727" max="13954" width="9.140625" style="186"/>
    <col min="13955" max="13955" width="3.7109375" style="186" customWidth="1"/>
    <col min="13956" max="13956" width="16.140625" style="186" customWidth="1"/>
    <col min="13957" max="13957" width="8.5703125" style="186" customWidth="1"/>
    <col min="13958" max="13958" width="7" style="186" customWidth="1"/>
    <col min="13959" max="13959" width="7.28515625" style="186" customWidth="1"/>
    <col min="13960" max="13961" width="10.42578125" style="186" customWidth="1"/>
    <col min="13962" max="13962" width="10.85546875" style="186" customWidth="1"/>
    <col min="13963" max="13963" width="15.5703125" style="186" customWidth="1"/>
    <col min="13964" max="13964" width="9.140625" style="186"/>
    <col min="13965" max="13965" width="6.28515625" style="186" customWidth="1"/>
    <col min="13966" max="13966" width="7.85546875" style="186" customWidth="1"/>
    <col min="13967" max="13967" width="0" style="186" hidden="1" customWidth="1"/>
    <col min="13968" max="13968" width="22.85546875" style="186" customWidth="1"/>
    <col min="13969" max="13969" width="15.28515625" style="186" customWidth="1"/>
    <col min="13970" max="13970" width="11.42578125" style="186" customWidth="1"/>
    <col min="13971" max="13971" width="8.5703125" style="186" customWidth="1"/>
    <col min="13972" max="13972" width="6.85546875" style="186" customWidth="1"/>
    <col min="13973" max="13975" width="0" style="186" hidden="1" customWidth="1"/>
    <col min="13976" max="13979" width="7.28515625" style="186" customWidth="1"/>
    <col min="13980" max="13980" width="0" style="186" hidden="1" customWidth="1"/>
    <col min="13981" max="13981" width="7.28515625" style="186" customWidth="1"/>
    <col min="13982" max="13982" width="10.85546875" style="186" customWidth="1"/>
    <col min="13983" max="14210" width="9.140625" style="186"/>
    <col min="14211" max="14211" width="3.7109375" style="186" customWidth="1"/>
    <col min="14212" max="14212" width="16.140625" style="186" customWidth="1"/>
    <col min="14213" max="14213" width="8.5703125" style="186" customWidth="1"/>
    <col min="14214" max="14214" width="7" style="186" customWidth="1"/>
    <col min="14215" max="14215" width="7.28515625" style="186" customWidth="1"/>
    <col min="14216" max="14217" width="10.42578125" style="186" customWidth="1"/>
    <col min="14218" max="14218" width="10.85546875" style="186" customWidth="1"/>
    <col min="14219" max="14219" width="15.5703125" style="186" customWidth="1"/>
    <col min="14220" max="14220" width="9.140625" style="186"/>
    <col min="14221" max="14221" width="6.28515625" style="186" customWidth="1"/>
    <col min="14222" max="14222" width="7.85546875" style="186" customWidth="1"/>
    <col min="14223" max="14223" width="0" style="186" hidden="1" customWidth="1"/>
    <col min="14224" max="14224" width="22.85546875" style="186" customWidth="1"/>
    <col min="14225" max="14225" width="15.28515625" style="186" customWidth="1"/>
    <col min="14226" max="14226" width="11.42578125" style="186" customWidth="1"/>
    <col min="14227" max="14227" width="8.5703125" style="186" customWidth="1"/>
    <col min="14228" max="14228" width="6.85546875" style="186" customWidth="1"/>
    <col min="14229" max="14231" width="0" style="186" hidden="1" customWidth="1"/>
    <col min="14232" max="14235" width="7.28515625" style="186" customWidth="1"/>
    <col min="14236" max="14236" width="0" style="186" hidden="1" customWidth="1"/>
    <col min="14237" max="14237" width="7.28515625" style="186" customWidth="1"/>
    <col min="14238" max="14238" width="10.85546875" style="186" customWidth="1"/>
    <col min="14239" max="14466" width="9.140625" style="186"/>
    <col min="14467" max="14467" width="3.7109375" style="186" customWidth="1"/>
    <col min="14468" max="14468" width="16.140625" style="186" customWidth="1"/>
    <col min="14469" max="14469" width="8.5703125" style="186" customWidth="1"/>
    <col min="14470" max="14470" width="7" style="186" customWidth="1"/>
    <col min="14471" max="14471" width="7.28515625" style="186" customWidth="1"/>
    <col min="14472" max="14473" width="10.42578125" style="186" customWidth="1"/>
    <col min="14474" max="14474" width="10.85546875" style="186" customWidth="1"/>
    <col min="14475" max="14475" width="15.5703125" style="186" customWidth="1"/>
    <col min="14476" max="14476" width="9.140625" style="186"/>
    <col min="14477" max="14477" width="6.28515625" style="186" customWidth="1"/>
    <col min="14478" max="14478" width="7.85546875" style="186" customWidth="1"/>
    <col min="14479" max="14479" width="0" style="186" hidden="1" customWidth="1"/>
    <col min="14480" max="14480" width="22.85546875" style="186" customWidth="1"/>
    <col min="14481" max="14481" width="15.28515625" style="186" customWidth="1"/>
    <col min="14482" max="14482" width="11.42578125" style="186" customWidth="1"/>
    <col min="14483" max="14483" width="8.5703125" style="186" customWidth="1"/>
    <col min="14484" max="14484" width="6.85546875" style="186" customWidth="1"/>
    <col min="14485" max="14487" width="0" style="186" hidden="1" customWidth="1"/>
    <col min="14488" max="14491" width="7.28515625" style="186" customWidth="1"/>
    <col min="14492" max="14492" width="0" style="186" hidden="1" customWidth="1"/>
    <col min="14493" max="14493" width="7.28515625" style="186" customWidth="1"/>
    <col min="14494" max="14494" width="10.85546875" style="186" customWidth="1"/>
    <col min="14495" max="14722" width="9.140625" style="186"/>
    <col min="14723" max="14723" width="3.7109375" style="186" customWidth="1"/>
    <col min="14724" max="14724" width="16.140625" style="186" customWidth="1"/>
    <col min="14725" max="14725" width="8.5703125" style="186" customWidth="1"/>
    <col min="14726" max="14726" width="7" style="186" customWidth="1"/>
    <col min="14727" max="14727" width="7.28515625" style="186" customWidth="1"/>
    <col min="14728" max="14729" width="10.42578125" style="186" customWidth="1"/>
    <col min="14730" max="14730" width="10.85546875" style="186" customWidth="1"/>
    <col min="14731" max="14731" width="15.5703125" style="186" customWidth="1"/>
    <col min="14732" max="14732" width="9.140625" style="186"/>
    <col min="14733" max="14733" width="6.28515625" style="186" customWidth="1"/>
    <col min="14734" max="14734" width="7.85546875" style="186" customWidth="1"/>
    <col min="14735" max="14735" width="0" style="186" hidden="1" customWidth="1"/>
    <col min="14736" max="14736" width="22.85546875" style="186" customWidth="1"/>
    <col min="14737" max="14737" width="15.28515625" style="186" customWidth="1"/>
    <col min="14738" max="14738" width="11.42578125" style="186" customWidth="1"/>
    <col min="14739" max="14739" width="8.5703125" style="186" customWidth="1"/>
    <col min="14740" max="14740" width="6.85546875" style="186" customWidth="1"/>
    <col min="14741" max="14743" width="0" style="186" hidden="1" customWidth="1"/>
    <col min="14744" max="14747" width="7.28515625" style="186" customWidth="1"/>
    <col min="14748" max="14748" width="0" style="186" hidden="1" customWidth="1"/>
    <col min="14749" max="14749" width="7.28515625" style="186" customWidth="1"/>
    <col min="14750" max="14750" width="10.85546875" style="186" customWidth="1"/>
    <col min="14751" max="14978" width="9.140625" style="186"/>
    <col min="14979" max="14979" width="3.7109375" style="186" customWidth="1"/>
    <col min="14980" max="14980" width="16.140625" style="186" customWidth="1"/>
    <col min="14981" max="14981" width="8.5703125" style="186" customWidth="1"/>
    <col min="14982" max="14982" width="7" style="186" customWidth="1"/>
    <col min="14983" max="14983" width="7.28515625" style="186" customWidth="1"/>
    <col min="14984" max="14985" width="10.42578125" style="186" customWidth="1"/>
    <col min="14986" max="14986" width="10.85546875" style="186" customWidth="1"/>
    <col min="14987" max="14987" width="15.5703125" style="186" customWidth="1"/>
    <col min="14988" max="14988" width="9.140625" style="186"/>
    <col min="14989" max="14989" width="6.28515625" style="186" customWidth="1"/>
    <col min="14990" max="14990" width="7.85546875" style="186" customWidth="1"/>
    <col min="14991" max="14991" width="0" style="186" hidden="1" customWidth="1"/>
    <col min="14992" max="14992" width="22.85546875" style="186" customWidth="1"/>
    <col min="14993" max="14993" width="15.28515625" style="186" customWidth="1"/>
    <col min="14994" max="14994" width="11.42578125" style="186" customWidth="1"/>
    <col min="14995" max="14995" width="8.5703125" style="186" customWidth="1"/>
    <col min="14996" max="14996" width="6.85546875" style="186" customWidth="1"/>
    <col min="14997" max="14999" width="0" style="186" hidden="1" customWidth="1"/>
    <col min="15000" max="15003" width="7.28515625" style="186" customWidth="1"/>
    <col min="15004" max="15004" width="0" style="186" hidden="1" customWidth="1"/>
    <col min="15005" max="15005" width="7.28515625" style="186" customWidth="1"/>
    <col min="15006" max="15006" width="10.85546875" style="186" customWidth="1"/>
    <col min="15007" max="15234" width="9.140625" style="186"/>
    <col min="15235" max="15235" width="3.7109375" style="186" customWidth="1"/>
    <col min="15236" max="15236" width="16.140625" style="186" customWidth="1"/>
    <col min="15237" max="15237" width="8.5703125" style="186" customWidth="1"/>
    <col min="15238" max="15238" width="7" style="186" customWidth="1"/>
    <col min="15239" max="15239" width="7.28515625" style="186" customWidth="1"/>
    <col min="15240" max="15241" width="10.42578125" style="186" customWidth="1"/>
    <col min="15242" max="15242" width="10.85546875" style="186" customWidth="1"/>
    <col min="15243" max="15243" width="15.5703125" style="186" customWidth="1"/>
    <col min="15244" max="15244" width="9.140625" style="186"/>
    <col min="15245" max="15245" width="6.28515625" style="186" customWidth="1"/>
    <col min="15246" max="15246" width="7.85546875" style="186" customWidth="1"/>
    <col min="15247" max="15247" width="0" style="186" hidden="1" customWidth="1"/>
    <col min="15248" max="15248" width="22.85546875" style="186" customWidth="1"/>
    <col min="15249" max="15249" width="15.28515625" style="186" customWidth="1"/>
    <col min="15250" max="15250" width="11.42578125" style="186" customWidth="1"/>
    <col min="15251" max="15251" width="8.5703125" style="186" customWidth="1"/>
    <col min="15252" max="15252" width="6.85546875" style="186" customWidth="1"/>
    <col min="15253" max="15255" width="0" style="186" hidden="1" customWidth="1"/>
    <col min="15256" max="15259" width="7.28515625" style="186" customWidth="1"/>
    <col min="15260" max="15260" width="0" style="186" hidden="1" customWidth="1"/>
    <col min="15261" max="15261" width="7.28515625" style="186" customWidth="1"/>
    <col min="15262" max="15262" width="10.85546875" style="186" customWidth="1"/>
    <col min="15263" max="15490" width="9.140625" style="186"/>
    <col min="15491" max="15491" width="3.7109375" style="186" customWidth="1"/>
    <col min="15492" max="15492" width="16.140625" style="186" customWidth="1"/>
    <col min="15493" max="15493" width="8.5703125" style="186" customWidth="1"/>
    <col min="15494" max="15494" width="7" style="186" customWidth="1"/>
    <col min="15495" max="15495" width="7.28515625" style="186" customWidth="1"/>
    <col min="15496" max="15497" width="10.42578125" style="186" customWidth="1"/>
    <col min="15498" max="15498" width="10.85546875" style="186" customWidth="1"/>
    <col min="15499" max="15499" width="15.5703125" style="186" customWidth="1"/>
    <col min="15500" max="15500" width="9.140625" style="186"/>
    <col min="15501" max="15501" width="6.28515625" style="186" customWidth="1"/>
    <col min="15502" max="15502" width="7.85546875" style="186" customWidth="1"/>
    <col min="15503" max="15503" width="0" style="186" hidden="1" customWidth="1"/>
    <col min="15504" max="15504" width="22.85546875" style="186" customWidth="1"/>
    <col min="15505" max="15505" width="15.28515625" style="186" customWidth="1"/>
    <col min="15506" max="15506" width="11.42578125" style="186" customWidth="1"/>
    <col min="15507" max="15507" width="8.5703125" style="186" customWidth="1"/>
    <col min="15508" max="15508" width="6.85546875" style="186" customWidth="1"/>
    <col min="15509" max="15511" width="0" style="186" hidden="1" customWidth="1"/>
    <col min="15512" max="15515" width="7.28515625" style="186" customWidth="1"/>
    <col min="15516" max="15516" width="0" style="186" hidden="1" customWidth="1"/>
    <col min="15517" max="15517" width="7.28515625" style="186" customWidth="1"/>
    <col min="15518" max="15518" width="10.85546875" style="186" customWidth="1"/>
    <col min="15519" max="15746" width="9.140625" style="186"/>
    <col min="15747" max="15747" width="3.7109375" style="186" customWidth="1"/>
    <col min="15748" max="15748" width="16.140625" style="186" customWidth="1"/>
    <col min="15749" max="15749" width="8.5703125" style="186" customWidth="1"/>
    <col min="15750" max="15750" width="7" style="186" customWidth="1"/>
    <col min="15751" max="15751" width="7.28515625" style="186" customWidth="1"/>
    <col min="15752" max="15753" width="10.42578125" style="186" customWidth="1"/>
    <col min="15754" max="15754" width="10.85546875" style="186" customWidth="1"/>
    <col min="15755" max="15755" width="15.5703125" style="186" customWidth="1"/>
    <col min="15756" max="15756" width="9.140625" style="186"/>
    <col min="15757" max="15757" width="6.28515625" style="186" customWidth="1"/>
    <col min="15758" max="15758" width="7.85546875" style="186" customWidth="1"/>
    <col min="15759" max="15759" width="0" style="186" hidden="1" customWidth="1"/>
    <col min="15760" max="15760" width="22.85546875" style="186" customWidth="1"/>
    <col min="15761" max="15761" width="15.28515625" style="186" customWidth="1"/>
    <col min="15762" max="15762" width="11.42578125" style="186" customWidth="1"/>
    <col min="15763" max="15763" width="8.5703125" style="186" customWidth="1"/>
    <col min="15764" max="15764" width="6.85546875" style="186" customWidth="1"/>
    <col min="15765" max="15767" width="0" style="186" hidden="1" customWidth="1"/>
    <col min="15768" max="15771" width="7.28515625" style="186" customWidth="1"/>
    <col min="15772" max="15772" width="0" style="186" hidden="1" customWidth="1"/>
    <col min="15773" max="15773" width="7.28515625" style="186" customWidth="1"/>
    <col min="15774" max="15774" width="10.85546875" style="186" customWidth="1"/>
    <col min="15775" max="16002" width="9.140625" style="186"/>
    <col min="16003" max="16003" width="3.7109375" style="186" customWidth="1"/>
    <col min="16004" max="16004" width="16.140625" style="186" customWidth="1"/>
    <col min="16005" max="16005" width="8.5703125" style="186" customWidth="1"/>
    <col min="16006" max="16006" width="7" style="186" customWidth="1"/>
    <col min="16007" max="16007" width="7.28515625" style="186" customWidth="1"/>
    <col min="16008" max="16009" width="10.42578125" style="186" customWidth="1"/>
    <col min="16010" max="16010" width="10.85546875" style="186" customWidth="1"/>
    <col min="16011" max="16011" width="15.5703125" style="186" customWidth="1"/>
    <col min="16012" max="16012" width="9.140625" style="186"/>
    <col min="16013" max="16013" width="6.28515625" style="186" customWidth="1"/>
    <col min="16014" max="16014" width="7.85546875" style="186" customWidth="1"/>
    <col min="16015" max="16015" width="0" style="186" hidden="1" customWidth="1"/>
    <col min="16016" max="16016" width="22.85546875" style="186" customWidth="1"/>
    <col min="16017" max="16017" width="15.28515625" style="186" customWidth="1"/>
    <col min="16018" max="16018" width="11.42578125" style="186" customWidth="1"/>
    <col min="16019" max="16019" width="8.5703125" style="186" customWidth="1"/>
    <col min="16020" max="16020" width="6.85546875" style="186" customWidth="1"/>
    <col min="16021" max="16023" width="0" style="186" hidden="1" customWidth="1"/>
    <col min="16024" max="16027" width="7.28515625" style="186" customWidth="1"/>
    <col min="16028" max="16028" width="0" style="186" hidden="1" customWidth="1"/>
    <col min="16029" max="16029" width="7.28515625" style="186" customWidth="1"/>
    <col min="16030" max="16030" width="10.85546875" style="186" customWidth="1"/>
    <col min="16031" max="16384" width="9.140625" style="186"/>
  </cols>
  <sheetData>
    <row r="1" spans="1:23" ht="32.25" customHeight="1" x14ac:dyDescent="0.25">
      <c r="A1" s="255" t="s">
        <v>397</v>
      </c>
      <c r="B1" s="255"/>
      <c r="C1" s="255"/>
      <c r="D1" s="255"/>
      <c r="E1" s="255"/>
      <c r="F1" s="255"/>
      <c r="G1" s="255"/>
      <c r="H1" s="255"/>
      <c r="I1" s="255"/>
      <c r="J1" s="255"/>
      <c r="K1" s="255"/>
      <c r="L1" s="182"/>
      <c r="M1" s="182"/>
      <c r="N1" s="183"/>
      <c r="O1" s="184"/>
      <c r="P1" s="255" t="s">
        <v>115</v>
      </c>
      <c r="Q1" s="255"/>
      <c r="R1" s="185"/>
      <c r="S1" s="185"/>
    </row>
    <row r="2" spans="1:23" ht="48.75" customHeight="1" x14ac:dyDescent="0.25">
      <c r="A2" s="255"/>
      <c r="B2" s="255"/>
      <c r="C2" s="255"/>
      <c r="D2" s="255"/>
      <c r="E2" s="255"/>
      <c r="F2" s="255"/>
      <c r="G2" s="255"/>
      <c r="H2" s="255"/>
      <c r="I2" s="255"/>
      <c r="J2" s="255"/>
      <c r="K2" s="255"/>
      <c r="L2" s="187"/>
      <c r="M2" s="187"/>
      <c r="N2" s="184"/>
      <c r="O2" s="184"/>
      <c r="P2" s="255"/>
      <c r="Q2" s="255"/>
    </row>
    <row r="3" spans="1:23" ht="63.75" customHeight="1" x14ac:dyDescent="0.25">
      <c r="A3" s="255" t="s">
        <v>410</v>
      </c>
      <c r="B3" s="255"/>
      <c r="C3" s="255"/>
      <c r="D3" s="255"/>
      <c r="E3" s="255"/>
      <c r="F3" s="255"/>
      <c r="G3" s="255"/>
      <c r="H3" s="255"/>
      <c r="I3" s="255"/>
      <c r="J3" s="255"/>
      <c r="K3" s="255"/>
      <c r="L3" s="255"/>
      <c r="M3" s="255"/>
      <c r="N3" s="255"/>
      <c r="O3" s="255"/>
      <c r="P3" s="255"/>
      <c r="Q3" s="255"/>
    </row>
    <row r="5" spans="1:23" s="188" customFormat="1" ht="57.75" customHeight="1" x14ac:dyDescent="0.3">
      <c r="A5" s="220" t="s">
        <v>14</v>
      </c>
      <c r="B5" s="220" t="s">
        <v>13</v>
      </c>
      <c r="C5" s="254" t="s">
        <v>12</v>
      </c>
      <c r="D5" s="220" t="s">
        <v>11</v>
      </c>
      <c r="E5" s="220" t="s">
        <v>10</v>
      </c>
      <c r="F5" s="220" t="s">
        <v>9</v>
      </c>
      <c r="G5" s="220" t="s">
        <v>8</v>
      </c>
      <c r="H5" s="220" t="s">
        <v>55</v>
      </c>
      <c r="I5" s="220" t="s">
        <v>40</v>
      </c>
      <c r="J5" s="220" t="s">
        <v>7</v>
      </c>
      <c r="K5" s="220"/>
      <c r="L5" s="220" t="s">
        <v>6</v>
      </c>
      <c r="M5" s="220"/>
      <c r="N5" s="220"/>
      <c r="O5" s="220"/>
      <c r="P5" s="256" t="s">
        <v>56</v>
      </c>
      <c r="Q5" s="253" t="s">
        <v>5</v>
      </c>
    </row>
    <row r="6" spans="1:23" s="188" customFormat="1" ht="31.5" hidden="1" customHeight="1" x14ac:dyDescent="0.3">
      <c r="A6" s="220"/>
      <c r="B6" s="220"/>
      <c r="C6" s="254"/>
      <c r="D6" s="220"/>
      <c r="E6" s="220"/>
      <c r="F6" s="220"/>
      <c r="G6" s="220"/>
      <c r="H6" s="220"/>
      <c r="I6" s="220"/>
      <c r="J6" s="220" t="s">
        <v>4</v>
      </c>
      <c r="K6" s="220" t="s">
        <v>3</v>
      </c>
      <c r="L6" s="105"/>
      <c r="M6" s="220" t="s">
        <v>2</v>
      </c>
      <c r="N6" s="220" t="s">
        <v>1</v>
      </c>
      <c r="O6" s="220" t="s">
        <v>0</v>
      </c>
      <c r="P6" s="256"/>
      <c r="Q6" s="253"/>
    </row>
    <row r="7" spans="1:23" s="188" customFormat="1" ht="200.25" customHeight="1" x14ac:dyDescent="0.3">
      <c r="A7" s="220"/>
      <c r="B7" s="220"/>
      <c r="C7" s="254"/>
      <c r="D7" s="220"/>
      <c r="E7" s="220"/>
      <c r="F7" s="220"/>
      <c r="G7" s="220"/>
      <c r="H7" s="220"/>
      <c r="I7" s="220"/>
      <c r="J7" s="220"/>
      <c r="K7" s="220"/>
      <c r="L7" s="105" t="s">
        <v>48</v>
      </c>
      <c r="M7" s="220"/>
      <c r="N7" s="220"/>
      <c r="O7" s="220"/>
      <c r="P7" s="256"/>
      <c r="Q7" s="253"/>
      <c r="R7" s="189"/>
    </row>
    <row r="8" spans="1:23" s="192" customFormat="1" ht="18.75" x14ac:dyDescent="0.3">
      <c r="A8" s="109">
        <v>1</v>
      </c>
      <c r="B8" s="109">
        <v>2</v>
      </c>
      <c r="C8" s="109">
        <v>3</v>
      </c>
      <c r="D8" s="109">
        <v>4</v>
      </c>
      <c r="E8" s="109">
        <v>5</v>
      </c>
      <c r="F8" s="109">
        <v>4</v>
      </c>
      <c r="G8" s="109">
        <v>7</v>
      </c>
      <c r="H8" s="109">
        <v>5</v>
      </c>
      <c r="I8" s="109">
        <v>9</v>
      </c>
      <c r="J8" s="109">
        <v>10</v>
      </c>
      <c r="K8" s="109">
        <v>11</v>
      </c>
      <c r="L8" s="109">
        <v>6</v>
      </c>
      <c r="M8" s="109">
        <v>7</v>
      </c>
      <c r="N8" s="109">
        <v>8</v>
      </c>
      <c r="O8" s="109">
        <v>9</v>
      </c>
      <c r="P8" s="190">
        <v>10</v>
      </c>
      <c r="Q8" s="191">
        <v>11</v>
      </c>
    </row>
    <row r="9" spans="1:23" s="194" customFormat="1" ht="34.5" customHeight="1" x14ac:dyDescent="0.25">
      <c r="A9" s="259" t="s">
        <v>295</v>
      </c>
      <c r="B9" s="241"/>
      <c r="C9" s="241"/>
      <c r="D9" s="241"/>
      <c r="E9" s="241"/>
      <c r="F9" s="241"/>
      <c r="G9" s="241"/>
      <c r="H9" s="241"/>
      <c r="I9" s="241"/>
      <c r="J9" s="241"/>
      <c r="K9" s="241"/>
      <c r="L9" s="241"/>
      <c r="M9" s="241"/>
      <c r="N9" s="241"/>
      <c r="O9" s="241"/>
      <c r="P9" s="241"/>
      <c r="Q9" s="241"/>
      <c r="R9" s="193"/>
      <c r="S9" s="193"/>
      <c r="T9" s="193"/>
      <c r="U9" s="193"/>
      <c r="V9" s="193"/>
      <c r="W9" s="193"/>
    </row>
    <row r="10" spans="1:23" s="188" customFormat="1" ht="31.5" customHeight="1" x14ac:dyDescent="0.3">
      <c r="A10" s="214" t="s">
        <v>113</v>
      </c>
      <c r="B10" s="260"/>
      <c r="C10" s="260"/>
      <c r="D10" s="260"/>
      <c r="E10" s="260"/>
      <c r="F10" s="260"/>
      <c r="G10" s="260"/>
      <c r="H10" s="260"/>
      <c r="I10" s="260"/>
      <c r="J10" s="260"/>
      <c r="K10" s="260"/>
      <c r="L10" s="260"/>
      <c r="M10" s="260"/>
      <c r="N10" s="260"/>
      <c r="O10" s="260"/>
      <c r="P10" s="260"/>
      <c r="Q10" s="260"/>
    </row>
    <row r="11" spans="1:23" s="195" customFormat="1" ht="246.6" customHeight="1" x14ac:dyDescent="0.3">
      <c r="A11" s="176">
        <v>1</v>
      </c>
      <c r="B11" s="176" t="s">
        <v>296</v>
      </c>
      <c r="C11" s="169">
        <v>33016</v>
      </c>
      <c r="D11" s="176"/>
      <c r="E11" s="176" t="s">
        <v>119</v>
      </c>
      <c r="F11" s="176" t="s">
        <v>297</v>
      </c>
      <c r="G11" s="106" t="s">
        <v>298</v>
      </c>
      <c r="H11" s="103" t="s">
        <v>122</v>
      </c>
      <c r="I11" s="103" t="s">
        <v>120</v>
      </c>
      <c r="J11" s="176" t="s">
        <v>126</v>
      </c>
      <c r="K11" s="176" t="s">
        <v>123</v>
      </c>
      <c r="L11" s="104" t="s">
        <v>302</v>
      </c>
      <c r="M11" s="177" t="s">
        <v>350</v>
      </c>
      <c r="N11" s="177" t="s">
        <v>303</v>
      </c>
      <c r="O11" s="177" t="s">
        <v>178</v>
      </c>
      <c r="P11" s="161" t="s">
        <v>382</v>
      </c>
      <c r="Q11" s="177" t="s">
        <v>398</v>
      </c>
    </row>
    <row r="12" spans="1:23" s="195" customFormat="1" ht="261.75" customHeight="1" x14ac:dyDescent="0.3">
      <c r="A12" s="176">
        <v>2</v>
      </c>
      <c r="B12" s="176" t="s">
        <v>299</v>
      </c>
      <c r="C12" s="169">
        <v>32738</v>
      </c>
      <c r="D12" s="176"/>
      <c r="E12" s="176" t="s">
        <v>119</v>
      </c>
      <c r="F12" s="176" t="s">
        <v>297</v>
      </c>
      <c r="G12" s="106" t="s">
        <v>298</v>
      </c>
      <c r="H12" s="103" t="s">
        <v>122</v>
      </c>
      <c r="I12" s="103" t="s">
        <v>120</v>
      </c>
      <c r="J12" s="176" t="s">
        <v>127</v>
      </c>
      <c r="K12" s="176" t="s">
        <v>123</v>
      </c>
      <c r="L12" s="104" t="s">
        <v>304</v>
      </c>
      <c r="M12" s="177" t="s">
        <v>383</v>
      </c>
      <c r="N12" s="177" t="s">
        <v>305</v>
      </c>
      <c r="O12" s="177" t="s">
        <v>206</v>
      </c>
      <c r="P12" s="161" t="s">
        <v>379</v>
      </c>
      <c r="Q12" s="177" t="s">
        <v>399</v>
      </c>
    </row>
    <row r="13" spans="1:23" s="195" customFormat="1" ht="293.45" customHeight="1" x14ac:dyDescent="0.3">
      <c r="A13" s="176">
        <v>3</v>
      </c>
      <c r="B13" s="176" t="s">
        <v>300</v>
      </c>
      <c r="C13" s="169">
        <v>28781</v>
      </c>
      <c r="D13" s="176"/>
      <c r="E13" s="176" t="s">
        <v>119</v>
      </c>
      <c r="F13" s="176" t="s">
        <v>297</v>
      </c>
      <c r="G13" s="106" t="s">
        <v>298</v>
      </c>
      <c r="H13" s="103"/>
      <c r="I13" s="103"/>
      <c r="J13" s="176"/>
      <c r="K13" s="176"/>
      <c r="L13" s="104" t="s">
        <v>304</v>
      </c>
      <c r="M13" s="177" t="s">
        <v>384</v>
      </c>
      <c r="N13" s="177" t="s">
        <v>305</v>
      </c>
      <c r="O13" s="177" t="s">
        <v>178</v>
      </c>
      <c r="P13" s="161" t="s">
        <v>385</v>
      </c>
      <c r="Q13" s="177" t="s">
        <v>400</v>
      </c>
    </row>
    <row r="14" spans="1:23" s="195" customFormat="1" ht="265.89999999999998" customHeight="1" x14ac:dyDescent="0.3">
      <c r="A14" s="176">
        <v>4</v>
      </c>
      <c r="B14" s="176" t="s">
        <v>301</v>
      </c>
      <c r="C14" s="169">
        <v>33881</v>
      </c>
      <c r="D14" s="176"/>
      <c r="E14" s="176" t="s">
        <v>119</v>
      </c>
      <c r="F14" s="176" t="s">
        <v>297</v>
      </c>
      <c r="G14" s="106" t="s">
        <v>298</v>
      </c>
      <c r="H14" s="103"/>
      <c r="I14" s="103"/>
      <c r="J14" s="176"/>
      <c r="K14" s="176"/>
      <c r="L14" s="104" t="s">
        <v>304</v>
      </c>
      <c r="M14" s="177" t="s">
        <v>177</v>
      </c>
      <c r="N14" s="177" t="s">
        <v>305</v>
      </c>
      <c r="O14" s="177" t="s">
        <v>178</v>
      </c>
      <c r="P14" s="161" t="s">
        <v>306</v>
      </c>
      <c r="Q14" s="177" t="s">
        <v>401</v>
      </c>
    </row>
    <row r="15" spans="1:23" s="197" customFormat="1" ht="40.15" customHeight="1" x14ac:dyDescent="0.25">
      <c r="A15" s="261" t="s">
        <v>307</v>
      </c>
      <c r="B15" s="262"/>
      <c r="C15" s="262"/>
      <c r="D15" s="262"/>
      <c r="E15" s="262"/>
      <c r="F15" s="262"/>
      <c r="G15" s="262"/>
      <c r="H15" s="262"/>
      <c r="I15" s="262"/>
      <c r="J15" s="262"/>
      <c r="K15" s="262"/>
      <c r="L15" s="262"/>
      <c r="M15" s="262"/>
      <c r="N15" s="262"/>
      <c r="O15" s="262"/>
      <c r="P15" s="262"/>
      <c r="Q15" s="262"/>
      <c r="R15" s="196"/>
      <c r="S15" s="196"/>
      <c r="T15" s="196"/>
      <c r="U15" s="196"/>
      <c r="V15" s="196"/>
      <c r="W15" s="196"/>
    </row>
    <row r="16" spans="1:23" s="192" customFormat="1" ht="40.15" customHeight="1" x14ac:dyDescent="0.3">
      <c r="A16" s="257" t="s">
        <v>113</v>
      </c>
      <c r="B16" s="258"/>
      <c r="C16" s="258"/>
      <c r="D16" s="258"/>
      <c r="E16" s="258"/>
      <c r="F16" s="258"/>
      <c r="G16" s="258"/>
      <c r="H16" s="258"/>
      <c r="I16" s="258"/>
      <c r="J16" s="258"/>
      <c r="K16" s="258"/>
      <c r="L16" s="258"/>
      <c r="M16" s="258"/>
      <c r="N16" s="258"/>
      <c r="O16" s="258"/>
      <c r="P16" s="258"/>
      <c r="Q16" s="258"/>
    </row>
    <row r="17" spans="1:19" s="195" customFormat="1" ht="242.25" customHeight="1" x14ac:dyDescent="0.3">
      <c r="A17" s="176">
        <v>1</v>
      </c>
      <c r="B17" s="176" t="s">
        <v>308</v>
      </c>
      <c r="C17" s="169">
        <v>26804</v>
      </c>
      <c r="D17" s="176"/>
      <c r="E17" s="176" t="s">
        <v>119</v>
      </c>
      <c r="F17" s="176" t="s">
        <v>297</v>
      </c>
      <c r="G17" s="176" t="s">
        <v>309</v>
      </c>
      <c r="H17" s="176" t="s">
        <v>122</v>
      </c>
      <c r="I17" s="176" t="s">
        <v>120</v>
      </c>
      <c r="J17" s="176">
        <v>3.99</v>
      </c>
      <c r="K17" s="176" t="s">
        <v>123</v>
      </c>
      <c r="L17" s="176" t="s">
        <v>304</v>
      </c>
      <c r="M17" s="177" t="s">
        <v>350</v>
      </c>
      <c r="N17" s="176" t="s">
        <v>351</v>
      </c>
      <c r="O17" s="176" t="s">
        <v>206</v>
      </c>
      <c r="P17" s="179" t="s">
        <v>310</v>
      </c>
      <c r="Q17" s="176" t="s">
        <v>402</v>
      </c>
    </row>
    <row r="18" spans="1:19" s="192" customFormat="1" ht="31.5" customHeight="1" x14ac:dyDescent="0.3">
      <c r="A18" s="257" t="s">
        <v>311</v>
      </c>
      <c r="B18" s="258"/>
      <c r="C18" s="258"/>
      <c r="D18" s="258"/>
      <c r="E18" s="258"/>
      <c r="F18" s="258"/>
      <c r="G18" s="258"/>
      <c r="H18" s="258"/>
      <c r="I18" s="258"/>
      <c r="J18" s="258"/>
      <c r="K18" s="258"/>
      <c r="L18" s="258"/>
      <c r="M18" s="258"/>
      <c r="N18" s="258"/>
      <c r="O18" s="258"/>
      <c r="P18" s="258"/>
      <c r="Q18" s="103"/>
    </row>
    <row r="19" spans="1:19" s="192" customFormat="1" ht="29.25" customHeight="1" x14ac:dyDescent="0.3">
      <c r="A19" s="257" t="s">
        <v>113</v>
      </c>
      <c r="B19" s="258"/>
      <c r="C19" s="258"/>
      <c r="D19" s="258"/>
      <c r="E19" s="258"/>
      <c r="F19" s="258"/>
      <c r="G19" s="258"/>
      <c r="H19" s="258"/>
      <c r="I19" s="258"/>
      <c r="J19" s="258"/>
      <c r="K19" s="258"/>
      <c r="L19" s="258"/>
      <c r="M19" s="258"/>
      <c r="N19" s="258"/>
      <c r="O19" s="258"/>
      <c r="P19" s="258"/>
      <c r="Q19" s="106"/>
    </row>
    <row r="20" spans="1:19" s="195" customFormat="1" ht="226.15" customHeight="1" x14ac:dyDescent="0.3">
      <c r="A20" s="176">
        <v>1</v>
      </c>
      <c r="B20" s="176" t="s">
        <v>312</v>
      </c>
      <c r="C20" s="178">
        <v>32711</v>
      </c>
      <c r="D20" s="176"/>
      <c r="E20" s="176" t="s">
        <v>119</v>
      </c>
      <c r="F20" s="176" t="s">
        <v>297</v>
      </c>
      <c r="G20" s="176" t="s">
        <v>313</v>
      </c>
      <c r="H20" s="176" t="s">
        <v>122</v>
      </c>
      <c r="I20" s="176" t="s">
        <v>120</v>
      </c>
      <c r="J20" s="176">
        <v>3.33</v>
      </c>
      <c r="K20" s="176" t="s">
        <v>128</v>
      </c>
      <c r="L20" s="176" t="s">
        <v>314</v>
      </c>
      <c r="M20" s="177" t="s">
        <v>386</v>
      </c>
      <c r="N20" s="176" t="s">
        <v>303</v>
      </c>
      <c r="O20" s="176" t="s">
        <v>206</v>
      </c>
      <c r="P20" s="179" t="s">
        <v>403</v>
      </c>
      <c r="Q20" s="176" t="s">
        <v>404</v>
      </c>
    </row>
    <row r="21" spans="1:19" s="189" customFormat="1" ht="409.15" customHeight="1" x14ac:dyDescent="0.3">
      <c r="A21" s="114">
        <v>2</v>
      </c>
      <c r="B21" s="168" t="s">
        <v>352</v>
      </c>
      <c r="C21" s="168" t="s">
        <v>353</v>
      </c>
      <c r="D21" s="168"/>
      <c r="E21" s="168" t="s">
        <v>119</v>
      </c>
      <c r="F21" s="168" t="s">
        <v>354</v>
      </c>
      <c r="G21" s="168" t="s">
        <v>355</v>
      </c>
      <c r="H21" s="168" t="s">
        <v>356</v>
      </c>
      <c r="I21" s="168" t="s">
        <v>120</v>
      </c>
      <c r="J21" s="168" t="s">
        <v>357</v>
      </c>
      <c r="K21" s="168" t="s">
        <v>128</v>
      </c>
      <c r="L21" s="168" t="s">
        <v>358</v>
      </c>
      <c r="M21" s="168" t="s">
        <v>387</v>
      </c>
      <c r="N21" s="176" t="s">
        <v>303</v>
      </c>
      <c r="O21" s="176" t="s">
        <v>206</v>
      </c>
      <c r="P21" s="161" t="s">
        <v>395</v>
      </c>
      <c r="Q21" s="177" t="s">
        <v>405</v>
      </c>
    </row>
    <row r="22" spans="1:19" s="189" customFormat="1" ht="409.15" customHeight="1" x14ac:dyDescent="0.3">
      <c r="A22" s="114">
        <v>3</v>
      </c>
      <c r="B22" s="168" t="s">
        <v>362</v>
      </c>
      <c r="C22" s="168" t="s">
        <v>363</v>
      </c>
      <c r="D22" s="168"/>
      <c r="E22" s="168" t="s">
        <v>119</v>
      </c>
      <c r="F22" s="168" t="s">
        <v>354</v>
      </c>
      <c r="G22" s="168" t="s">
        <v>355</v>
      </c>
      <c r="H22" s="168" t="s">
        <v>356</v>
      </c>
      <c r="I22" s="168" t="s">
        <v>120</v>
      </c>
      <c r="J22" s="168" t="s">
        <v>357</v>
      </c>
      <c r="K22" s="168" t="s">
        <v>128</v>
      </c>
      <c r="L22" s="168" t="s">
        <v>358</v>
      </c>
      <c r="M22" s="168" t="s">
        <v>359</v>
      </c>
      <c r="N22" s="176" t="s">
        <v>303</v>
      </c>
      <c r="O22" s="176" t="s">
        <v>206</v>
      </c>
      <c r="P22" s="180" t="str">
        <f>P21</f>
        <v xml:space="preserve">- QĐ số 3982/QĐ-SGDĐT ngày 18/06/2025 của Giám đốc Sở Giáo dục và Đào tạo thành phố Hải Phòng tặng Giấy khen vì có thành tích xuất sắc trong triển khai Chương trình GDPT 2018.                               '- QĐ số 2974/QĐ-CT ngày 21/08/2024 của Chủ tịch Ủy ban nhân dân thành phố Hải Phòng tặng Bằng khen vì Đã có thành tích hoàn thành xuất sắc nhiệm vụ công tác từ năm học 2022 - 2023 đến năm học 2023 - 2024                                           - Quyết định số 1829/QĐ-UBND ngày 11/07/2022 của Chủ tịch Ủy ban nhân dân quận Lê Chân tặng Giấy khen Đã có thành tích hoàn thành xuất sắc nhiệm vụ công tác năm học 2021 - 2022.                   </v>
      </c>
      <c r="Q22" s="177" t="s">
        <v>381</v>
      </c>
    </row>
    <row r="23" spans="1:19" s="189" customFormat="1" ht="409.15" customHeight="1" x14ac:dyDescent="0.3">
      <c r="A23" s="14">
        <v>4</v>
      </c>
      <c r="B23" s="14" t="s">
        <v>388</v>
      </c>
      <c r="C23" s="124" t="s">
        <v>389</v>
      </c>
      <c r="D23" s="114"/>
      <c r="E23" s="114" t="s">
        <v>119</v>
      </c>
      <c r="F23" s="115" t="s">
        <v>354</v>
      </c>
      <c r="G23" s="14" t="s">
        <v>355</v>
      </c>
      <c r="H23" s="14" t="s">
        <v>356</v>
      </c>
      <c r="I23" s="14" t="s">
        <v>120</v>
      </c>
      <c r="J23" s="114" t="s">
        <v>390</v>
      </c>
      <c r="K23" s="114" t="s">
        <v>128</v>
      </c>
      <c r="L23" s="115" t="s">
        <v>391</v>
      </c>
      <c r="M23" s="162" t="s">
        <v>392</v>
      </c>
      <c r="N23" s="97" t="s">
        <v>303</v>
      </c>
      <c r="O23" s="97" t="s">
        <v>206</v>
      </c>
      <c r="P23" s="181" t="s">
        <v>393</v>
      </c>
      <c r="Q23" s="116" t="s">
        <v>394</v>
      </c>
    </row>
    <row r="24" spans="1:19" s="189" customFormat="1" ht="409.15" customHeight="1" x14ac:dyDescent="0.3">
      <c r="A24" s="114">
        <v>5</v>
      </c>
      <c r="B24" s="14" t="s">
        <v>364</v>
      </c>
      <c r="C24" s="124" t="s">
        <v>365</v>
      </c>
      <c r="D24" s="114"/>
      <c r="E24" s="114" t="s">
        <v>119</v>
      </c>
      <c r="F24" s="115" t="s">
        <v>354</v>
      </c>
      <c r="G24" s="14" t="s">
        <v>355</v>
      </c>
      <c r="H24" s="14" t="s">
        <v>366</v>
      </c>
      <c r="I24" s="14" t="s">
        <v>120</v>
      </c>
      <c r="J24" s="114">
        <v>3</v>
      </c>
      <c r="K24" s="114" t="s">
        <v>128</v>
      </c>
      <c r="L24" s="115" t="s">
        <v>367</v>
      </c>
      <c r="M24" s="114" t="s">
        <v>359</v>
      </c>
      <c r="N24" s="14" t="s">
        <v>360</v>
      </c>
      <c r="O24" s="176" t="s">
        <v>206</v>
      </c>
      <c r="P24" s="153" t="s">
        <v>396</v>
      </c>
      <c r="Q24" s="116" t="s">
        <v>406</v>
      </c>
    </row>
    <row r="25" spans="1:19" s="189" customFormat="1" ht="408.6" customHeight="1" x14ac:dyDescent="0.3">
      <c r="A25" s="114">
        <v>6</v>
      </c>
      <c r="B25" s="106" t="s">
        <v>368</v>
      </c>
      <c r="C25" s="169" t="s">
        <v>369</v>
      </c>
      <c r="D25" s="103"/>
      <c r="E25" s="103" t="s">
        <v>119</v>
      </c>
      <c r="F25" s="170" t="s">
        <v>370</v>
      </c>
      <c r="G25" s="170" t="s">
        <v>355</v>
      </c>
      <c r="H25" s="103">
        <v>20</v>
      </c>
      <c r="I25" s="103" t="s">
        <v>120</v>
      </c>
      <c r="J25" s="103" t="s">
        <v>371</v>
      </c>
      <c r="K25" s="103" t="s">
        <v>128</v>
      </c>
      <c r="L25" s="115" t="s">
        <v>358</v>
      </c>
      <c r="M25" s="114" t="s">
        <v>359</v>
      </c>
      <c r="N25" s="14" t="s">
        <v>360</v>
      </c>
      <c r="O25" s="14" t="s">
        <v>380</v>
      </c>
      <c r="P25" s="153" t="s">
        <v>407</v>
      </c>
      <c r="Q25" s="106" t="s">
        <v>372</v>
      </c>
    </row>
    <row r="26" spans="1:19" x14ac:dyDescent="0.4">
      <c r="B26" s="201"/>
      <c r="C26" s="200"/>
      <c r="D26" s="198"/>
      <c r="E26" s="198"/>
      <c r="G26" s="198"/>
      <c r="K26" s="202"/>
      <c r="L26" s="203"/>
      <c r="M26" s="20"/>
      <c r="P26" s="198"/>
      <c r="Q26" s="205"/>
      <c r="R26" s="198"/>
      <c r="S26" s="199"/>
    </row>
    <row r="27" spans="1:19" x14ac:dyDescent="0.4">
      <c r="B27" s="201"/>
      <c r="C27" s="200"/>
      <c r="D27" s="198"/>
      <c r="E27" s="198"/>
      <c r="G27" s="198"/>
      <c r="K27" s="202"/>
      <c r="L27" s="203"/>
      <c r="M27" s="20"/>
      <c r="P27" s="198"/>
      <c r="Q27" s="205"/>
      <c r="R27" s="198"/>
      <c r="S27" s="199"/>
    </row>
    <row r="28" spans="1:19" ht="26.25" customHeight="1" x14ac:dyDescent="0.4">
      <c r="C28" s="206"/>
      <c r="D28" s="198"/>
      <c r="E28" s="198"/>
      <c r="G28" s="198"/>
      <c r="J28" s="202"/>
      <c r="L28" s="207"/>
      <c r="M28" s="252"/>
      <c r="N28" s="252"/>
      <c r="O28" s="252"/>
      <c r="P28" s="252"/>
      <c r="Q28" s="211"/>
      <c r="R28" s="204"/>
      <c r="S28" s="208"/>
    </row>
  </sheetData>
  <autoFilter ref="A7:W25" xr:uid="{00000000-0009-0000-0000-000004000000}"/>
  <mergeCells count="28">
    <mergeCell ref="A5:A7"/>
    <mergeCell ref="B5:B7"/>
    <mergeCell ref="C5:C7"/>
    <mergeCell ref="P1:Q2"/>
    <mergeCell ref="A3:Q3"/>
    <mergeCell ref="A1:K2"/>
    <mergeCell ref="D5:D7"/>
    <mergeCell ref="E5:E7"/>
    <mergeCell ref="F5:F7"/>
    <mergeCell ref="L5:O5"/>
    <mergeCell ref="G5:G7"/>
    <mergeCell ref="H5:H7"/>
    <mergeCell ref="I5:I7"/>
    <mergeCell ref="J5:K5"/>
    <mergeCell ref="P5:P7"/>
    <mergeCell ref="M28:P28"/>
    <mergeCell ref="Q5:Q7"/>
    <mergeCell ref="J6:J7"/>
    <mergeCell ref="K6:K7"/>
    <mergeCell ref="M6:M7"/>
    <mergeCell ref="N6:N7"/>
    <mergeCell ref="O6:O7"/>
    <mergeCell ref="A19:P19"/>
    <mergeCell ref="A9:Q9"/>
    <mergeCell ref="A10:Q10"/>
    <mergeCell ref="A15:Q15"/>
    <mergeCell ref="A16:Q16"/>
    <mergeCell ref="A18:P18"/>
  </mergeCells>
  <printOptions horizontalCentered="1"/>
  <pageMargins left="7.874015748031496E-2" right="0.15748031496062992" top="0.51181102362204722" bottom="0.23622047244094491" header="0.39370078740157483" footer="3.937007874015748E-2"/>
  <pageSetup paperSize="9" scale="54" fitToHeight="0" orientation="landscape"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66CD-F960-4BDA-8246-7F89E12D3FA6}">
  <dimension ref="A1:M121"/>
  <sheetViews>
    <sheetView topLeftCell="A5" workbookViewId="0">
      <selection activeCell="J14" sqref="J14"/>
    </sheetView>
  </sheetViews>
  <sheetFormatPr defaultColWidth="10.28515625" defaultRowHeight="26.25" x14ac:dyDescent="0.4"/>
  <cols>
    <col min="1" max="1" width="6.85546875" style="18" customWidth="1"/>
    <col min="2" max="2" width="18.28515625" style="17" customWidth="1"/>
    <col min="3" max="3" width="19" style="19" customWidth="1"/>
    <col min="4" max="4" width="8" style="2" customWidth="1"/>
    <col min="5" max="5" width="8.28515625" style="2" customWidth="1"/>
    <col min="6" max="6" width="13.7109375" style="16" customWidth="1"/>
    <col min="7" max="7" width="14" style="16" customWidth="1"/>
    <col min="8" max="8" width="22.28515625" style="16" customWidth="1"/>
    <col min="9" max="9" width="18.28515625" style="16" customWidth="1"/>
    <col min="10" max="10" width="15.85546875" style="16" customWidth="1"/>
    <col min="11" max="11" width="14.85546875" style="16" customWidth="1"/>
    <col min="12" max="12" width="24.28515625" style="39" customWidth="1"/>
    <col min="13" max="13" width="63.140625" style="20" customWidth="1"/>
    <col min="14" max="16384" width="10.28515625" style="1"/>
  </cols>
  <sheetData>
    <row r="1" spans="1:13" ht="32.25" customHeight="1" x14ac:dyDescent="0.25">
      <c r="A1" s="273" t="s">
        <v>422</v>
      </c>
      <c r="B1" s="273"/>
      <c r="C1" s="273"/>
      <c r="D1" s="273"/>
      <c r="E1" s="275"/>
      <c r="F1" s="275"/>
      <c r="G1" s="275"/>
      <c r="H1" s="274"/>
      <c r="I1" s="274"/>
      <c r="J1" s="12"/>
      <c r="K1" s="275"/>
      <c r="L1" s="273" t="s">
        <v>421</v>
      </c>
      <c r="M1" s="273"/>
    </row>
    <row r="2" spans="1:13" ht="30.75" customHeight="1" x14ac:dyDescent="0.25">
      <c r="A2" s="275"/>
      <c r="B2" s="275"/>
      <c r="C2" s="275"/>
      <c r="D2" s="275"/>
      <c r="E2" s="275"/>
      <c r="F2" s="275"/>
      <c r="G2" s="275"/>
      <c r="H2" s="274"/>
      <c r="I2" s="274"/>
      <c r="J2" s="275"/>
      <c r="K2" s="275"/>
      <c r="L2" s="273"/>
      <c r="M2" s="273"/>
    </row>
    <row r="3" spans="1:13" ht="43.5" customHeight="1" x14ac:dyDescent="0.25">
      <c r="A3" s="263" t="s">
        <v>420</v>
      </c>
      <c r="B3" s="263"/>
      <c r="C3" s="263"/>
      <c r="D3" s="263"/>
      <c r="E3" s="263"/>
      <c r="F3" s="263"/>
      <c r="G3" s="263"/>
      <c r="H3" s="263"/>
      <c r="I3" s="263"/>
      <c r="J3" s="263"/>
      <c r="K3" s="263"/>
      <c r="L3" s="263"/>
      <c r="M3" s="263"/>
    </row>
    <row r="4" spans="1:13" ht="6" hidden="1" customHeight="1" x14ac:dyDescent="0.3">
      <c r="A4" s="13"/>
      <c r="B4" s="13"/>
      <c r="C4" s="264"/>
      <c r="D4" s="21"/>
      <c r="E4" s="21"/>
      <c r="F4" s="7"/>
      <c r="G4" s="7"/>
      <c r="H4" s="7"/>
      <c r="I4" s="7"/>
      <c r="J4" s="7"/>
      <c r="K4" s="7"/>
      <c r="L4" s="7"/>
      <c r="M4" s="265"/>
    </row>
    <row r="5" spans="1:13" s="16" customFormat="1" ht="57" customHeight="1" x14ac:dyDescent="0.25">
      <c r="A5" s="276" t="s">
        <v>14</v>
      </c>
      <c r="B5" s="276" t="s">
        <v>13</v>
      </c>
      <c r="C5" s="277" t="s">
        <v>12</v>
      </c>
      <c r="D5" s="276" t="s">
        <v>11</v>
      </c>
      <c r="E5" s="276" t="s">
        <v>10</v>
      </c>
      <c r="F5" s="276" t="s">
        <v>9</v>
      </c>
      <c r="G5" s="276" t="s">
        <v>8</v>
      </c>
      <c r="H5" s="278" t="s">
        <v>6</v>
      </c>
      <c r="I5" s="279"/>
      <c r="J5" s="279"/>
      <c r="K5" s="280"/>
      <c r="L5" s="276" t="s">
        <v>97</v>
      </c>
      <c r="M5" s="256" t="s">
        <v>5</v>
      </c>
    </row>
    <row r="6" spans="1:13" s="16" customFormat="1" ht="27.75" customHeight="1" x14ac:dyDescent="0.25">
      <c r="A6" s="276"/>
      <c r="B6" s="276"/>
      <c r="C6" s="277"/>
      <c r="D6" s="276"/>
      <c r="E6" s="276"/>
      <c r="F6" s="276"/>
      <c r="G6" s="276"/>
      <c r="H6" s="281" t="s">
        <v>48</v>
      </c>
      <c r="I6" s="276" t="s">
        <v>2</v>
      </c>
      <c r="J6" s="276" t="s">
        <v>1</v>
      </c>
      <c r="K6" s="276" t="s">
        <v>0</v>
      </c>
      <c r="L6" s="276"/>
      <c r="M6" s="256"/>
    </row>
    <row r="7" spans="1:13" s="16" customFormat="1" ht="57" customHeight="1" x14ac:dyDescent="0.25">
      <c r="A7" s="276"/>
      <c r="B7" s="276"/>
      <c r="C7" s="277"/>
      <c r="D7" s="276"/>
      <c r="E7" s="276"/>
      <c r="F7" s="276"/>
      <c r="G7" s="276"/>
      <c r="H7" s="282"/>
      <c r="I7" s="276"/>
      <c r="J7" s="276"/>
      <c r="K7" s="276"/>
      <c r="L7" s="276"/>
      <c r="M7" s="256"/>
    </row>
    <row r="8" spans="1:13" s="7" customFormat="1" ht="27.75" customHeight="1" x14ac:dyDescent="0.3">
      <c r="A8" s="283">
        <v>1</v>
      </c>
      <c r="B8" s="283">
        <v>2</v>
      </c>
      <c r="C8" s="283">
        <v>3</v>
      </c>
      <c r="D8" s="283">
        <v>4</v>
      </c>
      <c r="E8" s="283">
        <v>5</v>
      </c>
      <c r="F8" s="283">
        <v>4</v>
      </c>
      <c r="G8" s="283">
        <v>7</v>
      </c>
      <c r="H8" s="283">
        <v>6</v>
      </c>
      <c r="I8" s="283">
        <v>7</v>
      </c>
      <c r="J8" s="283">
        <v>8</v>
      </c>
      <c r="K8" s="283">
        <v>9</v>
      </c>
      <c r="L8" s="283">
        <v>10</v>
      </c>
      <c r="M8" s="284">
        <v>11</v>
      </c>
    </row>
    <row r="9" spans="1:13" s="8" customFormat="1" ht="25.5" customHeight="1" x14ac:dyDescent="0.3">
      <c r="A9" s="270" t="s">
        <v>413</v>
      </c>
      <c r="B9" s="271"/>
      <c r="C9" s="271"/>
      <c r="D9" s="271"/>
      <c r="E9" s="271"/>
      <c r="F9" s="271"/>
      <c r="G9" s="271"/>
      <c r="H9" s="271"/>
      <c r="I9" s="271"/>
      <c r="J9" s="271"/>
      <c r="K9" s="271"/>
      <c r="L9" s="271"/>
      <c r="M9" s="272"/>
    </row>
    <row r="10" spans="1:13" s="8" customFormat="1" ht="25.5" customHeight="1" x14ac:dyDescent="0.3">
      <c r="A10" s="270" t="s">
        <v>113</v>
      </c>
      <c r="B10" s="271"/>
      <c r="C10" s="271"/>
      <c r="D10" s="271"/>
      <c r="E10" s="271"/>
      <c r="F10" s="271"/>
      <c r="G10" s="271"/>
      <c r="H10" s="271"/>
      <c r="I10" s="271"/>
      <c r="J10" s="271"/>
      <c r="K10" s="271"/>
      <c r="L10" s="271"/>
      <c r="M10" s="272"/>
    </row>
    <row r="11" spans="1:13" s="7" customFormat="1" ht="222.75" customHeight="1" x14ac:dyDescent="0.3">
      <c r="A11" s="266">
        <v>1</v>
      </c>
      <c r="B11" s="181" t="s">
        <v>414</v>
      </c>
      <c r="C11" s="267">
        <v>30391</v>
      </c>
      <c r="D11" s="179" t="s">
        <v>119</v>
      </c>
      <c r="E11" s="181"/>
      <c r="F11" s="181" t="s">
        <v>163</v>
      </c>
      <c r="G11" s="181" t="s">
        <v>309</v>
      </c>
      <c r="H11" s="268" t="s">
        <v>415</v>
      </c>
      <c r="I11" s="181" t="s">
        <v>416</v>
      </c>
      <c r="J11" s="266" t="s">
        <v>417</v>
      </c>
      <c r="K11" s="269" t="s">
        <v>418</v>
      </c>
      <c r="L11" s="150"/>
      <c r="M11" s="181" t="s">
        <v>419</v>
      </c>
    </row>
    <row r="12" spans="1:13" ht="20.25" x14ac:dyDescent="0.3">
      <c r="A12" s="21"/>
      <c r="B12" s="7"/>
      <c r="C12" s="264"/>
      <c r="D12" s="21"/>
      <c r="E12" s="21"/>
      <c r="F12" s="69"/>
      <c r="G12" s="21"/>
      <c r="H12" s="69"/>
      <c r="I12" s="263"/>
      <c r="J12" s="263"/>
      <c r="K12" s="263"/>
      <c r="L12" s="263"/>
      <c r="M12" s="21"/>
    </row>
    <row r="13" spans="1:13" ht="20.25" x14ac:dyDescent="0.3">
      <c r="A13" s="21"/>
      <c r="B13" s="7"/>
      <c r="C13" s="264"/>
      <c r="D13" s="21"/>
      <c r="E13" s="21"/>
      <c r="F13" s="69"/>
      <c r="G13" s="21"/>
      <c r="H13" s="69"/>
      <c r="I13" s="69"/>
      <c r="J13" s="21"/>
      <c r="K13" s="21"/>
      <c r="L13" s="21"/>
      <c r="M13" s="21"/>
    </row>
    <row r="14" spans="1:13" ht="20.25" x14ac:dyDescent="0.3">
      <c r="A14" s="21"/>
      <c r="B14" s="7"/>
      <c r="C14" s="264"/>
      <c r="D14" s="21"/>
      <c r="E14" s="21"/>
      <c r="F14" s="69"/>
      <c r="G14" s="21"/>
      <c r="H14" s="69"/>
      <c r="I14" s="69"/>
      <c r="J14" s="21"/>
      <c r="K14" s="21"/>
      <c r="L14" s="21"/>
      <c r="M14" s="21"/>
    </row>
    <row r="15" spans="1:13" ht="26.25" customHeight="1" x14ac:dyDescent="0.3">
      <c r="A15" s="21"/>
      <c r="B15" s="13"/>
      <c r="C15" s="264"/>
      <c r="D15" s="21"/>
      <c r="E15" s="21"/>
      <c r="F15" s="69"/>
      <c r="G15" s="21"/>
      <c r="H15" s="69"/>
      <c r="I15" s="263"/>
      <c r="J15" s="263"/>
      <c r="K15" s="263"/>
      <c r="L15" s="263"/>
      <c r="M15" s="25"/>
    </row>
    <row r="16" spans="1:13" ht="20.25" x14ac:dyDescent="0.3">
      <c r="A16" s="13"/>
      <c r="B16" s="13"/>
      <c r="C16" s="264"/>
      <c r="D16" s="21"/>
      <c r="E16" s="21"/>
      <c r="F16" s="7"/>
      <c r="G16" s="7"/>
      <c r="H16" s="7"/>
      <c r="I16" s="7"/>
      <c r="J16" s="7"/>
      <c r="K16" s="7"/>
      <c r="L16" s="7"/>
      <c r="M16" s="265"/>
    </row>
    <row r="17" spans="1:13" ht="20.25" x14ac:dyDescent="0.3">
      <c r="A17" s="13"/>
      <c r="B17" s="13"/>
      <c r="C17" s="264"/>
      <c r="D17" s="21"/>
      <c r="E17" s="21"/>
      <c r="F17" s="7"/>
      <c r="G17" s="7"/>
      <c r="H17" s="7"/>
      <c r="I17" s="7"/>
      <c r="J17" s="7"/>
      <c r="K17" s="7"/>
      <c r="L17" s="7"/>
      <c r="M17" s="265"/>
    </row>
    <row r="18" spans="1:13" ht="20.25" x14ac:dyDescent="0.3">
      <c r="A18" s="13"/>
      <c r="B18" s="13"/>
      <c r="C18" s="264"/>
      <c r="D18" s="21"/>
      <c r="E18" s="21"/>
      <c r="F18" s="7"/>
      <c r="G18" s="7"/>
      <c r="H18" s="7"/>
      <c r="I18" s="7"/>
      <c r="J18" s="7"/>
      <c r="K18" s="7"/>
      <c r="L18" s="7"/>
      <c r="M18" s="265"/>
    </row>
    <row r="19" spans="1:13" ht="20.25" x14ac:dyDescent="0.3">
      <c r="A19" s="13"/>
      <c r="B19" s="13"/>
      <c r="C19" s="264"/>
      <c r="D19" s="21"/>
      <c r="E19" s="21"/>
      <c r="F19" s="7"/>
      <c r="G19" s="7"/>
      <c r="H19" s="7"/>
      <c r="I19" s="7"/>
      <c r="J19" s="7"/>
      <c r="K19" s="7"/>
      <c r="L19" s="7"/>
      <c r="M19" s="265"/>
    </row>
    <row r="20" spans="1:13" ht="20.25" x14ac:dyDescent="0.3">
      <c r="A20" s="13"/>
      <c r="B20" s="13"/>
      <c r="C20" s="264"/>
      <c r="D20" s="21"/>
      <c r="E20" s="21"/>
      <c r="F20" s="7"/>
      <c r="G20" s="7"/>
      <c r="H20" s="7"/>
      <c r="I20" s="7"/>
      <c r="J20" s="7"/>
      <c r="K20" s="7"/>
      <c r="L20" s="7"/>
      <c r="M20" s="265"/>
    </row>
    <row r="21" spans="1:13" ht="20.25" x14ac:dyDescent="0.3">
      <c r="A21" s="13"/>
      <c r="B21" s="13"/>
      <c r="C21" s="264"/>
      <c r="D21" s="21"/>
      <c r="E21" s="21"/>
      <c r="F21" s="7"/>
      <c r="G21" s="7"/>
      <c r="H21" s="7"/>
      <c r="I21" s="7"/>
      <c r="J21" s="7"/>
      <c r="K21" s="7"/>
      <c r="L21" s="7"/>
      <c r="M21" s="265"/>
    </row>
    <row r="22" spans="1:13" ht="20.25" x14ac:dyDescent="0.3">
      <c r="A22" s="13"/>
      <c r="B22" s="13"/>
      <c r="C22" s="264"/>
      <c r="D22" s="21"/>
      <c r="E22" s="21"/>
      <c r="F22" s="7"/>
      <c r="G22" s="7"/>
      <c r="H22" s="7"/>
      <c r="I22" s="7"/>
      <c r="J22" s="7"/>
      <c r="K22" s="7"/>
      <c r="L22" s="7"/>
      <c r="M22" s="265"/>
    </row>
    <row r="23" spans="1:13" ht="20.25" x14ac:dyDescent="0.3">
      <c r="A23" s="13"/>
      <c r="B23" s="13"/>
      <c r="C23" s="264"/>
      <c r="D23" s="21"/>
      <c r="E23" s="21"/>
      <c r="F23" s="7"/>
      <c r="G23" s="7"/>
      <c r="H23" s="7"/>
      <c r="I23" s="7"/>
      <c r="J23" s="7"/>
      <c r="K23" s="7"/>
      <c r="L23" s="7"/>
      <c r="M23" s="265"/>
    </row>
    <row r="24" spans="1:13" ht="20.25" x14ac:dyDescent="0.3">
      <c r="A24" s="13"/>
      <c r="B24" s="13"/>
      <c r="C24" s="264"/>
      <c r="D24" s="21"/>
      <c r="E24" s="21"/>
      <c r="F24" s="7"/>
      <c r="G24" s="7"/>
      <c r="H24" s="7"/>
      <c r="I24" s="7"/>
      <c r="J24" s="7"/>
      <c r="K24" s="7"/>
      <c r="L24" s="7"/>
      <c r="M24" s="265"/>
    </row>
    <row r="25" spans="1:13" ht="20.25" x14ac:dyDescent="0.3">
      <c r="A25" s="13"/>
      <c r="B25" s="13"/>
      <c r="C25" s="264"/>
      <c r="D25" s="21"/>
      <c r="E25" s="21"/>
      <c r="F25" s="7"/>
      <c r="G25" s="7"/>
      <c r="H25" s="7"/>
      <c r="I25" s="7"/>
      <c r="J25" s="7"/>
      <c r="K25" s="7"/>
      <c r="L25" s="7"/>
      <c r="M25" s="265"/>
    </row>
    <row r="26" spans="1:13" ht="20.25" x14ac:dyDescent="0.3">
      <c r="A26" s="13"/>
      <c r="B26" s="13"/>
      <c r="C26" s="264"/>
      <c r="D26" s="21"/>
      <c r="E26" s="21"/>
      <c r="F26" s="7"/>
      <c r="G26" s="7"/>
      <c r="H26" s="7"/>
      <c r="I26" s="7"/>
      <c r="J26" s="7"/>
      <c r="K26" s="7"/>
      <c r="L26" s="7"/>
      <c r="M26" s="265"/>
    </row>
    <row r="27" spans="1:13" ht="20.25" x14ac:dyDescent="0.3">
      <c r="A27" s="13"/>
      <c r="B27" s="13"/>
      <c r="C27" s="264"/>
      <c r="D27" s="21"/>
      <c r="E27" s="21"/>
      <c r="F27" s="7"/>
      <c r="G27" s="7"/>
      <c r="H27" s="7"/>
      <c r="I27" s="7"/>
      <c r="J27" s="7"/>
      <c r="K27" s="7"/>
      <c r="L27" s="7"/>
      <c r="M27" s="265"/>
    </row>
    <row r="28" spans="1:13" ht="20.25" x14ac:dyDescent="0.3">
      <c r="A28" s="13"/>
      <c r="B28" s="13"/>
      <c r="C28" s="264"/>
      <c r="D28" s="21"/>
      <c r="E28" s="21"/>
      <c r="F28" s="7"/>
      <c r="G28" s="7"/>
      <c r="H28" s="7"/>
      <c r="I28" s="7"/>
      <c r="J28" s="7"/>
      <c r="K28" s="7"/>
      <c r="L28" s="7"/>
      <c r="M28" s="265"/>
    </row>
    <row r="29" spans="1:13" ht="20.25" x14ac:dyDescent="0.3">
      <c r="A29" s="13"/>
      <c r="B29" s="13"/>
      <c r="C29" s="264"/>
      <c r="D29" s="21"/>
      <c r="E29" s="21"/>
      <c r="F29" s="7"/>
      <c r="G29" s="7"/>
      <c r="H29" s="7"/>
      <c r="I29" s="7"/>
      <c r="J29" s="7"/>
      <c r="K29" s="7"/>
      <c r="L29" s="7"/>
      <c r="M29" s="265"/>
    </row>
    <row r="30" spans="1:13" ht="20.25" x14ac:dyDescent="0.3">
      <c r="A30" s="13"/>
      <c r="B30" s="13"/>
      <c r="C30" s="264"/>
      <c r="D30" s="21"/>
      <c r="E30" s="21"/>
      <c r="F30" s="7"/>
      <c r="G30" s="7"/>
      <c r="H30" s="7"/>
      <c r="I30" s="7"/>
      <c r="J30" s="7"/>
      <c r="K30" s="7"/>
      <c r="L30" s="7"/>
      <c r="M30" s="265"/>
    </row>
    <row r="31" spans="1:13" ht="20.25" x14ac:dyDescent="0.3">
      <c r="A31" s="13"/>
      <c r="B31" s="13"/>
      <c r="C31" s="264"/>
      <c r="D31" s="21"/>
      <c r="E31" s="21"/>
      <c r="F31" s="7"/>
      <c r="G31" s="7"/>
      <c r="H31" s="7"/>
      <c r="I31" s="7"/>
      <c r="J31" s="7"/>
      <c r="K31" s="7"/>
      <c r="L31" s="7"/>
      <c r="M31" s="265"/>
    </row>
    <row r="32" spans="1:13" ht="20.25" x14ac:dyDescent="0.3">
      <c r="A32" s="13"/>
      <c r="B32" s="13"/>
      <c r="C32" s="264"/>
      <c r="D32" s="21"/>
      <c r="E32" s="21"/>
      <c r="F32" s="7"/>
      <c r="G32" s="7"/>
      <c r="H32" s="7"/>
      <c r="I32" s="7"/>
      <c r="J32" s="7"/>
      <c r="K32" s="7"/>
      <c r="L32" s="7"/>
      <c r="M32" s="265"/>
    </row>
    <row r="33" spans="1:13" ht="20.25" x14ac:dyDescent="0.3">
      <c r="A33" s="13"/>
      <c r="B33" s="13"/>
      <c r="C33" s="264"/>
      <c r="D33" s="21"/>
      <c r="E33" s="21"/>
      <c r="F33" s="7"/>
      <c r="G33" s="7"/>
      <c r="H33" s="7"/>
      <c r="I33" s="7"/>
      <c r="J33" s="7"/>
      <c r="K33" s="7"/>
      <c r="L33" s="7"/>
      <c r="M33" s="265"/>
    </row>
    <row r="34" spans="1:13" ht="20.25" x14ac:dyDescent="0.3">
      <c r="A34" s="13"/>
      <c r="B34" s="13"/>
      <c r="C34" s="264"/>
      <c r="D34" s="21"/>
      <c r="E34" s="21"/>
      <c r="F34" s="7"/>
      <c r="G34" s="7"/>
      <c r="H34" s="7"/>
      <c r="I34" s="7"/>
      <c r="J34" s="7"/>
      <c r="K34" s="7"/>
      <c r="L34" s="7"/>
      <c r="M34" s="265"/>
    </row>
    <row r="35" spans="1:13" ht="20.25" x14ac:dyDescent="0.3">
      <c r="A35" s="13"/>
      <c r="B35" s="13"/>
      <c r="C35" s="264"/>
      <c r="D35" s="21"/>
      <c r="E35" s="21"/>
      <c r="F35" s="7"/>
      <c r="G35" s="7"/>
      <c r="H35" s="7"/>
      <c r="I35" s="7"/>
      <c r="J35" s="7"/>
      <c r="K35" s="7"/>
      <c r="L35" s="7"/>
      <c r="M35" s="265"/>
    </row>
    <row r="36" spans="1:13" ht="20.25" x14ac:dyDescent="0.3">
      <c r="A36" s="13"/>
      <c r="B36" s="13"/>
      <c r="C36" s="264"/>
      <c r="D36" s="21"/>
      <c r="E36" s="21"/>
      <c r="F36" s="7"/>
      <c r="G36" s="7"/>
      <c r="H36" s="7"/>
      <c r="I36" s="7"/>
      <c r="J36" s="7"/>
      <c r="K36" s="7"/>
      <c r="L36" s="7"/>
      <c r="M36" s="265"/>
    </row>
    <row r="37" spans="1:13" ht="20.25" x14ac:dyDescent="0.3">
      <c r="A37" s="13"/>
      <c r="B37" s="13"/>
      <c r="C37" s="264"/>
      <c r="D37" s="21"/>
      <c r="E37" s="21"/>
      <c r="F37" s="7"/>
      <c r="G37" s="7"/>
      <c r="H37" s="7"/>
      <c r="I37" s="7"/>
      <c r="J37" s="7"/>
      <c r="K37" s="7"/>
      <c r="L37" s="7"/>
      <c r="M37" s="265"/>
    </row>
    <row r="38" spans="1:13" ht="20.25" x14ac:dyDescent="0.3">
      <c r="A38" s="13"/>
      <c r="B38" s="13"/>
      <c r="C38" s="264"/>
      <c r="D38" s="21"/>
      <c r="E38" s="21"/>
      <c r="F38" s="7"/>
      <c r="G38" s="7"/>
      <c r="H38" s="7"/>
      <c r="I38" s="7"/>
      <c r="J38" s="7"/>
      <c r="K38" s="7"/>
      <c r="L38" s="7"/>
      <c r="M38" s="265"/>
    </row>
    <row r="39" spans="1:13" ht="20.25" x14ac:dyDescent="0.3">
      <c r="A39" s="13"/>
      <c r="B39" s="13"/>
      <c r="C39" s="264"/>
      <c r="D39" s="21"/>
      <c r="E39" s="21"/>
      <c r="F39" s="7"/>
      <c r="G39" s="7"/>
      <c r="H39" s="7"/>
      <c r="I39" s="7"/>
      <c r="J39" s="7"/>
      <c r="K39" s="7"/>
      <c r="L39" s="7"/>
      <c r="M39" s="265"/>
    </row>
    <row r="40" spans="1:13" ht="20.25" x14ac:dyDescent="0.3">
      <c r="A40" s="13"/>
      <c r="B40" s="13"/>
      <c r="C40" s="264"/>
      <c r="D40" s="21"/>
      <c r="E40" s="21"/>
      <c r="F40" s="7"/>
      <c r="G40" s="7"/>
      <c r="H40" s="7"/>
      <c r="I40" s="7"/>
      <c r="J40" s="7"/>
      <c r="K40" s="7"/>
      <c r="L40" s="7"/>
      <c r="M40" s="265"/>
    </row>
    <row r="41" spans="1:13" ht="20.25" x14ac:dyDescent="0.3">
      <c r="A41" s="13"/>
      <c r="B41" s="13"/>
      <c r="C41" s="264"/>
      <c r="D41" s="21"/>
      <c r="E41" s="21"/>
      <c r="F41" s="7"/>
      <c r="G41" s="7"/>
      <c r="H41" s="7"/>
      <c r="I41" s="7"/>
      <c r="J41" s="7"/>
      <c r="K41" s="7"/>
      <c r="L41" s="7"/>
      <c r="M41" s="265"/>
    </row>
    <row r="42" spans="1:13" ht="20.25" x14ac:dyDescent="0.3">
      <c r="A42" s="13"/>
      <c r="B42" s="13"/>
      <c r="C42" s="264"/>
      <c r="D42" s="21"/>
      <c r="E42" s="21"/>
      <c r="F42" s="7"/>
      <c r="G42" s="7"/>
      <c r="H42" s="7"/>
      <c r="I42" s="7"/>
      <c r="J42" s="7"/>
      <c r="K42" s="7"/>
      <c r="L42" s="7"/>
      <c r="M42" s="265"/>
    </row>
    <row r="43" spans="1:13" ht="20.25" x14ac:dyDescent="0.3">
      <c r="A43" s="13"/>
      <c r="B43" s="13"/>
      <c r="C43" s="264"/>
      <c r="D43" s="21"/>
      <c r="E43" s="21"/>
      <c r="F43" s="7"/>
      <c r="G43" s="7"/>
      <c r="H43" s="7"/>
      <c r="I43" s="7"/>
      <c r="J43" s="7"/>
      <c r="K43" s="7"/>
      <c r="L43" s="7"/>
      <c r="M43" s="265"/>
    </row>
    <row r="44" spans="1:13" ht="20.25" x14ac:dyDescent="0.3">
      <c r="A44" s="13"/>
      <c r="B44" s="13"/>
      <c r="C44" s="264"/>
      <c r="D44" s="21"/>
      <c r="E44" s="21"/>
      <c r="F44" s="7"/>
      <c r="G44" s="7"/>
      <c r="H44" s="7"/>
      <c r="I44" s="7"/>
      <c r="J44" s="7"/>
      <c r="K44" s="7"/>
      <c r="L44" s="7"/>
      <c r="M44" s="265"/>
    </row>
    <row r="45" spans="1:13" ht="20.25" x14ac:dyDescent="0.3">
      <c r="A45" s="13"/>
      <c r="B45" s="13"/>
      <c r="C45" s="264"/>
      <c r="D45" s="21"/>
      <c r="E45" s="21"/>
      <c r="F45" s="7"/>
      <c r="G45" s="7"/>
      <c r="H45" s="7"/>
      <c r="I45" s="7"/>
      <c r="J45" s="7"/>
      <c r="K45" s="7"/>
      <c r="L45" s="7"/>
      <c r="M45" s="265"/>
    </row>
    <row r="46" spans="1:13" ht="20.25" x14ac:dyDescent="0.3">
      <c r="A46" s="13"/>
      <c r="B46" s="13"/>
      <c r="C46" s="264"/>
      <c r="D46" s="21"/>
      <c r="E46" s="21"/>
      <c r="F46" s="7"/>
      <c r="G46" s="7"/>
      <c r="H46" s="7"/>
      <c r="I46" s="7"/>
      <c r="J46" s="7"/>
      <c r="K46" s="7"/>
      <c r="L46" s="7"/>
      <c r="M46" s="265"/>
    </row>
    <row r="47" spans="1:13" ht="20.25" x14ac:dyDescent="0.3">
      <c r="A47" s="13"/>
      <c r="B47" s="13"/>
      <c r="C47" s="264"/>
      <c r="D47" s="21"/>
      <c r="E47" s="21"/>
      <c r="F47" s="7"/>
      <c r="G47" s="7"/>
      <c r="H47" s="7"/>
      <c r="I47" s="7"/>
      <c r="J47" s="7"/>
      <c r="K47" s="7"/>
      <c r="L47" s="7"/>
      <c r="M47" s="265"/>
    </row>
    <row r="48" spans="1:13" ht="20.25" x14ac:dyDescent="0.3">
      <c r="A48" s="13"/>
      <c r="B48" s="13"/>
      <c r="C48" s="264"/>
      <c r="D48" s="21"/>
      <c r="E48" s="21"/>
      <c r="F48" s="7"/>
      <c r="G48" s="7"/>
      <c r="H48" s="7"/>
      <c r="I48" s="7"/>
      <c r="J48" s="7"/>
      <c r="K48" s="7"/>
      <c r="L48" s="7"/>
      <c r="M48" s="265"/>
    </row>
    <row r="49" spans="1:13" ht="20.25" x14ac:dyDescent="0.3">
      <c r="A49" s="13"/>
      <c r="B49" s="13"/>
      <c r="C49" s="264"/>
      <c r="D49" s="21"/>
      <c r="E49" s="21"/>
      <c r="F49" s="7"/>
      <c r="G49" s="7"/>
      <c r="H49" s="7"/>
      <c r="I49" s="7"/>
      <c r="J49" s="7"/>
      <c r="K49" s="7"/>
      <c r="L49" s="7"/>
      <c r="M49" s="265"/>
    </row>
    <row r="50" spans="1:13" ht="20.25" x14ac:dyDescent="0.3">
      <c r="A50" s="13"/>
      <c r="B50" s="13"/>
      <c r="C50" s="264"/>
      <c r="D50" s="21"/>
      <c r="E50" s="21"/>
      <c r="F50" s="7"/>
      <c r="G50" s="7"/>
      <c r="H50" s="7"/>
      <c r="I50" s="7"/>
      <c r="J50" s="7"/>
      <c r="K50" s="7"/>
      <c r="L50" s="7"/>
      <c r="M50" s="265"/>
    </row>
    <row r="51" spans="1:13" ht="20.25" x14ac:dyDescent="0.3">
      <c r="A51" s="13"/>
      <c r="B51" s="13"/>
      <c r="C51" s="264"/>
      <c r="D51" s="21"/>
      <c r="E51" s="21"/>
      <c r="F51" s="7"/>
      <c r="G51" s="7"/>
      <c r="H51" s="7"/>
      <c r="I51" s="7"/>
      <c r="J51" s="7"/>
      <c r="K51" s="7"/>
      <c r="L51" s="7"/>
      <c r="M51" s="265"/>
    </row>
    <row r="52" spans="1:13" ht="20.25" x14ac:dyDescent="0.3">
      <c r="A52" s="13"/>
      <c r="B52" s="13"/>
      <c r="C52" s="264"/>
      <c r="D52" s="21"/>
      <c r="E52" s="21"/>
      <c r="F52" s="7"/>
      <c r="G52" s="7"/>
      <c r="H52" s="7"/>
      <c r="I52" s="7"/>
      <c r="J52" s="7"/>
      <c r="K52" s="7"/>
      <c r="L52" s="7"/>
      <c r="M52" s="265"/>
    </row>
    <row r="53" spans="1:13" ht="20.25" x14ac:dyDescent="0.3">
      <c r="A53" s="13"/>
      <c r="B53" s="13"/>
      <c r="C53" s="264"/>
      <c r="D53" s="21"/>
      <c r="E53" s="21"/>
      <c r="F53" s="7"/>
      <c r="G53" s="7"/>
      <c r="H53" s="7"/>
      <c r="I53" s="7"/>
      <c r="J53" s="7"/>
      <c r="K53" s="7"/>
      <c r="L53" s="7"/>
      <c r="M53" s="265"/>
    </row>
    <row r="54" spans="1:13" ht="20.25" x14ac:dyDescent="0.3">
      <c r="A54" s="13"/>
      <c r="B54" s="13"/>
      <c r="C54" s="264"/>
      <c r="D54" s="21"/>
      <c r="E54" s="21"/>
      <c r="F54" s="7"/>
      <c r="G54" s="7"/>
      <c r="H54" s="7"/>
      <c r="I54" s="7"/>
      <c r="J54" s="7"/>
      <c r="K54" s="7"/>
      <c r="L54" s="7"/>
      <c r="M54" s="265"/>
    </row>
    <row r="55" spans="1:13" ht="20.25" x14ac:dyDescent="0.3">
      <c r="A55" s="13"/>
      <c r="B55" s="13"/>
      <c r="C55" s="264"/>
      <c r="D55" s="21"/>
      <c r="E55" s="21"/>
      <c r="F55" s="7"/>
      <c r="G55" s="7"/>
      <c r="H55" s="7"/>
      <c r="I55" s="7"/>
      <c r="J55" s="7"/>
      <c r="K55" s="7"/>
      <c r="L55" s="7"/>
      <c r="M55" s="265"/>
    </row>
    <row r="56" spans="1:13" ht="20.25" x14ac:dyDescent="0.3">
      <c r="A56" s="13"/>
      <c r="B56" s="13"/>
      <c r="C56" s="264"/>
      <c r="D56" s="21"/>
      <c r="E56" s="21"/>
      <c r="F56" s="7"/>
      <c r="G56" s="7"/>
      <c r="H56" s="7"/>
      <c r="I56" s="7"/>
      <c r="J56" s="7"/>
      <c r="K56" s="7"/>
      <c r="L56" s="7"/>
      <c r="M56" s="265"/>
    </row>
    <row r="57" spans="1:13" ht="20.25" x14ac:dyDescent="0.3">
      <c r="A57" s="13"/>
      <c r="B57" s="13"/>
      <c r="C57" s="264"/>
      <c r="D57" s="21"/>
      <c r="E57" s="21"/>
      <c r="F57" s="7"/>
      <c r="G57" s="7"/>
      <c r="H57" s="7"/>
      <c r="I57" s="7"/>
      <c r="J57" s="7"/>
      <c r="K57" s="7"/>
      <c r="L57" s="7"/>
      <c r="M57" s="265"/>
    </row>
    <row r="58" spans="1:13" ht="20.25" x14ac:dyDescent="0.3">
      <c r="A58" s="13"/>
      <c r="B58" s="13"/>
      <c r="C58" s="264"/>
      <c r="D58" s="21"/>
      <c r="E58" s="21"/>
      <c r="F58" s="7"/>
      <c r="G58" s="7"/>
      <c r="H58" s="7"/>
      <c r="I58" s="7"/>
      <c r="J58" s="7"/>
      <c r="K58" s="7"/>
      <c r="L58" s="7"/>
      <c r="M58" s="265"/>
    </row>
    <row r="59" spans="1:13" ht="20.25" x14ac:dyDescent="0.3">
      <c r="A59" s="13"/>
      <c r="B59" s="13"/>
      <c r="C59" s="264"/>
      <c r="D59" s="21"/>
      <c r="E59" s="21"/>
      <c r="F59" s="7"/>
      <c r="G59" s="7"/>
      <c r="H59" s="7"/>
      <c r="I59" s="7"/>
      <c r="J59" s="7"/>
      <c r="K59" s="7"/>
      <c r="L59" s="7"/>
      <c r="M59" s="265"/>
    </row>
    <row r="60" spans="1:13" ht="20.25" x14ac:dyDescent="0.3">
      <c r="A60" s="13"/>
      <c r="B60" s="13"/>
      <c r="C60" s="264"/>
      <c r="D60" s="21"/>
      <c r="E60" s="21"/>
      <c r="F60" s="7"/>
      <c r="G60" s="7"/>
      <c r="H60" s="7"/>
      <c r="I60" s="7"/>
      <c r="J60" s="7"/>
      <c r="K60" s="7"/>
      <c r="L60" s="7"/>
      <c r="M60" s="265"/>
    </row>
    <row r="61" spans="1:13" ht="20.25" x14ac:dyDescent="0.3">
      <c r="A61" s="13"/>
      <c r="B61" s="13"/>
      <c r="C61" s="264"/>
      <c r="D61" s="21"/>
      <c r="E61" s="21"/>
      <c r="F61" s="7"/>
      <c r="G61" s="7"/>
      <c r="H61" s="7"/>
      <c r="I61" s="7"/>
      <c r="J61" s="7"/>
      <c r="K61" s="7"/>
      <c r="L61" s="7"/>
      <c r="M61" s="265"/>
    </row>
    <row r="62" spans="1:13" ht="20.25" x14ac:dyDescent="0.3">
      <c r="A62" s="13"/>
      <c r="B62" s="13"/>
      <c r="C62" s="264"/>
      <c r="D62" s="21"/>
      <c r="E62" s="21"/>
      <c r="F62" s="7"/>
      <c r="G62" s="7"/>
      <c r="H62" s="7"/>
      <c r="I62" s="7"/>
      <c r="J62" s="7"/>
      <c r="K62" s="7"/>
      <c r="L62" s="7"/>
      <c r="M62" s="265"/>
    </row>
    <row r="63" spans="1:13" ht="20.25" x14ac:dyDescent="0.3">
      <c r="A63" s="13"/>
      <c r="B63" s="13"/>
      <c r="C63" s="264"/>
      <c r="D63" s="21"/>
      <c r="E63" s="21"/>
      <c r="F63" s="7"/>
      <c r="G63" s="7"/>
      <c r="H63" s="7"/>
      <c r="I63" s="7"/>
      <c r="J63" s="7"/>
      <c r="K63" s="7"/>
      <c r="L63" s="7"/>
      <c r="M63" s="265"/>
    </row>
    <row r="64" spans="1:13" ht="20.25" x14ac:dyDescent="0.3">
      <c r="A64" s="13"/>
      <c r="B64" s="13"/>
      <c r="C64" s="264"/>
      <c r="D64" s="21"/>
      <c r="E64" s="21"/>
      <c r="F64" s="7"/>
      <c r="G64" s="7"/>
      <c r="H64" s="7"/>
      <c r="I64" s="7"/>
      <c r="J64" s="7"/>
      <c r="K64" s="7"/>
      <c r="L64" s="7"/>
      <c r="M64" s="265"/>
    </row>
    <row r="65" spans="1:13" ht="20.25" x14ac:dyDescent="0.3">
      <c r="A65" s="13"/>
      <c r="B65" s="13"/>
      <c r="C65" s="264"/>
      <c r="D65" s="21"/>
      <c r="E65" s="21"/>
      <c r="F65" s="7"/>
      <c r="G65" s="7"/>
      <c r="H65" s="7"/>
      <c r="I65" s="7"/>
      <c r="J65" s="7"/>
      <c r="K65" s="7"/>
      <c r="L65" s="7"/>
      <c r="M65" s="265"/>
    </row>
    <row r="66" spans="1:13" ht="20.25" x14ac:dyDescent="0.3">
      <c r="A66" s="13"/>
      <c r="B66" s="13"/>
      <c r="C66" s="264"/>
      <c r="D66" s="21"/>
      <c r="E66" s="21"/>
      <c r="F66" s="7"/>
      <c r="G66" s="7"/>
      <c r="H66" s="7"/>
      <c r="I66" s="7"/>
      <c r="J66" s="7"/>
      <c r="K66" s="7"/>
      <c r="L66" s="7"/>
      <c r="M66" s="265"/>
    </row>
    <row r="67" spans="1:13" ht="20.25" x14ac:dyDescent="0.3">
      <c r="A67" s="13"/>
      <c r="B67" s="13"/>
      <c r="C67" s="264"/>
      <c r="D67" s="21"/>
      <c r="E67" s="21"/>
      <c r="F67" s="7"/>
      <c r="G67" s="7"/>
      <c r="H67" s="7"/>
      <c r="I67" s="7"/>
      <c r="J67" s="7"/>
      <c r="K67" s="7"/>
      <c r="L67" s="7"/>
      <c r="M67" s="265"/>
    </row>
    <row r="68" spans="1:13" ht="20.25" x14ac:dyDescent="0.3">
      <c r="A68" s="13"/>
      <c r="B68" s="13"/>
      <c r="C68" s="264"/>
      <c r="D68" s="21"/>
      <c r="E68" s="21"/>
      <c r="F68" s="7"/>
      <c r="G68" s="7"/>
      <c r="H68" s="7"/>
      <c r="I68" s="7"/>
      <c r="J68" s="7"/>
      <c r="K68" s="7"/>
      <c r="L68" s="7"/>
      <c r="M68" s="265"/>
    </row>
    <row r="69" spans="1:13" ht="20.25" x14ac:dyDescent="0.3">
      <c r="A69" s="13"/>
      <c r="B69" s="13"/>
      <c r="C69" s="264"/>
      <c r="D69" s="21"/>
      <c r="E69" s="21"/>
      <c r="F69" s="7"/>
      <c r="G69" s="7"/>
      <c r="H69" s="7"/>
      <c r="I69" s="7"/>
      <c r="J69" s="7"/>
      <c r="K69" s="7"/>
      <c r="L69" s="7"/>
      <c r="M69" s="265"/>
    </row>
    <row r="70" spans="1:13" ht="20.25" x14ac:dyDescent="0.3">
      <c r="A70" s="13"/>
      <c r="B70" s="13"/>
      <c r="C70" s="264"/>
      <c r="D70" s="21"/>
      <c r="E70" s="21"/>
      <c r="F70" s="7"/>
      <c r="G70" s="7"/>
      <c r="H70" s="7"/>
      <c r="I70" s="7"/>
      <c r="J70" s="7"/>
      <c r="K70" s="7"/>
      <c r="L70" s="7"/>
      <c r="M70" s="265"/>
    </row>
    <row r="71" spans="1:13" ht="20.25" x14ac:dyDescent="0.3">
      <c r="A71" s="13"/>
      <c r="B71" s="13"/>
      <c r="C71" s="264"/>
      <c r="D71" s="21"/>
      <c r="E71" s="21"/>
      <c r="F71" s="7"/>
      <c r="G71" s="7"/>
      <c r="H71" s="7"/>
      <c r="I71" s="7"/>
      <c r="J71" s="7"/>
      <c r="K71" s="7"/>
      <c r="L71" s="7"/>
      <c r="M71" s="265"/>
    </row>
    <row r="72" spans="1:13" ht="20.25" x14ac:dyDescent="0.3">
      <c r="A72" s="13"/>
      <c r="B72" s="13"/>
      <c r="C72" s="264"/>
      <c r="D72" s="21"/>
      <c r="E72" s="21"/>
      <c r="F72" s="7"/>
      <c r="G72" s="7"/>
      <c r="H72" s="7"/>
      <c r="I72" s="7"/>
      <c r="J72" s="7"/>
      <c r="K72" s="7"/>
      <c r="L72" s="7"/>
      <c r="M72" s="265"/>
    </row>
    <row r="73" spans="1:13" ht="20.25" x14ac:dyDescent="0.3">
      <c r="A73" s="13"/>
      <c r="B73" s="13"/>
      <c r="C73" s="264"/>
      <c r="D73" s="21"/>
      <c r="E73" s="21"/>
      <c r="F73" s="7"/>
      <c r="G73" s="7"/>
      <c r="H73" s="7"/>
      <c r="I73" s="7"/>
      <c r="J73" s="7"/>
      <c r="K73" s="7"/>
      <c r="L73" s="7"/>
      <c r="M73" s="265"/>
    </row>
    <row r="74" spans="1:13" ht="20.25" x14ac:dyDescent="0.3">
      <c r="A74" s="13"/>
      <c r="B74" s="13"/>
      <c r="C74" s="264"/>
      <c r="D74" s="21"/>
      <c r="E74" s="21"/>
      <c r="F74" s="7"/>
      <c r="G74" s="7"/>
      <c r="H74" s="7"/>
      <c r="I74" s="7"/>
      <c r="J74" s="7"/>
      <c r="K74" s="7"/>
      <c r="L74" s="7"/>
      <c r="M74" s="265"/>
    </row>
    <row r="75" spans="1:13" ht="20.25" x14ac:dyDescent="0.3">
      <c r="A75" s="13"/>
      <c r="B75" s="13"/>
      <c r="C75" s="264"/>
      <c r="D75" s="21"/>
      <c r="E75" s="21"/>
      <c r="F75" s="7"/>
      <c r="G75" s="7"/>
      <c r="H75" s="7"/>
      <c r="I75" s="7"/>
      <c r="J75" s="7"/>
      <c r="K75" s="7"/>
      <c r="L75" s="7"/>
      <c r="M75" s="265"/>
    </row>
    <row r="76" spans="1:13" ht="20.25" x14ac:dyDescent="0.3">
      <c r="A76" s="13"/>
      <c r="B76" s="13"/>
      <c r="C76" s="264"/>
      <c r="D76" s="21"/>
      <c r="E76" s="21"/>
      <c r="F76" s="7"/>
      <c r="G76" s="7"/>
      <c r="H76" s="7"/>
      <c r="I76" s="7"/>
      <c r="J76" s="7"/>
      <c r="K76" s="7"/>
      <c r="L76" s="7"/>
      <c r="M76" s="265"/>
    </row>
    <row r="77" spans="1:13" ht="20.25" x14ac:dyDescent="0.3">
      <c r="A77" s="13"/>
      <c r="B77" s="13"/>
      <c r="C77" s="264"/>
      <c r="D77" s="21"/>
      <c r="E77" s="21"/>
      <c r="F77" s="7"/>
      <c r="G77" s="7"/>
      <c r="H77" s="7"/>
      <c r="I77" s="7"/>
      <c r="J77" s="7"/>
      <c r="K77" s="7"/>
      <c r="L77" s="7"/>
      <c r="M77" s="265"/>
    </row>
    <row r="78" spans="1:13" ht="20.25" x14ac:dyDescent="0.3">
      <c r="A78" s="13"/>
      <c r="B78" s="13"/>
      <c r="C78" s="264"/>
      <c r="D78" s="21"/>
      <c r="E78" s="21"/>
      <c r="F78" s="7"/>
      <c r="G78" s="7"/>
      <c r="H78" s="7"/>
      <c r="I78" s="7"/>
      <c r="J78" s="7"/>
      <c r="K78" s="7"/>
      <c r="L78" s="7"/>
      <c r="M78" s="265"/>
    </row>
    <row r="79" spans="1:13" ht="20.25" x14ac:dyDescent="0.3">
      <c r="A79" s="13"/>
      <c r="B79" s="13"/>
      <c r="C79" s="264"/>
      <c r="D79" s="21"/>
      <c r="E79" s="21"/>
      <c r="F79" s="7"/>
      <c r="G79" s="7"/>
      <c r="H79" s="7"/>
      <c r="I79" s="7"/>
      <c r="J79" s="7"/>
      <c r="K79" s="7"/>
      <c r="L79" s="7"/>
      <c r="M79" s="265"/>
    </row>
    <row r="80" spans="1:13" ht="20.25" x14ac:dyDescent="0.3">
      <c r="A80" s="13"/>
      <c r="B80" s="13"/>
      <c r="C80" s="264"/>
      <c r="D80" s="21"/>
      <c r="E80" s="21"/>
      <c r="F80" s="7"/>
      <c r="G80" s="7"/>
      <c r="H80" s="7"/>
      <c r="I80" s="7"/>
      <c r="J80" s="7"/>
      <c r="K80" s="7"/>
      <c r="L80" s="7"/>
      <c r="M80" s="265"/>
    </row>
    <row r="81" spans="1:13" ht="20.25" x14ac:dyDescent="0.3">
      <c r="A81" s="13"/>
      <c r="B81" s="13"/>
      <c r="C81" s="264"/>
      <c r="D81" s="21"/>
      <c r="E81" s="21"/>
      <c r="F81" s="7"/>
      <c r="G81" s="7"/>
      <c r="H81" s="7"/>
      <c r="I81" s="7"/>
      <c r="J81" s="7"/>
      <c r="K81" s="7"/>
      <c r="L81" s="7"/>
      <c r="M81" s="265"/>
    </row>
    <row r="82" spans="1:13" ht="20.25" x14ac:dyDescent="0.3">
      <c r="A82" s="13"/>
      <c r="B82" s="13"/>
      <c r="C82" s="264"/>
      <c r="D82" s="21"/>
      <c r="E82" s="21"/>
      <c r="F82" s="7"/>
      <c r="G82" s="7"/>
      <c r="H82" s="7"/>
      <c r="I82" s="7"/>
      <c r="J82" s="7"/>
      <c r="K82" s="7"/>
      <c r="L82" s="7"/>
      <c r="M82" s="265"/>
    </row>
    <row r="83" spans="1:13" ht="20.25" x14ac:dyDescent="0.3">
      <c r="A83" s="13"/>
      <c r="B83" s="13"/>
      <c r="C83" s="264"/>
      <c r="D83" s="21"/>
      <c r="E83" s="21"/>
      <c r="F83" s="7"/>
      <c r="G83" s="7"/>
      <c r="H83" s="7"/>
      <c r="I83" s="7"/>
      <c r="J83" s="7"/>
      <c r="K83" s="7"/>
      <c r="L83" s="7"/>
      <c r="M83" s="265"/>
    </row>
    <row r="84" spans="1:13" ht="20.25" x14ac:dyDescent="0.3">
      <c r="A84" s="13"/>
      <c r="B84" s="13"/>
      <c r="C84" s="264"/>
      <c r="D84" s="21"/>
      <c r="E84" s="21"/>
      <c r="F84" s="7"/>
      <c r="G84" s="7"/>
      <c r="H84" s="7"/>
      <c r="I84" s="7"/>
      <c r="J84" s="7"/>
      <c r="K84" s="7"/>
      <c r="L84" s="7"/>
      <c r="M84" s="265"/>
    </row>
    <row r="85" spans="1:13" ht="20.25" x14ac:dyDescent="0.3">
      <c r="A85" s="13"/>
      <c r="B85" s="13"/>
      <c r="C85" s="264"/>
      <c r="D85" s="21"/>
      <c r="E85" s="21"/>
      <c r="F85" s="7"/>
      <c r="G85" s="7"/>
      <c r="H85" s="7"/>
      <c r="I85" s="7"/>
      <c r="J85" s="7"/>
      <c r="K85" s="7"/>
      <c r="L85" s="7"/>
      <c r="M85" s="265"/>
    </row>
    <row r="86" spans="1:13" ht="20.25" x14ac:dyDescent="0.3">
      <c r="A86" s="13"/>
      <c r="B86" s="13"/>
      <c r="C86" s="264"/>
      <c r="D86" s="21"/>
      <c r="E86" s="21"/>
      <c r="F86" s="7"/>
      <c r="G86" s="7"/>
      <c r="H86" s="7"/>
      <c r="I86" s="7"/>
      <c r="J86" s="7"/>
      <c r="K86" s="7"/>
      <c r="L86" s="7"/>
      <c r="M86" s="265"/>
    </row>
    <row r="87" spans="1:13" ht="20.25" x14ac:dyDescent="0.3">
      <c r="A87" s="13"/>
      <c r="B87" s="13"/>
      <c r="C87" s="264"/>
      <c r="D87" s="21"/>
      <c r="E87" s="21"/>
      <c r="F87" s="7"/>
      <c r="G87" s="7"/>
      <c r="H87" s="7"/>
      <c r="I87" s="7"/>
      <c r="J87" s="7"/>
      <c r="K87" s="7"/>
      <c r="L87" s="7"/>
      <c r="M87" s="265"/>
    </row>
    <row r="88" spans="1:13" ht="20.25" x14ac:dyDescent="0.3">
      <c r="A88" s="13"/>
      <c r="B88" s="13"/>
      <c r="C88" s="264"/>
      <c r="D88" s="21"/>
      <c r="E88" s="21"/>
      <c r="F88" s="7"/>
      <c r="G88" s="7"/>
      <c r="H88" s="7"/>
      <c r="I88" s="7"/>
      <c r="J88" s="7"/>
      <c r="K88" s="7"/>
      <c r="L88" s="7"/>
      <c r="M88" s="265"/>
    </row>
    <row r="89" spans="1:13" ht="20.25" x14ac:dyDescent="0.3">
      <c r="A89" s="13"/>
      <c r="B89" s="13"/>
      <c r="C89" s="264"/>
      <c r="D89" s="21"/>
      <c r="E89" s="21"/>
      <c r="F89" s="7"/>
      <c r="G89" s="7"/>
      <c r="H89" s="7"/>
      <c r="I89" s="7"/>
      <c r="J89" s="7"/>
      <c r="K89" s="7"/>
      <c r="L89" s="7"/>
      <c r="M89" s="265"/>
    </row>
    <row r="90" spans="1:13" ht="20.25" x14ac:dyDescent="0.3">
      <c r="A90" s="13"/>
      <c r="B90" s="13"/>
      <c r="C90" s="264"/>
      <c r="D90" s="21"/>
      <c r="E90" s="21"/>
      <c r="F90" s="7"/>
      <c r="G90" s="7"/>
      <c r="H90" s="7"/>
      <c r="I90" s="7"/>
      <c r="J90" s="7"/>
      <c r="K90" s="7"/>
      <c r="L90" s="7"/>
      <c r="M90" s="265"/>
    </row>
    <row r="91" spans="1:13" ht="20.25" x14ac:dyDescent="0.3">
      <c r="A91" s="13"/>
      <c r="B91" s="13"/>
      <c r="C91" s="264"/>
      <c r="D91" s="21"/>
      <c r="E91" s="21"/>
      <c r="F91" s="7"/>
      <c r="G91" s="7"/>
      <c r="H91" s="7"/>
      <c r="I91" s="7"/>
      <c r="J91" s="7"/>
      <c r="K91" s="7"/>
      <c r="L91" s="7"/>
      <c r="M91" s="265"/>
    </row>
    <row r="92" spans="1:13" ht="20.25" x14ac:dyDescent="0.3">
      <c r="A92" s="13"/>
      <c r="B92" s="13"/>
      <c r="C92" s="264"/>
      <c r="D92" s="21"/>
      <c r="E92" s="21"/>
      <c r="F92" s="7"/>
      <c r="G92" s="7"/>
      <c r="H92" s="7"/>
      <c r="I92" s="7"/>
      <c r="J92" s="7"/>
      <c r="K92" s="7"/>
      <c r="L92" s="7"/>
      <c r="M92" s="265"/>
    </row>
    <row r="93" spans="1:13" ht="20.25" x14ac:dyDescent="0.3">
      <c r="A93" s="13"/>
      <c r="B93" s="13"/>
      <c r="C93" s="264"/>
      <c r="D93" s="21"/>
      <c r="E93" s="21"/>
      <c r="F93" s="7"/>
      <c r="G93" s="7"/>
      <c r="H93" s="7"/>
      <c r="I93" s="7"/>
      <c r="J93" s="7"/>
      <c r="K93" s="7"/>
      <c r="L93" s="7"/>
      <c r="M93" s="265"/>
    </row>
    <row r="94" spans="1:13" ht="20.25" x14ac:dyDescent="0.3">
      <c r="A94" s="13"/>
      <c r="B94" s="13"/>
      <c r="C94" s="264"/>
      <c r="D94" s="21"/>
      <c r="E94" s="21"/>
      <c r="F94" s="7"/>
      <c r="G94" s="7"/>
      <c r="H94" s="7"/>
      <c r="I94" s="7"/>
      <c r="J94" s="7"/>
      <c r="K94" s="7"/>
      <c r="L94" s="7"/>
      <c r="M94" s="265"/>
    </row>
    <row r="95" spans="1:13" ht="20.25" x14ac:dyDescent="0.3">
      <c r="A95" s="13"/>
      <c r="B95" s="13"/>
      <c r="C95" s="264"/>
      <c r="D95" s="21"/>
      <c r="E95" s="21"/>
      <c r="F95" s="7"/>
      <c r="G95" s="7"/>
      <c r="H95" s="7"/>
      <c r="I95" s="7"/>
      <c r="J95" s="7"/>
      <c r="K95" s="7"/>
      <c r="L95" s="7"/>
      <c r="M95" s="265"/>
    </row>
    <row r="96" spans="1:13" ht="20.25" x14ac:dyDescent="0.3">
      <c r="A96" s="13"/>
      <c r="B96" s="13"/>
      <c r="C96" s="264"/>
      <c r="D96" s="21"/>
      <c r="E96" s="21"/>
      <c r="F96" s="7"/>
      <c r="G96" s="7"/>
      <c r="H96" s="7"/>
      <c r="I96" s="7"/>
      <c r="J96" s="7"/>
      <c r="K96" s="7"/>
      <c r="L96" s="7"/>
      <c r="M96" s="265"/>
    </row>
    <row r="97" spans="1:13" ht="20.25" x14ac:dyDescent="0.3">
      <c r="A97" s="13"/>
      <c r="B97" s="13"/>
      <c r="C97" s="264"/>
      <c r="D97" s="21"/>
      <c r="E97" s="21"/>
      <c r="F97" s="7"/>
      <c r="G97" s="7"/>
      <c r="H97" s="7"/>
      <c r="I97" s="7"/>
      <c r="J97" s="7"/>
      <c r="K97" s="7"/>
      <c r="L97" s="7"/>
      <c r="M97" s="265"/>
    </row>
    <row r="98" spans="1:13" ht="20.25" x14ac:dyDescent="0.3">
      <c r="A98" s="13"/>
      <c r="B98" s="13"/>
      <c r="C98" s="264"/>
      <c r="D98" s="21"/>
      <c r="E98" s="21"/>
      <c r="F98" s="7"/>
      <c r="G98" s="7"/>
      <c r="H98" s="7"/>
      <c r="I98" s="7"/>
      <c r="J98" s="7"/>
      <c r="K98" s="7"/>
      <c r="L98" s="7"/>
      <c r="M98" s="265"/>
    </row>
    <row r="99" spans="1:13" ht="20.25" x14ac:dyDescent="0.3">
      <c r="A99" s="13"/>
      <c r="B99" s="13"/>
      <c r="C99" s="264"/>
      <c r="D99" s="21"/>
      <c r="E99" s="21"/>
      <c r="F99" s="7"/>
      <c r="G99" s="7"/>
      <c r="H99" s="7"/>
      <c r="I99" s="7"/>
      <c r="J99" s="7"/>
      <c r="K99" s="7"/>
      <c r="L99" s="7"/>
      <c r="M99" s="265"/>
    </row>
    <row r="100" spans="1:13" ht="20.25" x14ac:dyDescent="0.3">
      <c r="A100" s="13"/>
      <c r="B100" s="13"/>
      <c r="C100" s="264"/>
      <c r="D100" s="21"/>
      <c r="E100" s="21"/>
      <c r="F100" s="7"/>
      <c r="G100" s="7"/>
      <c r="H100" s="7"/>
      <c r="I100" s="7"/>
      <c r="J100" s="7"/>
      <c r="K100" s="7"/>
      <c r="L100" s="7"/>
      <c r="M100" s="265"/>
    </row>
    <row r="101" spans="1:13" ht="20.25" x14ac:dyDescent="0.3">
      <c r="A101" s="13"/>
      <c r="B101" s="13"/>
      <c r="C101" s="264"/>
      <c r="D101" s="21"/>
      <c r="E101" s="21"/>
      <c r="F101" s="7"/>
      <c r="G101" s="7"/>
      <c r="H101" s="7"/>
      <c r="I101" s="7"/>
      <c r="J101" s="7"/>
      <c r="K101" s="7"/>
      <c r="L101" s="7"/>
      <c r="M101" s="265"/>
    </row>
    <row r="102" spans="1:13" ht="20.25" x14ac:dyDescent="0.3">
      <c r="A102" s="13"/>
      <c r="B102" s="13"/>
      <c r="C102" s="264"/>
      <c r="D102" s="21"/>
      <c r="E102" s="21"/>
      <c r="F102" s="7"/>
      <c r="G102" s="7"/>
      <c r="H102" s="7"/>
      <c r="I102" s="7"/>
      <c r="J102" s="7"/>
      <c r="K102" s="7"/>
      <c r="L102" s="7"/>
      <c r="M102" s="265"/>
    </row>
    <row r="103" spans="1:13" ht="20.25" x14ac:dyDescent="0.3">
      <c r="A103" s="13"/>
      <c r="B103" s="13"/>
      <c r="C103" s="264"/>
      <c r="D103" s="21"/>
      <c r="E103" s="21"/>
      <c r="F103" s="7"/>
      <c r="G103" s="7"/>
      <c r="H103" s="7"/>
      <c r="I103" s="7"/>
      <c r="J103" s="7"/>
      <c r="K103" s="7"/>
      <c r="L103" s="7"/>
      <c r="M103" s="265"/>
    </row>
    <row r="104" spans="1:13" ht="20.25" x14ac:dyDescent="0.3">
      <c r="A104" s="13"/>
      <c r="B104" s="13"/>
      <c r="C104" s="264"/>
      <c r="D104" s="21"/>
      <c r="E104" s="21"/>
      <c r="F104" s="7"/>
      <c r="G104" s="7"/>
      <c r="H104" s="7"/>
      <c r="I104" s="7"/>
      <c r="J104" s="7"/>
      <c r="K104" s="7"/>
      <c r="L104" s="7"/>
      <c r="M104" s="265"/>
    </row>
    <row r="105" spans="1:13" ht="20.25" x14ac:dyDescent="0.3">
      <c r="A105" s="13"/>
      <c r="B105" s="13"/>
      <c r="C105" s="264"/>
      <c r="D105" s="21"/>
      <c r="E105" s="21"/>
      <c r="F105" s="7"/>
      <c r="G105" s="7"/>
      <c r="H105" s="7"/>
      <c r="I105" s="7"/>
      <c r="J105" s="7"/>
      <c r="K105" s="7"/>
      <c r="L105" s="7"/>
      <c r="M105" s="265"/>
    </row>
    <row r="106" spans="1:13" ht="20.25" x14ac:dyDescent="0.3">
      <c r="A106" s="13"/>
      <c r="B106" s="13"/>
      <c r="C106" s="264"/>
      <c r="D106" s="21"/>
      <c r="E106" s="21"/>
      <c r="F106" s="7"/>
      <c r="G106" s="7"/>
      <c r="H106" s="7"/>
      <c r="I106" s="7"/>
      <c r="J106" s="7"/>
      <c r="K106" s="7"/>
      <c r="L106" s="7"/>
      <c r="M106" s="265"/>
    </row>
    <row r="107" spans="1:13" ht="20.25" x14ac:dyDescent="0.3">
      <c r="A107" s="13"/>
      <c r="B107" s="13"/>
      <c r="C107" s="264"/>
      <c r="D107" s="21"/>
      <c r="E107" s="21"/>
      <c r="F107" s="7"/>
      <c r="G107" s="7"/>
      <c r="H107" s="7"/>
      <c r="I107" s="7"/>
      <c r="J107" s="7"/>
      <c r="K107" s="7"/>
      <c r="L107" s="7"/>
      <c r="M107" s="265"/>
    </row>
    <row r="108" spans="1:13" ht="20.25" x14ac:dyDescent="0.3">
      <c r="A108" s="13"/>
      <c r="B108" s="13"/>
      <c r="C108" s="264"/>
      <c r="D108" s="21"/>
      <c r="E108" s="21"/>
      <c r="F108" s="7"/>
      <c r="G108" s="7"/>
      <c r="H108" s="7"/>
      <c r="I108" s="7"/>
      <c r="J108" s="7"/>
      <c r="K108" s="7"/>
      <c r="L108" s="7"/>
      <c r="M108" s="265"/>
    </row>
    <row r="109" spans="1:13" ht="20.25" x14ac:dyDescent="0.3">
      <c r="A109" s="13"/>
      <c r="B109" s="13"/>
      <c r="C109" s="264"/>
      <c r="D109" s="21"/>
      <c r="E109" s="21"/>
      <c r="F109" s="7"/>
      <c r="G109" s="7"/>
      <c r="H109" s="7"/>
      <c r="I109" s="7"/>
      <c r="J109" s="7"/>
      <c r="K109" s="7"/>
      <c r="L109" s="7"/>
      <c r="M109" s="265"/>
    </row>
    <row r="110" spans="1:13" ht="20.25" x14ac:dyDescent="0.3">
      <c r="A110" s="13"/>
      <c r="B110" s="13"/>
      <c r="C110" s="264"/>
      <c r="D110" s="21"/>
      <c r="E110" s="21"/>
      <c r="F110" s="7"/>
      <c r="G110" s="7"/>
      <c r="H110" s="7"/>
      <c r="I110" s="7"/>
      <c r="J110" s="7"/>
      <c r="K110" s="7"/>
      <c r="L110" s="7"/>
      <c r="M110" s="265"/>
    </row>
    <row r="111" spans="1:13" ht="20.25" x14ac:dyDescent="0.3">
      <c r="A111" s="13"/>
      <c r="B111" s="13"/>
      <c r="C111" s="264"/>
      <c r="D111" s="21"/>
      <c r="E111" s="21"/>
      <c r="F111" s="7"/>
      <c r="G111" s="7"/>
      <c r="H111" s="7"/>
      <c r="I111" s="7"/>
      <c r="J111" s="7"/>
      <c r="K111" s="7"/>
      <c r="L111" s="7"/>
      <c r="M111" s="265"/>
    </row>
    <row r="112" spans="1:13" ht="20.25" x14ac:dyDescent="0.3">
      <c r="A112" s="13"/>
      <c r="B112" s="13"/>
      <c r="C112" s="264"/>
      <c r="D112" s="21"/>
      <c r="E112" s="21"/>
      <c r="F112" s="7"/>
      <c r="G112" s="7"/>
      <c r="H112" s="7"/>
      <c r="I112" s="7"/>
      <c r="J112" s="7"/>
      <c r="K112" s="7"/>
      <c r="L112" s="7"/>
      <c r="M112" s="265"/>
    </row>
    <row r="113" spans="1:13" ht="20.25" x14ac:dyDescent="0.3">
      <c r="A113" s="13"/>
      <c r="B113" s="13"/>
      <c r="C113" s="264"/>
      <c r="D113" s="21"/>
      <c r="E113" s="21"/>
      <c r="F113" s="7"/>
      <c r="G113" s="7"/>
      <c r="H113" s="7"/>
      <c r="I113" s="7"/>
      <c r="J113" s="7"/>
      <c r="K113" s="7"/>
      <c r="L113" s="7"/>
      <c r="M113" s="265"/>
    </row>
    <row r="114" spans="1:13" ht="20.25" x14ac:dyDescent="0.3">
      <c r="A114" s="13"/>
      <c r="B114" s="13"/>
      <c r="C114" s="264"/>
      <c r="D114" s="21"/>
      <c r="E114" s="21"/>
      <c r="F114" s="7"/>
      <c r="G114" s="7"/>
      <c r="H114" s="7"/>
      <c r="I114" s="7"/>
      <c r="J114" s="7"/>
      <c r="K114" s="7"/>
      <c r="L114" s="7"/>
      <c r="M114" s="265"/>
    </row>
    <row r="115" spans="1:13" ht="20.25" x14ac:dyDescent="0.3">
      <c r="A115" s="13"/>
      <c r="B115" s="13"/>
      <c r="C115" s="264"/>
      <c r="D115" s="21"/>
      <c r="E115" s="21"/>
      <c r="F115" s="7"/>
      <c r="G115" s="7"/>
      <c r="H115" s="7"/>
      <c r="I115" s="7"/>
      <c r="J115" s="7"/>
      <c r="K115" s="7"/>
      <c r="L115" s="7"/>
      <c r="M115" s="265"/>
    </row>
    <row r="116" spans="1:13" ht="20.25" x14ac:dyDescent="0.3">
      <c r="A116" s="13"/>
      <c r="B116" s="13"/>
      <c r="C116" s="264"/>
      <c r="D116" s="21"/>
      <c r="E116" s="21"/>
      <c r="F116" s="7"/>
      <c r="G116" s="7"/>
      <c r="H116" s="7"/>
      <c r="I116" s="7"/>
      <c r="J116" s="7"/>
      <c r="K116" s="7"/>
      <c r="L116" s="7"/>
      <c r="M116" s="265"/>
    </row>
    <row r="117" spans="1:13" ht="20.25" x14ac:dyDescent="0.3">
      <c r="A117" s="13"/>
      <c r="B117" s="13"/>
      <c r="C117" s="264"/>
      <c r="D117" s="21"/>
      <c r="E117" s="21"/>
      <c r="F117" s="7"/>
      <c r="G117" s="7"/>
      <c r="H117" s="7"/>
      <c r="I117" s="7"/>
      <c r="J117" s="7"/>
      <c r="K117" s="7"/>
      <c r="L117" s="7"/>
      <c r="M117" s="265"/>
    </row>
    <row r="118" spans="1:13" ht="20.25" x14ac:dyDescent="0.3">
      <c r="A118" s="13"/>
      <c r="B118" s="13"/>
      <c r="C118" s="264"/>
      <c r="D118" s="21"/>
      <c r="E118" s="21"/>
      <c r="F118" s="7"/>
      <c r="G118" s="7"/>
      <c r="H118" s="7"/>
      <c r="I118" s="7"/>
      <c r="J118" s="7"/>
      <c r="K118" s="7"/>
      <c r="L118" s="7"/>
      <c r="M118" s="265"/>
    </row>
    <row r="119" spans="1:13" ht="20.25" x14ac:dyDescent="0.3">
      <c r="A119" s="13"/>
      <c r="B119" s="13"/>
      <c r="C119" s="264"/>
      <c r="D119" s="21"/>
      <c r="E119" s="21"/>
      <c r="F119" s="7"/>
      <c r="G119" s="7"/>
      <c r="H119" s="7"/>
      <c r="I119" s="7"/>
      <c r="J119" s="7"/>
      <c r="K119" s="7"/>
      <c r="L119" s="7"/>
      <c r="M119" s="265"/>
    </row>
    <row r="120" spans="1:13" ht="20.25" x14ac:dyDescent="0.3">
      <c r="A120" s="13"/>
      <c r="B120" s="13"/>
      <c r="C120" s="264"/>
      <c r="D120" s="21"/>
      <c r="E120" s="21"/>
      <c r="F120" s="7"/>
      <c r="G120" s="7"/>
      <c r="H120" s="7"/>
      <c r="I120" s="7"/>
      <c r="J120" s="7"/>
      <c r="K120" s="7"/>
      <c r="L120" s="7"/>
      <c r="M120" s="265"/>
    </row>
    <row r="121" spans="1:13" ht="20.25" x14ac:dyDescent="0.3">
      <c r="A121" s="13"/>
      <c r="B121" s="13"/>
      <c r="C121" s="264"/>
      <c r="D121" s="21"/>
      <c r="E121" s="21"/>
      <c r="F121" s="7"/>
      <c r="G121" s="7"/>
      <c r="H121" s="7"/>
      <c r="I121" s="7"/>
      <c r="J121" s="7"/>
      <c r="K121" s="7"/>
      <c r="L121" s="7"/>
      <c r="M121" s="265"/>
    </row>
  </sheetData>
  <mergeCells count="21">
    <mergeCell ref="A1:D1"/>
    <mergeCell ref="H6:H7"/>
    <mergeCell ref="I12:L12"/>
    <mergeCell ref="I15:L15"/>
    <mergeCell ref="A9:M9"/>
    <mergeCell ref="A10:M10"/>
    <mergeCell ref="H5:K5"/>
    <mergeCell ref="L5:L7"/>
    <mergeCell ref="M5:M7"/>
    <mergeCell ref="I6:I7"/>
    <mergeCell ref="J6:J7"/>
    <mergeCell ref="K6:K7"/>
    <mergeCell ref="L1:M2"/>
    <mergeCell ref="A3:M3"/>
    <mergeCell ref="A5:A7"/>
    <mergeCell ref="B5:B7"/>
    <mergeCell ref="C5:C7"/>
    <mergeCell ref="D5:D7"/>
    <mergeCell ref="E5:E7"/>
    <mergeCell ref="F5:F7"/>
    <mergeCell ref="G5:G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pageSetUpPr fitToPage="1"/>
  </sheetPr>
  <dimension ref="A1:O21"/>
  <sheetViews>
    <sheetView view="pageBreakPreview" zoomScale="70" zoomScaleNormal="85" zoomScaleSheetLayoutView="70" workbookViewId="0">
      <selection activeCell="O6" sqref="O6"/>
    </sheetView>
  </sheetViews>
  <sheetFormatPr defaultColWidth="10.28515625" defaultRowHeight="26.25" x14ac:dyDescent="0.4"/>
  <cols>
    <col min="1" max="1" width="6.85546875" style="18" customWidth="1"/>
    <col min="2" max="2" width="18.28515625" style="17" customWidth="1"/>
    <col min="3" max="3" width="18" style="19" customWidth="1"/>
    <col min="4" max="4" width="8" style="2" customWidth="1"/>
    <col min="5" max="5" width="8.28515625" style="2" customWidth="1"/>
    <col min="6" max="6" width="13.7109375" style="16" customWidth="1"/>
    <col min="7" max="7" width="14" style="16" customWidth="1"/>
    <col min="8" max="8" width="22.28515625" style="16" customWidth="1"/>
    <col min="9" max="9" width="18.28515625" style="16" customWidth="1"/>
    <col min="10" max="10" width="15.85546875" style="16" customWidth="1"/>
    <col min="11" max="11" width="14.85546875" style="16" customWidth="1"/>
    <col min="12" max="12" width="36.7109375" style="39" customWidth="1"/>
    <col min="13" max="13" width="75.140625" style="20" customWidth="1"/>
    <col min="14" max="16384" width="10.28515625" style="1"/>
  </cols>
  <sheetData>
    <row r="1" spans="1:15" ht="32.25" customHeight="1" x14ac:dyDescent="0.25">
      <c r="A1" s="217" t="s">
        <v>130</v>
      </c>
      <c r="B1" s="217"/>
      <c r="C1" s="217"/>
      <c r="D1" s="217"/>
      <c r="E1" s="217"/>
      <c r="F1" s="217"/>
      <c r="G1" s="217"/>
      <c r="H1" s="25"/>
      <c r="I1" s="25"/>
      <c r="J1" s="18"/>
      <c r="K1" s="108"/>
      <c r="L1" s="217" t="s">
        <v>116</v>
      </c>
      <c r="M1" s="217"/>
      <c r="N1" s="9"/>
      <c r="O1" s="9"/>
    </row>
    <row r="2" spans="1:15" ht="48.75" customHeight="1" x14ac:dyDescent="0.25">
      <c r="A2" s="217"/>
      <c r="B2" s="217"/>
      <c r="C2" s="217"/>
      <c r="D2" s="217"/>
      <c r="E2" s="217"/>
      <c r="F2" s="217"/>
      <c r="G2" s="217"/>
      <c r="H2" s="11"/>
      <c r="I2" s="11"/>
      <c r="J2" s="108"/>
      <c r="K2" s="108"/>
      <c r="L2" s="217"/>
      <c r="M2" s="217"/>
    </row>
    <row r="3" spans="1:15" ht="78.75" customHeight="1" x14ac:dyDescent="0.25">
      <c r="A3" s="217" t="s">
        <v>411</v>
      </c>
      <c r="B3" s="217"/>
      <c r="C3" s="217"/>
      <c r="D3" s="217"/>
      <c r="E3" s="217"/>
      <c r="F3" s="217"/>
      <c r="G3" s="217"/>
      <c r="H3" s="217"/>
      <c r="I3" s="217"/>
      <c r="J3" s="217"/>
      <c r="K3" s="217"/>
      <c r="L3" s="217"/>
      <c r="M3" s="217"/>
    </row>
    <row r="4" spans="1:15" s="7" customFormat="1" ht="54" customHeight="1" x14ac:dyDescent="0.3">
      <c r="A4" s="218" t="s">
        <v>14</v>
      </c>
      <c r="B4" s="218" t="s">
        <v>13</v>
      </c>
      <c r="C4" s="219" t="s">
        <v>12</v>
      </c>
      <c r="D4" s="218" t="s">
        <v>11</v>
      </c>
      <c r="E4" s="218" t="s">
        <v>10</v>
      </c>
      <c r="F4" s="218" t="s">
        <v>9</v>
      </c>
      <c r="G4" s="218" t="s">
        <v>8</v>
      </c>
      <c r="H4" s="223" t="s">
        <v>6</v>
      </c>
      <c r="I4" s="224"/>
      <c r="J4" s="224"/>
      <c r="K4" s="225"/>
      <c r="L4" s="218" t="s">
        <v>56</v>
      </c>
      <c r="M4" s="220" t="s">
        <v>5</v>
      </c>
    </row>
    <row r="5" spans="1:15" s="7" customFormat="1" ht="31.5" hidden="1" customHeight="1" x14ac:dyDescent="0.3">
      <c r="A5" s="218"/>
      <c r="B5" s="218"/>
      <c r="C5" s="219"/>
      <c r="D5" s="218"/>
      <c r="E5" s="218"/>
      <c r="F5" s="218"/>
      <c r="G5" s="218"/>
      <c r="H5" s="24"/>
      <c r="I5" s="218" t="s">
        <v>2</v>
      </c>
      <c r="J5" s="218" t="s">
        <v>1</v>
      </c>
      <c r="K5" s="218" t="s">
        <v>0</v>
      </c>
      <c r="L5" s="218"/>
      <c r="M5" s="220"/>
    </row>
    <row r="6" spans="1:15" s="7" customFormat="1" ht="153" customHeight="1" x14ac:dyDescent="0.3">
      <c r="A6" s="218"/>
      <c r="B6" s="218"/>
      <c r="C6" s="219"/>
      <c r="D6" s="218"/>
      <c r="E6" s="218"/>
      <c r="F6" s="218"/>
      <c r="G6" s="218"/>
      <c r="H6" s="24" t="s">
        <v>48</v>
      </c>
      <c r="I6" s="218"/>
      <c r="J6" s="218"/>
      <c r="K6" s="218"/>
      <c r="L6" s="218"/>
      <c r="M6" s="220"/>
      <c r="N6" s="21"/>
    </row>
    <row r="7" spans="1:15" s="7" customFormat="1" ht="35.25" customHeight="1" x14ac:dyDescent="0.3">
      <c r="A7" s="125">
        <v>1</v>
      </c>
      <c r="B7" s="125">
        <v>2</v>
      </c>
      <c r="C7" s="125">
        <v>3</v>
      </c>
      <c r="D7" s="125">
        <v>4</v>
      </c>
      <c r="E7" s="125">
        <v>5</v>
      </c>
      <c r="F7" s="125">
        <v>4</v>
      </c>
      <c r="G7" s="125">
        <v>7</v>
      </c>
      <c r="H7" s="125">
        <v>6</v>
      </c>
      <c r="I7" s="125">
        <v>7</v>
      </c>
      <c r="J7" s="125">
        <v>8</v>
      </c>
      <c r="K7" s="125">
        <v>9</v>
      </c>
      <c r="L7" s="125">
        <v>10</v>
      </c>
      <c r="M7" s="126">
        <v>11</v>
      </c>
    </row>
    <row r="8" spans="1:15" s="122" customFormat="1" ht="25.5" customHeight="1" x14ac:dyDescent="0.35">
      <c r="A8" s="212" t="s">
        <v>131</v>
      </c>
      <c r="B8" s="221"/>
      <c r="C8" s="221"/>
      <c r="D8" s="221"/>
      <c r="E8" s="221"/>
      <c r="F8" s="221"/>
      <c r="G8" s="221"/>
      <c r="H8" s="221"/>
      <c r="I8" s="221"/>
      <c r="J8" s="221"/>
      <c r="K8" s="221"/>
      <c r="L8" s="221"/>
      <c r="M8" s="98"/>
    </row>
    <row r="9" spans="1:15" s="122" customFormat="1" ht="25.5" customHeight="1" x14ac:dyDescent="0.35">
      <c r="A9" s="212" t="s">
        <v>113</v>
      </c>
      <c r="B9" s="222"/>
      <c r="C9" s="222"/>
      <c r="D9" s="222"/>
      <c r="E9" s="222"/>
      <c r="F9" s="222"/>
      <c r="G9" s="222"/>
      <c r="H9" s="222"/>
      <c r="I9" s="222"/>
      <c r="J9" s="222"/>
      <c r="K9" s="222"/>
      <c r="L9" s="221"/>
      <c r="M9" s="98"/>
    </row>
    <row r="10" spans="1:15" s="122" customFormat="1" ht="225.75" customHeight="1" x14ac:dyDescent="0.35">
      <c r="A10" s="171">
        <v>1</v>
      </c>
      <c r="B10" s="172" t="s">
        <v>315</v>
      </c>
      <c r="C10" s="173" t="s">
        <v>316</v>
      </c>
      <c r="D10" s="172"/>
      <c r="E10" s="172" t="s">
        <v>119</v>
      </c>
      <c r="F10" s="172" t="s">
        <v>141</v>
      </c>
      <c r="G10" s="172" t="s">
        <v>134</v>
      </c>
      <c r="H10" s="172" t="s">
        <v>319</v>
      </c>
      <c r="I10" s="172" t="s">
        <v>124</v>
      </c>
      <c r="J10" s="172" t="s">
        <v>185</v>
      </c>
      <c r="K10" s="172" t="s">
        <v>159</v>
      </c>
      <c r="L10" s="172" t="s">
        <v>320</v>
      </c>
      <c r="M10" s="172" t="s">
        <v>321</v>
      </c>
    </row>
    <row r="11" spans="1:15" s="122" customFormat="1" ht="222" customHeight="1" x14ac:dyDescent="0.35">
      <c r="A11" s="171">
        <v>2</v>
      </c>
      <c r="B11" s="172" t="s">
        <v>317</v>
      </c>
      <c r="C11" s="174" t="s">
        <v>318</v>
      </c>
      <c r="D11" s="172"/>
      <c r="E11" s="172" t="s">
        <v>119</v>
      </c>
      <c r="F11" s="172" t="s">
        <v>141</v>
      </c>
      <c r="G11" s="172" t="s">
        <v>134</v>
      </c>
      <c r="H11" s="172" t="s">
        <v>322</v>
      </c>
      <c r="I11" s="172" t="s">
        <v>124</v>
      </c>
      <c r="J11" s="172" t="s">
        <v>185</v>
      </c>
      <c r="K11" s="172" t="s">
        <v>159</v>
      </c>
      <c r="L11" s="172" t="s">
        <v>323</v>
      </c>
      <c r="M11" s="172" t="s">
        <v>324</v>
      </c>
    </row>
    <row r="12" spans="1:15" s="7" customFormat="1" ht="25.5" customHeight="1" x14ac:dyDescent="0.3">
      <c r="A12" s="212" t="s">
        <v>325</v>
      </c>
      <c r="B12" s="213"/>
      <c r="C12" s="213"/>
      <c r="D12" s="213"/>
      <c r="E12" s="213"/>
      <c r="F12" s="213"/>
      <c r="G12" s="213"/>
      <c r="H12" s="213"/>
      <c r="I12" s="213"/>
      <c r="J12" s="213"/>
      <c r="K12" s="213"/>
      <c r="L12" s="213"/>
      <c r="M12" s="213"/>
    </row>
    <row r="13" spans="1:15" s="7" customFormat="1" ht="25.5" customHeight="1" x14ac:dyDescent="0.3">
      <c r="A13" s="212" t="s">
        <v>112</v>
      </c>
      <c r="B13" s="213"/>
      <c r="C13" s="213"/>
      <c r="D13" s="213"/>
      <c r="E13" s="213"/>
      <c r="F13" s="213"/>
      <c r="G13" s="213"/>
      <c r="H13" s="213"/>
      <c r="I13" s="213"/>
      <c r="J13" s="213"/>
      <c r="K13" s="213"/>
      <c r="L13" s="213"/>
      <c r="M13" s="213"/>
    </row>
    <row r="14" spans="1:15" s="21" customFormat="1" ht="246.75" customHeight="1" x14ac:dyDescent="0.3">
      <c r="A14" s="14">
        <v>1</v>
      </c>
      <c r="B14" s="175" t="s">
        <v>326</v>
      </c>
      <c r="C14" s="164">
        <v>29841</v>
      </c>
      <c r="D14" s="172"/>
      <c r="E14" s="172" t="s">
        <v>119</v>
      </c>
      <c r="F14" s="172" t="s">
        <v>327</v>
      </c>
      <c r="G14" s="172" t="s">
        <v>328</v>
      </c>
      <c r="H14" s="172" t="s">
        <v>329</v>
      </c>
      <c r="I14" s="172" t="s">
        <v>124</v>
      </c>
      <c r="J14" s="172" t="s">
        <v>151</v>
      </c>
      <c r="K14" s="172" t="s">
        <v>330</v>
      </c>
      <c r="L14" s="172" t="s">
        <v>331</v>
      </c>
      <c r="M14" s="172" t="s">
        <v>332</v>
      </c>
    </row>
    <row r="15" spans="1:15" s="21" customFormat="1" ht="238.5" customHeight="1" x14ac:dyDescent="0.3">
      <c r="A15" s="14">
        <v>2</v>
      </c>
      <c r="B15" s="175" t="s">
        <v>373</v>
      </c>
      <c r="C15" s="175">
        <v>30958</v>
      </c>
      <c r="D15" s="175"/>
      <c r="E15" s="175" t="s">
        <v>119</v>
      </c>
      <c r="F15" s="175" t="s">
        <v>374</v>
      </c>
      <c r="G15" s="175" t="s">
        <v>375</v>
      </c>
      <c r="H15" s="175"/>
      <c r="I15" s="175" t="s">
        <v>124</v>
      </c>
      <c r="J15" s="175" t="s">
        <v>376</v>
      </c>
      <c r="K15" s="175" t="s">
        <v>361</v>
      </c>
      <c r="L15" s="175" t="s">
        <v>377</v>
      </c>
      <c r="M15" s="175" t="s">
        <v>378</v>
      </c>
    </row>
    <row r="16" spans="1:15" s="7" customFormat="1" ht="25.5" customHeight="1" x14ac:dyDescent="0.3">
      <c r="A16" s="212" t="s">
        <v>333</v>
      </c>
      <c r="B16" s="212"/>
      <c r="C16" s="212"/>
      <c r="D16" s="212"/>
      <c r="E16" s="212"/>
      <c r="F16" s="212"/>
      <c r="G16" s="212"/>
      <c r="H16" s="212"/>
      <c r="I16" s="212"/>
      <c r="J16" s="212"/>
      <c r="K16" s="212"/>
      <c r="L16" s="212"/>
      <c r="M16" s="102"/>
    </row>
    <row r="17" spans="1:15" s="120" customFormat="1" ht="25.5" customHeight="1" x14ac:dyDescent="0.35">
      <c r="A17" s="214" t="s">
        <v>113</v>
      </c>
      <c r="B17" s="215"/>
      <c r="C17" s="215"/>
      <c r="D17" s="215"/>
      <c r="E17" s="215"/>
      <c r="F17" s="215"/>
      <c r="G17" s="215"/>
      <c r="H17" s="215"/>
      <c r="I17" s="215"/>
      <c r="J17" s="215"/>
      <c r="K17" s="215"/>
      <c r="L17" s="215"/>
      <c r="M17" s="121"/>
    </row>
    <row r="18" spans="1:15" s="21" customFormat="1" ht="219" customHeight="1" x14ac:dyDescent="0.3">
      <c r="A18" s="123">
        <v>1</v>
      </c>
      <c r="B18" s="172" t="s">
        <v>334</v>
      </c>
      <c r="C18" s="164">
        <v>29509</v>
      </c>
      <c r="D18" s="172"/>
      <c r="E18" s="172" t="s">
        <v>119</v>
      </c>
      <c r="F18" s="172" t="s">
        <v>335</v>
      </c>
      <c r="G18" s="172" t="s">
        <v>156</v>
      </c>
      <c r="H18" s="172" t="s">
        <v>336</v>
      </c>
      <c r="I18" s="172" t="s">
        <v>124</v>
      </c>
      <c r="J18" s="172" t="s">
        <v>151</v>
      </c>
      <c r="K18" s="172" t="s">
        <v>337</v>
      </c>
      <c r="L18" s="172" t="s">
        <v>338</v>
      </c>
      <c r="M18" s="172" t="s">
        <v>339</v>
      </c>
    </row>
    <row r="19" spans="1:15" x14ac:dyDescent="0.4">
      <c r="A19" s="16"/>
      <c r="B19" s="81"/>
      <c r="C19" s="4"/>
      <c r="F19" s="3"/>
      <c r="G19" s="2"/>
      <c r="H19" s="110"/>
      <c r="I19" s="3"/>
      <c r="J19" s="2"/>
      <c r="K19" s="2"/>
      <c r="L19" s="2"/>
      <c r="M19" s="112"/>
      <c r="N19" s="2"/>
      <c r="O19" s="10"/>
    </row>
    <row r="20" spans="1:15" x14ac:dyDescent="0.4">
      <c r="A20" s="16"/>
      <c r="B20" s="81"/>
      <c r="C20" s="4"/>
      <c r="F20" s="3"/>
      <c r="G20" s="2"/>
      <c r="H20" s="110"/>
      <c r="I20" s="3"/>
      <c r="J20" s="2"/>
      <c r="K20" s="2"/>
      <c r="L20" s="2"/>
      <c r="M20" s="112"/>
      <c r="N20" s="2"/>
      <c r="O20" s="10"/>
    </row>
    <row r="21" spans="1:15" ht="26.25" customHeight="1" x14ac:dyDescent="0.4">
      <c r="A21" s="16"/>
      <c r="F21" s="3"/>
      <c r="G21" s="2"/>
      <c r="H21" s="113"/>
      <c r="I21" s="216"/>
      <c r="J21" s="216"/>
      <c r="K21" s="216"/>
      <c r="L21" s="216"/>
      <c r="M21" s="210"/>
      <c r="N21" s="111"/>
      <c r="O21" s="12"/>
    </row>
  </sheetData>
  <autoFilter ref="A6:R18" xr:uid="{00000000-0009-0000-0000-000005000000}"/>
  <mergeCells count="23">
    <mergeCell ref="A8:L8"/>
    <mergeCell ref="A9:L9"/>
    <mergeCell ref="L4:L6"/>
    <mergeCell ref="H4:K4"/>
    <mergeCell ref="J5:J6"/>
    <mergeCell ref="K5:K6"/>
    <mergeCell ref="G4:G6"/>
    <mergeCell ref="L1:M2"/>
    <mergeCell ref="A3:M3"/>
    <mergeCell ref="A1:G2"/>
    <mergeCell ref="A4:A6"/>
    <mergeCell ref="B4:B6"/>
    <mergeCell ref="C4:C6"/>
    <mergeCell ref="D4:D6"/>
    <mergeCell ref="E4:E6"/>
    <mergeCell ref="F4:F6"/>
    <mergeCell ref="M4:M6"/>
    <mergeCell ref="I5:I6"/>
    <mergeCell ref="A12:M12"/>
    <mergeCell ref="A13:M13"/>
    <mergeCell ref="A16:L16"/>
    <mergeCell ref="A17:L17"/>
    <mergeCell ref="I21:L21"/>
  </mergeCells>
  <printOptions horizontalCentered="1"/>
  <pageMargins left="0.27559055118110237" right="0.15748031496062992" top="0.51181102362204722" bottom="0.23622047244094491" header="0.39370078740157483" footer="3.937007874015748E-2"/>
  <pageSetup paperSize="9" scale="53"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Cơ cấu</vt:lpstr>
      <vt:lpstr>Phụ lục 4 THCS HẠNG I</vt:lpstr>
      <vt:lpstr>Phụ lục 2 MẦM NON HẠNG I</vt:lpstr>
      <vt:lpstr>Phụ lục 2 MẦM NON HẠNG II </vt:lpstr>
      <vt:lpstr>Phụ lục 3 TIỂU HỌC HẠNG II</vt:lpstr>
      <vt:lpstr>Phụ lục 2  TIỂU HỌC HẠNG I</vt:lpstr>
      <vt:lpstr>Phụ lục 4 THCS HẠNG II</vt:lpstr>
      <vt:lpstr>'Cơ cấu'!Print_Area</vt:lpstr>
      <vt:lpstr>'Phụ lục 2 MẦM NON HẠNG I'!Print_Area</vt:lpstr>
      <vt:lpstr>'Phụ lục 2 MẦM NON HẠNG II '!Print_Area</vt:lpstr>
      <vt:lpstr>'Phụ lục 3 TIỂU HỌC HẠNG II'!Print_Area</vt:lpstr>
      <vt:lpstr>'Phụ lục 4 THCS HẠNG I'!Print_Area</vt:lpstr>
      <vt:lpstr>'Phụ lục 4 THCS HẠNG II'!Print_Area</vt:lpstr>
      <vt:lpstr>'Cơ cấu'!Print_Titles</vt:lpstr>
      <vt:lpstr>'Phụ lục 2 MẦM NON HẠNG I'!Print_Titles</vt:lpstr>
      <vt:lpstr>'Phụ lục 2 MẦM NON HẠNG II '!Print_Titles</vt:lpstr>
      <vt:lpstr>'Phụ lục 3 TIỂU HỌC HẠNG II'!Print_Titles</vt:lpstr>
      <vt:lpstr>'Phụ lục 4 THCS HẠNG I'!Print_Titles</vt:lpstr>
      <vt:lpstr>'Phụ lục 4 THCS HẠNG II'!Print_Titles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Tống Vũ Bảo Long</cp:lastModifiedBy>
  <cp:lastPrinted>2026-05-11T07:57:15Z</cp:lastPrinted>
  <dcterms:created xsi:type="dcterms:W3CDTF">2024-12-04T02:17:26Z</dcterms:created>
  <dcterms:modified xsi:type="dcterms:W3CDTF">2026-05-14T01:36:18Z</dcterms:modified>
</cp:coreProperties>
</file>