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showInkAnnotation="0" defaultThemeVersion="124226"/>
  <mc:AlternateContent xmlns:mc="http://schemas.openxmlformats.org/markup-compatibility/2006">
    <mc:Choice Requires="x15">
      <x15ac:absPath xmlns:x15ac="http://schemas.microsoft.com/office/spreadsheetml/2010/11/ac" url="D:\Tài liệu công việc\Năm 2026\Thông tin nhu cầu tuyển dụng\"/>
    </mc:Choice>
  </mc:AlternateContent>
  <xr:revisionPtr revIDLastSave="0" documentId="13_ncr:1_{8F64F24B-7B7A-4842-9C55-1BA157141BDC}" xr6:coauthVersionLast="47" xr6:coauthVersionMax="47" xr10:uidLastSave="{00000000-0000-0000-0000-000000000000}"/>
  <bookViews>
    <workbookView xWindow="-120" yWindow="-120" windowWidth="29040" windowHeight="15840" tabRatio="599" xr2:uid="{00000000-000D-0000-FFFF-FFFF00000000}"/>
  </bookViews>
  <sheets>
    <sheet name="Chi tiết TD" sheetId="1" r:id="rId1"/>
  </sheets>
  <definedNames>
    <definedName name="_xlnm._FilterDatabase" localSheetId="0" hidden="1">'Chi tiết TD'!$A$3:$V$75</definedName>
    <definedName name="_xlnm.Print_Area" localSheetId="0">'Chi tiết TD'!$A$1:$V$75</definedName>
    <definedName name="_xlnm.Print_Titles" localSheetId="0">'Chi tiết TD'!$2:$3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5" i="1" l="1"/>
  <c r="F73" i="1"/>
  <c r="G73" i="1"/>
  <c r="H73" i="1"/>
  <c r="I73" i="1"/>
  <c r="J73" i="1"/>
  <c r="K73" i="1"/>
  <c r="L73" i="1"/>
  <c r="M73" i="1"/>
  <c r="N73" i="1"/>
  <c r="O73" i="1"/>
  <c r="P73" i="1"/>
  <c r="E73" i="1"/>
  <c r="E58" i="1"/>
  <c r="F39" i="1"/>
  <c r="G39" i="1"/>
  <c r="H39" i="1"/>
  <c r="I39" i="1"/>
  <c r="J39" i="1"/>
  <c r="K39" i="1"/>
  <c r="L39" i="1"/>
  <c r="M39" i="1"/>
  <c r="N39" i="1"/>
  <c r="O39" i="1"/>
  <c r="P39" i="1"/>
  <c r="E39" i="1"/>
  <c r="F17" i="1"/>
  <c r="G17" i="1"/>
  <c r="H17" i="1"/>
  <c r="I17" i="1"/>
  <c r="J17" i="1"/>
  <c r="K17" i="1"/>
  <c r="L17" i="1"/>
  <c r="M17" i="1"/>
  <c r="N17" i="1"/>
  <c r="O17" i="1"/>
  <c r="P17" i="1"/>
  <c r="E17" i="1"/>
  <c r="E6" i="1"/>
  <c r="F6" i="1"/>
  <c r="G6" i="1"/>
  <c r="H6" i="1"/>
  <c r="I6" i="1"/>
  <c r="J6" i="1"/>
  <c r="K6" i="1"/>
  <c r="L6" i="1"/>
  <c r="M6" i="1"/>
  <c r="N6" i="1"/>
  <c r="O6" i="1"/>
  <c r="P6" i="1"/>
  <c r="F58" i="1"/>
  <c r="G58" i="1"/>
  <c r="H58" i="1"/>
  <c r="I58" i="1"/>
  <c r="J58" i="1"/>
  <c r="K58" i="1"/>
  <c r="L58" i="1"/>
  <c r="M58" i="1"/>
  <c r="N58" i="1"/>
  <c r="O58" i="1"/>
  <c r="P58" i="1"/>
  <c r="F68" i="1"/>
  <c r="G68" i="1"/>
  <c r="H68" i="1"/>
  <c r="I68" i="1"/>
  <c r="J68" i="1"/>
  <c r="K68" i="1"/>
  <c r="L68" i="1"/>
  <c r="M68" i="1"/>
  <c r="N68" i="1"/>
  <c r="O68" i="1"/>
  <c r="P68" i="1"/>
  <c r="E68" i="1"/>
  <c r="H46" i="1"/>
  <c r="I46" i="1"/>
  <c r="J46" i="1"/>
  <c r="K46" i="1"/>
  <c r="L46" i="1"/>
  <c r="M46" i="1"/>
  <c r="N46" i="1"/>
  <c r="O46" i="1"/>
  <c r="P46" i="1"/>
  <c r="G46" i="1"/>
  <c r="F21" i="1"/>
  <c r="G21" i="1"/>
  <c r="H21" i="1"/>
  <c r="I21" i="1"/>
  <c r="J21" i="1"/>
  <c r="K21" i="1"/>
  <c r="L21" i="1"/>
  <c r="M21" i="1"/>
  <c r="N21" i="1"/>
  <c r="O21" i="1"/>
  <c r="P21" i="1"/>
  <c r="E21" i="1"/>
  <c r="F4" i="1"/>
  <c r="G4" i="1"/>
  <c r="H4" i="1"/>
  <c r="I4" i="1"/>
  <c r="J4" i="1"/>
  <c r="K4" i="1"/>
  <c r="L4" i="1"/>
  <c r="M4" i="1"/>
  <c r="N4" i="1"/>
  <c r="O4" i="1"/>
  <c r="P4" i="1"/>
  <c r="E4" i="1"/>
  <c r="G71" i="1"/>
  <c r="H71" i="1"/>
  <c r="I71" i="1"/>
  <c r="J71" i="1"/>
  <c r="K71" i="1"/>
  <c r="L71" i="1"/>
  <c r="M71" i="1"/>
  <c r="N71" i="1"/>
  <c r="O71" i="1"/>
  <c r="P71" i="1"/>
  <c r="E71" i="1"/>
  <c r="E64" i="1"/>
  <c r="G64" i="1"/>
  <c r="H64" i="1"/>
  <c r="I64" i="1"/>
  <c r="J64" i="1"/>
  <c r="K64" i="1"/>
  <c r="L64" i="1"/>
  <c r="M64" i="1"/>
  <c r="N64" i="1"/>
  <c r="O64" i="1"/>
  <c r="P64" i="1"/>
  <c r="F64" i="1"/>
  <c r="E53" i="1"/>
  <c r="J53" i="1"/>
  <c r="K53" i="1"/>
  <c r="L53" i="1"/>
  <c r="M53" i="1"/>
  <c r="N53" i="1"/>
  <c r="O53" i="1"/>
  <c r="P53" i="1"/>
  <c r="F53" i="1"/>
  <c r="E48" i="1"/>
  <c r="G48" i="1"/>
  <c r="H48" i="1"/>
  <c r="I48" i="1"/>
  <c r="J48" i="1"/>
  <c r="K48" i="1"/>
  <c r="L48" i="1"/>
  <c r="M48" i="1"/>
  <c r="N48" i="1"/>
  <c r="O48" i="1"/>
  <c r="P48" i="1"/>
  <c r="F48" i="1"/>
  <c r="E46" i="1"/>
  <c r="F46" i="1"/>
  <c r="P37" i="1"/>
  <c r="F37" i="1"/>
  <c r="G37" i="1"/>
  <c r="H37" i="1"/>
  <c r="I37" i="1"/>
  <c r="J37" i="1"/>
  <c r="K37" i="1"/>
  <c r="L37" i="1"/>
  <c r="M37" i="1"/>
  <c r="N37" i="1"/>
  <c r="O37" i="1"/>
  <c r="E37" i="1"/>
  <c r="E33" i="1"/>
  <c r="G33" i="1"/>
  <c r="H33" i="1"/>
  <c r="I33" i="1"/>
  <c r="J33" i="1"/>
  <c r="K33" i="1"/>
  <c r="L33" i="1"/>
  <c r="M33" i="1"/>
  <c r="N33" i="1"/>
  <c r="O33" i="1"/>
  <c r="P33" i="1"/>
  <c r="F33" i="1"/>
  <c r="E31" i="1"/>
  <c r="G31" i="1"/>
  <c r="H31" i="1"/>
  <c r="I31" i="1"/>
  <c r="J31" i="1"/>
  <c r="K31" i="1"/>
  <c r="L31" i="1"/>
  <c r="M31" i="1"/>
  <c r="N31" i="1"/>
  <c r="O31" i="1"/>
  <c r="P31" i="1"/>
  <c r="F31" i="1"/>
  <c r="E29" i="1"/>
  <c r="E27" i="1"/>
  <c r="G27" i="1"/>
  <c r="H27" i="1"/>
  <c r="I27" i="1"/>
  <c r="J27" i="1"/>
  <c r="K27" i="1"/>
  <c r="L27" i="1"/>
  <c r="M27" i="1"/>
  <c r="N27" i="1"/>
  <c r="O27" i="1"/>
  <c r="P27" i="1"/>
  <c r="F27" i="1"/>
  <c r="E25" i="1"/>
  <c r="F71" i="1"/>
  <c r="G25" i="1"/>
  <c r="H25" i="1"/>
  <c r="I25" i="1"/>
  <c r="J25" i="1"/>
  <c r="K25" i="1"/>
  <c r="L25" i="1"/>
  <c r="M25" i="1"/>
  <c r="N25" i="1"/>
  <c r="O25" i="1"/>
  <c r="P25" i="1"/>
  <c r="F25" i="1"/>
  <c r="I53" i="1" l="1"/>
  <c r="F29" i="1"/>
  <c r="G53" i="1" l="1"/>
  <c r="H53" i="1"/>
  <c r="F75" i="1"/>
  <c r="H29" i="1"/>
  <c r="I29" i="1"/>
  <c r="J29" i="1"/>
  <c r="K29" i="1"/>
  <c r="L29" i="1"/>
  <c r="M29" i="1"/>
  <c r="N29" i="1"/>
  <c r="O29" i="1"/>
  <c r="P29" i="1"/>
  <c r="G29" i="1" l="1"/>
  <c r="H75" i="1" l="1"/>
  <c r="I75" i="1" l="1"/>
  <c r="J75" i="1"/>
  <c r="K75" i="1"/>
  <c r="L75" i="1"/>
  <c r="M75" i="1"/>
  <c r="N75" i="1"/>
  <c r="O75" i="1"/>
  <c r="P75" i="1"/>
  <c r="G75" i="1" l="1"/>
</calcChain>
</file>

<file path=xl/sharedStrings.xml><?xml version="1.0" encoding="utf-8"?>
<sst xmlns="http://schemas.openxmlformats.org/spreadsheetml/2006/main" count="372" uniqueCount="307">
  <si>
    <t>Khu công nghiệp</t>
  </si>
  <si>
    <t xml:space="preserve">Tên doanh nghiệp </t>
  </si>
  <si>
    <t>Ngành nghề sản xuất, 
kinh doanh</t>
  </si>
  <si>
    <t>Tổng số lao động công ty muốn tuyển dụng thêm (tính đến nay)</t>
  </si>
  <si>
    <t>Số lao động công ty muốn tuyển dụng thêm chia theo vị trí việc làm</t>
  </si>
  <si>
    <t xml:space="preserve">Phòng/Ban/Đơn vị phụ trách tuyển dụng, đào tạo của Công ty </t>
  </si>
  <si>
    <t>Nhà quản lý</t>
  </si>
  <si>
    <t xml:space="preserve">Chuyên môn kỹ thuật bậc cao </t>
  </si>
  <si>
    <t>Chuyên môn kỹ thuật bậc trung</t>
  </si>
  <si>
    <t>Việc làm khác</t>
  </si>
  <si>
    <t xml:space="preserve">Đại học và trên đại học </t>
  </si>
  <si>
    <t>Cao đẳng</t>
  </si>
  <si>
    <t>Trung cấp</t>
  </si>
  <si>
    <t>Bằng nghề, chứng chỉ đào tạo</t>
  </si>
  <si>
    <t>Trình độ khác</t>
  </si>
  <si>
    <t>I</t>
  </si>
  <si>
    <t>III</t>
  </si>
  <si>
    <t>Tổng KCN, KKT</t>
  </si>
  <si>
    <t>STT</t>
  </si>
  <si>
    <t>V</t>
  </si>
  <si>
    <t>Số lao động công ty muốn tuyển dụng thêm chia theo trình độ</t>
  </si>
  <si>
    <t>II</t>
  </si>
  <si>
    <t>IV</t>
  </si>
  <si>
    <t>VI</t>
  </si>
  <si>
    <t xml:space="preserve"> Ghi chú (Khó khăn, vướng mắc trong quá trình tuyển dụng nếu có,...)</t>
  </si>
  <si>
    <t>VII</t>
  </si>
  <si>
    <t>VIII</t>
  </si>
  <si>
    <t>IX</t>
  </si>
  <si>
    <t>X</t>
  </si>
  <si>
    <t>15-20</t>
  </si>
  <si>
    <t>KCN Đại An</t>
  </si>
  <si>
    <t>KCN Đại An mở rộng</t>
  </si>
  <si>
    <t>KCN Nam Sách</t>
  </si>
  <si>
    <t>KCN Phú Thái</t>
  </si>
  <si>
    <t>XI</t>
  </si>
  <si>
    <t>XII</t>
  </si>
  <si>
    <t>10-12</t>
  </si>
  <si>
    <t>10-15</t>
  </si>
  <si>
    <t>XIII</t>
  </si>
  <si>
    <t>Số lượng lao động tại doanh nghiệp hiện nay</t>
  </si>
  <si>
    <t xml:space="preserve">Mức lương chia theo vị trí
 (đơn vị tính: Triệu đồng) </t>
  </si>
  <si>
    <t>Khu công nghiệp Đại An</t>
  </si>
  <si>
    <t>Khu công nghiệp Đại An mở rộng</t>
  </si>
  <si>
    <t>Khu công nghiệp Đồ Sơn - Hải Phòng</t>
  </si>
  <si>
    <t>KCN MP Đình Vũ</t>
  </si>
  <si>
    <t>Khu công nghiệp MP Đình Vũ</t>
  </si>
  <si>
    <t>KCN Nam Đình Vũ (Khu II) (Deep C 2A)</t>
  </si>
  <si>
    <t>Khu công nghiệp Nam Đình Vũ (Khu II) (Deep C 2A)</t>
  </si>
  <si>
    <t>Khu công nghiệp Nam Sách</t>
  </si>
  <si>
    <t>Khu công nghiệp Phú Thái</t>
  </si>
  <si>
    <t>s</t>
  </si>
  <si>
    <t>XIV</t>
  </si>
  <si>
    <t>KCN Phúc Điền</t>
  </si>
  <si>
    <t>Khu công nghiệp Phúc Điền</t>
  </si>
  <si>
    <t>XV</t>
  </si>
  <si>
    <t>XVI</t>
  </si>
  <si>
    <t>KCN Tân Trường</t>
  </si>
  <si>
    <t>Khu công nghiệp Tân Trường</t>
  </si>
  <si>
    <t>CÔNG TY TNHH ĐIỆN TỬ UMC VIỆT NAM</t>
  </si>
  <si>
    <t>XVII</t>
  </si>
  <si>
    <t>KCN Tràng Duệ</t>
  </si>
  <si>
    <t>Khu công nghiệp Tràng Duệ</t>
  </si>
  <si>
    <t>XVIII</t>
  </si>
  <si>
    <t>Khu công nghiệp và dịch vụ Hàng Hải (Deep C 2B)</t>
  </si>
  <si>
    <t>CÔNG TY TNHH HAEWON VINA</t>
  </si>
  <si>
    <t>XIX</t>
  </si>
  <si>
    <t>Khu công nghiệp VSIP Hải Phòng</t>
  </si>
  <si>
    <t>Khu đô thị, công nghiệp và dịch vụ VSIP Hải Phòng</t>
  </si>
  <si>
    <t>Khu phi thuế quan và khu công nghiệp Nam Đình Vũ (Khu I)</t>
  </si>
  <si>
    <t>Số lượng lao động đã tuyển dụng từ 01/01/2026</t>
  </si>
  <si>
    <t>18. Thông tin liên hệ của người phụ trách tuyển dụng, đào tạo (Họ và tên -  Phòng/Ban/Đơn vị - Số điện thoại)</t>
  </si>
  <si>
    <t>Không</t>
  </si>
  <si>
    <t>KCN Cộng Hòa</t>
  </si>
  <si>
    <t>Khu công nghiệp Cộng Hòa</t>
  </si>
  <si>
    <t>CÔNG TY TNHH YMP PLUS</t>
  </si>
  <si>
    <t>25-30</t>
  </si>
  <si>
    <t>20-25</t>
  </si>
  <si>
    <t>KCN Kỹ thuật cao An Phát</t>
  </si>
  <si>
    <t>Khu công nghiệp Kỹ thuật cao An Phát</t>
  </si>
  <si>
    <t>8-15</t>
  </si>
  <si>
    <t xml:space="preserve">KCN An Dương </t>
  </si>
  <si>
    <t>Khu công nghiệp An Dương</t>
  </si>
  <si>
    <t>CÔNG TY CỔ PHẦN THÉP NGŨ PHÚC</t>
  </si>
  <si>
    <t>Sản xuất linh kiện điện tử</t>
  </si>
  <si>
    <t>thỏa thuận</t>
  </si>
  <si>
    <t>Sản xuất phụ tùng và bộ phận phụ trợ cho xe có động cơ và động cơ xe</t>
  </si>
  <si>
    <t>Bùi Thị Quỳnh-phòng nhân sự-0931581405</t>
  </si>
  <si>
    <t xml:space="preserve">Công ty TNHH Fashion Pinup Vina </t>
  </si>
  <si>
    <t>Phạm Thị Hà - Phòng hành chính nhân sự - 0982145300</t>
  </si>
  <si>
    <t>Hiện tại nguồn nhân lực khan hiếm, tuyển dụng rất khó khăn.</t>
  </si>
  <si>
    <t>18-20</t>
  </si>
  <si>
    <t>Công ty TNHH Vina Okamoto</t>
  </si>
  <si>
    <t>CÔNG TY TNHH BLUE TEC VINA</t>
  </si>
  <si>
    <t>Sản xuất linh kiện nhựa oto</t>
  </si>
  <si>
    <t>CÔNG TY TNHH ĐIỆN TỬ LEO VIỆT NAM</t>
  </si>
  <si>
    <t>Sản xuất, chế tạo và lắp ráp các loại máy móc, thiết bị, bộ phận và linh kiện điện tử</t>
  </si>
  <si>
    <t>Công ty TNHH Valqua Việt Nam</t>
  </si>
  <si>
    <t>Sản xuất và bán các loại sản phẩm lót đệm bằng các loại nguyên vật liệu dùng cho hệ thống đường ống công nghiệp, máy móc thiết bị công nghiệp và các mục đích công nghiệp khác</t>
  </si>
  <si>
    <t>Đỗ Thị Phương Nhung - Phòng HCNS 0902013618</t>
  </si>
  <si>
    <t>50 - 60</t>
  </si>
  <si>
    <t>KCN Khu công nghiệp và dịch vụ Hàng Hải (Deep C 2B)</t>
  </si>
  <si>
    <t>CÔNG TY TNHH HW ENERGY</t>
  </si>
  <si>
    <t>Nguyễn Thanh Hà - Phòng Hành chính Nhân sự - 0766768910</t>
  </si>
  <si>
    <t>Sản xuất sản phẩm từ plastic</t>
  </si>
  <si>
    <t>Công ty TNHH Regina Miracle International Việt Nam</t>
  </si>
  <si>
    <t xml:space="preserve">Sản xuất các loại áo lót, quần lót nữ, giày, quần áo các loại, gia công hàng may mặc; 
Sản xuất khẩu trang vải các loại và quần áo bảo hộ; 
</t>
  </si>
  <si>
    <t>CHI TIẾT NHU CẦU TUYỂN DỤNG CỦA CÁC DOANH NGHIỆ KHU CÔNG NGHIỆP, KHU KINH TẾ
( Đợt 01 Tháng 5/2026)</t>
  </si>
  <si>
    <t>GIA CÔNG CẮT XẺ THÉP TẤM CUỘN</t>
  </si>
  <si>
    <t>Nguyễn Thị Vân Anh - Trưởng Phòng HCNS - 0936 968 586</t>
  </si>
  <si>
    <t>Khu công nghiệp Cẩm Điền - Lương Điền (VSIP Hải Dương)</t>
  </si>
  <si>
    <t>CÔNG TY TNHH THE GAUSS VINA</t>
  </si>
  <si>
    <t>Sản xuất cuộn cảm kháng linh kiện điện tử ô tô</t>
  </si>
  <si>
    <t>CÔNG TY TNHH HIGHT TEK HARNESS ENTERPRISE</t>
  </si>
  <si>
    <t>Lắp ráp cáp dữ liệu, các loại cáp dùng cho máy móc thiết bị điện tử</t>
  </si>
  <si>
    <t>CÔNG TY TNHH FULUHASHI VIỆT NAM</t>
  </si>
  <si>
    <t>Sản xuất, gia công pallet gỗ; Sản xuất gia công pallet thép; Sản xuất, gia công hộp, bìa, tấm carton; Sản xuất, gia công vụn gỗ sinh học (viên nén gỗ, dăm gỗ, mùn cưa); Thực hiện quyền xuất khẩu, quyền nhập khẩu và quyền  phân phối bán buôn hàng hóa)</t>
  </si>
  <si>
    <t>CÔNG TY TNHH SABLE ELECTRONICS (VIỆT NAM)</t>
  </si>
  <si>
    <t>Công ty tnhh jointak labels VN</t>
  </si>
  <si>
    <t>sx phụ kiện nghành may</t>
  </si>
  <si>
    <t>CÔNG TY TNHH NHỰA TA TING (HẢI DƯƠNG)</t>
  </si>
  <si>
    <t>SẢN XUẤT CÁC SẢN PHẨM TỪ PLASTIC</t>
  </si>
  <si>
    <t>CÔNG TY TNHH ETRON VIETNAM TECHNOLOGIES</t>
  </si>
  <si>
    <t>CÔNG TY TNHH CÔNG NGHỆ THÔNG MINH RONNIE (VN)</t>
  </si>
  <si>
    <t>Gia công cơ khí; xử lý và tráng phủ kim loại</t>
  </si>
  <si>
    <t>CÔNG TY TNHH ĐIỆN TỬ SNC VIỆT NAM</t>
  </si>
  <si>
    <t>Gia công và lắp ráp đèn led, đèn công nghiệp</t>
  </si>
  <si>
    <t>Công ty TNHH EHWA GLOBAL</t>
  </si>
  <si>
    <t>Sản xuất và gia công các sản phẩm lưỡi cắt lưỡi cưa có gắn kim cương dùng trong sản xuất công nghiệp</t>
  </si>
  <si>
    <t>Nguyễn Thị Hồng - Phòng HCNS -0978.463.802</t>
  </si>
  <si>
    <t>Lê Thị Phượng-HCNS-0983617516</t>
  </si>
  <si>
    <t>Nguyễn Thị Thúy- 02203 555 177</t>
  </si>
  <si>
    <t>Vũ Quỳnh Như - Phòng HCNS - 0382556232</t>
  </si>
  <si>
    <t>Hoàng Thị Mỵ/ 0399595875</t>
  </si>
  <si>
    <t>Ms Hảo - 0342325151</t>
  </si>
  <si>
    <t>Nguyễn Thị Phương Thảo - phòng HCNS - 08626456999</t>
  </si>
  <si>
    <t>Vu Oanh - 0356289799</t>
  </si>
  <si>
    <t>Nguyễn Thị Thu Phương - Phòng HCNS - 0865588133</t>
  </si>
  <si>
    <t>Bùi Thị Phương- Trưởng Phòng HCNS- 0973505676</t>
  </si>
  <si>
    <t>KHÔNG CÓ</t>
  </si>
  <si>
    <t>Không có</t>
  </si>
  <si>
    <t>Cty nằm trong cùng của kcn , cyt ,uốn có sơ đồ hoặc biển cty ở cổng kcn tránh tình trạng công nhân vào tuyển xong khi đi làm bị các công ty ngoài dụ mất. hoặc ko tìm dc cty ở đâu.</t>
  </si>
  <si>
    <t>.</t>
  </si>
  <si>
    <t>Số lượng ứng viên kỹ thuật trình độ cao trên thị trường hiện không nhiều, đặc biệt là các vị trí yêu cầu kinh nghiệm chuyên sâu trong ngành điện tử/PCBA. Đối với nhóm KTV, đa phần ứng viên có kinh nghiệm còn hạn chế hoặc kinh nghiệm chưa thực sự liên quan trực tiếp đến công việc thực tế tại nhà máy, dẫn đến cần thêm thời gian đào tạo sau khi nhận việc. Ứng viên có khả năng tiếng Trung tốt kết hợp với nền tảng kỹ thuật hiện khá khan hiếm, số lượng ứng tuyển chưa nhiều nên gây khó khăn trong quá trình tuyển chọn nhân sự phù hợp.</t>
  </si>
  <si>
    <t>Tuyển dụng các vị trí yêu cầu kĩ thuật có chút khó khăn, ít người ứng tuyển</t>
  </si>
  <si>
    <t xml:space="preserve">Khó tuyển lao động vừa có trình độ kỹ thuật vừa có ngoại ngữ tiếng Trung </t>
  </si>
  <si>
    <t>KCN Cẩm Điền - Lương Điền (VSIP Hải Dương)</t>
  </si>
  <si>
    <t>12-15</t>
  </si>
  <si>
    <t>CÔNG TY TNHH CÔNG NGHỆ DAINTY &amp; GEMMY VIỆT NAM</t>
  </si>
  <si>
    <t>Kinh doanh sản xuất, gia công sản xuất máy thông dụng: sảm xuất gia công amplifier và linh kiện amplifier, loa,...</t>
  </si>
  <si>
    <t xml:space="preserve">CÔNG TY TNHH CÔNG NGHIỆP DOUBLE OAK VIỆT NAM </t>
  </si>
  <si>
    <t>Sản xuất sản phẩm nhựa pvc dùng trong xây dựng</t>
  </si>
  <si>
    <t>Công ty cổ phần phát triển đô thị và khu công nghiệp Cao su Việt Nam.</t>
  </si>
  <si>
    <t>Đầu tư xây dựng cơ sở hạ tầng, kinh doanh khu công nghiệp và kinh doanh xuất nhập khẩu Cao su….</t>
  </si>
  <si>
    <t>Nguyễn Thị Duyên - Bộ phận Hành chính nhân sự - 0964100762</t>
  </si>
  <si>
    <t>Hiện tại công ty không vướng mắc gì</t>
  </si>
  <si>
    <t>Nguyễn Phạm Thu Hường -  Phòng HCNS - 0345145199</t>
  </si>
  <si>
    <t>HẠM THỊ TUYẾT- Trưởng phòng Tổ chức- Hành chính- Điện thoại: 0972 407 058.</t>
  </si>
  <si>
    <t>6-9</t>
  </si>
  <si>
    <t>19.9</t>
  </si>
  <si>
    <t>9.8</t>
  </si>
  <si>
    <t>7.1</t>
  </si>
  <si>
    <t>6.5</t>
  </si>
  <si>
    <t xml:space="preserve">CÔNG TY TNHH HULANE ELECTRONIC VIỆT </t>
  </si>
  <si>
    <t>sản xuất linh kiện ,dây điện ô tô xe máy, linh kiện cao su, đồng, ...</t>
  </si>
  <si>
    <t>CHI NHÁNH CÔNG TY TRÁCH NHIỆM HỮU HẠN NISSEI ECO VIỆT NAM TẠI HẢI DƯƠNG</t>
  </si>
  <si>
    <t>Sản xuất các sản phẩm cách điện như ống nhựa PVC, ống sóng, các linh kiện nhựa; sản xuất các sản phẩm nhựa dùng trong y tế.</t>
  </si>
  <si>
    <t>CÔNG TY CỔ PHẦN CHEMILENS VIỆT NAM</t>
  </si>
  <si>
    <t>Sản xuất mắt kính, mắt kính thuốc</t>
  </si>
  <si>
    <t>15-30</t>
  </si>
  <si>
    <t>11-18</t>
  </si>
  <si>
    <t>11-15</t>
  </si>
  <si>
    <t>Nguồn lao động nữ ít hơn, lao động có xu hướng không ổn định, nhạy việc.</t>
  </si>
  <si>
    <t>Phạm Thị Hà - Nhân viên hành chính - 0906524333</t>
  </si>
  <si>
    <t>Phạm Thị Hậu - 02203.559.260</t>
  </si>
  <si>
    <t xml:space="preserve">Lao động </t>
  </si>
  <si>
    <t>8.5</t>
  </si>
  <si>
    <t xml:space="preserve">Sản xuát các sản phẩm từ nhựa , gỗ , nhãn dệt , nhãn in 
</t>
  </si>
  <si>
    <t>Vũ THị Thanh Thủy - TP HCNS 0983936559</t>
  </si>
  <si>
    <t xml:space="preserve">Mạc dù đã đưa ra nhiều chính sách để thu hút lao động nhg vẫn chưa tuyển được số lao động cần tuyển thêm </t>
  </si>
  <si>
    <t>Khu công nghiệp Đình Vũ (Deep C 1)</t>
  </si>
  <si>
    <t>CÔNG TY TNHH LONG VƯƠNG HẢI PHÒNG</t>
  </si>
  <si>
    <t>Sản xuất hạt nhựa EPS và PS</t>
  </si>
  <si>
    <t>KCN Đình Vũ (Deep C 1)</t>
  </si>
  <si>
    <t>KCN Đồ Sơn - Hải Phòng</t>
  </si>
  <si>
    <t>Công ty TNHH GTECH Technology Việt Nam</t>
  </si>
  <si>
    <t xml:space="preserve">sản xuất các linh kiện điện tử chủ yếu là bàn phím và chuột máy tính </t>
  </si>
  <si>
    <t>Nguyễn Thị Lan - Nhân viên HCNS - 0372628948</t>
  </si>
  <si>
    <t>Công nhân phổ thông từ vùng cao xuống không thạo tiếng kinh, giao tiếp khó khăn</t>
  </si>
  <si>
    <t>Công ty TNHH Bao bì và in ấn Honda( Hải Dương)</t>
  </si>
  <si>
    <t>In ân bao bì</t>
  </si>
  <si>
    <t>0965934486</t>
  </si>
  <si>
    <t xml:space="preserve">hiên nay chúng tôi đang thiếu hụt lao động kỹ thuật chuyên về nghành in ấn bao bì </t>
  </si>
  <si>
    <t>15- 30</t>
  </si>
  <si>
    <t>15- 25</t>
  </si>
  <si>
    <t>15- 20</t>
  </si>
  <si>
    <t>Khu công nghiệp Lai Cách</t>
  </si>
  <si>
    <t>CÔNG TY TNHH BASON VINA</t>
  </si>
  <si>
    <t>Sản xuất in ấn trên vật liệu nhựa PET , PC làm bảng mặt điều khiển cho các sản phẩm điện tử và đồ gia dụng và Thương Mại.</t>
  </si>
  <si>
    <t>Công ty TNHH Công nghệ Sáng tạo Bonsen VN</t>
  </si>
  <si>
    <t>Sản xuất các thiết bị văn phòng</t>
  </si>
  <si>
    <t>Công ty TNHH Đại Dương</t>
  </si>
  <si>
    <t>kinh doanh hạ tầng KCN</t>
  </si>
  <si>
    <t>Nguyễn Thị Thu-HCNS-0396854020</t>
  </si>
  <si>
    <t>Đinh Duy Hùng - Phòng nhân sự - 0961 075 276</t>
  </si>
  <si>
    <t>Trần Thị Phương Liên  0945023929</t>
  </si>
  <si>
    <t>có nhiều doanh nghiệp nên tỉ lệ cạnh tranh khá lớn</t>
  </si>
  <si>
    <t>KCN Lai Cách</t>
  </si>
  <si>
    <t>Dịch vụ sửa chữa các loại container, kho bãi, vận tải và logistics</t>
  </si>
  <si>
    <t>Trần Thị Thúy Số điện thoại 0913205713 Trưởng phòng Nhân sự</t>
  </si>
  <si>
    <t>Đặc thù công việc phải làm ngoài trời nắng nóng, lên lao động không mặn mà cứ vào rồi lại ra không gắn bó lâu dài</t>
  </si>
  <si>
    <t>Công ty CP Greating Fortune Container Việt Nam</t>
  </si>
  <si>
    <t>CÔNG TY TNHH PHỤ TÙNG Ô TÔ DAIMAY VIỆT NAM</t>
  </si>
  <si>
    <t>Sản xuất linh kiện và nội thất ô tô</t>
  </si>
  <si>
    <t>Trần Thanh Thùy - Trưởng phòng HCNS - 0944781288</t>
  </si>
  <si>
    <t>Công ty TNHH Shilla Corporation Vietnam</t>
  </si>
  <si>
    <t>Sản xuất các loại vòng bi, ổ trục xoay bằng kim loại</t>
  </si>
  <si>
    <t>Choi Dongwan_02253836169</t>
  </si>
  <si>
    <t>CÔNG TY TNHH TENOWO HẢI PHÒNG</t>
  </si>
  <si>
    <t>Vải không dệt công nghệ cao</t>
  </si>
  <si>
    <t>Phạm Thị Thu Hà - Nhân viên nhân sự - 0848459558</t>
  </si>
  <si>
    <t>Công ty TNHH Seyoung Việt Nam</t>
  </si>
  <si>
    <t>điện tử</t>
  </si>
  <si>
    <t>Trịnh Thị Thu - Nhân sự - 0342608629</t>
  </si>
  <si>
    <t>Nguyễn Thị Hương Lan - Nhân sự - 0355869410</t>
  </si>
  <si>
    <t>Công ty CP Trung tâm gia công Posco Việt Nam - Chi nhánh Hải Phòng</t>
  </si>
  <si>
    <t xml:space="preserve">Gia công , cắt xe cuộn thép kim loại. </t>
  </si>
  <si>
    <t>O</t>
  </si>
  <si>
    <t>Nguyễn Thị Kim Lương - Phòng HCNS - 0379225295</t>
  </si>
  <si>
    <t xml:space="preserve">Lao động có chuyên môn kỹ thuật đáp ứng yêu cầu của công ty khó tuyển dụng </t>
  </si>
  <si>
    <t>Doanh nghiệp khó khăn khi tuyển dụng công nhân. Công ty rất muốn được kết nối với các đơn vị để tuyển dụng thêm công nhân cho công ty</t>
  </si>
  <si>
    <t>Hạn chế về nguồn cung: Việc quá phụ thuộc vào giới thiệu nội bộ và Facebook khiến tệp ứng viên bị thu hẹp. Thuật toán mạng xã hội và việc thắt chặt kiểm duyệt bài đăng khiến thông tin tuyển dụng không tiếp cận được người lao động. Cạnh tranh thị trường: Trong giai đoạn cao điểm, doanh nghiệp gặp khó khăn khi không thể chạy đua về mức lương so với các đơn vị lớn khác. Tính ổn định của lao động nhập cư: Nhóm lao động này thường xuyên gặp áp lực về đời sống (nhà ở, chi phí sinh hoạt) dẫn đến tâm lý dễ dao động, sẵn sàng nghỉ việc đột ngột khi có biến cố gia đình. Kênh kết nối thiếu thực chất: Các ngày hội việc làm hoặc chương trình phối hợp hiện nay mới dừng lại ở hình thức, chưa chạm đúng nhu cầu của ứng viên cần việc.</t>
  </si>
  <si>
    <t>sản xuất Ủng cao su, đai thắt lưng hông bằng cao su, gối nước bằng cao su</t>
  </si>
  <si>
    <t>thùy dương - 0974744858</t>
  </si>
  <si>
    <t>không tuyển được lao động</t>
  </si>
  <si>
    <t xml:space="preserve">Công ty TNHH INJAE VINA </t>
  </si>
  <si>
    <t>Sản xuất đồ chơi, trò chơi</t>
  </si>
  <si>
    <t>CÔNG TY TNHH INNOVATION GROUP (VIỆT NAM)</t>
  </si>
  <si>
    <t>Sản xuất linh kiện cao su</t>
  </si>
  <si>
    <t>CÔNG TY TNHH TIANYE OUTDOOR (VIỆT NAM)</t>
  </si>
  <si>
    <t>Sản xuất, gia công sản phẩm du lịch ngoài trời</t>
  </si>
  <si>
    <t>Bùi Thị Thu Huyền - Nhân sự - 0355720582</t>
  </si>
  <si>
    <t xml:space="preserve">Hiện tại chưa có vướng mắc gì </t>
  </si>
  <si>
    <t>Nguyễn Thị Mỹ Hạnh - HCNS - 0336164595</t>
  </si>
  <si>
    <t>Không tuyển được lao động phổ thông, cũng như các cấp quản lí không yêu cầu trình độ chuyên môn đặc biệt</t>
  </si>
  <si>
    <t>Nguyễn Thị Minh Ngọc - P.HCNS - 0378955327</t>
  </si>
  <si>
    <t>chưa có</t>
  </si>
  <si>
    <t>Đào Thị Trang Mai - Nhân sự - 0368367621</t>
  </si>
  <si>
    <t>CHI NHÁNH CÔNG TY TNHH VẬN TẢI VIỆT NHẬT TẠI HẢI DƯƠNG</t>
  </si>
  <si>
    <t>Kinh doanh vận tải và kho bãi, logistic</t>
  </si>
  <si>
    <t>Công ty TNHH Atarih Precision (Việt Nam)</t>
  </si>
  <si>
    <t>Linh kiện phi kim loại trong thiết bị điện tử, thiết bị văn phòng, xe động cơ.</t>
  </si>
  <si>
    <t>N/A</t>
  </si>
  <si>
    <t>Công ty TNHH Matex Việt Nam</t>
  </si>
  <si>
    <t>Sản xuất, lắp ráp và kinh doanh các loại trục lò xo, công tắc hành trình và trục kỹ thuật dùng cho thiết bị văn phòng tự động, các loại thiết bị điện, điện tử khác.</t>
  </si>
  <si>
    <t>Nhà máy sản xuất, chế tạo, thiết kế và lắp ráp các loại khuôn mẫu, sản phẩm, chi tiết, bộ phận, linh kiện kim loại ép dập và công nghệ cao; các loại sản phẩm cơ khí, điện và điện tử</t>
  </si>
  <si>
    <t>Đỗ Thị Mây - 0862 800 699</t>
  </si>
  <si>
    <t>0978172578</t>
  </si>
  <si>
    <t>Nguyễn Thị Quỳnh - HCNS - 0358998203</t>
  </si>
  <si>
    <t>Hồ Thị Ngân phòng hành chính nhân sự -0984214531</t>
  </si>
  <si>
    <t>Khó tuyển dụng LĐPT</t>
  </si>
  <si>
    <t>Khó tìm được ứng viên đáp ứng được nhu cầu tuyển dụng</t>
  </si>
  <si>
    <t>CÔNG TY TNHH SANSEI VIỆT NAM ( KCN TÂN TRƯỜNG )</t>
  </si>
  <si>
    <t>Sản xuất linh kiện lắp ráp bằng nhựa</t>
  </si>
  <si>
    <t>Công ty TNHH Điện Tử Iriso Việt Nam</t>
  </si>
  <si>
    <t>Linh kiện điện tử</t>
  </si>
  <si>
    <t>Công ty CP Vifon - Chi nhánh Hải Phòng</t>
  </si>
  <si>
    <t>sản xuất tinh bột và các sản phẩm từ tinh bột</t>
  </si>
  <si>
    <t>Đào Thị Tuyết/ Phòng HCNS/Công ty TNNH Sansei Việt Nam/ 0934408335</t>
  </si>
  <si>
    <t>Lê Thị Lương - Phòng HCNS- Công ty TNHH Valqua Việt Nam - 0353.795.092</t>
  </si>
  <si>
    <t>Đồng Kiều Trang -0904488986</t>
  </si>
  <si>
    <t>Trịnh Thị Hà - P. TCHC - sdt 0961336787</t>
  </si>
  <si>
    <t>Khó tuyển công nhân</t>
  </si>
  <si>
    <t>Khan hiếm nguồn lao động</t>
  </si>
  <si>
    <t>Doanh nghiệp đang gặp khó khăn trong tuyển dụng như thiếu lao động công nhân và nhân viên, cạnh tranh tuyển dụng cao, ứng viên dễ từ chối nhận việc</t>
  </si>
  <si>
    <t>20 - 30</t>
  </si>
  <si>
    <t>30-60</t>
  </si>
  <si>
    <t>16-19</t>
  </si>
  <si>
    <t>6-14</t>
  </si>
  <si>
    <t>5-6</t>
  </si>
  <si>
    <t>CÔNG TY TNHH ATEC SYSTEM VIỆT NAM</t>
  </si>
  <si>
    <t>Dịch vụ CNTT và Dịch vụ khác liên quan đến máy vi tính</t>
  </si>
  <si>
    <t>CÔNG TY TNHH OHSUNG VINA</t>
  </si>
  <si>
    <t>Sản xuất linh kiện điện tử (linh phụ kiện màn hình LCD OLED và TV OLED,...)</t>
  </si>
  <si>
    <t>CÔNG TY TNHH ĐIỆN TỬ LONG KIẾN</t>
  </si>
  <si>
    <t xml:space="preserve">Sản xuất đồ điện tử gia dụng , âm thanh loa đài, đàn  </t>
  </si>
  <si>
    <t>Đinh Hoàng Phương - Hành chính - 0936786777</t>
  </si>
  <si>
    <t>Nhân lực cho vị trí IT (phần cứng) khan hiếm nên tương đối khó để tuyển, lao động trẻ không chịu được áp lực, thường xuyên nhảy việc, bị khách hàng khiển trách là ngay lập tức nghỉ việc, trong khi chi phí đăng tuyển ngày càng tăng</t>
  </si>
  <si>
    <t>Phạm Nhật Anh - HR - 0904144964</t>
  </si>
  <si>
    <t>khó khăn trong việc tìm kiếm lao động phổ thông số lượng lớn</t>
  </si>
  <si>
    <t xml:space="preserve">Phạm Thị Thuỷ </t>
  </si>
  <si>
    <t xml:space="preserve">Tuyển các vị trí trình độ có tay nghề kỹ thuật khó khăn </t>
  </si>
  <si>
    <t>30-40</t>
  </si>
  <si>
    <t>13-17</t>
  </si>
  <si>
    <t>Đúc kim loại sản xuất phụ tùng ô tô</t>
  </si>
  <si>
    <t>Pin và ắc quy</t>
  </si>
  <si>
    <t>Tô Hoàng Tâm - Phòng HCNS - 0343830298</t>
  </si>
  <si>
    <t>Khó khăn trong việc tuyển dụng công nhân do môi trường làm việc ngành công nghiệp nặng</t>
  </si>
  <si>
    <t>Khó tìm được lao động kỹ thuật có tay nghề trong lĩnh vực sản xuất pin và ắc quy</t>
  </si>
  <si>
    <t xml:space="preserve">Nguyễn Thị Ngọc Bích - Phòng Nhân sự - 0936882298  </t>
  </si>
  <si>
    <t>+,Thiếu ứng viên phù hợp +, Cạnh tranh tuyển dụng ngày càng gay gắt +, Chi phí tuyển dụng tăng cao (Quảng cáo tuyển dụng, Truyền thông thương hiệu tuyển dụng, Đào tạo nhân sự mới, Headhunt)</t>
  </si>
  <si>
    <t>71-166</t>
  </si>
  <si>
    <t>18-42</t>
  </si>
  <si>
    <t>11-25</t>
  </si>
  <si>
    <t>9-55</t>
  </si>
  <si>
    <t>CÔNG TY TNHH VẬT LIỆU TRANG TRÍ YUNJIA VIỆT NAM</t>
  </si>
  <si>
    <t>Lý Thị Lan - Phòng HCNS - 0913276682</t>
  </si>
  <si>
    <t>Do nằm ở vị trí xa khu dân cư nên khó tuyển người lao động (mặc dù doanh nghiệp đã bố trí xe đưa đón)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</si>
</sst>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14" x14ac:knownFonts="1">
    <font>
      <sz val="14"/>
      <color theme="1"/>
      <name val="Times New Roman"/>
      <family val="2"/>
      <charset val="163"/>
    </font>
    <font>
      <sz val="11"/>
      <color theme="1"/>
      <name val="Arial"/>
      <family val="2"/>
      <scheme val="minor"/>
    </font>
    <font>
      <sz val="11"/>
      <color theme="1"/>
      <name val="Arial"/>
      <family val="2"/>
      <scheme val="minor"/>
    </font>
    <font>
      <sz val="10"/>
      <color rgb="FF000000"/>
      <name val="Arial"/>
      <family val="2"/>
      <charset val="163"/>
      <scheme val="minor"/>
    </font>
    <font>
      <sz val="10"/>
      <color rgb="FF000000"/>
      <name val="Arial"/>
      <family val="2"/>
      <scheme val="minor"/>
    </font>
    <font>
      <b/>
      <sz val="14"/>
      <color rgb="FF000000"/>
      <name val="Times New Roman"/>
      <family val="1"/>
      <scheme val="major"/>
    </font>
    <font>
      <b/>
      <sz val="12"/>
      <color rgb="FF000000"/>
      <name val="Times New Roman"/>
      <family val="1"/>
      <scheme val="major"/>
    </font>
    <font>
      <b/>
      <sz val="12"/>
      <color theme="1"/>
      <name val="Times New Roman"/>
      <family val="1"/>
      <scheme val="major"/>
    </font>
    <font>
      <sz val="12"/>
      <color rgb="FF000000"/>
      <name val="Times New Roman"/>
      <family val="1"/>
      <scheme val="major"/>
    </font>
    <font>
      <sz val="10"/>
      <color theme="1"/>
      <name val="Times New Roman"/>
      <family val="1"/>
      <scheme val="major"/>
    </font>
    <font>
      <sz val="12"/>
      <color theme="1"/>
      <name val="Times New Roman"/>
      <family val="1"/>
      <scheme val="major"/>
    </font>
    <font>
      <sz val="12"/>
      <name val="Times New Roman"/>
      <family val="1"/>
      <scheme val="major"/>
    </font>
    <font>
      <sz val="10"/>
      <color rgb="FF000000"/>
      <name val="Times New Roman"/>
      <family val="1"/>
      <scheme val="major"/>
    </font>
    <font>
      <sz val="11"/>
      <color rgb="FF000000"/>
      <name val="Times New Roman"/>
      <family val="1"/>
      <scheme val="major"/>
    </font>
  </fonts>
  <fills count="5">
    <fill>
      <patternFill patternType="none"/>
    </fill>
    <fill>
      <patternFill patternType="gray125"/>
    </fill>
    <fill>
      <patternFill patternType="solid">
        <fgColor rgb="FFFFFF00"/>
        <bgColor indexed="64"/>
      </patternFill>
    </fill>
    <fill>
      <patternFill patternType="solid">
        <fgColor rgb="FFFFFFFF"/>
        <bgColor rgb="FFFFFFFF"/>
      </patternFill>
    </fill>
    <fill>
      <patternFill patternType="solid">
        <fgColor rgb="FFF8F9FA"/>
        <bgColor rgb="FFF8F9FA"/>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3" fillId="0" borderId="0"/>
    <xf numFmtId="0" fontId="4" fillId="0" borderId="0"/>
    <xf numFmtId="0" fontId="2" fillId="0" borderId="0"/>
    <xf numFmtId="0" fontId="1" fillId="0" borderId="0"/>
  </cellStyleXfs>
  <cellXfs count="50">
    <xf numFmtId="0" fontId="0" fillId="0" borderId="0" xfId="0"/>
    <xf numFmtId="0" fontId="7" fillId="0" borderId="1" xfId="1" applyFont="1" applyBorder="1" applyAlignment="1">
      <alignment horizontal="center" vertical="center" wrapText="1"/>
    </xf>
    <xf numFmtId="3" fontId="7" fillId="0" borderId="1" xfId="1" applyNumberFormat="1" applyFont="1" applyBorder="1" applyAlignment="1">
      <alignment horizontal="center" vertical="center" wrapText="1"/>
    </xf>
    <xf numFmtId="0" fontId="6" fillId="2" borderId="1" xfId="1" applyFont="1" applyFill="1" applyBorder="1" applyAlignment="1">
      <alignment horizontal="center" vertical="center" wrapText="1"/>
    </xf>
    <xf numFmtId="0" fontId="7" fillId="2" borderId="2" xfId="1" applyFont="1" applyFill="1" applyBorder="1" applyAlignment="1">
      <alignment horizontal="left" vertical="center"/>
    </xf>
    <xf numFmtId="0" fontId="7" fillId="2" borderId="3" xfId="1" applyFont="1" applyFill="1" applyBorder="1" applyAlignment="1">
      <alignment horizontal="left" vertical="center"/>
    </xf>
    <xf numFmtId="0" fontId="7" fillId="2" borderId="4" xfId="1" applyFont="1" applyFill="1" applyBorder="1" applyAlignment="1">
      <alignment horizontal="left" vertical="center"/>
    </xf>
    <xf numFmtId="3" fontId="7" fillId="2" borderId="1" xfId="1" applyNumberFormat="1" applyFont="1" applyFill="1" applyBorder="1" applyAlignment="1">
      <alignment horizontal="center" vertical="center" wrapText="1"/>
    </xf>
    <xf numFmtId="0" fontId="7" fillId="2" borderId="1" xfId="1" applyFont="1" applyFill="1" applyBorder="1" applyAlignment="1">
      <alignment horizontal="center" vertical="center" wrapText="1"/>
    </xf>
    <xf numFmtId="0" fontId="7" fillId="2" borderId="1" xfId="1" applyFont="1" applyFill="1" applyBorder="1" applyAlignment="1">
      <alignment horizontal="left" vertical="center" wrapText="1"/>
    </xf>
    <xf numFmtId="0" fontId="8" fillId="0" borderId="1" xfId="1" applyFont="1" applyBorder="1" applyAlignment="1">
      <alignment horizontal="center" vertical="center" wrapText="1"/>
    </xf>
    <xf numFmtId="0" fontId="9" fillId="4" borderId="1" xfId="0" applyFont="1" applyFill="1" applyBorder="1" applyAlignment="1">
      <alignment vertical="center" wrapText="1"/>
    </xf>
    <xf numFmtId="0" fontId="6" fillId="0" borderId="0" xfId="1" applyFont="1" applyAlignment="1">
      <alignment horizontal="center" vertical="center" wrapText="1"/>
    </xf>
    <xf numFmtId="0" fontId="11" fillId="0" borderId="1" xfId="3" applyFont="1" applyBorder="1" applyAlignment="1">
      <alignment horizontal="center" vertical="center" wrapText="1"/>
    </xf>
    <xf numFmtId="0" fontId="7" fillId="2" borderId="1" xfId="1" applyFont="1" applyFill="1" applyBorder="1" applyAlignment="1">
      <alignment horizontal="left" vertical="center"/>
    </xf>
    <xf numFmtId="3" fontId="6" fillId="0" borderId="1" xfId="1" applyNumberFormat="1" applyFont="1" applyBorder="1" applyAlignment="1">
      <alignment horizontal="center" vertical="center" wrapText="1"/>
    </xf>
    <xf numFmtId="0" fontId="6" fillId="0" borderId="1" xfId="1" applyFont="1" applyBorder="1" applyAlignment="1">
      <alignment horizontal="center" vertical="center" wrapText="1"/>
    </xf>
    <xf numFmtId="0" fontId="6" fillId="0" borderId="1" xfId="1" applyFont="1" applyBorder="1" applyAlignment="1">
      <alignment horizontal="left" vertical="center" wrapText="1"/>
    </xf>
    <xf numFmtId="0" fontId="6" fillId="2" borderId="1" xfId="1" applyFont="1" applyFill="1" applyBorder="1" applyAlignment="1">
      <alignment horizontal="center" vertical="center"/>
    </xf>
    <xf numFmtId="0" fontId="7" fillId="2" borderId="1" xfId="1" applyFont="1" applyFill="1" applyBorder="1" applyAlignment="1">
      <alignment horizontal="center" vertical="center"/>
    </xf>
    <xf numFmtId="3" fontId="7" fillId="2" borderId="1" xfId="1" applyNumberFormat="1" applyFont="1" applyFill="1" applyBorder="1" applyAlignment="1">
      <alignment horizontal="center" vertical="center"/>
    </xf>
    <xf numFmtId="0" fontId="10" fillId="2" borderId="1" xfId="0" applyFont="1" applyFill="1" applyBorder="1" applyAlignment="1">
      <alignment vertical="center"/>
    </xf>
    <xf numFmtId="3" fontId="11" fillId="2" borderId="1" xfId="3" quotePrefix="1" applyNumberFormat="1" applyFont="1" applyFill="1" applyBorder="1" applyAlignment="1">
      <alignment horizontal="center" vertical="center"/>
    </xf>
    <xf numFmtId="164" fontId="11" fillId="2" borderId="1" xfId="3" quotePrefix="1" applyNumberFormat="1" applyFont="1" applyFill="1" applyBorder="1" applyAlignment="1">
      <alignment horizontal="center" vertical="center"/>
    </xf>
    <xf numFmtId="0" fontId="11" fillId="2" borderId="1" xfId="3" applyFont="1" applyFill="1" applyBorder="1" applyAlignment="1">
      <alignment horizontal="center" vertical="center"/>
    </xf>
    <xf numFmtId="3" fontId="11" fillId="2" borderId="1" xfId="3" quotePrefix="1" applyNumberFormat="1" applyFont="1" applyFill="1" applyBorder="1" applyAlignment="1">
      <alignment horizontal="left" vertical="center"/>
    </xf>
    <xf numFmtId="0" fontId="12" fillId="0" borderId="0" xfId="1" applyFont="1" applyAlignment="1">
      <alignment horizontal="center" vertical="center"/>
    </xf>
    <xf numFmtId="0" fontId="6" fillId="2" borderId="0" xfId="1" applyFont="1" applyFill="1" applyAlignment="1">
      <alignment horizontal="center" vertical="center"/>
    </xf>
    <xf numFmtId="0" fontId="6" fillId="2" borderId="0" xfId="1" applyFont="1" applyFill="1" applyAlignment="1">
      <alignment horizontal="center" vertical="center" wrapText="1"/>
    </xf>
    <xf numFmtId="0" fontId="6" fillId="0" borderId="0" xfId="1" applyFont="1"/>
    <xf numFmtId="0" fontId="13" fillId="0" borderId="0" xfId="1" applyFont="1"/>
    <xf numFmtId="0" fontId="12" fillId="0" borderId="0" xfId="1" applyFont="1" applyAlignment="1">
      <alignment horizontal="left" vertical="center" wrapText="1"/>
    </xf>
    <xf numFmtId="3" fontId="12" fillId="0" borderId="0" xfId="1" applyNumberFormat="1" applyFont="1" applyAlignment="1">
      <alignment horizontal="right" vertical="center" wrapText="1"/>
    </xf>
    <xf numFmtId="0" fontId="12" fillId="0" borderId="0" xfId="1" applyFont="1" applyAlignment="1">
      <alignment horizontal="center" vertical="center" wrapText="1"/>
    </xf>
    <xf numFmtId="0" fontId="12" fillId="0" borderId="0" xfId="1" applyFont="1" applyAlignment="1">
      <alignment horizontal="left" vertical="center"/>
    </xf>
    <xf numFmtId="0" fontId="12" fillId="0" borderId="0" xfId="1" applyFont="1"/>
    <xf numFmtId="0" fontId="6" fillId="0" borderId="2" xfId="1" applyFont="1" applyBorder="1" applyAlignment="1">
      <alignment horizontal="center" vertical="center" wrapText="1"/>
    </xf>
    <xf numFmtId="0" fontId="6" fillId="0" borderId="3" xfId="1" applyFont="1" applyBorder="1" applyAlignment="1">
      <alignment horizontal="center" vertical="center" wrapText="1"/>
    </xf>
    <xf numFmtId="0" fontId="6" fillId="0" borderId="4" xfId="1" applyFont="1" applyBorder="1" applyAlignment="1">
      <alignment horizontal="center" vertical="center" wrapText="1"/>
    </xf>
    <xf numFmtId="0" fontId="7" fillId="0" borderId="1" xfId="1" applyFont="1" applyBorder="1" applyAlignment="1">
      <alignment horizontal="center" vertical="center" wrapText="1"/>
    </xf>
    <xf numFmtId="0" fontId="5" fillId="0" borderId="1" xfId="1" applyFont="1" applyBorder="1" applyAlignment="1">
      <alignment horizontal="center" vertical="center" wrapText="1"/>
    </xf>
    <xf numFmtId="0" fontId="6" fillId="0" borderId="1" xfId="1" applyFont="1" applyBorder="1" applyAlignment="1">
      <alignment horizontal="center" vertical="center" wrapText="1"/>
    </xf>
    <xf numFmtId="3" fontId="7" fillId="0" borderId="1" xfId="1" applyNumberFormat="1" applyFont="1" applyBorder="1" applyAlignment="1">
      <alignment horizontal="center" vertical="center" wrapText="1"/>
    </xf>
    <xf numFmtId="0" fontId="10" fillId="3" borderId="1" xfId="0" applyFont="1" applyFill="1" applyBorder="1" applyAlignment="1">
      <alignment vertical="center" wrapText="1"/>
    </xf>
    <xf numFmtId="3" fontId="10" fillId="3" borderId="1" xfId="0" applyNumberFormat="1" applyFont="1" applyFill="1" applyBorder="1" applyAlignment="1">
      <alignment vertical="center" wrapText="1"/>
    </xf>
    <xf numFmtId="0" fontId="10" fillId="4" borderId="1" xfId="0" applyFont="1" applyFill="1" applyBorder="1" applyAlignment="1">
      <alignment vertical="center" wrapText="1"/>
    </xf>
    <xf numFmtId="0" fontId="10" fillId="4" borderId="1" xfId="0" quotePrefix="1" applyFont="1" applyFill="1" applyBorder="1" applyAlignment="1">
      <alignment vertical="center" wrapText="1"/>
    </xf>
    <xf numFmtId="17" fontId="10" fillId="4" borderId="1" xfId="0" quotePrefix="1" applyNumberFormat="1" applyFont="1" applyFill="1" applyBorder="1" applyAlignment="1">
      <alignment vertical="center" wrapText="1"/>
    </xf>
    <xf numFmtId="0" fontId="10" fillId="3" borderId="1" xfId="0" quotePrefix="1" applyFont="1" applyFill="1" applyBorder="1" applyAlignment="1">
      <alignment vertical="center" wrapText="1"/>
    </xf>
    <xf numFmtId="0" fontId="10" fillId="3" borderId="1" xfId="0" applyFont="1" applyFill="1" applyBorder="1" applyAlignment="1">
      <alignment vertical="center"/>
    </xf>
  </cellXfs>
  <cellStyles count="5">
    <cellStyle name="Normal" xfId="0" builtinId="0"/>
    <cellStyle name="Normal 2" xfId="1" xr:uid="{00000000-0005-0000-0000-000001000000}"/>
    <cellStyle name="Normal 3" xfId="2" xr:uid="{00000000-0005-0000-0000-000002000000}"/>
    <cellStyle name="Normal 4" xfId="3" xr:uid="{00000000-0005-0000-0000-000003000000}"/>
    <cellStyle name="Normal 5" xfId="4" xr:uid="{00000000-0005-0000-0000-000004000000}"/>
  </cellStyles>
  <dxfs count="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F8F9FA"/>
          <bgColor rgb="FFF8F9FA"/>
        </patternFill>
      </fill>
    </dxf>
    <dxf>
      <fill>
        <patternFill patternType="solid">
          <fgColor rgb="FFFFFFFF"/>
          <bgColor rgb="FFFFFFFF"/>
        </patternFill>
      </fill>
    </dxf>
    <dxf>
      <fill>
        <patternFill patternType="solid">
          <fgColor rgb="FF5B3F86"/>
          <bgColor rgb="FF5B3F86"/>
        </patternFill>
      </fill>
    </dxf>
  </dxfs>
  <tableStyles count="1" defaultTableStyle="TableStyleMedium2" defaultPivotStyle="PivotStyleLight16">
    <tableStyle name="Câu trả lời biểu mẫu 1-style" pivot="0" count="3" xr9:uid="{00000000-0011-0000-FFFF-FFFF00000000}">
      <tableStyleElement type="headerRow" dxfId="17"/>
      <tableStyleElement type="firstRowStripe" dxfId="16"/>
      <tableStyleElement type="secondRowStripe" dxfId="1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W86"/>
  <sheetViews>
    <sheetView tabSelected="1" zoomScale="85" zoomScaleNormal="85" zoomScaleSheetLayoutView="100" workbookViewId="0">
      <pane xSplit="3" ySplit="3" topLeftCell="F69" activePane="bottomRight" state="frozen"/>
      <selection pane="topRight" activeCell="D1" sqref="D1"/>
      <selection pane="bottomLeft" activeCell="A5" sqref="A5"/>
      <selection pane="bottomRight" activeCell="A74" sqref="A74:XFD74"/>
    </sheetView>
  </sheetViews>
  <sheetFormatPr defaultRowHeight="15" x14ac:dyDescent="0.25"/>
  <cols>
    <col min="1" max="1" width="5.33203125" style="30" customWidth="1"/>
    <col min="2" max="2" width="9.33203125" style="31" customWidth="1"/>
    <col min="3" max="3" width="19.109375" style="31" customWidth="1"/>
    <col min="4" max="4" width="36.77734375" style="31" customWidth="1"/>
    <col min="5" max="5" width="9.77734375" style="31" customWidth="1"/>
    <col min="6" max="6" width="10.21875" style="32" customWidth="1"/>
    <col min="7" max="7" width="10.5546875" style="32" customWidth="1"/>
    <col min="8" max="8" width="7.21875" style="32" customWidth="1"/>
    <col min="9" max="9" width="8.6640625" style="32" customWidth="1"/>
    <col min="10" max="10" width="9.21875" style="32" customWidth="1"/>
    <col min="11" max="11" width="6.88671875" style="32" customWidth="1"/>
    <col min="12" max="12" width="8" style="32" customWidth="1"/>
    <col min="13" max="13" width="7.5546875" style="32" customWidth="1"/>
    <col min="14" max="14" width="7.88671875" style="32" customWidth="1"/>
    <col min="15" max="15" width="9.44140625" style="32" customWidth="1"/>
    <col min="16" max="16" width="6.77734375" style="32" customWidth="1"/>
    <col min="17" max="17" width="9.33203125" style="33" customWidth="1"/>
    <col min="18" max="19" width="9.88671875" style="33" customWidth="1"/>
    <col min="20" max="20" width="10.109375" style="33" customWidth="1"/>
    <col min="21" max="21" width="13.44140625" style="33" customWidth="1"/>
    <col min="22" max="22" width="2.44140625" style="31" hidden="1" customWidth="1"/>
    <col min="23" max="23" width="61.21875" style="34" customWidth="1"/>
    <col min="24" max="24" width="8.88671875" style="35" customWidth="1"/>
    <col min="25" max="16384" width="8.88671875" style="35"/>
  </cols>
  <sheetData>
    <row r="1" spans="1:23" s="26" customFormat="1" ht="42.75" customHeight="1" x14ac:dyDescent="0.3">
      <c r="A1" s="40" t="s">
        <v>106</v>
      </c>
      <c r="B1" s="40"/>
      <c r="C1" s="40"/>
      <c r="D1" s="40"/>
      <c r="E1" s="40"/>
      <c r="F1" s="40"/>
      <c r="G1" s="40"/>
      <c r="H1" s="40"/>
      <c r="I1" s="40"/>
      <c r="J1" s="40"/>
      <c r="K1" s="40"/>
      <c r="L1" s="40"/>
      <c r="M1" s="40"/>
      <c r="N1" s="40"/>
      <c r="O1" s="40"/>
      <c r="P1" s="40"/>
      <c r="Q1" s="40"/>
      <c r="R1" s="40"/>
      <c r="S1" s="40"/>
      <c r="T1" s="40"/>
      <c r="U1" s="40"/>
      <c r="V1" s="40"/>
      <c r="W1" s="40"/>
    </row>
    <row r="2" spans="1:23" s="12" customFormat="1" ht="54" customHeight="1" x14ac:dyDescent="0.3">
      <c r="A2" s="41" t="s">
        <v>18</v>
      </c>
      <c r="B2" s="39" t="s">
        <v>0</v>
      </c>
      <c r="C2" s="39" t="s">
        <v>1</v>
      </c>
      <c r="D2" s="39" t="s">
        <v>2</v>
      </c>
      <c r="E2" s="39" t="s">
        <v>69</v>
      </c>
      <c r="F2" s="42" t="s">
        <v>39</v>
      </c>
      <c r="G2" s="42" t="s">
        <v>3</v>
      </c>
      <c r="H2" s="42" t="s">
        <v>4</v>
      </c>
      <c r="I2" s="42"/>
      <c r="J2" s="42"/>
      <c r="K2" s="42"/>
      <c r="L2" s="42" t="s">
        <v>20</v>
      </c>
      <c r="M2" s="42"/>
      <c r="N2" s="42"/>
      <c r="O2" s="42"/>
      <c r="P2" s="42"/>
      <c r="Q2" s="39" t="s">
        <v>40</v>
      </c>
      <c r="R2" s="39"/>
      <c r="S2" s="39"/>
      <c r="T2" s="39"/>
      <c r="U2" s="39" t="s">
        <v>70</v>
      </c>
      <c r="V2" s="39" t="s">
        <v>5</v>
      </c>
      <c r="W2" s="39" t="s">
        <v>24</v>
      </c>
    </row>
    <row r="3" spans="1:23" s="12" customFormat="1" ht="73.5" customHeight="1" x14ac:dyDescent="0.3">
      <c r="A3" s="41"/>
      <c r="B3" s="39"/>
      <c r="C3" s="39"/>
      <c r="D3" s="39"/>
      <c r="E3" s="39"/>
      <c r="F3" s="42"/>
      <c r="G3" s="42"/>
      <c r="H3" s="2" t="s">
        <v>6</v>
      </c>
      <c r="I3" s="2" t="s">
        <v>7</v>
      </c>
      <c r="J3" s="2" t="s">
        <v>8</v>
      </c>
      <c r="K3" s="2" t="s">
        <v>9</v>
      </c>
      <c r="L3" s="2" t="s">
        <v>10</v>
      </c>
      <c r="M3" s="2" t="s">
        <v>11</v>
      </c>
      <c r="N3" s="2" t="s">
        <v>12</v>
      </c>
      <c r="O3" s="2" t="s">
        <v>13</v>
      </c>
      <c r="P3" s="2" t="s">
        <v>14</v>
      </c>
      <c r="Q3" s="1" t="s">
        <v>6</v>
      </c>
      <c r="R3" s="1" t="s">
        <v>7</v>
      </c>
      <c r="S3" s="1" t="s">
        <v>8</v>
      </c>
      <c r="T3" s="1" t="s">
        <v>9</v>
      </c>
      <c r="U3" s="39"/>
      <c r="V3" s="39"/>
      <c r="W3" s="39"/>
    </row>
    <row r="4" spans="1:23" s="27" customFormat="1" ht="23.25" customHeight="1" x14ac:dyDescent="0.3">
      <c r="A4" s="18" t="s">
        <v>15</v>
      </c>
      <c r="B4" s="14" t="s">
        <v>80</v>
      </c>
      <c r="C4" s="14"/>
      <c r="D4" s="14"/>
      <c r="E4" s="14">
        <f>SUM(E5:E5)</f>
        <v>0</v>
      </c>
      <c r="F4" s="14">
        <f>SUM(F5:F5)</f>
        <v>43</v>
      </c>
      <c r="G4" s="14">
        <f>SUM(G5:G5)</f>
        <v>2</v>
      </c>
      <c r="H4" s="14">
        <f>SUM(H5:H5)</f>
        <v>0</v>
      </c>
      <c r="I4" s="14">
        <f>SUM(I5:I5)</f>
        <v>0</v>
      </c>
      <c r="J4" s="14">
        <f>SUM(J5:J5)</f>
        <v>0</v>
      </c>
      <c r="K4" s="14">
        <f>SUM(K5:K5)</f>
        <v>2</v>
      </c>
      <c r="L4" s="14">
        <f>SUM(L5:L5)</f>
        <v>0</v>
      </c>
      <c r="M4" s="14">
        <f>SUM(M5:M5)</f>
        <v>0</v>
      </c>
      <c r="N4" s="14">
        <f>SUM(N5:N5)</f>
        <v>0</v>
      </c>
      <c r="O4" s="14">
        <f>SUM(O5:O5)</f>
        <v>1</v>
      </c>
      <c r="P4" s="14">
        <f>SUM(P5:P5)</f>
        <v>1</v>
      </c>
      <c r="Q4" s="19"/>
      <c r="R4" s="19"/>
      <c r="S4" s="19"/>
      <c r="T4" s="19"/>
      <c r="U4" s="19"/>
      <c r="V4" s="14"/>
      <c r="W4" s="14"/>
    </row>
    <row r="5" spans="1:23" s="12" customFormat="1" ht="61.5" customHeight="1" x14ac:dyDescent="0.3">
      <c r="A5" s="10">
        <v>1</v>
      </c>
      <c r="B5" s="43" t="s">
        <v>81</v>
      </c>
      <c r="C5" s="43" t="s">
        <v>82</v>
      </c>
      <c r="D5" s="43" t="s">
        <v>107</v>
      </c>
      <c r="E5" s="43">
        <v>0</v>
      </c>
      <c r="F5" s="43">
        <v>43</v>
      </c>
      <c r="G5" s="43">
        <v>2</v>
      </c>
      <c r="H5" s="43">
        <v>0</v>
      </c>
      <c r="I5" s="43">
        <v>0</v>
      </c>
      <c r="J5" s="43">
        <v>0</v>
      </c>
      <c r="K5" s="43">
        <v>2</v>
      </c>
      <c r="L5" s="43">
        <v>0</v>
      </c>
      <c r="M5" s="43">
        <v>0</v>
      </c>
      <c r="N5" s="43">
        <v>0</v>
      </c>
      <c r="O5" s="43">
        <v>1</v>
      </c>
      <c r="P5" s="43">
        <v>1</v>
      </c>
      <c r="Q5" s="43">
        <v>15</v>
      </c>
      <c r="R5" s="43">
        <v>12.5</v>
      </c>
      <c r="S5" s="43">
        <v>10</v>
      </c>
      <c r="T5" s="43">
        <v>8</v>
      </c>
      <c r="U5" s="43" t="s">
        <v>108</v>
      </c>
      <c r="V5" s="43"/>
      <c r="W5" s="43"/>
    </row>
    <row r="6" spans="1:23" s="27" customFormat="1" ht="23.25" customHeight="1" x14ac:dyDescent="0.3">
      <c r="A6" s="18" t="s">
        <v>21</v>
      </c>
      <c r="B6" s="4" t="s">
        <v>145</v>
      </c>
      <c r="C6" s="5"/>
      <c r="D6" s="6"/>
      <c r="E6" s="20">
        <f>SUM(E7:E16)</f>
        <v>501</v>
      </c>
      <c r="F6" s="20">
        <f t="shared" ref="F6:P6" si="0">SUM(F7:F16)</f>
        <v>2701</v>
      </c>
      <c r="G6" s="20">
        <f t="shared" si="0"/>
        <v>323</v>
      </c>
      <c r="H6" s="20">
        <f t="shared" si="0"/>
        <v>34</v>
      </c>
      <c r="I6" s="20">
        <f t="shared" si="0"/>
        <v>22</v>
      </c>
      <c r="J6" s="20">
        <f t="shared" si="0"/>
        <v>30</v>
      </c>
      <c r="K6" s="20">
        <f t="shared" si="0"/>
        <v>237</v>
      </c>
      <c r="L6" s="20">
        <f t="shared" si="0"/>
        <v>10</v>
      </c>
      <c r="M6" s="20">
        <f t="shared" si="0"/>
        <v>25</v>
      </c>
      <c r="N6" s="20">
        <f t="shared" si="0"/>
        <v>18</v>
      </c>
      <c r="O6" s="20">
        <f t="shared" si="0"/>
        <v>32</v>
      </c>
      <c r="P6" s="20">
        <f t="shared" si="0"/>
        <v>236</v>
      </c>
      <c r="Q6" s="19"/>
      <c r="R6" s="19"/>
      <c r="S6" s="19"/>
      <c r="T6" s="19"/>
      <c r="U6" s="19"/>
      <c r="V6" s="14"/>
      <c r="W6" s="14"/>
    </row>
    <row r="7" spans="1:23" s="12" customFormat="1" ht="61.5" customHeight="1" x14ac:dyDescent="0.3">
      <c r="A7" s="10">
        <v>2</v>
      </c>
      <c r="B7" s="43" t="s">
        <v>109</v>
      </c>
      <c r="C7" s="43" t="s">
        <v>110</v>
      </c>
      <c r="D7" s="43" t="s">
        <v>111</v>
      </c>
      <c r="E7" s="43">
        <v>1</v>
      </c>
      <c r="F7" s="43">
        <v>8</v>
      </c>
      <c r="G7" s="43">
        <v>1</v>
      </c>
      <c r="H7" s="43">
        <v>0</v>
      </c>
      <c r="I7" s="43">
        <v>0</v>
      </c>
      <c r="J7" s="43">
        <v>0</v>
      </c>
      <c r="K7" s="43">
        <v>1</v>
      </c>
      <c r="L7" s="43">
        <v>0</v>
      </c>
      <c r="M7" s="43">
        <v>0</v>
      </c>
      <c r="N7" s="43">
        <v>0</v>
      </c>
      <c r="O7" s="43">
        <v>0</v>
      </c>
      <c r="P7" s="43">
        <v>1</v>
      </c>
      <c r="Q7" s="44">
        <v>30</v>
      </c>
      <c r="R7" s="44">
        <v>15</v>
      </c>
      <c r="S7" s="44">
        <v>12</v>
      </c>
      <c r="T7" s="44">
        <v>8</v>
      </c>
      <c r="U7" s="43" t="s">
        <v>128</v>
      </c>
      <c r="V7" s="43"/>
      <c r="W7" s="43"/>
    </row>
    <row r="8" spans="1:23" s="12" customFormat="1" ht="61.5" customHeight="1" x14ac:dyDescent="0.3">
      <c r="A8" s="10">
        <v>3</v>
      </c>
      <c r="B8" s="45" t="s">
        <v>109</v>
      </c>
      <c r="C8" s="45" t="s">
        <v>112</v>
      </c>
      <c r="D8" s="45" t="s">
        <v>113</v>
      </c>
      <c r="E8" s="45">
        <v>6</v>
      </c>
      <c r="F8" s="45">
        <v>42</v>
      </c>
      <c r="G8" s="45">
        <v>2</v>
      </c>
      <c r="H8" s="45">
        <v>0</v>
      </c>
      <c r="I8" s="45">
        <v>0</v>
      </c>
      <c r="J8" s="45">
        <v>0</v>
      </c>
      <c r="K8" s="45">
        <v>2</v>
      </c>
      <c r="L8" s="45">
        <v>1</v>
      </c>
      <c r="M8" s="45">
        <v>0</v>
      </c>
      <c r="N8" s="45">
        <v>0</v>
      </c>
      <c r="O8" s="45">
        <v>0</v>
      </c>
      <c r="P8" s="45">
        <v>1</v>
      </c>
      <c r="Q8" s="45">
        <v>22</v>
      </c>
      <c r="R8" s="45">
        <v>18</v>
      </c>
      <c r="S8" s="45">
        <v>12</v>
      </c>
      <c r="T8" s="45">
        <v>15</v>
      </c>
      <c r="U8" s="45" t="s">
        <v>129</v>
      </c>
      <c r="V8" s="43"/>
      <c r="W8" s="45">
        <v>0</v>
      </c>
    </row>
    <row r="9" spans="1:23" s="12" customFormat="1" ht="61.5" customHeight="1" x14ac:dyDescent="0.3">
      <c r="A9" s="10">
        <v>4</v>
      </c>
      <c r="B9" s="43" t="s">
        <v>109</v>
      </c>
      <c r="C9" s="43" t="s">
        <v>114</v>
      </c>
      <c r="D9" s="43" t="s">
        <v>115</v>
      </c>
      <c r="E9" s="43">
        <v>0</v>
      </c>
      <c r="F9" s="43">
        <v>23</v>
      </c>
      <c r="G9" s="43">
        <v>1</v>
      </c>
      <c r="H9" s="43">
        <v>0</v>
      </c>
      <c r="I9" s="43">
        <v>0</v>
      </c>
      <c r="J9" s="43">
        <v>0</v>
      </c>
      <c r="K9" s="43">
        <v>1</v>
      </c>
      <c r="L9" s="43">
        <v>0</v>
      </c>
      <c r="M9" s="43">
        <v>0</v>
      </c>
      <c r="N9" s="43">
        <v>0</v>
      </c>
      <c r="O9" s="43">
        <v>0</v>
      </c>
      <c r="P9" s="43">
        <v>1</v>
      </c>
      <c r="Q9" s="43">
        <v>30</v>
      </c>
      <c r="R9" s="43">
        <v>0</v>
      </c>
      <c r="S9" s="43">
        <v>0</v>
      </c>
      <c r="T9" s="43">
        <v>0</v>
      </c>
      <c r="U9" s="43" t="s">
        <v>130</v>
      </c>
      <c r="V9" s="43"/>
      <c r="W9" s="43">
        <v>0</v>
      </c>
    </row>
    <row r="10" spans="1:23" s="12" customFormat="1" ht="61.5" customHeight="1" x14ac:dyDescent="0.3">
      <c r="A10" s="10">
        <v>5</v>
      </c>
      <c r="B10" s="45" t="s">
        <v>109</v>
      </c>
      <c r="C10" s="45" t="s">
        <v>116</v>
      </c>
      <c r="D10" s="45" t="s">
        <v>83</v>
      </c>
      <c r="E10" s="45">
        <v>46</v>
      </c>
      <c r="F10" s="45">
        <v>138</v>
      </c>
      <c r="G10" s="45">
        <v>40</v>
      </c>
      <c r="H10" s="45">
        <v>1</v>
      </c>
      <c r="I10" s="45">
        <v>0</v>
      </c>
      <c r="J10" s="45">
        <v>2</v>
      </c>
      <c r="K10" s="45">
        <v>37</v>
      </c>
      <c r="L10" s="45">
        <v>4</v>
      </c>
      <c r="M10" s="45">
        <v>1</v>
      </c>
      <c r="N10" s="45">
        <v>0</v>
      </c>
      <c r="O10" s="45">
        <v>0</v>
      </c>
      <c r="P10" s="45">
        <v>35</v>
      </c>
      <c r="Q10" s="45">
        <v>33</v>
      </c>
      <c r="R10" s="45">
        <v>25</v>
      </c>
      <c r="S10" s="45">
        <v>20</v>
      </c>
      <c r="T10" s="45">
        <v>16</v>
      </c>
      <c r="U10" s="45" t="s">
        <v>131</v>
      </c>
      <c r="V10" s="43"/>
      <c r="W10" s="45"/>
    </row>
    <row r="11" spans="1:23" s="12" customFormat="1" ht="61.5" customHeight="1" x14ac:dyDescent="0.3">
      <c r="A11" s="10">
        <v>6</v>
      </c>
      <c r="B11" s="43" t="s">
        <v>109</v>
      </c>
      <c r="C11" s="43" t="s">
        <v>117</v>
      </c>
      <c r="D11" s="43" t="s">
        <v>118</v>
      </c>
      <c r="E11" s="43">
        <v>15</v>
      </c>
      <c r="F11" s="43">
        <v>85</v>
      </c>
      <c r="G11" s="43">
        <v>5</v>
      </c>
      <c r="H11" s="43">
        <v>2</v>
      </c>
      <c r="I11" s="43">
        <v>1</v>
      </c>
      <c r="J11" s="43">
        <v>1</v>
      </c>
      <c r="K11" s="43">
        <v>1</v>
      </c>
      <c r="L11" s="43">
        <v>0</v>
      </c>
      <c r="M11" s="43">
        <v>1</v>
      </c>
      <c r="N11" s="43">
        <v>1</v>
      </c>
      <c r="O11" s="43">
        <v>0</v>
      </c>
      <c r="P11" s="43">
        <v>3</v>
      </c>
      <c r="Q11" s="44">
        <v>22</v>
      </c>
      <c r="R11" s="43">
        <v>15</v>
      </c>
      <c r="S11" s="43">
        <v>13</v>
      </c>
      <c r="T11" s="43">
        <v>12</v>
      </c>
      <c r="U11" s="43" t="s">
        <v>132</v>
      </c>
      <c r="V11" s="43"/>
      <c r="W11" s="43" t="s">
        <v>140</v>
      </c>
    </row>
    <row r="12" spans="1:23" s="12" customFormat="1" ht="61.5" customHeight="1" x14ac:dyDescent="0.3">
      <c r="A12" s="10">
        <v>7</v>
      </c>
      <c r="B12" s="45" t="s">
        <v>109</v>
      </c>
      <c r="C12" s="45" t="s">
        <v>119</v>
      </c>
      <c r="D12" s="45" t="s">
        <v>120</v>
      </c>
      <c r="E12" s="45">
        <v>63</v>
      </c>
      <c r="F12" s="45">
        <v>500</v>
      </c>
      <c r="G12" s="45">
        <v>10</v>
      </c>
      <c r="H12" s="45">
        <v>0</v>
      </c>
      <c r="I12" s="45">
        <v>0</v>
      </c>
      <c r="J12" s="45">
        <v>2</v>
      </c>
      <c r="K12" s="45">
        <v>8</v>
      </c>
      <c r="L12" s="45">
        <v>0</v>
      </c>
      <c r="M12" s="46">
        <v>2</v>
      </c>
      <c r="N12" s="45">
        <v>2</v>
      </c>
      <c r="O12" s="45">
        <v>2</v>
      </c>
      <c r="P12" s="45">
        <v>2</v>
      </c>
      <c r="Q12" s="45">
        <v>20</v>
      </c>
      <c r="R12" s="45" t="s">
        <v>29</v>
      </c>
      <c r="S12" s="47" t="s">
        <v>146</v>
      </c>
      <c r="T12" s="46" t="s">
        <v>37</v>
      </c>
      <c r="U12" s="45" t="s">
        <v>133</v>
      </c>
      <c r="V12" s="43"/>
      <c r="W12" s="45" t="s">
        <v>141</v>
      </c>
    </row>
    <row r="13" spans="1:23" s="12" customFormat="1" ht="61.5" customHeight="1" x14ac:dyDescent="0.3">
      <c r="A13" s="10">
        <v>8</v>
      </c>
      <c r="B13" s="43" t="s">
        <v>109</v>
      </c>
      <c r="C13" s="43" t="s">
        <v>121</v>
      </c>
      <c r="D13" s="43" t="s">
        <v>83</v>
      </c>
      <c r="E13" s="43">
        <v>177</v>
      </c>
      <c r="F13" s="43">
        <v>434</v>
      </c>
      <c r="G13" s="43">
        <v>24</v>
      </c>
      <c r="H13" s="43">
        <v>1</v>
      </c>
      <c r="I13" s="43">
        <v>6</v>
      </c>
      <c r="J13" s="43">
        <v>10</v>
      </c>
      <c r="K13" s="43">
        <v>7</v>
      </c>
      <c r="L13" s="43">
        <v>3</v>
      </c>
      <c r="M13" s="43">
        <v>6</v>
      </c>
      <c r="N13" s="43">
        <v>0</v>
      </c>
      <c r="O13" s="43">
        <v>0</v>
      </c>
      <c r="P13" s="43">
        <v>15</v>
      </c>
      <c r="Q13" s="43">
        <v>45</v>
      </c>
      <c r="R13" s="43">
        <v>30</v>
      </c>
      <c r="S13" s="43">
        <v>16</v>
      </c>
      <c r="T13" s="43">
        <v>13</v>
      </c>
      <c r="U13" s="43" t="s">
        <v>134</v>
      </c>
      <c r="V13" s="43"/>
      <c r="W13" s="43" t="s">
        <v>142</v>
      </c>
    </row>
    <row r="14" spans="1:23" s="12" customFormat="1" ht="61.5" customHeight="1" x14ac:dyDescent="0.3">
      <c r="A14" s="10">
        <v>9</v>
      </c>
      <c r="B14" s="45" t="s">
        <v>109</v>
      </c>
      <c r="C14" s="45" t="s">
        <v>122</v>
      </c>
      <c r="D14" s="45" t="s">
        <v>123</v>
      </c>
      <c r="E14" s="45">
        <v>37</v>
      </c>
      <c r="F14" s="45">
        <v>68</v>
      </c>
      <c r="G14" s="45">
        <v>30</v>
      </c>
      <c r="H14" s="45">
        <v>0</v>
      </c>
      <c r="I14" s="45">
        <v>0</v>
      </c>
      <c r="J14" s="45">
        <v>0</v>
      </c>
      <c r="K14" s="45">
        <v>30</v>
      </c>
      <c r="L14" s="45">
        <v>0</v>
      </c>
      <c r="M14" s="45">
        <v>0</v>
      </c>
      <c r="N14" s="45">
        <v>0</v>
      </c>
      <c r="O14" s="45">
        <v>0</v>
      </c>
      <c r="P14" s="45">
        <v>30</v>
      </c>
      <c r="Q14" s="45">
        <v>25</v>
      </c>
      <c r="R14" s="45">
        <v>20</v>
      </c>
      <c r="S14" s="45">
        <v>15</v>
      </c>
      <c r="T14" s="45">
        <v>10</v>
      </c>
      <c r="U14" s="45" t="s">
        <v>135</v>
      </c>
      <c r="V14" s="43"/>
      <c r="W14" s="45" t="s">
        <v>143</v>
      </c>
    </row>
    <row r="15" spans="1:23" s="12" customFormat="1" ht="61.5" customHeight="1" x14ac:dyDescent="0.3">
      <c r="A15" s="10">
        <v>10</v>
      </c>
      <c r="B15" s="43" t="s">
        <v>109</v>
      </c>
      <c r="C15" s="43" t="s">
        <v>124</v>
      </c>
      <c r="D15" s="43" t="s">
        <v>125</v>
      </c>
      <c r="E15" s="43">
        <v>0</v>
      </c>
      <c r="F15" s="43">
        <v>900</v>
      </c>
      <c r="G15" s="43">
        <v>200</v>
      </c>
      <c r="H15" s="43">
        <v>30</v>
      </c>
      <c r="I15" s="43">
        <v>15</v>
      </c>
      <c r="J15" s="43">
        <v>15</v>
      </c>
      <c r="K15" s="43">
        <v>140</v>
      </c>
      <c r="L15" s="43">
        <v>2</v>
      </c>
      <c r="M15" s="43">
        <v>15</v>
      </c>
      <c r="N15" s="43">
        <v>15</v>
      </c>
      <c r="O15" s="43">
        <v>30</v>
      </c>
      <c r="P15" s="43">
        <v>138</v>
      </c>
      <c r="Q15" s="43">
        <v>25</v>
      </c>
      <c r="R15" s="43">
        <v>16</v>
      </c>
      <c r="S15" s="43">
        <v>14</v>
      </c>
      <c r="T15" s="43">
        <v>11</v>
      </c>
      <c r="U15" s="43" t="s">
        <v>136</v>
      </c>
      <c r="V15" s="45"/>
      <c r="W15" s="43" t="s">
        <v>144</v>
      </c>
    </row>
    <row r="16" spans="1:23" s="12" customFormat="1" ht="61.5" customHeight="1" x14ac:dyDescent="0.3">
      <c r="A16" s="10">
        <v>11</v>
      </c>
      <c r="B16" s="45" t="s">
        <v>109</v>
      </c>
      <c r="C16" s="45" t="s">
        <v>126</v>
      </c>
      <c r="D16" s="45" t="s">
        <v>127</v>
      </c>
      <c r="E16" s="45">
        <v>156</v>
      </c>
      <c r="F16" s="45">
        <v>503</v>
      </c>
      <c r="G16" s="45">
        <v>10</v>
      </c>
      <c r="H16" s="45" t="s">
        <v>4</v>
      </c>
      <c r="I16" s="45">
        <v>0</v>
      </c>
      <c r="J16" s="45">
        <v>0</v>
      </c>
      <c r="K16" s="45">
        <v>10</v>
      </c>
      <c r="L16" s="45">
        <v>0</v>
      </c>
      <c r="M16" s="45">
        <v>0</v>
      </c>
      <c r="N16" s="45">
        <v>0</v>
      </c>
      <c r="O16" s="45">
        <v>0</v>
      </c>
      <c r="P16" s="45">
        <v>10</v>
      </c>
      <c r="Q16" s="45">
        <v>130</v>
      </c>
      <c r="R16" s="45">
        <v>90</v>
      </c>
      <c r="S16" s="45">
        <v>60</v>
      </c>
      <c r="T16" s="45">
        <v>60</v>
      </c>
      <c r="U16" s="45" t="s">
        <v>137</v>
      </c>
      <c r="V16" s="43"/>
      <c r="W16" s="45"/>
    </row>
    <row r="17" spans="1:23" s="27" customFormat="1" ht="36.75" customHeight="1" x14ac:dyDescent="0.3">
      <c r="A17" s="18" t="s">
        <v>16</v>
      </c>
      <c r="B17" s="4" t="s">
        <v>72</v>
      </c>
      <c r="C17" s="5"/>
      <c r="D17" s="6"/>
      <c r="E17" s="20">
        <f>SUM(E18:E20)</f>
        <v>107</v>
      </c>
      <c r="F17" s="20">
        <f t="shared" ref="F17:P17" si="1">SUM(F18:F20)</f>
        <v>417</v>
      </c>
      <c r="G17" s="20">
        <f t="shared" si="1"/>
        <v>215</v>
      </c>
      <c r="H17" s="20">
        <f t="shared" si="1"/>
        <v>8</v>
      </c>
      <c r="I17" s="20">
        <f t="shared" si="1"/>
        <v>87</v>
      </c>
      <c r="J17" s="20">
        <f t="shared" si="1"/>
        <v>10</v>
      </c>
      <c r="K17" s="20">
        <f t="shared" si="1"/>
        <v>110</v>
      </c>
      <c r="L17" s="20">
        <f t="shared" si="1"/>
        <v>96</v>
      </c>
      <c r="M17" s="20">
        <f t="shared" si="1"/>
        <v>6</v>
      </c>
      <c r="N17" s="20">
        <f t="shared" si="1"/>
        <v>13</v>
      </c>
      <c r="O17" s="20">
        <f t="shared" si="1"/>
        <v>15</v>
      </c>
      <c r="P17" s="20">
        <f t="shared" si="1"/>
        <v>85</v>
      </c>
      <c r="Q17" s="20"/>
      <c r="R17" s="20"/>
      <c r="S17" s="20"/>
      <c r="T17" s="20"/>
      <c r="U17" s="19"/>
      <c r="V17" s="14"/>
      <c r="W17" s="14"/>
    </row>
    <row r="18" spans="1:23" s="12" customFormat="1" ht="61.5" customHeight="1" x14ac:dyDescent="0.3">
      <c r="A18" s="10">
        <v>12</v>
      </c>
      <c r="B18" s="43" t="s">
        <v>73</v>
      </c>
      <c r="C18" s="43" t="s">
        <v>147</v>
      </c>
      <c r="D18" s="43" t="s">
        <v>148</v>
      </c>
      <c r="E18" s="43">
        <v>100</v>
      </c>
      <c r="F18" s="43">
        <v>330</v>
      </c>
      <c r="G18" s="43">
        <v>100</v>
      </c>
      <c r="H18" s="43">
        <v>0</v>
      </c>
      <c r="I18" s="43">
        <v>0</v>
      </c>
      <c r="J18" s="43">
        <v>0</v>
      </c>
      <c r="K18" s="43">
        <v>100</v>
      </c>
      <c r="L18" s="43">
        <v>5</v>
      </c>
      <c r="M18" s="43">
        <v>2</v>
      </c>
      <c r="N18" s="43">
        <v>3</v>
      </c>
      <c r="O18" s="43">
        <v>5</v>
      </c>
      <c r="P18" s="43">
        <v>85</v>
      </c>
      <c r="Q18" s="43">
        <v>17</v>
      </c>
      <c r="R18" s="43">
        <v>15</v>
      </c>
      <c r="S18" s="43">
        <v>13</v>
      </c>
      <c r="T18" s="43">
        <v>10</v>
      </c>
      <c r="U18" s="43" t="s">
        <v>153</v>
      </c>
      <c r="V18" s="43" t="s">
        <v>154</v>
      </c>
      <c r="W18" s="43"/>
    </row>
    <row r="19" spans="1:23" s="12" customFormat="1" ht="61.5" customHeight="1" x14ac:dyDescent="0.3">
      <c r="A19" s="10">
        <v>13</v>
      </c>
      <c r="B19" s="43" t="s">
        <v>73</v>
      </c>
      <c r="C19" s="45" t="s">
        <v>149</v>
      </c>
      <c r="D19" s="45" t="s">
        <v>150</v>
      </c>
      <c r="E19" s="45">
        <v>2</v>
      </c>
      <c r="F19" s="45">
        <v>13</v>
      </c>
      <c r="G19" s="45">
        <v>30</v>
      </c>
      <c r="H19" s="45">
        <v>6</v>
      </c>
      <c r="I19" s="45">
        <v>4</v>
      </c>
      <c r="J19" s="45">
        <v>10</v>
      </c>
      <c r="K19" s="45">
        <v>10</v>
      </c>
      <c r="L19" s="45">
        <v>6</v>
      </c>
      <c r="M19" s="45">
        <v>4</v>
      </c>
      <c r="N19" s="45">
        <v>10</v>
      </c>
      <c r="O19" s="45">
        <v>10</v>
      </c>
      <c r="P19" s="45">
        <v>0</v>
      </c>
      <c r="Q19" s="45" t="s">
        <v>76</v>
      </c>
      <c r="R19" s="45" t="s">
        <v>90</v>
      </c>
      <c r="S19" s="46" t="s">
        <v>36</v>
      </c>
      <c r="T19" s="46" t="s">
        <v>157</v>
      </c>
      <c r="U19" s="45" t="s">
        <v>155</v>
      </c>
      <c r="V19" s="45" t="s">
        <v>138</v>
      </c>
      <c r="W19" s="43"/>
    </row>
    <row r="20" spans="1:23" s="12" customFormat="1" ht="61.5" customHeight="1" x14ac:dyDescent="0.3">
      <c r="A20" s="10">
        <v>14</v>
      </c>
      <c r="B20" s="43" t="s">
        <v>73</v>
      </c>
      <c r="C20" s="43" t="s">
        <v>151</v>
      </c>
      <c r="D20" s="43" t="s">
        <v>152</v>
      </c>
      <c r="E20" s="48">
        <v>5</v>
      </c>
      <c r="F20" s="43">
        <v>74</v>
      </c>
      <c r="G20" s="43">
        <v>85</v>
      </c>
      <c r="H20" s="48">
        <v>2</v>
      </c>
      <c r="I20" s="43">
        <v>83</v>
      </c>
      <c r="J20" s="43">
        <v>0</v>
      </c>
      <c r="K20" s="43">
        <v>0</v>
      </c>
      <c r="L20" s="43">
        <v>85</v>
      </c>
      <c r="M20" s="43">
        <v>0</v>
      </c>
      <c r="N20" s="43">
        <v>0</v>
      </c>
      <c r="O20" s="43">
        <v>0</v>
      </c>
      <c r="P20" s="43">
        <v>0</v>
      </c>
      <c r="Q20" s="43" t="s">
        <v>158</v>
      </c>
      <c r="R20" s="43" t="s">
        <v>159</v>
      </c>
      <c r="S20" s="43" t="s">
        <v>160</v>
      </c>
      <c r="T20" s="43" t="s">
        <v>161</v>
      </c>
      <c r="U20" s="43" t="s">
        <v>156</v>
      </c>
      <c r="V20" s="43">
        <v>0</v>
      </c>
      <c r="W20" s="43"/>
    </row>
    <row r="21" spans="1:23" s="27" customFormat="1" ht="29.25" customHeight="1" x14ac:dyDescent="0.3">
      <c r="A21" s="18" t="s">
        <v>22</v>
      </c>
      <c r="B21" s="14" t="s">
        <v>30</v>
      </c>
      <c r="C21" s="21"/>
      <c r="D21" s="21"/>
      <c r="E21" s="20">
        <f>SUM(E22:E24)</f>
        <v>193</v>
      </c>
      <c r="F21" s="20">
        <f>SUM(F22:F24)</f>
        <v>1062</v>
      </c>
      <c r="G21" s="20">
        <f>SUM(G22:G24)</f>
        <v>80</v>
      </c>
      <c r="H21" s="20">
        <f>SUM(H22:H24)</f>
        <v>0</v>
      </c>
      <c r="I21" s="20">
        <f>SUM(I22:I24)</f>
        <v>8</v>
      </c>
      <c r="J21" s="20">
        <f>SUM(J22:J24)</f>
        <v>7</v>
      </c>
      <c r="K21" s="20">
        <f>SUM(K22:K24)</f>
        <v>66</v>
      </c>
      <c r="L21" s="20">
        <f>SUM(L22:L24)</f>
        <v>10</v>
      </c>
      <c r="M21" s="20">
        <f>SUM(M22:M24)</f>
        <v>6</v>
      </c>
      <c r="N21" s="20">
        <f>SUM(N22:N24)</f>
        <v>3</v>
      </c>
      <c r="O21" s="20">
        <f>SUM(O22:O24)</f>
        <v>3</v>
      </c>
      <c r="P21" s="20">
        <f>SUM(P22:P24)</f>
        <v>58</v>
      </c>
      <c r="Q21" s="22"/>
      <c r="R21" s="23"/>
      <c r="S21" s="23"/>
      <c r="T21" s="23"/>
      <c r="U21" s="24"/>
      <c r="V21" s="24"/>
      <c r="W21" s="25"/>
    </row>
    <row r="22" spans="1:23" s="12" customFormat="1" ht="70.5" customHeight="1" x14ac:dyDescent="0.3">
      <c r="A22" s="10">
        <v>15</v>
      </c>
      <c r="B22" s="43" t="s">
        <v>41</v>
      </c>
      <c r="C22" s="43" t="s">
        <v>162</v>
      </c>
      <c r="D22" s="43" t="s">
        <v>163</v>
      </c>
      <c r="E22" s="43">
        <v>92</v>
      </c>
      <c r="F22" s="43">
        <v>513</v>
      </c>
      <c r="G22" s="43">
        <v>13</v>
      </c>
      <c r="H22" s="43">
        <v>0</v>
      </c>
      <c r="I22" s="43">
        <v>1</v>
      </c>
      <c r="J22" s="43">
        <v>4</v>
      </c>
      <c r="K22" s="43">
        <v>9</v>
      </c>
      <c r="L22" s="43">
        <v>3</v>
      </c>
      <c r="M22" s="43">
        <v>3</v>
      </c>
      <c r="N22" s="43">
        <v>3</v>
      </c>
      <c r="O22" s="43">
        <v>3</v>
      </c>
      <c r="P22" s="43">
        <v>1</v>
      </c>
      <c r="Q22" s="43" t="s">
        <v>84</v>
      </c>
      <c r="R22" s="43" t="s">
        <v>84</v>
      </c>
      <c r="S22" s="43" t="s">
        <v>84</v>
      </c>
      <c r="T22" s="43" t="s">
        <v>84</v>
      </c>
      <c r="U22" s="43" t="s">
        <v>86</v>
      </c>
      <c r="V22" s="43" t="s">
        <v>171</v>
      </c>
      <c r="W22" s="43" t="s">
        <v>171</v>
      </c>
    </row>
    <row r="23" spans="1:23" s="12" customFormat="1" ht="70.5" customHeight="1" x14ac:dyDescent="0.3">
      <c r="A23" s="10">
        <v>16</v>
      </c>
      <c r="B23" s="45" t="s">
        <v>41</v>
      </c>
      <c r="C23" s="45" t="s">
        <v>164</v>
      </c>
      <c r="D23" s="45" t="s">
        <v>165</v>
      </c>
      <c r="E23" s="46">
        <v>2</v>
      </c>
      <c r="F23" s="45">
        <v>40</v>
      </c>
      <c r="G23" s="45">
        <v>5</v>
      </c>
      <c r="H23" s="45">
        <v>0</v>
      </c>
      <c r="I23" s="45">
        <v>0</v>
      </c>
      <c r="J23" s="45">
        <v>0</v>
      </c>
      <c r="K23" s="45">
        <v>5</v>
      </c>
      <c r="L23" s="45">
        <v>0</v>
      </c>
      <c r="M23" s="45">
        <v>0</v>
      </c>
      <c r="N23" s="45">
        <v>0</v>
      </c>
      <c r="O23" s="45">
        <v>0</v>
      </c>
      <c r="P23" s="45">
        <v>5</v>
      </c>
      <c r="Q23" s="45">
        <v>0</v>
      </c>
      <c r="R23" s="45">
        <v>0</v>
      </c>
      <c r="S23" s="45">
        <v>0</v>
      </c>
      <c r="T23" s="45" t="s">
        <v>175</v>
      </c>
      <c r="U23" s="45" t="s">
        <v>172</v>
      </c>
      <c r="V23" s="45" t="s">
        <v>139</v>
      </c>
      <c r="W23" s="45" t="s">
        <v>139</v>
      </c>
    </row>
    <row r="24" spans="1:23" s="12" customFormat="1" ht="70.5" customHeight="1" x14ac:dyDescent="0.3">
      <c r="A24" s="10">
        <v>17</v>
      </c>
      <c r="B24" s="43" t="s">
        <v>41</v>
      </c>
      <c r="C24" s="43" t="s">
        <v>166</v>
      </c>
      <c r="D24" s="43" t="s">
        <v>167</v>
      </c>
      <c r="E24" s="43">
        <v>99</v>
      </c>
      <c r="F24" s="43">
        <v>509</v>
      </c>
      <c r="G24" s="43">
        <v>62</v>
      </c>
      <c r="H24" s="43">
        <v>0</v>
      </c>
      <c r="I24" s="43">
        <v>7</v>
      </c>
      <c r="J24" s="43">
        <v>3</v>
      </c>
      <c r="K24" s="43">
        <v>52</v>
      </c>
      <c r="L24" s="43">
        <v>7</v>
      </c>
      <c r="M24" s="43">
        <v>3</v>
      </c>
      <c r="N24" s="43">
        <v>0</v>
      </c>
      <c r="O24" s="43">
        <v>0</v>
      </c>
      <c r="P24" s="43">
        <v>52</v>
      </c>
      <c r="Q24" s="43">
        <v>0</v>
      </c>
      <c r="R24" s="43" t="s">
        <v>168</v>
      </c>
      <c r="S24" s="43" t="s">
        <v>169</v>
      </c>
      <c r="T24" s="43" t="s">
        <v>170</v>
      </c>
      <c r="U24" s="43" t="s">
        <v>173</v>
      </c>
      <c r="V24" s="43" t="s">
        <v>174</v>
      </c>
      <c r="W24" s="43" t="s">
        <v>174</v>
      </c>
    </row>
    <row r="25" spans="1:23" s="27" customFormat="1" ht="15.75" x14ac:dyDescent="0.3">
      <c r="A25" s="18" t="s">
        <v>19</v>
      </c>
      <c r="B25" s="14" t="s">
        <v>31</v>
      </c>
      <c r="C25" s="14"/>
      <c r="D25" s="14"/>
      <c r="E25" s="20">
        <f>SUM(E26:E26)</f>
        <v>3</v>
      </c>
      <c r="F25" s="20">
        <f>SUM(F26:F26)</f>
        <v>21</v>
      </c>
      <c r="G25" s="20">
        <f>SUM(G26:G26)</f>
        <v>5</v>
      </c>
      <c r="H25" s="20">
        <f>SUM(H26:H26)</f>
        <v>0</v>
      </c>
      <c r="I25" s="20">
        <f>SUM(I26:I26)</f>
        <v>0</v>
      </c>
      <c r="J25" s="20">
        <f>SUM(J26:J26)</f>
        <v>0</v>
      </c>
      <c r="K25" s="20">
        <f>SUM(K26:K26)</f>
        <v>5</v>
      </c>
      <c r="L25" s="20">
        <f>SUM(L26:L26)</f>
        <v>0</v>
      </c>
      <c r="M25" s="20">
        <f>SUM(M26:M26)</f>
        <v>0</v>
      </c>
      <c r="N25" s="20">
        <f>SUM(N26:N26)</f>
        <v>0</v>
      </c>
      <c r="O25" s="20">
        <f>SUM(O26:O26)</f>
        <v>0</v>
      </c>
      <c r="P25" s="20">
        <f>SUM(P26:P26)</f>
        <v>5</v>
      </c>
      <c r="Q25" s="19"/>
      <c r="R25" s="19"/>
      <c r="S25" s="19"/>
      <c r="T25" s="19"/>
      <c r="U25" s="19"/>
      <c r="V25" s="14"/>
      <c r="W25" s="14"/>
    </row>
    <row r="26" spans="1:23" s="12" customFormat="1" ht="70.5" customHeight="1" x14ac:dyDescent="0.3">
      <c r="A26" s="10">
        <v>18</v>
      </c>
      <c r="B26" s="43" t="s">
        <v>42</v>
      </c>
      <c r="C26" s="43" t="s">
        <v>87</v>
      </c>
      <c r="D26" s="43" t="s">
        <v>176</v>
      </c>
      <c r="E26" s="48">
        <v>3</v>
      </c>
      <c r="F26" s="43">
        <v>21</v>
      </c>
      <c r="G26" s="43">
        <v>5</v>
      </c>
      <c r="H26" s="43">
        <v>0</v>
      </c>
      <c r="I26" s="43">
        <v>0</v>
      </c>
      <c r="J26" s="43">
        <v>0</v>
      </c>
      <c r="K26" s="43">
        <v>5</v>
      </c>
      <c r="L26" s="43">
        <v>0</v>
      </c>
      <c r="M26" s="43">
        <v>0</v>
      </c>
      <c r="N26" s="43">
        <v>0</v>
      </c>
      <c r="O26" s="43">
        <v>0</v>
      </c>
      <c r="P26" s="43">
        <v>5</v>
      </c>
      <c r="Q26" s="43">
        <v>95</v>
      </c>
      <c r="R26" s="43">
        <v>18</v>
      </c>
      <c r="S26" s="43">
        <v>13</v>
      </c>
      <c r="T26" s="43">
        <v>8</v>
      </c>
      <c r="U26" s="43" t="s">
        <v>177</v>
      </c>
      <c r="V26" s="43" t="s">
        <v>178</v>
      </c>
      <c r="W26" s="43" t="s">
        <v>178</v>
      </c>
    </row>
    <row r="27" spans="1:23" s="27" customFormat="1" ht="22.5" customHeight="1" x14ac:dyDescent="0.3">
      <c r="A27" s="18" t="s">
        <v>23</v>
      </c>
      <c r="B27" s="14" t="s">
        <v>182</v>
      </c>
      <c r="C27" s="14"/>
      <c r="D27" s="14"/>
      <c r="E27" s="20">
        <f>SUM(E28:E28)</f>
        <v>7</v>
      </c>
      <c r="F27" s="20">
        <f>SUM(F28:F28)</f>
        <v>15</v>
      </c>
      <c r="G27" s="20">
        <f>SUM(G28:G28)</f>
        <v>12</v>
      </c>
      <c r="H27" s="20">
        <f>SUM(H28:H28)</f>
        <v>0</v>
      </c>
      <c r="I27" s="20">
        <f>SUM(I28:I28)</f>
        <v>0</v>
      </c>
      <c r="J27" s="20">
        <f>SUM(J28:J28)</f>
        <v>12</v>
      </c>
      <c r="K27" s="20">
        <f>SUM(K28:K28)</f>
        <v>0</v>
      </c>
      <c r="L27" s="20">
        <f>SUM(L28:L28)</f>
        <v>4</v>
      </c>
      <c r="M27" s="20">
        <f>SUM(M28:M28)</f>
        <v>4</v>
      </c>
      <c r="N27" s="20">
        <f>SUM(N28:N28)</f>
        <v>4</v>
      </c>
      <c r="O27" s="20">
        <f>SUM(O28:O28)</f>
        <v>0</v>
      </c>
      <c r="P27" s="20">
        <f>SUM(P28:P28)</f>
        <v>0</v>
      </c>
      <c r="Q27" s="19"/>
      <c r="R27" s="19"/>
      <c r="S27" s="19"/>
      <c r="T27" s="19"/>
      <c r="U27" s="19"/>
      <c r="V27" s="14"/>
      <c r="W27" s="14"/>
    </row>
    <row r="28" spans="1:23" s="12" customFormat="1" ht="69" customHeight="1" x14ac:dyDescent="0.3">
      <c r="A28" s="10">
        <v>19</v>
      </c>
      <c r="B28" s="43" t="s">
        <v>179</v>
      </c>
      <c r="C28" s="43" t="s">
        <v>180</v>
      </c>
      <c r="D28" s="43" t="s">
        <v>181</v>
      </c>
      <c r="E28" s="43">
        <v>7</v>
      </c>
      <c r="F28" s="43">
        <v>15</v>
      </c>
      <c r="G28" s="43">
        <v>12</v>
      </c>
      <c r="H28" s="43">
        <v>0</v>
      </c>
      <c r="I28" s="43">
        <v>0</v>
      </c>
      <c r="J28" s="43">
        <v>12</v>
      </c>
      <c r="K28" s="43">
        <v>0</v>
      </c>
      <c r="L28" s="43">
        <v>4</v>
      </c>
      <c r="M28" s="43">
        <v>4</v>
      </c>
      <c r="N28" s="43">
        <v>4</v>
      </c>
      <c r="O28" s="43">
        <v>0</v>
      </c>
      <c r="P28" s="43">
        <v>0</v>
      </c>
      <c r="Q28" s="43">
        <v>0</v>
      </c>
      <c r="R28" s="43">
        <v>0</v>
      </c>
      <c r="S28" s="43">
        <v>15</v>
      </c>
      <c r="T28" s="43">
        <v>0</v>
      </c>
      <c r="U28" s="43" t="s">
        <v>88</v>
      </c>
      <c r="V28" s="43" t="s">
        <v>89</v>
      </c>
      <c r="W28" s="43" t="s">
        <v>89</v>
      </c>
    </row>
    <row r="29" spans="1:23" s="27" customFormat="1" ht="22.5" customHeight="1" x14ac:dyDescent="0.3">
      <c r="A29" s="18" t="s">
        <v>25</v>
      </c>
      <c r="B29" s="14" t="s">
        <v>183</v>
      </c>
      <c r="C29" s="14"/>
      <c r="D29" s="14"/>
      <c r="E29" s="20">
        <f t="shared" ref="E29:P29" si="2">SUM(E30:E30)</f>
        <v>631</v>
      </c>
      <c r="F29" s="20">
        <f t="shared" si="2"/>
        <v>1890</v>
      </c>
      <c r="G29" s="20">
        <f t="shared" si="2"/>
        <v>200</v>
      </c>
      <c r="H29" s="20">
        <f t="shared" si="2"/>
        <v>0</v>
      </c>
      <c r="I29" s="20">
        <f t="shared" si="2"/>
        <v>10</v>
      </c>
      <c r="J29" s="20">
        <f t="shared" si="2"/>
        <v>20</v>
      </c>
      <c r="K29" s="20">
        <f t="shared" si="2"/>
        <v>170</v>
      </c>
      <c r="L29" s="20">
        <f t="shared" si="2"/>
        <v>10</v>
      </c>
      <c r="M29" s="20">
        <f t="shared" si="2"/>
        <v>20</v>
      </c>
      <c r="N29" s="20">
        <f t="shared" si="2"/>
        <v>0</v>
      </c>
      <c r="O29" s="20">
        <f t="shared" si="2"/>
        <v>0</v>
      </c>
      <c r="P29" s="20">
        <f t="shared" si="2"/>
        <v>170</v>
      </c>
      <c r="Q29" s="19"/>
      <c r="R29" s="19"/>
      <c r="S29" s="19"/>
      <c r="T29" s="19"/>
      <c r="U29" s="19"/>
      <c r="V29" s="14"/>
      <c r="W29" s="14"/>
    </row>
    <row r="30" spans="1:23" s="12" customFormat="1" ht="75" customHeight="1" x14ac:dyDescent="0.3">
      <c r="A30" s="10">
        <v>20</v>
      </c>
      <c r="B30" s="43" t="s">
        <v>43</v>
      </c>
      <c r="C30" s="43" t="s">
        <v>184</v>
      </c>
      <c r="D30" s="43" t="s">
        <v>185</v>
      </c>
      <c r="E30" s="43">
        <v>631</v>
      </c>
      <c r="F30" s="43">
        <v>1890</v>
      </c>
      <c r="G30" s="43">
        <v>200</v>
      </c>
      <c r="H30" s="43">
        <v>0</v>
      </c>
      <c r="I30" s="43">
        <v>10</v>
      </c>
      <c r="J30" s="43">
        <v>20</v>
      </c>
      <c r="K30" s="43">
        <v>170</v>
      </c>
      <c r="L30" s="43">
        <v>10</v>
      </c>
      <c r="M30" s="43">
        <v>20</v>
      </c>
      <c r="N30" s="43">
        <v>0</v>
      </c>
      <c r="O30" s="43">
        <v>0</v>
      </c>
      <c r="P30" s="43">
        <v>170</v>
      </c>
      <c r="Q30" s="43">
        <v>20</v>
      </c>
      <c r="R30" s="43">
        <v>17</v>
      </c>
      <c r="S30" s="43">
        <v>15</v>
      </c>
      <c r="T30" s="43">
        <v>14</v>
      </c>
      <c r="U30" s="43" t="s">
        <v>186</v>
      </c>
      <c r="V30" s="13"/>
      <c r="W30" s="43" t="s">
        <v>187</v>
      </c>
    </row>
    <row r="31" spans="1:23" s="27" customFormat="1" ht="22.5" customHeight="1" x14ac:dyDescent="0.3">
      <c r="A31" s="18" t="s">
        <v>26</v>
      </c>
      <c r="B31" s="14" t="s">
        <v>77</v>
      </c>
      <c r="C31" s="14"/>
      <c r="D31" s="14"/>
      <c r="E31" s="20">
        <f t="shared" ref="E31:P31" si="3">SUM(E32:E32)</f>
        <v>50</v>
      </c>
      <c r="F31" s="20">
        <f t="shared" si="3"/>
        <v>300</v>
      </c>
      <c r="G31" s="20">
        <f t="shared" si="3"/>
        <v>100</v>
      </c>
      <c r="H31" s="20">
        <f t="shared" si="3"/>
        <v>5</v>
      </c>
      <c r="I31" s="20">
        <f t="shared" si="3"/>
        <v>10</v>
      </c>
      <c r="J31" s="20">
        <f t="shared" si="3"/>
        <v>15</v>
      </c>
      <c r="K31" s="20">
        <f t="shared" si="3"/>
        <v>70</v>
      </c>
      <c r="L31" s="20">
        <f t="shared" si="3"/>
        <v>20</v>
      </c>
      <c r="M31" s="20">
        <f t="shared" si="3"/>
        <v>20</v>
      </c>
      <c r="N31" s="20">
        <f t="shared" si="3"/>
        <v>10</v>
      </c>
      <c r="O31" s="20">
        <f t="shared" si="3"/>
        <v>20</v>
      </c>
      <c r="P31" s="20">
        <f t="shared" si="3"/>
        <v>30</v>
      </c>
      <c r="Q31" s="19"/>
      <c r="R31" s="19"/>
      <c r="S31" s="19"/>
      <c r="T31" s="19"/>
      <c r="U31" s="19"/>
      <c r="V31" s="14"/>
      <c r="W31" s="14"/>
    </row>
    <row r="32" spans="1:23" s="12" customFormat="1" ht="54.75" customHeight="1" x14ac:dyDescent="0.3">
      <c r="A32" s="10">
        <v>21</v>
      </c>
      <c r="B32" s="43" t="s">
        <v>78</v>
      </c>
      <c r="C32" s="43" t="s">
        <v>188</v>
      </c>
      <c r="D32" s="43" t="s">
        <v>189</v>
      </c>
      <c r="E32" s="43">
        <v>50</v>
      </c>
      <c r="F32" s="43">
        <v>300</v>
      </c>
      <c r="G32" s="43">
        <v>100</v>
      </c>
      <c r="H32" s="43">
        <v>5</v>
      </c>
      <c r="I32" s="43">
        <v>10</v>
      </c>
      <c r="J32" s="43">
        <v>15</v>
      </c>
      <c r="K32" s="43">
        <v>70</v>
      </c>
      <c r="L32" s="43">
        <v>20</v>
      </c>
      <c r="M32" s="43">
        <v>20</v>
      </c>
      <c r="N32" s="43">
        <v>10</v>
      </c>
      <c r="O32" s="43">
        <v>20</v>
      </c>
      <c r="P32" s="43">
        <v>30</v>
      </c>
      <c r="Q32" s="43" t="s">
        <v>192</v>
      </c>
      <c r="R32" s="43" t="s">
        <v>193</v>
      </c>
      <c r="S32" s="43" t="s">
        <v>194</v>
      </c>
      <c r="T32" s="43" t="s">
        <v>194</v>
      </c>
      <c r="U32" s="48" t="s">
        <v>190</v>
      </c>
      <c r="V32" s="13"/>
      <c r="W32" s="43" t="s">
        <v>191</v>
      </c>
    </row>
    <row r="33" spans="1:23" s="27" customFormat="1" ht="22.5" customHeight="1" x14ac:dyDescent="0.3">
      <c r="A33" s="18" t="s">
        <v>27</v>
      </c>
      <c r="B33" s="14" t="s">
        <v>206</v>
      </c>
      <c r="C33" s="14"/>
      <c r="D33" s="14"/>
      <c r="E33" s="20">
        <f>SUM(E34:E36)</f>
        <v>100</v>
      </c>
      <c r="F33" s="20">
        <f>SUM(F34:F36)</f>
        <v>684</v>
      </c>
      <c r="G33" s="20">
        <f>SUM(G34:G36)</f>
        <v>20</v>
      </c>
      <c r="H33" s="20">
        <f>SUM(H34:H36)</f>
        <v>4</v>
      </c>
      <c r="I33" s="20">
        <f>SUM(I34:I36)</f>
        <v>3</v>
      </c>
      <c r="J33" s="20">
        <f>SUM(J34:J36)</f>
        <v>5</v>
      </c>
      <c r="K33" s="20">
        <f>SUM(K34:K36)</f>
        <v>8</v>
      </c>
      <c r="L33" s="20">
        <f>SUM(L34:L36)</f>
        <v>6</v>
      </c>
      <c r="M33" s="20">
        <f>SUM(M34:M36)</f>
        <v>4</v>
      </c>
      <c r="N33" s="20">
        <f>SUM(N34:N36)</f>
        <v>1</v>
      </c>
      <c r="O33" s="20">
        <f>SUM(O34:O36)</f>
        <v>4</v>
      </c>
      <c r="P33" s="20">
        <f>SUM(P34:P36)</f>
        <v>5</v>
      </c>
      <c r="Q33" s="19"/>
      <c r="R33" s="19"/>
      <c r="S33" s="19"/>
      <c r="T33" s="19"/>
      <c r="U33" s="19"/>
      <c r="V33" s="14"/>
      <c r="W33" s="14"/>
    </row>
    <row r="34" spans="1:23" s="12" customFormat="1" ht="41.25" customHeight="1" x14ac:dyDescent="0.3">
      <c r="A34" s="10">
        <v>22</v>
      </c>
      <c r="B34" s="43" t="s">
        <v>195</v>
      </c>
      <c r="C34" s="43" t="s">
        <v>196</v>
      </c>
      <c r="D34" s="43" t="s">
        <v>197</v>
      </c>
      <c r="E34" s="43">
        <v>0</v>
      </c>
      <c r="F34" s="43">
        <v>30</v>
      </c>
      <c r="G34" s="48">
        <v>5</v>
      </c>
      <c r="H34" s="43">
        <v>0</v>
      </c>
      <c r="I34" s="43">
        <v>0</v>
      </c>
      <c r="J34" s="43">
        <v>0</v>
      </c>
      <c r="K34" s="48">
        <v>5</v>
      </c>
      <c r="L34" s="43">
        <v>0</v>
      </c>
      <c r="M34" s="43">
        <v>0</v>
      </c>
      <c r="N34" s="43">
        <v>0</v>
      </c>
      <c r="O34" s="43">
        <v>0</v>
      </c>
      <c r="P34" s="43">
        <v>5</v>
      </c>
      <c r="Q34" s="44">
        <v>19</v>
      </c>
      <c r="R34" s="44">
        <v>17</v>
      </c>
      <c r="S34" s="44">
        <v>13</v>
      </c>
      <c r="T34" s="44">
        <v>11</v>
      </c>
      <c r="U34" s="43" t="s">
        <v>202</v>
      </c>
      <c r="V34" s="13"/>
      <c r="W34" s="43"/>
    </row>
    <row r="35" spans="1:23" s="12" customFormat="1" ht="73.5" customHeight="1" x14ac:dyDescent="0.3">
      <c r="A35" s="10">
        <v>23</v>
      </c>
      <c r="B35" s="45" t="s">
        <v>195</v>
      </c>
      <c r="C35" s="45" t="s">
        <v>198</v>
      </c>
      <c r="D35" s="45" t="s">
        <v>199</v>
      </c>
      <c r="E35" s="45">
        <v>100</v>
      </c>
      <c r="F35" s="45">
        <v>600</v>
      </c>
      <c r="G35" s="45">
        <v>5</v>
      </c>
      <c r="H35" s="45">
        <v>2</v>
      </c>
      <c r="I35" s="45">
        <v>1</v>
      </c>
      <c r="J35" s="45">
        <v>2</v>
      </c>
      <c r="K35" s="45">
        <v>0</v>
      </c>
      <c r="L35" s="45">
        <v>2</v>
      </c>
      <c r="M35" s="45">
        <v>1</v>
      </c>
      <c r="N35" s="45">
        <v>0</v>
      </c>
      <c r="O35" s="45">
        <v>2</v>
      </c>
      <c r="P35" s="45">
        <v>0</v>
      </c>
      <c r="Q35" s="45" t="s">
        <v>194</v>
      </c>
      <c r="R35" s="45">
        <v>12</v>
      </c>
      <c r="S35" s="45">
        <v>10</v>
      </c>
      <c r="T35" s="45">
        <v>8</v>
      </c>
      <c r="U35" s="45" t="s">
        <v>203</v>
      </c>
      <c r="V35" s="13"/>
      <c r="W35" s="45" t="s">
        <v>205</v>
      </c>
    </row>
    <row r="36" spans="1:23" s="12" customFormat="1" ht="45" customHeight="1" x14ac:dyDescent="0.3">
      <c r="A36" s="10">
        <v>24</v>
      </c>
      <c r="B36" s="43" t="s">
        <v>195</v>
      </c>
      <c r="C36" s="43" t="s">
        <v>200</v>
      </c>
      <c r="D36" s="43" t="s">
        <v>201</v>
      </c>
      <c r="E36" s="43">
        <v>0</v>
      </c>
      <c r="F36" s="43">
        <v>54</v>
      </c>
      <c r="G36" s="43">
        <v>10</v>
      </c>
      <c r="H36" s="43">
        <v>2</v>
      </c>
      <c r="I36" s="43">
        <v>2</v>
      </c>
      <c r="J36" s="43">
        <v>3</v>
      </c>
      <c r="K36" s="43">
        <v>3</v>
      </c>
      <c r="L36" s="43">
        <v>4</v>
      </c>
      <c r="M36" s="43">
        <v>3</v>
      </c>
      <c r="N36" s="43">
        <v>1</v>
      </c>
      <c r="O36" s="43">
        <v>2</v>
      </c>
      <c r="P36" s="43">
        <v>0</v>
      </c>
      <c r="Q36" s="43">
        <v>25</v>
      </c>
      <c r="R36" s="43">
        <v>20</v>
      </c>
      <c r="S36" s="43">
        <v>15</v>
      </c>
      <c r="T36" s="43">
        <v>13</v>
      </c>
      <c r="U36" s="43" t="s">
        <v>204</v>
      </c>
      <c r="V36" s="13"/>
      <c r="W36" s="43"/>
    </row>
    <row r="37" spans="1:23" s="27" customFormat="1" ht="22.5" customHeight="1" x14ac:dyDescent="0.3">
      <c r="A37" s="18" t="s">
        <v>28</v>
      </c>
      <c r="B37" s="14" t="s">
        <v>44</v>
      </c>
      <c r="C37" s="14"/>
      <c r="D37" s="14"/>
      <c r="E37" s="20">
        <f t="shared" ref="E37:P37" si="4">SUM(E38:E38)</f>
        <v>17</v>
      </c>
      <c r="F37" s="20">
        <f t="shared" si="4"/>
        <v>334</v>
      </c>
      <c r="G37" s="20">
        <f t="shared" si="4"/>
        <v>30</v>
      </c>
      <c r="H37" s="20">
        <f t="shared" si="4"/>
        <v>0</v>
      </c>
      <c r="I37" s="20">
        <f t="shared" si="4"/>
        <v>0</v>
      </c>
      <c r="J37" s="20">
        <f t="shared" si="4"/>
        <v>0</v>
      </c>
      <c r="K37" s="20">
        <f t="shared" si="4"/>
        <v>30</v>
      </c>
      <c r="L37" s="20">
        <f t="shared" si="4"/>
        <v>0</v>
      </c>
      <c r="M37" s="20">
        <f t="shared" si="4"/>
        <v>0</v>
      </c>
      <c r="N37" s="20">
        <f t="shared" si="4"/>
        <v>0</v>
      </c>
      <c r="O37" s="20">
        <f t="shared" si="4"/>
        <v>0</v>
      </c>
      <c r="P37" s="20">
        <f t="shared" si="4"/>
        <v>30</v>
      </c>
      <c r="Q37" s="19"/>
      <c r="R37" s="19"/>
      <c r="S37" s="19"/>
      <c r="T37" s="19"/>
      <c r="U37" s="19"/>
      <c r="V37" s="14"/>
      <c r="W37" s="14"/>
    </row>
    <row r="38" spans="1:23" s="12" customFormat="1" ht="69" customHeight="1" x14ac:dyDescent="0.3">
      <c r="A38" s="10">
        <v>27</v>
      </c>
      <c r="B38" s="43" t="s">
        <v>45</v>
      </c>
      <c r="C38" s="43" t="s">
        <v>210</v>
      </c>
      <c r="D38" s="43" t="s">
        <v>207</v>
      </c>
      <c r="E38" s="43">
        <v>17</v>
      </c>
      <c r="F38" s="43">
        <v>334</v>
      </c>
      <c r="G38" s="43">
        <v>30</v>
      </c>
      <c r="H38" s="43">
        <v>0</v>
      </c>
      <c r="I38" s="43">
        <v>0</v>
      </c>
      <c r="J38" s="43">
        <v>0</v>
      </c>
      <c r="K38" s="43">
        <v>30</v>
      </c>
      <c r="L38" s="43">
        <v>0</v>
      </c>
      <c r="M38" s="43">
        <v>0</v>
      </c>
      <c r="N38" s="43">
        <v>0</v>
      </c>
      <c r="O38" s="43">
        <v>0</v>
      </c>
      <c r="P38" s="43">
        <v>30</v>
      </c>
      <c r="Q38" s="43">
        <v>25</v>
      </c>
      <c r="R38" s="43">
        <v>20</v>
      </c>
      <c r="S38" s="43">
        <v>17</v>
      </c>
      <c r="T38" s="43">
        <v>15</v>
      </c>
      <c r="U38" s="43" t="s">
        <v>208</v>
      </c>
      <c r="V38" s="43" t="s">
        <v>209</v>
      </c>
      <c r="W38" s="43" t="s">
        <v>209</v>
      </c>
    </row>
    <row r="39" spans="1:23" s="27" customFormat="1" ht="22.5" customHeight="1" x14ac:dyDescent="0.3">
      <c r="A39" s="18" t="s">
        <v>34</v>
      </c>
      <c r="B39" s="14" t="s">
        <v>46</v>
      </c>
      <c r="C39" s="14"/>
      <c r="D39" s="14"/>
      <c r="E39" s="20">
        <f>SUM(E40:E45)</f>
        <v>140</v>
      </c>
      <c r="F39" s="20">
        <f t="shared" ref="F39:P39" si="5">SUM(F40:F45)</f>
        <v>667</v>
      </c>
      <c r="G39" s="20">
        <f t="shared" si="5"/>
        <v>727</v>
      </c>
      <c r="H39" s="20">
        <f t="shared" si="5"/>
        <v>22</v>
      </c>
      <c r="I39" s="20">
        <f t="shared" si="5"/>
        <v>20</v>
      </c>
      <c r="J39" s="20">
        <f t="shared" si="5"/>
        <v>15</v>
      </c>
      <c r="K39" s="20">
        <f t="shared" si="5"/>
        <v>670</v>
      </c>
      <c r="L39" s="20">
        <f t="shared" si="5"/>
        <v>62</v>
      </c>
      <c r="M39" s="20">
        <f t="shared" si="5"/>
        <v>20</v>
      </c>
      <c r="N39" s="20">
        <f t="shared" si="5"/>
        <v>403</v>
      </c>
      <c r="O39" s="20">
        <f t="shared" si="5"/>
        <v>30</v>
      </c>
      <c r="P39" s="20">
        <f t="shared" si="5"/>
        <v>212</v>
      </c>
      <c r="Q39" s="19"/>
      <c r="R39" s="19"/>
      <c r="S39" s="19"/>
      <c r="T39" s="19"/>
      <c r="U39" s="19"/>
      <c r="V39" s="14"/>
      <c r="W39" s="14"/>
    </row>
    <row r="40" spans="1:23" s="12" customFormat="1" ht="66" customHeight="1" x14ac:dyDescent="0.3">
      <c r="A40" s="10">
        <v>28</v>
      </c>
      <c r="B40" s="43" t="s">
        <v>47</v>
      </c>
      <c r="C40" s="43" t="s">
        <v>211</v>
      </c>
      <c r="D40" s="43" t="s">
        <v>212</v>
      </c>
      <c r="E40" s="43">
        <v>33</v>
      </c>
      <c r="F40" s="43">
        <v>346</v>
      </c>
      <c r="G40" s="43">
        <v>6</v>
      </c>
      <c r="H40" s="43">
        <v>0</v>
      </c>
      <c r="I40" s="43">
        <v>0</v>
      </c>
      <c r="J40" s="43">
        <v>0</v>
      </c>
      <c r="K40" s="43">
        <v>6</v>
      </c>
      <c r="L40" s="43">
        <v>0</v>
      </c>
      <c r="M40" s="43">
        <v>0</v>
      </c>
      <c r="N40" s="43">
        <v>0</v>
      </c>
      <c r="O40" s="43">
        <v>0</v>
      </c>
      <c r="P40" s="43">
        <v>6</v>
      </c>
      <c r="Q40" s="44">
        <v>22</v>
      </c>
      <c r="R40" s="44">
        <v>22</v>
      </c>
      <c r="S40" s="44">
        <v>20</v>
      </c>
      <c r="T40" s="44">
        <v>12</v>
      </c>
      <c r="U40" s="43" t="s">
        <v>213</v>
      </c>
      <c r="V40" s="43"/>
      <c r="W40" s="43"/>
    </row>
    <row r="41" spans="1:23" s="12" customFormat="1" ht="66" customHeight="1" x14ac:dyDescent="0.3">
      <c r="A41" s="10">
        <v>29</v>
      </c>
      <c r="B41" s="45" t="s">
        <v>47</v>
      </c>
      <c r="C41" s="45" t="s">
        <v>214</v>
      </c>
      <c r="D41" s="45" t="s">
        <v>215</v>
      </c>
      <c r="E41" s="45">
        <v>50</v>
      </c>
      <c r="F41" s="45">
        <v>1</v>
      </c>
      <c r="G41" s="45">
        <v>500</v>
      </c>
      <c r="H41" s="45">
        <v>20</v>
      </c>
      <c r="I41" s="45">
        <v>10</v>
      </c>
      <c r="J41" s="45">
        <v>5</v>
      </c>
      <c r="K41" s="45">
        <v>465</v>
      </c>
      <c r="L41" s="45">
        <v>50</v>
      </c>
      <c r="M41" s="45">
        <v>10</v>
      </c>
      <c r="N41" s="45">
        <v>400</v>
      </c>
      <c r="O41" s="45">
        <v>30</v>
      </c>
      <c r="P41" s="45">
        <v>10</v>
      </c>
      <c r="Q41" s="45">
        <v>80</v>
      </c>
      <c r="R41" s="45">
        <v>50</v>
      </c>
      <c r="S41" s="45">
        <v>30</v>
      </c>
      <c r="T41" s="45">
        <v>20</v>
      </c>
      <c r="U41" s="45" t="s">
        <v>216</v>
      </c>
      <c r="V41" s="43"/>
      <c r="W41" s="45"/>
    </row>
    <row r="42" spans="1:23" s="12" customFormat="1" ht="66" customHeight="1" x14ac:dyDescent="0.3">
      <c r="A42" s="10">
        <v>30</v>
      </c>
      <c r="B42" s="43" t="s">
        <v>47</v>
      </c>
      <c r="C42" s="43" t="s">
        <v>217</v>
      </c>
      <c r="D42" s="43" t="s">
        <v>218</v>
      </c>
      <c r="E42" s="43">
        <v>6</v>
      </c>
      <c r="F42" s="43">
        <v>21</v>
      </c>
      <c r="G42" s="43">
        <v>5</v>
      </c>
      <c r="H42" s="43">
        <v>0</v>
      </c>
      <c r="I42" s="43">
        <v>0</v>
      </c>
      <c r="J42" s="43">
        <v>2</v>
      </c>
      <c r="K42" s="43">
        <v>3</v>
      </c>
      <c r="L42" s="43">
        <v>0</v>
      </c>
      <c r="M42" s="43">
        <v>2</v>
      </c>
      <c r="N42" s="43">
        <v>3</v>
      </c>
      <c r="O42" s="43">
        <v>0</v>
      </c>
      <c r="P42" s="43">
        <v>0</v>
      </c>
      <c r="Q42" s="43">
        <v>25</v>
      </c>
      <c r="R42" s="43">
        <v>20</v>
      </c>
      <c r="S42" s="43">
        <v>17</v>
      </c>
      <c r="T42" s="43">
        <v>15</v>
      </c>
      <c r="U42" s="43" t="s">
        <v>219</v>
      </c>
      <c r="V42" s="43"/>
      <c r="W42" s="43" t="s">
        <v>228</v>
      </c>
    </row>
    <row r="43" spans="1:23" s="12" customFormat="1" ht="66" customHeight="1" x14ac:dyDescent="0.3">
      <c r="A43" s="10">
        <v>31</v>
      </c>
      <c r="B43" s="45" t="s">
        <v>47</v>
      </c>
      <c r="C43" s="45" t="s">
        <v>220</v>
      </c>
      <c r="D43" s="45" t="s">
        <v>221</v>
      </c>
      <c r="E43" s="45">
        <v>30</v>
      </c>
      <c r="F43" s="45">
        <v>76</v>
      </c>
      <c r="G43" s="45">
        <v>200</v>
      </c>
      <c r="H43" s="45">
        <v>2</v>
      </c>
      <c r="I43" s="45">
        <v>10</v>
      </c>
      <c r="J43" s="45">
        <v>8</v>
      </c>
      <c r="K43" s="45">
        <v>180</v>
      </c>
      <c r="L43" s="45">
        <v>12</v>
      </c>
      <c r="M43" s="45">
        <v>8</v>
      </c>
      <c r="N43" s="45">
        <v>0</v>
      </c>
      <c r="O43" s="45">
        <v>0</v>
      </c>
      <c r="P43" s="45">
        <v>180</v>
      </c>
      <c r="Q43" s="45">
        <v>40</v>
      </c>
      <c r="R43" s="45">
        <v>18</v>
      </c>
      <c r="S43" s="45">
        <v>12</v>
      </c>
      <c r="T43" s="45">
        <v>7</v>
      </c>
      <c r="U43" s="45" t="s">
        <v>222</v>
      </c>
      <c r="V43" s="43"/>
      <c r="W43" s="45" t="s">
        <v>229</v>
      </c>
    </row>
    <row r="44" spans="1:23" s="12" customFormat="1" ht="66" customHeight="1" x14ac:dyDescent="0.3">
      <c r="A44" s="10">
        <v>32</v>
      </c>
      <c r="B44" s="43" t="s">
        <v>47</v>
      </c>
      <c r="C44" s="43" t="s">
        <v>74</v>
      </c>
      <c r="D44" s="43" t="s">
        <v>85</v>
      </c>
      <c r="E44" s="43">
        <v>19</v>
      </c>
      <c r="F44" s="43">
        <v>162</v>
      </c>
      <c r="G44" s="43">
        <v>15</v>
      </c>
      <c r="H44" s="43">
        <v>0</v>
      </c>
      <c r="I44" s="43">
        <v>0</v>
      </c>
      <c r="J44" s="43">
        <v>0</v>
      </c>
      <c r="K44" s="43">
        <v>15</v>
      </c>
      <c r="L44" s="43">
        <v>0</v>
      </c>
      <c r="M44" s="43">
        <v>0</v>
      </c>
      <c r="N44" s="43">
        <v>0</v>
      </c>
      <c r="O44" s="43">
        <v>0</v>
      </c>
      <c r="P44" s="43">
        <v>15</v>
      </c>
      <c r="Q44" s="43">
        <v>190</v>
      </c>
      <c r="R44" s="43">
        <v>18</v>
      </c>
      <c r="S44" s="43">
        <v>15</v>
      </c>
      <c r="T44" s="43">
        <v>12</v>
      </c>
      <c r="U44" s="43" t="s">
        <v>223</v>
      </c>
      <c r="V44" s="45"/>
      <c r="W44" s="43" t="s">
        <v>230</v>
      </c>
    </row>
    <row r="45" spans="1:23" s="12" customFormat="1" ht="66" customHeight="1" x14ac:dyDescent="0.3">
      <c r="A45" s="10">
        <v>33</v>
      </c>
      <c r="B45" s="45" t="s">
        <v>47</v>
      </c>
      <c r="C45" s="45" t="s">
        <v>224</v>
      </c>
      <c r="D45" s="45" t="s">
        <v>225</v>
      </c>
      <c r="E45" s="45">
        <v>2</v>
      </c>
      <c r="F45" s="45">
        <v>61</v>
      </c>
      <c r="G45" s="45">
        <v>1</v>
      </c>
      <c r="H45" s="45">
        <v>0</v>
      </c>
      <c r="I45" s="45">
        <v>0</v>
      </c>
      <c r="J45" s="45">
        <v>0</v>
      </c>
      <c r="K45" s="45">
        <v>1</v>
      </c>
      <c r="L45" s="45">
        <v>0</v>
      </c>
      <c r="M45" s="45" t="s">
        <v>226</v>
      </c>
      <c r="N45" s="45" t="s">
        <v>226</v>
      </c>
      <c r="O45" s="45" t="s">
        <v>226</v>
      </c>
      <c r="P45" s="45">
        <v>1</v>
      </c>
      <c r="Q45" s="45">
        <v>40</v>
      </c>
      <c r="R45" s="45">
        <v>30</v>
      </c>
      <c r="S45" s="45">
        <v>20</v>
      </c>
      <c r="T45" s="45">
        <v>15</v>
      </c>
      <c r="U45" s="45" t="s">
        <v>227</v>
      </c>
      <c r="V45" s="43"/>
      <c r="W45" s="45"/>
    </row>
    <row r="46" spans="1:23" s="28" customFormat="1" ht="22.5" customHeight="1" x14ac:dyDescent="0.3">
      <c r="A46" s="3" t="s">
        <v>35</v>
      </c>
      <c r="B46" s="14" t="s">
        <v>32</v>
      </c>
      <c r="C46" s="9"/>
      <c r="D46" s="9"/>
      <c r="E46" s="7">
        <f>SUM(E47)</f>
        <v>5</v>
      </c>
      <c r="F46" s="7">
        <f>SUM(F47)</f>
        <v>141</v>
      </c>
      <c r="G46" s="7">
        <f>SUM(G47:G47)</f>
        <v>20</v>
      </c>
      <c r="H46" s="7">
        <f>SUM(H47:H47)</f>
        <v>0</v>
      </c>
      <c r="I46" s="7">
        <f>SUM(I47:I47)</f>
        <v>0</v>
      </c>
      <c r="J46" s="7">
        <f>SUM(J47:J47)</f>
        <v>0</v>
      </c>
      <c r="K46" s="7">
        <f>SUM(K47:K47)</f>
        <v>20</v>
      </c>
      <c r="L46" s="7">
        <f>SUM(L47:L47)</f>
        <v>0</v>
      </c>
      <c r="M46" s="7">
        <f>SUM(M47:M47)</f>
        <v>0</v>
      </c>
      <c r="N46" s="7">
        <f>SUM(N47:N47)</f>
        <v>0</v>
      </c>
      <c r="O46" s="7">
        <f>SUM(O47:O47)</f>
        <v>0</v>
      </c>
      <c r="P46" s="7">
        <f>SUM(P47:P47)</f>
        <v>20</v>
      </c>
      <c r="Q46" s="8"/>
      <c r="R46" s="8"/>
      <c r="S46" s="8"/>
      <c r="T46" s="8"/>
      <c r="U46" s="8"/>
      <c r="V46" s="9"/>
      <c r="W46" s="9"/>
    </row>
    <row r="47" spans="1:23" s="12" customFormat="1" ht="66" customHeight="1" x14ac:dyDescent="0.3">
      <c r="A47" s="10">
        <v>34</v>
      </c>
      <c r="B47" s="43" t="s">
        <v>48</v>
      </c>
      <c r="C47" s="43" t="s">
        <v>91</v>
      </c>
      <c r="D47" s="43" t="s">
        <v>231</v>
      </c>
      <c r="E47" s="43">
        <v>5</v>
      </c>
      <c r="F47" s="43">
        <v>141</v>
      </c>
      <c r="G47" s="43">
        <v>20</v>
      </c>
      <c r="H47" s="43">
        <v>0</v>
      </c>
      <c r="I47" s="43">
        <v>0</v>
      </c>
      <c r="J47" s="43">
        <v>0</v>
      </c>
      <c r="K47" s="43">
        <v>20</v>
      </c>
      <c r="L47" s="43">
        <v>0</v>
      </c>
      <c r="M47" s="43">
        <v>0</v>
      </c>
      <c r="N47" s="43">
        <v>0</v>
      </c>
      <c r="O47" s="43">
        <v>0</v>
      </c>
      <c r="P47" s="43">
        <v>20</v>
      </c>
      <c r="Q47" s="43">
        <v>0</v>
      </c>
      <c r="R47" s="43">
        <v>0</v>
      </c>
      <c r="S47" s="43">
        <v>0</v>
      </c>
      <c r="T47" s="43">
        <v>7.2</v>
      </c>
      <c r="U47" s="43" t="s">
        <v>232</v>
      </c>
      <c r="V47" s="43" t="s">
        <v>233</v>
      </c>
      <c r="W47" s="49" t="s">
        <v>233</v>
      </c>
    </row>
    <row r="48" spans="1:23" s="27" customFormat="1" ht="25.5" customHeight="1" x14ac:dyDescent="0.3">
      <c r="A48" s="18" t="s">
        <v>38</v>
      </c>
      <c r="B48" s="14" t="s">
        <v>33</v>
      </c>
      <c r="C48" s="14"/>
      <c r="D48" s="14"/>
      <c r="E48" s="20">
        <f>SUM(E49:E52)</f>
        <v>148</v>
      </c>
      <c r="F48" s="20">
        <f>SUM(F49:F52)</f>
        <v>1242</v>
      </c>
      <c r="G48" s="20">
        <f>SUM(G49:G52)</f>
        <v>230</v>
      </c>
      <c r="H48" s="20">
        <f>SUM(H49:H52)</f>
        <v>5</v>
      </c>
      <c r="I48" s="20">
        <f>SUM(I49:I52)</f>
        <v>10</v>
      </c>
      <c r="J48" s="20">
        <f>SUM(J49:J52)</f>
        <v>5</v>
      </c>
      <c r="K48" s="20">
        <f>SUM(K49:K52)</f>
        <v>210</v>
      </c>
      <c r="L48" s="20">
        <f>SUM(L49:L52)</f>
        <v>4</v>
      </c>
      <c r="M48" s="20">
        <f>SUM(M49:M52)</f>
        <v>0</v>
      </c>
      <c r="N48" s="20">
        <f>SUM(N49:N52)</f>
        <v>0</v>
      </c>
      <c r="O48" s="20">
        <f>SUM(O49:O52)</f>
        <v>5</v>
      </c>
      <c r="P48" s="20">
        <f>SUM(P49:P52)</f>
        <v>221</v>
      </c>
      <c r="Q48" s="19"/>
      <c r="R48" s="19"/>
      <c r="S48" s="19"/>
      <c r="T48" s="19"/>
      <c r="U48" s="19"/>
      <c r="V48" s="14"/>
      <c r="W48" s="14"/>
    </row>
    <row r="49" spans="1:23" s="12" customFormat="1" ht="66" customHeight="1" x14ac:dyDescent="0.3">
      <c r="A49" s="10">
        <v>35</v>
      </c>
      <c r="B49" s="43" t="s">
        <v>49</v>
      </c>
      <c r="C49" s="43" t="s">
        <v>234</v>
      </c>
      <c r="D49" s="43" t="s">
        <v>235</v>
      </c>
      <c r="E49" s="43">
        <v>80</v>
      </c>
      <c r="F49" s="43">
        <v>609</v>
      </c>
      <c r="G49" s="43">
        <v>100</v>
      </c>
      <c r="H49" s="43">
        <v>5</v>
      </c>
      <c r="I49" s="43">
        <v>10</v>
      </c>
      <c r="J49" s="43">
        <v>5</v>
      </c>
      <c r="K49" s="43">
        <v>80</v>
      </c>
      <c r="L49" s="43">
        <v>0</v>
      </c>
      <c r="M49" s="43">
        <v>0</v>
      </c>
      <c r="N49" s="43">
        <v>0</v>
      </c>
      <c r="O49" s="43">
        <v>5</v>
      </c>
      <c r="P49" s="43">
        <v>95</v>
      </c>
      <c r="Q49" s="43">
        <v>20</v>
      </c>
      <c r="R49" s="43">
        <v>15</v>
      </c>
      <c r="S49" s="43">
        <v>10</v>
      </c>
      <c r="T49" s="43">
        <v>8</v>
      </c>
      <c r="U49" s="43" t="s">
        <v>240</v>
      </c>
      <c r="V49" s="43" t="s">
        <v>241</v>
      </c>
      <c r="W49" s="43"/>
    </row>
    <row r="50" spans="1:23" s="12" customFormat="1" ht="66" customHeight="1" x14ac:dyDescent="0.3">
      <c r="A50" s="10">
        <v>36</v>
      </c>
      <c r="B50" s="45" t="s">
        <v>49</v>
      </c>
      <c r="C50" s="45" t="s">
        <v>236</v>
      </c>
      <c r="D50" s="45" t="s">
        <v>237</v>
      </c>
      <c r="E50" s="45">
        <v>27</v>
      </c>
      <c r="F50" s="45">
        <v>150</v>
      </c>
      <c r="G50" s="45">
        <v>10</v>
      </c>
      <c r="H50" s="45">
        <v>0</v>
      </c>
      <c r="I50" s="45">
        <v>0</v>
      </c>
      <c r="J50" s="45">
        <v>0</v>
      </c>
      <c r="K50" s="45">
        <v>10</v>
      </c>
      <c r="L50" s="45">
        <v>4</v>
      </c>
      <c r="M50" s="45">
        <v>0</v>
      </c>
      <c r="N50" s="45">
        <v>0</v>
      </c>
      <c r="O50" s="45">
        <v>0</v>
      </c>
      <c r="P50" s="45">
        <v>6</v>
      </c>
      <c r="Q50" s="45">
        <v>40</v>
      </c>
      <c r="R50" s="45">
        <v>35</v>
      </c>
      <c r="S50" s="45">
        <v>30</v>
      </c>
      <c r="T50" s="45">
        <v>25</v>
      </c>
      <c r="U50" s="45" t="s">
        <v>242</v>
      </c>
      <c r="V50" s="45" t="s">
        <v>243</v>
      </c>
      <c r="W50" s="45" t="s">
        <v>243</v>
      </c>
    </row>
    <row r="51" spans="1:23" s="12" customFormat="1" ht="66" customHeight="1" x14ac:dyDescent="0.3">
      <c r="A51" s="10">
        <v>37</v>
      </c>
      <c r="B51" s="43" t="s">
        <v>49</v>
      </c>
      <c r="C51" s="43" t="s">
        <v>92</v>
      </c>
      <c r="D51" s="43" t="s">
        <v>93</v>
      </c>
      <c r="E51" s="43">
        <v>0</v>
      </c>
      <c r="F51" s="43">
        <v>91</v>
      </c>
      <c r="G51" s="43">
        <v>20</v>
      </c>
      <c r="H51" s="43">
        <v>0</v>
      </c>
      <c r="I51" s="43">
        <v>0</v>
      </c>
      <c r="J51" s="43">
        <v>0</v>
      </c>
      <c r="K51" s="43">
        <v>20</v>
      </c>
      <c r="L51" s="43">
        <v>0</v>
      </c>
      <c r="M51" s="43">
        <v>0</v>
      </c>
      <c r="N51" s="43">
        <v>0</v>
      </c>
      <c r="O51" s="43">
        <v>0</v>
      </c>
      <c r="P51" s="43">
        <v>20</v>
      </c>
      <c r="Q51" s="43" t="s">
        <v>75</v>
      </c>
      <c r="R51" s="43" t="s">
        <v>76</v>
      </c>
      <c r="S51" s="43" t="s">
        <v>29</v>
      </c>
      <c r="T51" s="43" t="s">
        <v>79</v>
      </c>
      <c r="U51" s="43" t="s">
        <v>244</v>
      </c>
      <c r="V51" s="43" t="s">
        <v>245</v>
      </c>
      <c r="W51" s="43"/>
    </row>
    <row r="52" spans="1:23" s="12" customFormat="1" ht="66" customHeight="1" x14ac:dyDescent="0.3">
      <c r="A52" s="10">
        <v>38</v>
      </c>
      <c r="B52" s="45" t="s">
        <v>49</v>
      </c>
      <c r="C52" s="45" t="s">
        <v>238</v>
      </c>
      <c r="D52" s="45" t="s">
        <v>239</v>
      </c>
      <c r="E52" s="45">
        <v>41</v>
      </c>
      <c r="F52" s="45">
        <v>392</v>
      </c>
      <c r="G52" s="45">
        <v>100</v>
      </c>
      <c r="H52" s="45">
        <v>0</v>
      </c>
      <c r="I52" s="45">
        <v>0</v>
      </c>
      <c r="J52" s="45">
        <v>0</v>
      </c>
      <c r="K52" s="45">
        <v>100</v>
      </c>
      <c r="L52" s="45">
        <v>0</v>
      </c>
      <c r="M52" s="45">
        <v>0</v>
      </c>
      <c r="N52" s="45">
        <v>0</v>
      </c>
      <c r="O52" s="45">
        <v>0</v>
      </c>
      <c r="P52" s="45">
        <v>100</v>
      </c>
      <c r="Q52" s="45">
        <v>15</v>
      </c>
      <c r="R52" s="45">
        <v>12</v>
      </c>
      <c r="S52" s="45">
        <v>10</v>
      </c>
      <c r="T52" s="45">
        <v>8</v>
      </c>
      <c r="U52" s="45" t="s">
        <v>246</v>
      </c>
      <c r="V52" s="45" t="s">
        <v>71</v>
      </c>
      <c r="W52" s="45"/>
    </row>
    <row r="53" spans="1:23" s="27" customFormat="1" ht="25.5" customHeight="1" x14ac:dyDescent="0.3">
      <c r="A53" s="18" t="s">
        <v>51</v>
      </c>
      <c r="B53" s="14" t="s">
        <v>52</v>
      </c>
      <c r="C53" s="14"/>
      <c r="D53" s="14"/>
      <c r="E53" s="20">
        <f t="shared" ref="E53:P53" si="6">SUM(E54:E57)</f>
        <v>267</v>
      </c>
      <c r="F53" s="20">
        <f t="shared" si="6"/>
        <v>1047</v>
      </c>
      <c r="G53" s="20">
        <f t="shared" si="6"/>
        <v>198</v>
      </c>
      <c r="H53" s="20">
        <f t="shared" si="6"/>
        <v>13</v>
      </c>
      <c r="I53" s="20">
        <f t="shared" si="6"/>
        <v>28</v>
      </c>
      <c r="J53" s="20">
        <f t="shared" si="6"/>
        <v>16</v>
      </c>
      <c r="K53" s="20">
        <f t="shared" si="6"/>
        <v>141</v>
      </c>
      <c r="L53" s="20">
        <f t="shared" si="6"/>
        <v>22</v>
      </c>
      <c r="M53" s="20">
        <f t="shared" si="6"/>
        <v>14</v>
      </c>
      <c r="N53" s="20">
        <f t="shared" si="6"/>
        <v>30</v>
      </c>
      <c r="O53" s="20">
        <f t="shared" si="6"/>
        <v>18</v>
      </c>
      <c r="P53" s="20">
        <f t="shared" si="6"/>
        <v>114</v>
      </c>
      <c r="Q53" s="19"/>
      <c r="R53" s="19"/>
      <c r="S53" s="19"/>
      <c r="T53" s="19"/>
      <c r="U53" s="19"/>
      <c r="V53" s="14"/>
      <c r="W53" s="14"/>
    </row>
    <row r="54" spans="1:23" s="12" customFormat="1" ht="66" customHeight="1" x14ac:dyDescent="0.3">
      <c r="A54" s="10">
        <v>39</v>
      </c>
      <c r="B54" s="43" t="s">
        <v>53</v>
      </c>
      <c r="C54" s="43" t="s">
        <v>247</v>
      </c>
      <c r="D54" s="43" t="s">
        <v>248</v>
      </c>
      <c r="E54" s="43">
        <v>5</v>
      </c>
      <c r="F54" s="43">
        <v>92</v>
      </c>
      <c r="G54" s="43">
        <v>88</v>
      </c>
      <c r="H54" s="43">
        <v>13</v>
      </c>
      <c r="I54" s="43">
        <v>27</v>
      </c>
      <c r="J54" s="43">
        <v>12</v>
      </c>
      <c r="K54" s="43">
        <v>36</v>
      </c>
      <c r="L54" s="43">
        <v>21</v>
      </c>
      <c r="M54" s="43">
        <v>8</v>
      </c>
      <c r="N54" s="43">
        <v>26</v>
      </c>
      <c r="O54" s="43">
        <v>15</v>
      </c>
      <c r="P54" s="43">
        <v>18</v>
      </c>
      <c r="Q54" s="43">
        <v>30</v>
      </c>
      <c r="R54" s="43">
        <v>15</v>
      </c>
      <c r="S54" s="43">
        <v>12</v>
      </c>
      <c r="T54" s="43">
        <v>9</v>
      </c>
      <c r="U54" s="43" t="s">
        <v>255</v>
      </c>
      <c r="V54" s="13"/>
      <c r="W54" s="43"/>
    </row>
    <row r="55" spans="1:23" s="12" customFormat="1" ht="66" customHeight="1" x14ac:dyDescent="0.3">
      <c r="A55" s="10">
        <v>40</v>
      </c>
      <c r="B55" s="45" t="s">
        <v>53</v>
      </c>
      <c r="C55" s="45" t="s">
        <v>249</v>
      </c>
      <c r="D55" s="45" t="s">
        <v>250</v>
      </c>
      <c r="E55" s="45">
        <v>30</v>
      </c>
      <c r="F55" s="45">
        <v>290</v>
      </c>
      <c r="G55" s="45">
        <v>50</v>
      </c>
      <c r="H55" s="45">
        <v>0</v>
      </c>
      <c r="I55" s="45">
        <v>1</v>
      </c>
      <c r="J55" s="45">
        <v>1</v>
      </c>
      <c r="K55" s="45">
        <v>48</v>
      </c>
      <c r="L55" s="46">
        <v>1</v>
      </c>
      <c r="M55" s="46">
        <v>1</v>
      </c>
      <c r="N55" s="45">
        <v>0</v>
      </c>
      <c r="O55" s="45">
        <v>0</v>
      </c>
      <c r="P55" s="45">
        <v>48</v>
      </c>
      <c r="Q55" s="45" t="s">
        <v>251</v>
      </c>
      <c r="R55" s="45">
        <v>20</v>
      </c>
      <c r="S55" s="45">
        <v>13</v>
      </c>
      <c r="T55" s="45">
        <v>10</v>
      </c>
      <c r="U55" s="46" t="s">
        <v>256</v>
      </c>
      <c r="V55" s="13"/>
      <c r="W55" s="45" t="s">
        <v>259</v>
      </c>
    </row>
    <row r="56" spans="1:23" s="12" customFormat="1" ht="66" customHeight="1" x14ac:dyDescent="0.3">
      <c r="A56" s="10">
        <v>41</v>
      </c>
      <c r="B56" s="43" t="s">
        <v>53</v>
      </c>
      <c r="C56" s="43" t="s">
        <v>252</v>
      </c>
      <c r="D56" s="43" t="s">
        <v>253</v>
      </c>
      <c r="E56" s="43">
        <v>18</v>
      </c>
      <c r="F56" s="43">
        <v>174</v>
      </c>
      <c r="G56" s="43">
        <v>10</v>
      </c>
      <c r="H56" s="43">
        <v>0</v>
      </c>
      <c r="I56" s="43">
        <v>0</v>
      </c>
      <c r="J56" s="43">
        <v>3</v>
      </c>
      <c r="K56" s="43">
        <v>7</v>
      </c>
      <c r="L56" s="43">
        <v>0</v>
      </c>
      <c r="M56" s="43">
        <v>3</v>
      </c>
      <c r="N56" s="43">
        <v>3</v>
      </c>
      <c r="O56" s="43">
        <v>3</v>
      </c>
      <c r="P56" s="43">
        <v>1</v>
      </c>
      <c r="Q56" s="43">
        <v>30</v>
      </c>
      <c r="R56" s="43">
        <v>20</v>
      </c>
      <c r="S56" s="43">
        <v>13</v>
      </c>
      <c r="T56" s="43">
        <v>8</v>
      </c>
      <c r="U56" s="43" t="s">
        <v>257</v>
      </c>
      <c r="V56" s="13"/>
      <c r="W56" s="43" t="s">
        <v>260</v>
      </c>
    </row>
    <row r="57" spans="1:23" s="12" customFormat="1" ht="66" customHeight="1" x14ac:dyDescent="0.3">
      <c r="A57" s="10">
        <v>42</v>
      </c>
      <c r="B57" s="45" t="s">
        <v>53</v>
      </c>
      <c r="C57" s="45" t="s">
        <v>94</v>
      </c>
      <c r="D57" s="45" t="s">
        <v>254</v>
      </c>
      <c r="E57" s="45">
        <v>214</v>
      </c>
      <c r="F57" s="45">
        <v>491</v>
      </c>
      <c r="G57" s="45">
        <v>50</v>
      </c>
      <c r="H57" s="45">
        <v>0</v>
      </c>
      <c r="I57" s="45">
        <v>0</v>
      </c>
      <c r="J57" s="45">
        <v>0</v>
      </c>
      <c r="K57" s="45">
        <v>50</v>
      </c>
      <c r="L57" s="45">
        <v>0</v>
      </c>
      <c r="M57" s="45">
        <v>2</v>
      </c>
      <c r="N57" s="45">
        <v>1</v>
      </c>
      <c r="O57" s="45">
        <v>0</v>
      </c>
      <c r="P57" s="45">
        <v>47</v>
      </c>
      <c r="Q57" s="45">
        <v>0</v>
      </c>
      <c r="R57" s="45">
        <v>0</v>
      </c>
      <c r="S57" s="45">
        <v>0</v>
      </c>
      <c r="T57" s="45">
        <v>0</v>
      </c>
      <c r="U57" s="45" t="s">
        <v>258</v>
      </c>
      <c r="V57" s="13"/>
      <c r="W57" s="45"/>
    </row>
    <row r="58" spans="1:23" s="28" customFormat="1" ht="25.5" customHeight="1" x14ac:dyDescent="0.3">
      <c r="A58" s="3" t="s">
        <v>54</v>
      </c>
      <c r="B58" s="14" t="s">
        <v>56</v>
      </c>
      <c r="C58" s="9"/>
      <c r="D58" s="9"/>
      <c r="E58" s="9">
        <f>SUM(E59:E63)</f>
        <v>866</v>
      </c>
      <c r="F58" s="9">
        <f t="shared" ref="F58:P58" si="7">SUM(F59:F63)</f>
        <v>3597</v>
      </c>
      <c r="G58" s="9">
        <f t="shared" si="7"/>
        <v>696</v>
      </c>
      <c r="H58" s="9">
        <f t="shared" si="7"/>
        <v>0</v>
      </c>
      <c r="I58" s="9">
        <f t="shared" si="7"/>
        <v>22</v>
      </c>
      <c r="J58" s="9">
        <f t="shared" si="7"/>
        <v>35</v>
      </c>
      <c r="K58" s="9">
        <f t="shared" si="7"/>
        <v>639</v>
      </c>
      <c r="L58" s="9">
        <f t="shared" si="7"/>
        <v>27</v>
      </c>
      <c r="M58" s="9">
        <f t="shared" si="7"/>
        <v>20</v>
      </c>
      <c r="N58" s="9">
        <f t="shared" si="7"/>
        <v>6</v>
      </c>
      <c r="O58" s="9">
        <f t="shared" si="7"/>
        <v>22</v>
      </c>
      <c r="P58" s="9">
        <f t="shared" si="7"/>
        <v>621</v>
      </c>
      <c r="Q58" s="8"/>
      <c r="R58" s="8"/>
      <c r="S58" s="8"/>
      <c r="T58" s="8"/>
      <c r="U58" s="8"/>
      <c r="V58" s="9"/>
      <c r="W58" s="9"/>
    </row>
    <row r="59" spans="1:23" s="12" customFormat="1" ht="84" customHeight="1" x14ac:dyDescent="0.3">
      <c r="A59" s="10">
        <v>43</v>
      </c>
      <c r="B59" s="43" t="s">
        <v>57</v>
      </c>
      <c r="C59" s="43" t="s">
        <v>261</v>
      </c>
      <c r="D59" s="43" t="s">
        <v>262</v>
      </c>
      <c r="E59" s="43">
        <v>15</v>
      </c>
      <c r="F59" s="43">
        <v>120</v>
      </c>
      <c r="G59" s="43">
        <v>15</v>
      </c>
      <c r="H59" s="43">
        <v>0</v>
      </c>
      <c r="I59" s="43">
        <v>0</v>
      </c>
      <c r="J59" s="43">
        <v>3</v>
      </c>
      <c r="K59" s="43">
        <v>12</v>
      </c>
      <c r="L59" s="43">
        <v>0</v>
      </c>
      <c r="M59" s="43">
        <v>3</v>
      </c>
      <c r="N59" s="43">
        <v>3</v>
      </c>
      <c r="O59" s="43">
        <v>0</v>
      </c>
      <c r="P59" s="43">
        <v>9</v>
      </c>
      <c r="Q59" s="43" t="s">
        <v>99</v>
      </c>
      <c r="R59" s="43" t="s">
        <v>274</v>
      </c>
      <c r="S59" s="43" t="s">
        <v>29</v>
      </c>
      <c r="T59" s="43">
        <v>13</v>
      </c>
      <c r="U59" s="43" t="s">
        <v>267</v>
      </c>
      <c r="V59" s="13"/>
      <c r="W59" s="43"/>
    </row>
    <row r="60" spans="1:23" s="12" customFormat="1" ht="84" customHeight="1" x14ac:dyDescent="0.3">
      <c r="A60" s="10">
        <v>44</v>
      </c>
      <c r="B60" s="45" t="s">
        <v>57</v>
      </c>
      <c r="C60" s="45" t="s">
        <v>96</v>
      </c>
      <c r="D60" s="45" t="s">
        <v>97</v>
      </c>
      <c r="E60" s="45">
        <v>68</v>
      </c>
      <c r="F60" s="45">
        <v>157</v>
      </c>
      <c r="G60" s="45">
        <v>4</v>
      </c>
      <c r="H60" s="45">
        <v>0</v>
      </c>
      <c r="I60" s="45">
        <v>0</v>
      </c>
      <c r="J60" s="45">
        <v>4</v>
      </c>
      <c r="K60" s="45">
        <v>0</v>
      </c>
      <c r="L60" s="45">
        <v>2</v>
      </c>
      <c r="M60" s="45">
        <v>2</v>
      </c>
      <c r="N60" s="45">
        <v>0</v>
      </c>
      <c r="O60" s="45">
        <v>0</v>
      </c>
      <c r="P60" s="45">
        <v>0</v>
      </c>
      <c r="Q60" s="45">
        <v>42.2</v>
      </c>
      <c r="R60" s="45">
        <v>0</v>
      </c>
      <c r="S60" s="45">
        <v>16.600000000000001</v>
      </c>
      <c r="T60" s="45">
        <v>10.7</v>
      </c>
      <c r="U60" s="45" t="s">
        <v>268</v>
      </c>
      <c r="V60" s="13"/>
      <c r="W60" s="45" t="s">
        <v>271</v>
      </c>
    </row>
    <row r="61" spans="1:23" s="12" customFormat="1" ht="84" customHeight="1" x14ac:dyDescent="0.3">
      <c r="A61" s="10">
        <v>45</v>
      </c>
      <c r="B61" s="43" t="s">
        <v>57</v>
      </c>
      <c r="C61" s="43" t="s">
        <v>263</v>
      </c>
      <c r="D61" s="43" t="s">
        <v>264</v>
      </c>
      <c r="E61" s="43">
        <v>32</v>
      </c>
      <c r="F61" s="43">
        <v>760</v>
      </c>
      <c r="G61" s="43">
        <v>50</v>
      </c>
      <c r="H61" s="43">
        <v>0</v>
      </c>
      <c r="I61" s="43">
        <v>0</v>
      </c>
      <c r="J61" s="43">
        <v>20</v>
      </c>
      <c r="K61" s="43">
        <v>30</v>
      </c>
      <c r="L61" s="43">
        <v>0</v>
      </c>
      <c r="M61" s="43">
        <v>10</v>
      </c>
      <c r="N61" s="43">
        <v>0</v>
      </c>
      <c r="O61" s="43">
        <v>10</v>
      </c>
      <c r="P61" s="43">
        <v>30</v>
      </c>
      <c r="Q61" s="43">
        <v>0</v>
      </c>
      <c r="R61" s="43">
        <v>20</v>
      </c>
      <c r="S61" s="43">
        <v>15</v>
      </c>
      <c r="T61" s="43">
        <v>12</v>
      </c>
      <c r="U61" s="43" t="s">
        <v>269</v>
      </c>
      <c r="V61" s="13"/>
      <c r="W61" s="43"/>
    </row>
    <row r="62" spans="1:23" s="12" customFormat="1" ht="84" customHeight="1" x14ac:dyDescent="0.3">
      <c r="A62" s="10">
        <v>46</v>
      </c>
      <c r="B62" s="45" t="s">
        <v>57</v>
      </c>
      <c r="C62" s="45" t="s">
        <v>265</v>
      </c>
      <c r="D62" s="45" t="s">
        <v>266</v>
      </c>
      <c r="E62" s="45">
        <v>61</v>
      </c>
      <c r="F62" s="45">
        <v>407</v>
      </c>
      <c r="G62" s="45">
        <v>27</v>
      </c>
      <c r="H62" s="45">
        <v>0</v>
      </c>
      <c r="I62" s="45">
        <v>1</v>
      </c>
      <c r="J62" s="45">
        <v>2</v>
      </c>
      <c r="K62" s="45">
        <v>24</v>
      </c>
      <c r="L62" s="45">
        <v>4</v>
      </c>
      <c r="M62" s="45">
        <v>1</v>
      </c>
      <c r="N62" s="45">
        <v>1</v>
      </c>
      <c r="O62" s="45">
        <v>12</v>
      </c>
      <c r="P62" s="45">
        <v>9</v>
      </c>
      <c r="Q62" s="45">
        <v>18</v>
      </c>
      <c r="R62" s="45">
        <v>15</v>
      </c>
      <c r="S62" s="45">
        <v>14</v>
      </c>
      <c r="T62" s="45">
        <v>10</v>
      </c>
      <c r="U62" s="45" t="s">
        <v>270</v>
      </c>
      <c r="V62" s="13"/>
      <c r="W62" s="45" t="s">
        <v>272</v>
      </c>
    </row>
    <row r="63" spans="1:23" s="12" customFormat="1" ht="84" customHeight="1" x14ac:dyDescent="0.3">
      <c r="A63" s="10">
        <v>47</v>
      </c>
      <c r="B63" s="43" t="s">
        <v>57</v>
      </c>
      <c r="C63" s="43" t="s">
        <v>58</v>
      </c>
      <c r="D63" s="43" t="s">
        <v>95</v>
      </c>
      <c r="E63" s="43">
        <v>690</v>
      </c>
      <c r="F63" s="43">
        <v>2153</v>
      </c>
      <c r="G63" s="43">
        <v>600</v>
      </c>
      <c r="H63" s="43">
        <v>0</v>
      </c>
      <c r="I63" s="43">
        <v>21</v>
      </c>
      <c r="J63" s="43">
        <v>6</v>
      </c>
      <c r="K63" s="43">
        <v>573</v>
      </c>
      <c r="L63" s="43">
        <v>21</v>
      </c>
      <c r="M63" s="43">
        <v>4</v>
      </c>
      <c r="N63" s="43">
        <v>2</v>
      </c>
      <c r="O63" s="43">
        <v>0</v>
      </c>
      <c r="P63" s="43">
        <v>573</v>
      </c>
      <c r="Q63" s="43" t="s">
        <v>275</v>
      </c>
      <c r="R63" s="43" t="s">
        <v>276</v>
      </c>
      <c r="S63" s="48" t="s">
        <v>277</v>
      </c>
      <c r="T63" s="48" t="s">
        <v>278</v>
      </c>
      <c r="U63" s="43" t="s">
        <v>98</v>
      </c>
      <c r="V63" s="13"/>
      <c r="W63" s="43" t="s">
        <v>273</v>
      </c>
    </row>
    <row r="64" spans="1:23" s="27" customFormat="1" ht="25.5" customHeight="1" x14ac:dyDescent="0.3">
      <c r="A64" s="18" t="s">
        <v>55</v>
      </c>
      <c r="B64" s="14" t="s">
        <v>60</v>
      </c>
      <c r="C64" s="14"/>
      <c r="D64" s="14"/>
      <c r="E64" s="20">
        <f t="shared" ref="E64:P64" si="8">SUM(E65:E67)</f>
        <v>164</v>
      </c>
      <c r="F64" s="20">
        <f t="shared" si="8"/>
        <v>920</v>
      </c>
      <c r="G64" s="20">
        <f t="shared" si="8"/>
        <v>82</v>
      </c>
      <c r="H64" s="20">
        <f t="shared" si="8"/>
        <v>1</v>
      </c>
      <c r="I64" s="20">
        <f t="shared" si="8"/>
        <v>5</v>
      </c>
      <c r="J64" s="20">
        <f t="shared" si="8"/>
        <v>9</v>
      </c>
      <c r="K64" s="20">
        <f t="shared" si="8"/>
        <v>67</v>
      </c>
      <c r="L64" s="20">
        <f t="shared" si="8"/>
        <v>8</v>
      </c>
      <c r="M64" s="20">
        <f t="shared" si="8"/>
        <v>3</v>
      </c>
      <c r="N64" s="20">
        <f t="shared" si="8"/>
        <v>2</v>
      </c>
      <c r="O64" s="20">
        <f t="shared" si="8"/>
        <v>3</v>
      </c>
      <c r="P64" s="20">
        <f t="shared" si="8"/>
        <v>66</v>
      </c>
      <c r="Q64" s="19"/>
      <c r="R64" s="19"/>
      <c r="S64" s="19"/>
      <c r="T64" s="19"/>
      <c r="U64" s="19"/>
      <c r="V64" s="14"/>
      <c r="W64" s="14"/>
    </row>
    <row r="65" spans="1:23" s="12" customFormat="1" ht="66" customHeight="1" x14ac:dyDescent="0.3">
      <c r="A65" s="10">
        <v>48</v>
      </c>
      <c r="B65" s="43" t="s">
        <v>61</v>
      </c>
      <c r="C65" s="43" t="s">
        <v>279</v>
      </c>
      <c r="D65" s="43" t="s">
        <v>280</v>
      </c>
      <c r="E65" s="43">
        <v>3</v>
      </c>
      <c r="F65" s="43">
        <v>17</v>
      </c>
      <c r="G65" s="43">
        <v>3</v>
      </c>
      <c r="H65" s="43">
        <v>0</v>
      </c>
      <c r="I65" s="43">
        <v>3</v>
      </c>
      <c r="J65" s="43">
        <v>0</v>
      </c>
      <c r="K65" s="43">
        <v>0</v>
      </c>
      <c r="L65" s="43">
        <v>3</v>
      </c>
      <c r="M65" s="43">
        <v>0</v>
      </c>
      <c r="N65" s="43">
        <v>0</v>
      </c>
      <c r="O65" s="43">
        <v>0</v>
      </c>
      <c r="P65" s="43">
        <v>0</v>
      </c>
      <c r="Q65" s="43">
        <v>100</v>
      </c>
      <c r="R65" s="43">
        <v>15</v>
      </c>
      <c r="S65" s="43">
        <v>12</v>
      </c>
      <c r="T65" s="43">
        <v>0</v>
      </c>
      <c r="U65" s="43" t="s">
        <v>285</v>
      </c>
      <c r="V65" s="43" t="s">
        <v>286</v>
      </c>
      <c r="W65" s="43" t="s">
        <v>286</v>
      </c>
    </row>
    <row r="66" spans="1:23" s="12" customFormat="1" ht="66" customHeight="1" x14ac:dyDescent="0.3">
      <c r="A66" s="10">
        <v>49</v>
      </c>
      <c r="B66" s="45" t="s">
        <v>61</v>
      </c>
      <c r="C66" s="45" t="s">
        <v>281</v>
      </c>
      <c r="D66" s="45" t="s">
        <v>282</v>
      </c>
      <c r="E66" s="45">
        <v>141</v>
      </c>
      <c r="F66" s="45">
        <v>743</v>
      </c>
      <c r="G66" s="45">
        <v>76</v>
      </c>
      <c r="H66" s="45">
        <v>1</v>
      </c>
      <c r="I66" s="45">
        <v>1</v>
      </c>
      <c r="J66" s="45">
        <v>9</v>
      </c>
      <c r="K66" s="45">
        <v>65</v>
      </c>
      <c r="L66" s="45">
        <v>4</v>
      </c>
      <c r="M66" s="45">
        <v>2</v>
      </c>
      <c r="N66" s="45">
        <v>2</v>
      </c>
      <c r="O66" s="45">
        <v>2</v>
      </c>
      <c r="P66" s="45">
        <v>66</v>
      </c>
      <c r="Q66" s="45" t="s">
        <v>291</v>
      </c>
      <c r="R66" s="45" t="s">
        <v>76</v>
      </c>
      <c r="S66" s="45" t="s">
        <v>29</v>
      </c>
      <c r="T66" s="45" t="s">
        <v>292</v>
      </c>
      <c r="U66" s="45" t="s">
        <v>287</v>
      </c>
      <c r="V66" s="45" t="s">
        <v>288</v>
      </c>
      <c r="W66" s="45" t="s">
        <v>288</v>
      </c>
    </row>
    <row r="67" spans="1:23" s="12" customFormat="1" ht="66" customHeight="1" x14ac:dyDescent="0.3">
      <c r="A67" s="10">
        <v>50</v>
      </c>
      <c r="B67" s="43" t="s">
        <v>61</v>
      </c>
      <c r="C67" s="43" t="s">
        <v>283</v>
      </c>
      <c r="D67" s="43" t="s">
        <v>284</v>
      </c>
      <c r="E67" s="43">
        <v>20</v>
      </c>
      <c r="F67" s="43">
        <v>160</v>
      </c>
      <c r="G67" s="43">
        <v>3</v>
      </c>
      <c r="H67" s="43">
        <v>0</v>
      </c>
      <c r="I67" s="43">
        <v>1</v>
      </c>
      <c r="J67" s="43">
        <v>0</v>
      </c>
      <c r="K67" s="43">
        <v>2</v>
      </c>
      <c r="L67" s="43">
        <v>1</v>
      </c>
      <c r="M67" s="43">
        <v>1</v>
      </c>
      <c r="N67" s="43">
        <v>0</v>
      </c>
      <c r="O67" s="43">
        <v>1</v>
      </c>
      <c r="P67" s="43">
        <v>0</v>
      </c>
      <c r="Q67" s="43">
        <v>20</v>
      </c>
      <c r="R67" s="43">
        <v>20</v>
      </c>
      <c r="S67" s="43">
        <v>15</v>
      </c>
      <c r="T67" s="43">
        <v>15</v>
      </c>
      <c r="U67" s="43" t="s">
        <v>289</v>
      </c>
      <c r="V67" s="43" t="s">
        <v>290</v>
      </c>
      <c r="W67" s="43" t="s">
        <v>290</v>
      </c>
    </row>
    <row r="68" spans="1:23" s="27" customFormat="1" ht="25.5" customHeight="1" x14ac:dyDescent="0.3">
      <c r="A68" s="18" t="s">
        <v>59</v>
      </c>
      <c r="B68" s="14" t="s">
        <v>100</v>
      </c>
      <c r="C68" s="14"/>
      <c r="D68" s="14"/>
      <c r="E68" s="20">
        <f>SUM(E69:E70)</f>
        <v>34</v>
      </c>
      <c r="F68" s="20">
        <f>SUM(F69:F70)</f>
        <v>210</v>
      </c>
      <c r="G68" s="20">
        <f>SUM(G69:G70)</f>
        <v>19</v>
      </c>
      <c r="H68" s="20">
        <f>SUM(H69:H70)</f>
        <v>0</v>
      </c>
      <c r="I68" s="20">
        <f>SUM(I69:I70)</f>
        <v>0</v>
      </c>
      <c r="J68" s="20">
        <f>SUM(J69:J70)</f>
        <v>2</v>
      </c>
      <c r="K68" s="20">
        <f>SUM(K69:K70)</f>
        <v>17</v>
      </c>
      <c r="L68" s="20">
        <f>SUM(L69:L70)</f>
        <v>1</v>
      </c>
      <c r="M68" s="20">
        <f>SUM(M69:M70)</f>
        <v>0</v>
      </c>
      <c r="N68" s="20">
        <f>SUM(N69:N70)</f>
        <v>1</v>
      </c>
      <c r="O68" s="20">
        <f>SUM(O69:O70)</f>
        <v>1</v>
      </c>
      <c r="P68" s="20">
        <f>SUM(P69:P70)</f>
        <v>16</v>
      </c>
      <c r="Q68" s="19"/>
      <c r="R68" s="19"/>
      <c r="S68" s="19"/>
      <c r="T68" s="19"/>
      <c r="U68" s="19"/>
      <c r="V68" s="14"/>
      <c r="W68" s="14"/>
    </row>
    <row r="69" spans="1:23" s="12" customFormat="1" ht="66" customHeight="1" x14ac:dyDescent="0.3">
      <c r="A69" s="10">
        <v>51</v>
      </c>
      <c r="B69" s="43" t="s">
        <v>63</v>
      </c>
      <c r="C69" s="43" t="s">
        <v>64</v>
      </c>
      <c r="D69" s="43" t="s">
        <v>293</v>
      </c>
      <c r="E69" s="43">
        <v>10</v>
      </c>
      <c r="F69" s="43">
        <v>80</v>
      </c>
      <c r="G69" s="43">
        <v>15</v>
      </c>
      <c r="H69" s="43">
        <v>0</v>
      </c>
      <c r="I69" s="43">
        <v>0</v>
      </c>
      <c r="J69" s="43">
        <v>0</v>
      </c>
      <c r="K69" s="43">
        <v>15</v>
      </c>
      <c r="L69" s="43">
        <v>0</v>
      </c>
      <c r="M69" s="43">
        <v>0</v>
      </c>
      <c r="N69" s="43">
        <v>0</v>
      </c>
      <c r="O69" s="43">
        <v>0</v>
      </c>
      <c r="P69" s="43">
        <v>15</v>
      </c>
      <c r="Q69" s="43">
        <v>30</v>
      </c>
      <c r="R69" s="43">
        <v>20</v>
      </c>
      <c r="S69" s="43">
        <v>15</v>
      </c>
      <c r="T69" s="43">
        <v>10</v>
      </c>
      <c r="U69" s="43" t="s">
        <v>102</v>
      </c>
      <c r="V69" s="13"/>
      <c r="W69" s="43" t="s">
        <v>296</v>
      </c>
    </row>
    <row r="70" spans="1:23" s="12" customFormat="1" ht="66" customHeight="1" x14ac:dyDescent="0.3">
      <c r="A70" s="10">
        <v>52</v>
      </c>
      <c r="B70" s="45" t="s">
        <v>63</v>
      </c>
      <c r="C70" s="45" t="s">
        <v>101</v>
      </c>
      <c r="D70" s="45" t="s">
        <v>294</v>
      </c>
      <c r="E70" s="45">
        <v>24</v>
      </c>
      <c r="F70" s="45">
        <v>130</v>
      </c>
      <c r="G70" s="45">
        <v>4</v>
      </c>
      <c r="H70" s="45">
        <v>0</v>
      </c>
      <c r="I70" s="45">
        <v>0</v>
      </c>
      <c r="J70" s="45">
        <v>2</v>
      </c>
      <c r="K70" s="45">
        <v>2</v>
      </c>
      <c r="L70" s="45">
        <v>1</v>
      </c>
      <c r="M70" s="45">
        <v>0</v>
      </c>
      <c r="N70" s="45">
        <v>1</v>
      </c>
      <c r="O70" s="45">
        <v>1</v>
      </c>
      <c r="P70" s="45">
        <v>1</v>
      </c>
      <c r="Q70" s="45">
        <v>20</v>
      </c>
      <c r="R70" s="45">
        <v>18</v>
      </c>
      <c r="S70" s="45">
        <v>14</v>
      </c>
      <c r="T70" s="45">
        <v>12</v>
      </c>
      <c r="U70" s="45" t="s">
        <v>295</v>
      </c>
      <c r="V70" s="13"/>
      <c r="W70" s="45" t="s">
        <v>297</v>
      </c>
    </row>
    <row r="71" spans="1:23" s="27" customFormat="1" ht="26.25" customHeight="1" x14ac:dyDescent="0.3">
      <c r="A71" s="18" t="s">
        <v>62</v>
      </c>
      <c r="B71" s="14" t="s">
        <v>66</v>
      </c>
      <c r="C71" s="14"/>
      <c r="D71" s="14"/>
      <c r="E71" s="20">
        <f>SUM(E72:E72)</f>
        <v>2186</v>
      </c>
      <c r="F71" s="20">
        <f>SUM(F72:F72)</f>
        <v>26190</v>
      </c>
      <c r="G71" s="20">
        <f>SUM(G72:G72)</f>
        <v>1406</v>
      </c>
      <c r="H71" s="20">
        <f>SUM(H72:H72)</f>
        <v>0</v>
      </c>
      <c r="I71" s="20">
        <f>SUM(I72:I72)</f>
        <v>9</v>
      </c>
      <c r="J71" s="20">
        <f>SUM(J72:J72)</f>
        <v>49</v>
      </c>
      <c r="K71" s="20">
        <f>SUM(K72:K72)</f>
        <v>1348</v>
      </c>
      <c r="L71" s="20">
        <f>SUM(L72:L72)</f>
        <v>5</v>
      </c>
      <c r="M71" s="20">
        <f>SUM(M72:M72)</f>
        <v>24</v>
      </c>
      <c r="N71" s="20">
        <f>SUM(N72:N72)</f>
        <v>0</v>
      </c>
      <c r="O71" s="20">
        <f>SUM(O72:O72)</f>
        <v>0</v>
      </c>
      <c r="P71" s="20">
        <f>SUM(P72:P72)</f>
        <v>1377</v>
      </c>
      <c r="Q71" s="19"/>
      <c r="R71" s="19"/>
      <c r="S71" s="19"/>
      <c r="T71" s="19"/>
      <c r="U71" s="19"/>
      <c r="V71" s="14"/>
      <c r="W71" s="14"/>
    </row>
    <row r="72" spans="1:23" s="12" customFormat="1" ht="66" customHeight="1" x14ac:dyDescent="0.3">
      <c r="A72" s="10">
        <v>53</v>
      </c>
      <c r="B72" s="43" t="s">
        <v>67</v>
      </c>
      <c r="C72" s="43" t="s">
        <v>104</v>
      </c>
      <c r="D72" s="43" t="s">
        <v>105</v>
      </c>
      <c r="E72" s="43">
        <v>2186</v>
      </c>
      <c r="F72" s="43">
        <v>26190</v>
      </c>
      <c r="G72" s="43">
        <v>1406</v>
      </c>
      <c r="H72" s="43">
        <v>0</v>
      </c>
      <c r="I72" s="43">
        <v>9</v>
      </c>
      <c r="J72" s="43">
        <v>49</v>
      </c>
      <c r="K72" s="43">
        <v>1348</v>
      </c>
      <c r="L72" s="43">
        <v>5</v>
      </c>
      <c r="M72" s="43">
        <v>24</v>
      </c>
      <c r="N72" s="43">
        <v>0</v>
      </c>
      <c r="O72" s="43">
        <v>0</v>
      </c>
      <c r="P72" s="43">
        <v>1377</v>
      </c>
      <c r="Q72" s="43" t="s">
        <v>300</v>
      </c>
      <c r="R72" s="43" t="s">
        <v>301</v>
      </c>
      <c r="S72" s="48" t="s">
        <v>302</v>
      </c>
      <c r="T72" s="48" t="s">
        <v>303</v>
      </c>
      <c r="U72" s="43" t="s">
        <v>298</v>
      </c>
      <c r="V72" s="13"/>
      <c r="W72" s="43" t="s">
        <v>299</v>
      </c>
    </row>
    <row r="73" spans="1:23" s="27" customFormat="1" ht="25.5" customHeight="1" x14ac:dyDescent="0.3">
      <c r="A73" s="18" t="s">
        <v>65</v>
      </c>
      <c r="B73" s="14" t="s">
        <v>68</v>
      </c>
      <c r="C73" s="14"/>
      <c r="D73" s="14"/>
      <c r="E73" s="20">
        <f>SUM(E74)</f>
        <v>38</v>
      </c>
      <c r="F73" s="20">
        <f t="shared" ref="F73:P73" si="9">SUM(F74)</f>
        <v>88</v>
      </c>
      <c r="G73" s="20">
        <f t="shared" si="9"/>
        <v>2</v>
      </c>
      <c r="H73" s="20">
        <f t="shared" si="9"/>
        <v>0</v>
      </c>
      <c r="I73" s="20">
        <f t="shared" si="9"/>
        <v>0</v>
      </c>
      <c r="J73" s="20">
        <f t="shared" si="9"/>
        <v>0</v>
      </c>
      <c r="K73" s="20">
        <f t="shared" si="9"/>
        <v>2</v>
      </c>
      <c r="L73" s="20">
        <f t="shared" si="9"/>
        <v>1</v>
      </c>
      <c r="M73" s="20">
        <f t="shared" si="9"/>
        <v>1</v>
      </c>
      <c r="N73" s="20">
        <f t="shared" si="9"/>
        <v>0</v>
      </c>
      <c r="O73" s="20">
        <f t="shared" si="9"/>
        <v>0</v>
      </c>
      <c r="P73" s="20">
        <f t="shared" si="9"/>
        <v>0</v>
      </c>
      <c r="Q73" s="19"/>
      <c r="R73" s="19"/>
      <c r="S73" s="19"/>
      <c r="T73" s="19"/>
      <c r="U73" s="19"/>
      <c r="V73" s="14"/>
      <c r="W73" s="14"/>
    </row>
    <row r="74" spans="1:23" s="12" customFormat="1" ht="66" customHeight="1" x14ac:dyDescent="0.3">
      <c r="A74" s="10">
        <v>54</v>
      </c>
      <c r="B74" s="43" t="s">
        <v>68</v>
      </c>
      <c r="C74" s="43" t="s">
        <v>304</v>
      </c>
      <c r="D74" s="43" t="s">
        <v>103</v>
      </c>
      <c r="E74" s="43">
        <v>38</v>
      </c>
      <c r="F74" s="43">
        <v>88</v>
      </c>
      <c r="G74" s="43">
        <v>2</v>
      </c>
      <c r="H74" s="43">
        <v>0</v>
      </c>
      <c r="I74" s="43">
        <v>0</v>
      </c>
      <c r="J74" s="43">
        <v>0</v>
      </c>
      <c r="K74" s="43">
        <v>2</v>
      </c>
      <c r="L74" s="43">
        <v>1</v>
      </c>
      <c r="M74" s="43">
        <v>1</v>
      </c>
      <c r="N74" s="43">
        <v>0</v>
      </c>
      <c r="O74" s="43">
        <v>0</v>
      </c>
      <c r="P74" s="43">
        <v>0</v>
      </c>
      <c r="Q74" s="43">
        <v>30</v>
      </c>
      <c r="R74" s="43" t="s">
        <v>291</v>
      </c>
      <c r="S74" s="43">
        <v>20</v>
      </c>
      <c r="T74" s="43">
        <v>15</v>
      </c>
      <c r="U74" s="43" t="s">
        <v>305</v>
      </c>
      <c r="V74" s="43" t="s">
        <v>306</v>
      </c>
      <c r="W74" s="43" t="s">
        <v>306</v>
      </c>
    </row>
    <row r="75" spans="1:23" s="29" customFormat="1" ht="27.75" customHeight="1" x14ac:dyDescent="0.25">
      <c r="A75" s="36" t="s">
        <v>17</v>
      </c>
      <c r="B75" s="37"/>
      <c r="C75" s="37"/>
      <c r="D75" s="38"/>
      <c r="E75" s="15">
        <f>E4+E6+E17+E21+E25+E27+E29+E31+E33+E37+E46+E48+E39+E53+E58+E64+E68+E71+E73</f>
        <v>5457</v>
      </c>
      <c r="F75" s="15">
        <f>F4+F6+F17+F21+F25+F27+F29+F31+F33+F37+F46+F48+F39+F53+F58+F64+F68+F71+F73</f>
        <v>41569</v>
      </c>
      <c r="G75" s="15">
        <f>G4+G6+G17+G21+G25+G27+G29+G31+G33+G37+G46+G48+G39+G53+G58+G64+G68+G71+G73</f>
        <v>4367</v>
      </c>
      <c r="H75" s="15">
        <f>H4+H6+H17+H21+H25+H27+H29+H31+H33+H37+H46+H48+H39+H53+H58+H64+H68+H71+H73</f>
        <v>92</v>
      </c>
      <c r="I75" s="15">
        <f>I4+I6+I17+I21+I25+I27+I29+I31+I33+I37+I46+I48+I39+I53+I58+I64+I68+I71+I73</f>
        <v>234</v>
      </c>
      <c r="J75" s="15">
        <f>J4+J6+J17+J21+J25+J27+J29+J31+J33+J37+J46+J48+J39+J53+J58+J64+J68+J71+J73</f>
        <v>230</v>
      </c>
      <c r="K75" s="15">
        <f>K4+K6+K17+K21+K25+K27+K29+K31+K33+K37+K46+K48+K39+K53+K58+K64+K68+K71+K73</f>
        <v>3812</v>
      </c>
      <c r="L75" s="15">
        <f>L4+L6+L17+L21+L25+L27+L29+L31+L33+L37+L46+L48+L39+L53+L58+L64+L68+L71+L73</f>
        <v>286</v>
      </c>
      <c r="M75" s="15">
        <f>M4+M6+M17+M21+M25+M27+M29+M31+M33+M37+M46+M48+M39+M53+M58+M64+M68+M71+M73</f>
        <v>167</v>
      </c>
      <c r="N75" s="15">
        <f>N4+N6+N17+N21+N25+N27+N29+N31+N33+N37+N46+N48+N39+N53+N58+N64+N68+N71+N73</f>
        <v>491</v>
      </c>
      <c r="O75" s="15">
        <f>O4+O6+O17+O21+O25+O27+O29+O31+O33+O37+O46+O48+O39+O53+O58+O64+O68+O71+O73</f>
        <v>154</v>
      </c>
      <c r="P75" s="15">
        <f>P4+P6+P17+P21+P25+P27+P29+P31+P33+P37+P46+P48+P39+P53+P58+P64+P68+P71+P73</f>
        <v>3267</v>
      </c>
      <c r="Q75" s="16"/>
      <c r="R75" s="16"/>
      <c r="S75" s="16"/>
      <c r="T75" s="11"/>
      <c r="U75" s="16"/>
      <c r="V75" s="17"/>
      <c r="W75" s="17"/>
    </row>
    <row r="86" spans="20:20" x14ac:dyDescent="0.25">
      <c r="T86" s="33" t="s">
        <v>50</v>
      </c>
    </row>
  </sheetData>
  <autoFilter ref="A3:V75" xr:uid="{00000000-0009-0000-0000-000000000000}"/>
  <mergeCells count="15">
    <mergeCell ref="V2:V3"/>
    <mergeCell ref="A75:D75"/>
    <mergeCell ref="W2:W3"/>
    <mergeCell ref="A1:W1"/>
    <mergeCell ref="L2:P2"/>
    <mergeCell ref="Q2:T2"/>
    <mergeCell ref="A2:A3"/>
    <mergeCell ref="B2:B3"/>
    <mergeCell ref="C2:C3"/>
    <mergeCell ref="D2:D3"/>
    <mergeCell ref="F2:F3"/>
    <mergeCell ref="G2:G3"/>
    <mergeCell ref="H2:K2"/>
    <mergeCell ref="U2:U3"/>
    <mergeCell ref="E2:E3"/>
  </mergeCells>
  <conditionalFormatting sqref="C7:C12 C14:C16">
    <cfRule type="duplicateValues" dxfId="14" priority="293"/>
  </conditionalFormatting>
  <conditionalFormatting sqref="C18:C20">
    <cfRule type="duplicateValues" dxfId="13" priority="294"/>
  </conditionalFormatting>
  <conditionalFormatting sqref="C21">
    <cfRule type="duplicateValues" dxfId="12" priority="235"/>
  </conditionalFormatting>
  <conditionalFormatting sqref="C30">
    <cfRule type="duplicateValues" dxfId="11" priority="2"/>
  </conditionalFormatting>
  <conditionalFormatting sqref="C32">
    <cfRule type="duplicateValues" dxfId="10" priority="295"/>
  </conditionalFormatting>
  <conditionalFormatting sqref="C38">
    <cfRule type="duplicateValues" dxfId="9" priority="296"/>
  </conditionalFormatting>
  <conditionalFormatting sqref="C40:C45">
    <cfRule type="duplicateValues" dxfId="8" priority="288"/>
  </conditionalFormatting>
  <conditionalFormatting sqref="C72 C49:C52 C54:C57 C59:C63 C69:C70 C65:C67 C74">
    <cfRule type="duplicateValues" dxfId="7" priority="297"/>
  </conditionalFormatting>
  <conditionalFormatting sqref="C76:C1048576 C2">
    <cfRule type="duplicateValues" dxfId="6" priority="180"/>
  </conditionalFormatting>
  <conditionalFormatting sqref="C5">
    <cfRule type="duplicateValues" dxfId="5" priority="298"/>
  </conditionalFormatting>
  <conditionalFormatting sqref="C22:C24">
    <cfRule type="duplicateValues" dxfId="4" priority="299"/>
  </conditionalFormatting>
  <conditionalFormatting sqref="C26">
    <cfRule type="duplicateValues" dxfId="3" priority="300"/>
  </conditionalFormatting>
  <conditionalFormatting sqref="C28">
    <cfRule type="duplicateValues" dxfId="2" priority="301"/>
  </conditionalFormatting>
  <conditionalFormatting sqref="C34:C36">
    <cfRule type="duplicateValues" dxfId="1" priority="302"/>
  </conditionalFormatting>
  <conditionalFormatting sqref="C47">
    <cfRule type="duplicateValues" dxfId="0" priority="303"/>
  </conditionalFormatting>
  <pageMargins left="0.25" right="0.25" top="0.5" bottom="0.25" header="0.3" footer="0.3"/>
  <pageSetup paperSize="9" scale="5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Chi tiết TD</vt:lpstr>
      <vt:lpstr>'Chi tiết TD'!Print_Area</vt:lpstr>
      <vt:lpstr>'Chi tiết TD'!Print_Titles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21AK22</dc:creator>
  <cp:lastModifiedBy>Ban Quản lý Khu Kinh tế Hải Phòng</cp:lastModifiedBy>
  <cp:lastPrinted>2025-08-20T01:24:07Z</cp:lastPrinted>
  <dcterms:created xsi:type="dcterms:W3CDTF">2024-06-12T11:12:33Z</dcterms:created>
  <dcterms:modified xsi:type="dcterms:W3CDTF">2026-05-13T08:17:11Z</dcterms:modified>
</cp:coreProperties>
</file>