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 activeTab="1"/>
  </bookViews>
  <sheets>
    <sheet name="Hải Phòng (Cũ) Phụ lục 1 " sheetId="3" r:id="rId1"/>
    <sheet name="Hải Dương (Cũ) Phụ lục 2 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4" l="1"/>
  <c r="L15" i="4"/>
  <c r="K15" i="4"/>
  <c r="J15" i="4"/>
  <c r="I15" i="4"/>
  <c r="H15" i="4"/>
  <c r="G15" i="4"/>
  <c r="F15" i="4"/>
  <c r="E15" i="4"/>
  <c r="D15" i="4"/>
  <c r="P14" i="4"/>
  <c r="O14" i="4"/>
  <c r="P13" i="4"/>
  <c r="O13" i="4"/>
  <c r="P12" i="4"/>
  <c r="O12" i="4"/>
  <c r="P11" i="4"/>
  <c r="O11" i="4"/>
  <c r="P10" i="4"/>
  <c r="O10" i="4"/>
  <c r="P9" i="4"/>
  <c r="O9" i="4"/>
  <c r="O15" i="4" l="1"/>
  <c r="P15" i="4"/>
  <c r="L10" i="3"/>
  <c r="L11" i="3"/>
  <c r="L12" i="3"/>
  <c r="L13" i="3"/>
  <c r="L14" i="3"/>
  <c r="L9" i="3"/>
  <c r="K10" i="3"/>
  <c r="K11" i="3"/>
  <c r="K12" i="3"/>
  <c r="K13" i="3"/>
  <c r="K14" i="3"/>
  <c r="K9" i="3"/>
  <c r="E15" i="3" l="1"/>
  <c r="F15" i="3"/>
  <c r="G15" i="3"/>
  <c r="H15" i="3"/>
  <c r="I15" i="3"/>
  <c r="K15" i="3"/>
  <c r="L15" i="3"/>
  <c r="D15" i="3"/>
</calcChain>
</file>

<file path=xl/sharedStrings.xml><?xml version="1.0" encoding="utf-8"?>
<sst xmlns="http://schemas.openxmlformats.org/spreadsheetml/2006/main" count="62" uniqueCount="37">
  <si>
    <t>STT</t>
  </si>
  <si>
    <t>Đối tượng</t>
  </si>
  <si>
    <t>Tỷ lệ ngân sách địa phương hỗ trợ</t>
  </si>
  <si>
    <t>Năm 2023</t>
  </si>
  <si>
    <t>Số người được hỗ trợ</t>
  </si>
  <si>
    <t> 1</t>
  </si>
  <si>
    <t>Người thuộc hộ cận nghèo</t>
  </si>
  <si>
    <t>Người thuộc hộ gia đình làm nông nghiệp, lâm nghiệp, ngư nghiệp và diêm nghiệp có mức sống trung bình</t>
  </si>
  <si>
    <t> 3</t>
  </si>
  <si>
    <t>Người cao tuổi từ 70-79</t>
  </si>
  <si>
    <t>5 </t>
  </si>
  <si>
    <t>Người nhiễm HIV</t>
  </si>
  <si>
    <t> 100%</t>
  </si>
  <si>
    <t>Năm 2024</t>
  </si>
  <si>
    <t>Người cao tuổi từ 60-69</t>
  </si>
  <si>
    <t>Tổng cộng</t>
  </si>
  <si>
    <t>Số tiền ngân sách địa phương hỗ trợ
(ĐVT: Đồng)</t>
  </si>
  <si>
    <t>Năm 2022</t>
  </si>
  <si>
    <t>Người thuộc hộ  nghèo</t>
  </si>
  <si>
    <t>Năm 2021</t>
  </si>
  <si>
    <t>Số tiền ngân sách địa phương hỗ trợ
(ĐVT Đồng)</t>
  </si>
  <si>
    <t>Người thu gom rác tại các tổ thu gom rác thải ở các thôn, khu dân cư được UBND cấp xã xác nhận</t>
  </si>
  <si>
    <t>Tổng số người được hỗ trợ</t>
  </si>
  <si>
    <t>Tổng 
Số tiền 
ngân sách hỗ trợ</t>
  </si>
  <si>
    <t xml:space="preserve">Tổng cộng </t>
  </si>
  <si>
    <t>Tổng tỷ lệ hỗ trợ 
theo quy định TW + theo Nghị quyết TP</t>
  </si>
  <si>
    <t xml:space="preserve">Tỷ lệ ngân sách địa phương hỗ trợ theo Nghị quyết TP </t>
  </si>
  <si>
    <t>Tổng 
Số tiền 
ngân sách hỗ trợ
(ĐVT: Đồng)</t>
  </si>
  <si>
    <t>Tổng tỷ lệ hỗ trợ 
theo quy định TW + theo NQ</t>
  </si>
  <si>
    <t>Hội viên Hội người mù được cấp thẻ BHYT</t>
  </si>
  <si>
    <t>Người từ đủ 65 đến dưới 76 tuổi</t>
  </si>
  <si>
    <t>Người cao tuổi từ đủ 77 đến dưới 80 tuổi</t>
  </si>
  <si>
    <t> 4</t>
  </si>
  <si>
    <r>
      <t xml:space="preserve">Tổng hợp kinh phí hỗ trợ đóng BHYT cho các nhóm đối tượng xã hội
theo NQ 16/2019/NQ-HĐND ngày 12/12/2019; NQ số 14/2020/NQ-HĐND ngày 24/12/2020; NQ số 11/2021/NQ-HĐND ngày 08/12/2021; NQ số 19/2023/NQ-HĐND ngày 08/12/2023; NQ số 11/2023/NQ-HĐND ngày 13/7/2023 của Hội đồng nhân dân Tỉnh Hải Dương (Cũ) 
</t>
    </r>
    <r>
      <rPr>
        <b/>
        <i/>
        <sz val="13"/>
        <color theme="1"/>
        <rFont val="Times New Roman"/>
        <family val="1"/>
      </rPr>
      <t>(Kèm theo Báo cáo số          /BC-SYT ngày      tháng      năm 2025 của Sở Y tế)</t>
    </r>
  </si>
  <si>
    <r>
      <t xml:space="preserve">Tổng hợp kinh phí hỗ trợ đóng BHYT cho các nhóm đối tượng xã hội
theo các NQ 11/2022/NQ-HĐND ngày 09/12/2022 và NQ số 05/2024/NQ-HĐND ngày 19/7/2024 của Hội đồng nhân dân thành phố Hải Phòng (cũ) 
</t>
    </r>
    <r>
      <rPr>
        <b/>
        <i/>
        <sz val="13"/>
        <rFont val="Times New Roman"/>
        <family val="1"/>
      </rPr>
      <t>(Kèm theo Báo cáo số        /BC-SYT ngày     tháng     năm 2025)</t>
    </r>
  </si>
  <si>
    <t>Phụ lục II</t>
  </si>
  <si>
    <t>Phụ lục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</si>
</sst>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;[Red]#,##0"/>
    <numFmt numFmtId="165" formatCode="_(* #,##0_);_(* \(#,##0\);_(* &quot;-&quot;??_);_(@_)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wrapText="1"/>
    </xf>
    <xf numFmtId="165" fontId="2" fillId="0" borderId="0" xfId="2" applyNumberFormat="1" applyFo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10" fillId="0" borderId="2" xfId="0" applyFont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9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justify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/>
    </xf>
    <xf numFmtId="164" fontId="11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horizontal="right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9" fontId="8" fillId="0" borderId="1" xfId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O11" sqref="O11"/>
    </sheetView>
  </sheetViews>
  <sheetFormatPr defaultRowHeight="15" x14ac:dyDescent="0.25"/>
  <cols>
    <col min="1" max="1" width="5.85546875" style="2" customWidth="1"/>
    <col min="2" max="2" width="46.42578125" style="2" customWidth="1"/>
    <col min="3" max="3" width="9.7109375" style="2" customWidth="1"/>
    <col min="4" max="4" width="11.7109375" style="2" customWidth="1"/>
    <col min="5" max="5" width="17" style="2" customWidth="1"/>
    <col min="6" max="6" width="11" style="2" customWidth="1"/>
    <col min="7" max="7" width="16.28515625" style="2" customWidth="1"/>
    <col min="8" max="8" width="11.7109375" style="2" customWidth="1"/>
    <col min="9" max="9" width="17.140625" style="2" customWidth="1"/>
    <col min="10" max="10" width="11" style="2" customWidth="1"/>
    <col min="11" max="11" width="12.140625" style="2" customWidth="1"/>
    <col min="12" max="12" width="18" style="2" customWidth="1"/>
    <col min="13" max="13" width="7.85546875" style="2" customWidth="1"/>
    <col min="14" max="14" width="14.28515625" style="2" customWidth="1"/>
    <col min="15" max="15" width="30.85546875" style="2" customWidth="1"/>
    <col min="16" max="16384" width="9.140625" style="2"/>
  </cols>
  <sheetData>
    <row r="1" spans="1:15" ht="15.75" x14ac:dyDescent="0.25">
      <c r="B1" s="36"/>
      <c r="C1" s="36"/>
      <c r="K1" s="37"/>
      <c r="L1" s="37"/>
      <c r="O1" s="3"/>
    </row>
    <row r="2" spans="1:15" x14ac:dyDescent="0.25">
      <c r="B2" s="37"/>
      <c r="C2" s="37"/>
    </row>
    <row r="3" spans="1:15" ht="23.25" customHeight="1" x14ac:dyDescent="0.25">
      <c r="K3" s="43" t="s">
        <v>36</v>
      </c>
      <c r="L3" s="43"/>
    </row>
    <row r="4" spans="1:15" ht="59.25" customHeight="1" x14ac:dyDescent="0.3">
      <c r="A4" s="42" t="s">
        <v>34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"/>
      <c r="N4" s="4"/>
      <c r="O4" s="4"/>
    </row>
    <row r="5" spans="1:15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3"/>
      <c r="L5" s="13"/>
    </row>
    <row r="6" spans="1:15" ht="15" customHeight="1" x14ac:dyDescent="0.25">
      <c r="A6" s="40" t="s">
        <v>0</v>
      </c>
      <c r="B6" s="40" t="s">
        <v>1</v>
      </c>
      <c r="C6" s="40" t="s">
        <v>2</v>
      </c>
      <c r="D6" s="40" t="s">
        <v>3</v>
      </c>
      <c r="E6" s="40"/>
      <c r="F6" s="40" t="s">
        <v>13</v>
      </c>
      <c r="G6" s="40"/>
      <c r="H6" s="41">
        <v>45884</v>
      </c>
      <c r="I6" s="40"/>
      <c r="J6" s="39" t="s">
        <v>24</v>
      </c>
      <c r="K6" s="39"/>
      <c r="L6" s="39"/>
    </row>
    <row r="7" spans="1:15" ht="26.2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39"/>
      <c r="K7" s="39"/>
      <c r="L7" s="39"/>
    </row>
    <row r="8" spans="1:15" ht="86.25" customHeight="1" x14ac:dyDescent="0.25">
      <c r="A8" s="40"/>
      <c r="B8" s="40"/>
      <c r="C8" s="40"/>
      <c r="D8" s="14" t="s">
        <v>4</v>
      </c>
      <c r="E8" s="14" t="s">
        <v>16</v>
      </c>
      <c r="F8" s="14" t="s">
        <v>4</v>
      </c>
      <c r="G8" s="14" t="s">
        <v>16</v>
      </c>
      <c r="H8" s="14" t="s">
        <v>4</v>
      </c>
      <c r="I8" s="14" t="s">
        <v>16</v>
      </c>
      <c r="J8" s="14" t="s">
        <v>28</v>
      </c>
      <c r="K8" s="14" t="s">
        <v>22</v>
      </c>
      <c r="L8" s="14" t="s">
        <v>27</v>
      </c>
    </row>
    <row r="9" spans="1:15" ht="36.75" customHeight="1" x14ac:dyDescent="0.25">
      <c r="A9" s="15" t="s">
        <v>5</v>
      </c>
      <c r="B9" s="16" t="s">
        <v>6</v>
      </c>
      <c r="C9" s="17">
        <v>0.3</v>
      </c>
      <c r="D9" s="18">
        <v>13840</v>
      </c>
      <c r="E9" s="18">
        <v>3236658759.5</v>
      </c>
      <c r="F9" s="18">
        <v>10755</v>
      </c>
      <c r="G9" s="19">
        <v>5527996210</v>
      </c>
      <c r="H9" s="18">
        <v>7147</v>
      </c>
      <c r="I9" s="18">
        <v>1696942260</v>
      </c>
      <c r="J9" s="17">
        <v>1</v>
      </c>
      <c r="K9" s="18">
        <f>D9+F9+H9</f>
        <v>31742</v>
      </c>
      <c r="L9" s="18">
        <f>E9+G9+I9</f>
        <v>10461597229.5</v>
      </c>
    </row>
    <row r="10" spans="1:15" ht="48" customHeight="1" x14ac:dyDescent="0.25">
      <c r="A10" s="15">
        <v>2</v>
      </c>
      <c r="B10" s="20" t="s">
        <v>7</v>
      </c>
      <c r="C10" s="17">
        <v>0.2</v>
      </c>
      <c r="D10" s="18">
        <v>118945</v>
      </c>
      <c r="E10" s="18">
        <v>18667014408.799999</v>
      </c>
      <c r="F10" s="18">
        <v>122662</v>
      </c>
      <c r="G10" s="19">
        <v>25350011186</v>
      </c>
      <c r="H10" s="18">
        <v>97742</v>
      </c>
      <c r="I10" s="18">
        <v>11613564361</v>
      </c>
      <c r="J10" s="17">
        <v>0.5</v>
      </c>
      <c r="K10" s="18">
        <f t="shared" ref="K10:K14" si="0">D10+F10+H10</f>
        <v>339349</v>
      </c>
      <c r="L10" s="18">
        <f t="shared" ref="L10:L14" si="1">E10+G10+I10</f>
        <v>55630589955.800003</v>
      </c>
    </row>
    <row r="11" spans="1:15" ht="33" customHeight="1" x14ac:dyDescent="0.25">
      <c r="A11" s="38" t="s">
        <v>8</v>
      </c>
      <c r="B11" s="16" t="s">
        <v>14</v>
      </c>
      <c r="C11" s="17">
        <v>1</v>
      </c>
      <c r="D11" s="21"/>
      <c r="E11" s="21"/>
      <c r="F11" s="18">
        <v>25928</v>
      </c>
      <c r="G11" s="19">
        <v>11907674546</v>
      </c>
      <c r="H11" s="18">
        <v>91960</v>
      </c>
      <c r="I11" s="18">
        <v>39959425380</v>
      </c>
      <c r="J11" s="17">
        <v>1</v>
      </c>
      <c r="K11" s="18">
        <f t="shared" si="0"/>
        <v>117888</v>
      </c>
      <c r="L11" s="18">
        <f t="shared" si="1"/>
        <v>51867099926</v>
      </c>
    </row>
    <row r="12" spans="1:15" ht="33" customHeight="1" x14ac:dyDescent="0.25">
      <c r="A12" s="38"/>
      <c r="B12" s="16" t="s">
        <v>9</v>
      </c>
      <c r="C12" s="17">
        <v>1</v>
      </c>
      <c r="D12" s="18">
        <v>11045</v>
      </c>
      <c r="E12" s="18">
        <v>5418151650</v>
      </c>
      <c r="F12" s="18">
        <v>23976</v>
      </c>
      <c r="G12" s="19">
        <v>17603373947</v>
      </c>
      <c r="H12" s="18">
        <v>34884</v>
      </c>
      <c r="I12" s="18">
        <v>18636440481</v>
      </c>
      <c r="J12" s="17">
        <v>1</v>
      </c>
      <c r="K12" s="18">
        <f t="shared" si="0"/>
        <v>69905</v>
      </c>
      <c r="L12" s="18">
        <f t="shared" si="1"/>
        <v>41657966078</v>
      </c>
    </row>
    <row r="13" spans="1:15" ht="29.25" customHeight="1" x14ac:dyDescent="0.25">
      <c r="A13" s="15">
        <v>4</v>
      </c>
      <c r="B13" s="22" t="s">
        <v>29</v>
      </c>
      <c r="C13" s="17">
        <v>1</v>
      </c>
      <c r="D13" s="23">
        <v>313</v>
      </c>
      <c r="E13" s="18">
        <v>278037900</v>
      </c>
      <c r="F13" s="23">
        <v>343</v>
      </c>
      <c r="G13" s="18">
        <v>383405400</v>
      </c>
      <c r="H13" s="23">
        <v>371</v>
      </c>
      <c r="I13" s="18">
        <v>468795600</v>
      </c>
      <c r="J13" s="17">
        <v>1</v>
      </c>
      <c r="K13" s="18">
        <f t="shared" si="0"/>
        <v>1027</v>
      </c>
      <c r="L13" s="18">
        <f t="shared" si="1"/>
        <v>1130238900</v>
      </c>
      <c r="O13" s="5"/>
    </row>
    <row r="14" spans="1:15" ht="28.5" customHeight="1" x14ac:dyDescent="0.25">
      <c r="A14" s="15" t="s">
        <v>10</v>
      </c>
      <c r="B14" s="16" t="s">
        <v>11</v>
      </c>
      <c r="C14" s="15" t="s">
        <v>12</v>
      </c>
      <c r="D14" s="24">
        <v>1753</v>
      </c>
      <c r="E14" s="24">
        <v>1519965000</v>
      </c>
      <c r="F14" s="24">
        <v>1810</v>
      </c>
      <c r="G14" s="24">
        <v>1977099300</v>
      </c>
      <c r="H14" s="25">
        <v>1835</v>
      </c>
      <c r="I14" s="25">
        <v>1139346000</v>
      </c>
      <c r="J14" s="15" t="s">
        <v>12</v>
      </c>
      <c r="K14" s="18">
        <f t="shared" si="0"/>
        <v>5398</v>
      </c>
      <c r="L14" s="18">
        <f t="shared" si="1"/>
        <v>4636410300</v>
      </c>
    </row>
    <row r="15" spans="1:15" ht="29.25" customHeight="1" x14ac:dyDescent="0.25">
      <c r="A15" s="26"/>
      <c r="B15" s="27" t="s">
        <v>15</v>
      </c>
      <c r="C15" s="34"/>
      <c r="D15" s="35">
        <f>SUM(D9:D14)</f>
        <v>145896</v>
      </c>
      <c r="E15" s="35">
        <f t="shared" ref="E15:L15" si="2">SUM(E9:E14)</f>
        <v>29119827718.299999</v>
      </c>
      <c r="F15" s="35">
        <f t="shared" si="2"/>
        <v>185474</v>
      </c>
      <c r="G15" s="35">
        <f t="shared" si="2"/>
        <v>62749560589</v>
      </c>
      <c r="H15" s="35">
        <f t="shared" si="2"/>
        <v>233939</v>
      </c>
      <c r="I15" s="35">
        <f t="shared" si="2"/>
        <v>73514514082</v>
      </c>
      <c r="J15" s="35"/>
      <c r="K15" s="35">
        <f t="shared" si="2"/>
        <v>565309</v>
      </c>
      <c r="L15" s="35">
        <f t="shared" si="2"/>
        <v>165383902389.29999</v>
      </c>
    </row>
    <row r="16" spans="1:1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</sheetData>
  <mergeCells count="13">
    <mergeCell ref="B1:C1"/>
    <mergeCell ref="B2:C2"/>
    <mergeCell ref="A11:A12"/>
    <mergeCell ref="J6:L7"/>
    <mergeCell ref="B6:B8"/>
    <mergeCell ref="A6:A8"/>
    <mergeCell ref="C6:C8"/>
    <mergeCell ref="D6:E7"/>
    <mergeCell ref="F6:G7"/>
    <mergeCell ref="H6:I7"/>
    <mergeCell ref="A4:L4"/>
    <mergeCell ref="K1:L1"/>
    <mergeCell ref="K3:L3"/>
  </mergeCells>
  <printOptions horizontalCentered="1"/>
  <pageMargins left="0.25" right="0.25" top="0.75" bottom="0.75" header="0.3" footer="0.3"/>
  <pageSetup paperSize="9" scale="73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zoomScale="85" zoomScaleNormal="85" workbookViewId="0">
      <selection activeCell="S13" sqref="S13"/>
    </sheetView>
  </sheetViews>
  <sheetFormatPr defaultRowHeight="15" x14ac:dyDescent="0.25"/>
  <cols>
    <col min="1" max="1" width="5.140625" bestFit="1" customWidth="1"/>
    <col min="2" max="2" width="44.42578125" customWidth="1"/>
    <col min="3" max="3" width="8.85546875" customWidth="1"/>
    <col min="4" max="4" width="10.5703125" customWidth="1"/>
    <col min="5" max="5" width="16.5703125" customWidth="1"/>
    <col min="6" max="6" width="11.5703125" customWidth="1"/>
    <col min="7" max="7" width="16.85546875" customWidth="1"/>
    <col min="8" max="8" width="11.7109375" customWidth="1"/>
    <col min="9" max="9" width="17.5703125" customWidth="1"/>
    <col min="10" max="10" width="10.42578125" customWidth="1"/>
    <col min="11" max="11" width="15.85546875" customWidth="1"/>
    <col min="12" max="12" width="10.42578125" customWidth="1"/>
    <col min="13" max="13" width="15.85546875" customWidth="1"/>
    <col min="14" max="14" width="11.28515625" customWidth="1"/>
    <col min="15" max="15" width="9.42578125" customWidth="1"/>
    <col min="16" max="16" width="19.28515625" customWidth="1"/>
    <col min="17" max="17" width="10.7109375" customWidth="1"/>
    <col min="18" max="18" width="14.85546875" customWidth="1"/>
    <col min="19" max="19" width="18.42578125" customWidth="1"/>
  </cols>
  <sheetData>
    <row r="1" spans="1:19" s="2" customFormat="1" ht="18.75" customHeight="1" x14ac:dyDescent="0.25">
      <c r="B1" s="36"/>
      <c r="C1" s="36"/>
      <c r="R1" s="48"/>
      <c r="S1" s="48"/>
    </row>
    <row r="2" spans="1:19" s="2" customFormat="1" x14ac:dyDescent="0.25">
      <c r="B2" s="37"/>
      <c r="C2" s="37"/>
    </row>
    <row r="3" spans="1:19" ht="15.75" x14ac:dyDescent="0.25">
      <c r="O3" s="48" t="s">
        <v>35</v>
      </c>
      <c r="P3" s="48"/>
    </row>
    <row r="4" spans="1:19" ht="79.5" customHeight="1" x14ac:dyDescent="0.3">
      <c r="A4" s="49" t="s">
        <v>33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"/>
      <c r="R4" s="4"/>
      <c r="S4" s="4"/>
    </row>
    <row r="6" spans="1:19" ht="15" customHeight="1" x14ac:dyDescent="0.25">
      <c r="A6" s="45" t="s">
        <v>0</v>
      </c>
      <c r="B6" s="45" t="s">
        <v>1</v>
      </c>
      <c r="C6" s="45" t="s">
        <v>26</v>
      </c>
      <c r="D6" s="45" t="s">
        <v>19</v>
      </c>
      <c r="E6" s="45"/>
      <c r="F6" s="45" t="s">
        <v>17</v>
      </c>
      <c r="G6" s="45"/>
      <c r="H6" s="45" t="s">
        <v>3</v>
      </c>
      <c r="I6" s="45"/>
      <c r="J6" s="45" t="s">
        <v>13</v>
      </c>
      <c r="K6" s="45"/>
      <c r="L6" s="47">
        <v>45884</v>
      </c>
      <c r="M6" s="45"/>
      <c r="N6" s="46" t="s">
        <v>24</v>
      </c>
      <c r="O6" s="46"/>
      <c r="P6" s="46"/>
    </row>
    <row r="7" spans="1:19" ht="58.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6"/>
      <c r="O7" s="46"/>
      <c r="P7" s="46"/>
    </row>
    <row r="8" spans="1:19" ht="128.25" customHeight="1" x14ac:dyDescent="0.25">
      <c r="A8" s="45"/>
      <c r="B8" s="45"/>
      <c r="C8" s="45"/>
      <c r="D8" s="6" t="s">
        <v>4</v>
      </c>
      <c r="E8" s="6" t="s">
        <v>20</v>
      </c>
      <c r="F8" s="6" t="s">
        <v>4</v>
      </c>
      <c r="G8" s="6" t="s">
        <v>20</v>
      </c>
      <c r="H8" s="6" t="s">
        <v>4</v>
      </c>
      <c r="I8" s="6" t="s">
        <v>20</v>
      </c>
      <c r="J8" s="6" t="s">
        <v>4</v>
      </c>
      <c r="K8" s="6" t="s">
        <v>20</v>
      </c>
      <c r="L8" s="6" t="s">
        <v>4</v>
      </c>
      <c r="M8" s="6" t="s">
        <v>20</v>
      </c>
      <c r="N8" s="28" t="s">
        <v>25</v>
      </c>
      <c r="O8" s="28" t="s">
        <v>22</v>
      </c>
      <c r="P8" s="6" t="s">
        <v>23</v>
      </c>
    </row>
    <row r="9" spans="1:19" ht="35.25" customHeight="1" x14ac:dyDescent="0.25">
      <c r="A9" s="15" t="s">
        <v>5</v>
      </c>
      <c r="B9" s="16" t="s">
        <v>18</v>
      </c>
      <c r="C9" s="29">
        <v>0.3</v>
      </c>
      <c r="D9" s="30">
        <v>10967</v>
      </c>
      <c r="E9" s="31">
        <v>8825368850</v>
      </c>
      <c r="F9" s="31">
        <v>16947</v>
      </c>
      <c r="G9" s="31">
        <v>13068844200</v>
      </c>
      <c r="H9" s="31">
        <v>13863</v>
      </c>
      <c r="I9" s="31">
        <v>12232524600</v>
      </c>
      <c r="J9" s="31">
        <v>11463</v>
      </c>
      <c r="K9" s="31">
        <v>12485349450</v>
      </c>
      <c r="L9" s="31">
        <v>7339</v>
      </c>
      <c r="M9" s="31">
        <v>6167931460</v>
      </c>
      <c r="N9" s="32">
        <v>1</v>
      </c>
      <c r="O9" s="9">
        <f t="shared" ref="O9:P14" si="0">D9+F9+H9+J9+L9</f>
        <v>60579</v>
      </c>
      <c r="P9" s="9">
        <f t="shared" si="0"/>
        <v>52780018560</v>
      </c>
    </row>
    <row r="10" spans="1:19" ht="36" customHeight="1" x14ac:dyDescent="0.25">
      <c r="A10" s="15">
        <v>2</v>
      </c>
      <c r="B10" s="16" t="s">
        <v>6</v>
      </c>
      <c r="C10" s="17">
        <v>0.3</v>
      </c>
      <c r="D10" s="30">
        <v>22899</v>
      </c>
      <c r="E10" s="9">
        <v>18424645155</v>
      </c>
      <c r="F10" s="9">
        <v>23709</v>
      </c>
      <c r="G10" s="9">
        <v>19043201250</v>
      </c>
      <c r="H10" s="9">
        <v>20994</v>
      </c>
      <c r="I10" s="9">
        <v>16867236780</v>
      </c>
      <c r="J10" s="9">
        <v>18253</v>
      </c>
      <c r="K10" s="9">
        <v>20952514080</v>
      </c>
      <c r="L10" s="9">
        <v>14716</v>
      </c>
      <c r="M10" s="9">
        <v>12456997740</v>
      </c>
      <c r="N10" s="32">
        <v>1</v>
      </c>
      <c r="O10" s="9">
        <f t="shared" si="0"/>
        <v>100571</v>
      </c>
      <c r="P10" s="9">
        <f t="shared" si="0"/>
        <v>87744595005</v>
      </c>
    </row>
    <row r="11" spans="1:19" ht="48" customHeight="1" x14ac:dyDescent="0.25">
      <c r="A11" s="15" t="s">
        <v>8</v>
      </c>
      <c r="B11" s="20" t="s">
        <v>7</v>
      </c>
      <c r="C11" s="17">
        <v>0.2</v>
      </c>
      <c r="D11" s="30">
        <v>18187</v>
      </c>
      <c r="E11" s="9">
        <v>7316837626</v>
      </c>
      <c r="F11" s="9">
        <v>29868</v>
      </c>
      <c r="G11" s="9">
        <v>10371619755</v>
      </c>
      <c r="H11" s="9">
        <v>39176</v>
      </c>
      <c r="I11" s="9">
        <v>13828692375</v>
      </c>
      <c r="J11" s="9">
        <v>39441</v>
      </c>
      <c r="K11" s="9">
        <v>17560417500</v>
      </c>
      <c r="L11" s="9">
        <v>42975</v>
      </c>
      <c r="M11" s="9">
        <v>17214545655</v>
      </c>
      <c r="N11" s="32">
        <v>0.5</v>
      </c>
      <c r="O11" s="9">
        <f t="shared" si="0"/>
        <v>169647</v>
      </c>
      <c r="P11" s="9">
        <f t="shared" si="0"/>
        <v>66292112911</v>
      </c>
    </row>
    <row r="12" spans="1:19" ht="45" customHeight="1" x14ac:dyDescent="0.25">
      <c r="A12" s="44" t="s">
        <v>32</v>
      </c>
      <c r="B12" s="22" t="s">
        <v>30</v>
      </c>
      <c r="C12" s="17">
        <v>0.7</v>
      </c>
      <c r="D12" s="9">
        <v>12826</v>
      </c>
      <c r="E12" s="9">
        <v>7223629606</v>
      </c>
      <c r="F12" s="9">
        <v>16705</v>
      </c>
      <c r="G12" s="9">
        <v>8447351709</v>
      </c>
      <c r="H12" s="9">
        <v>32664</v>
      </c>
      <c r="I12" s="9">
        <v>12357268873</v>
      </c>
      <c r="J12" s="9">
        <v>67495</v>
      </c>
      <c r="K12" s="9">
        <v>40530056175</v>
      </c>
      <c r="L12" s="9">
        <v>74792</v>
      </c>
      <c r="M12" s="9">
        <v>41207964597</v>
      </c>
      <c r="N12" s="32">
        <v>0.7</v>
      </c>
      <c r="O12" s="9">
        <f t="shared" si="0"/>
        <v>204482</v>
      </c>
      <c r="P12" s="9">
        <f t="shared" si="0"/>
        <v>109766270960</v>
      </c>
    </row>
    <row r="13" spans="1:19" ht="45" customHeight="1" x14ac:dyDescent="0.25">
      <c r="A13" s="44"/>
      <c r="B13" s="22" t="s">
        <v>31</v>
      </c>
      <c r="C13" s="8">
        <v>1</v>
      </c>
      <c r="D13" s="9"/>
      <c r="E13" s="9"/>
      <c r="F13" s="9"/>
      <c r="G13" s="9"/>
      <c r="H13" s="9"/>
      <c r="I13" s="9"/>
      <c r="J13" s="9">
        <v>2483</v>
      </c>
      <c r="K13" s="9">
        <v>1513006183</v>
      </c>
      <c r="L13" s="9">
        <v>2780</v>
      </c>
      <c r="M13" s="9">
        <v>1885468000</v>
      </c>
      <c r="N13" s="32">
        <v>1</v>
      </c>
      <c r="O13" s="9">
        <f t="shared" si="0"/>
        <v>5263</v>
      </c>
      <c r="P13" s="9">
        <f t="shared" si="0"/>
        <v>3398474183</v>
      </c>
      <c r="R13" s="1"/>
    </row>
    <row r="14" spans="1:19" ht="55.5" customHeight="1" x14ac:dyDescent="0.25">
      <c r="A14" s="7">
        <v>5</v>
      </c>
      <c r="B14" s="22" t="s">
        <v>21</v>
      </c>
      <c r="C14" s="17">
        <v>0.7</v>
      </c>
      <c r="D14" s="9">
        <v>1473</v>
      </c>
      <c r="E14" s="9">
        <v>830000000</v>
      </c>
      <c r="F14" s="9">
        <v>1370</v>
      </c>
      <c r="G14" s="9">
        <v>735565320</v>
      </c>
      <c r="H14" s="9">
        <v>1383</v>
      </c>
      <c r="I14" s="9">
        <v>778933260</v>
      </c>
      <c r="J14" s="9">
        <v>1147</v>
      </c>
      <c r="K14" s="9">
        <v>1014544439.9999999</v>
      </c>
      <c r="L14" s="9">
        <v>1134</v>
      </c>
      <c r="M14" s="9">
        <v>382112640</v>
      </c>
      <c r="N14" s="32">
        <v>0.7</v>
      </c>
      <c r="O14" s="9">
        <f t="shared" si="0"/>
        <v>6507</v>
      </c>
      <c r="P14" s="9">
        <f t="shared" si="0"/>
        <v>3741155660</v>
      </c>
    </row>
    <row r="15" spans="1:19" ht="48" customHeight="1" x14ac:dyDescent="0.25">
      <c r="A15" s="10"/>
      <c r="B15" s="11" t="s">
        <v>15</v>
      </c>
      <c r="C15" s="10"/>
      <c r="D15" s="33">
        <f t="shared" ref="D15:M15" si="1">SUM(D9:D14)</f>
        <v>66352</v>
      </c>
      <c r="E15" s="33">
        <f t="shared" si="1"/>
        <v>42620481237</v>
      </c>
      <c r="F15" s="33">
        <f t="shared" si="1"/>
        <v>88599</v>
      </c>
      <c r="G15" s="33">
        <f t="shared" si="1"/>
        <v>51666582234</v>
      </c>
      <c r="H15" s="33">
        <f t="shared" si="1"/>
        <v>108080</v>
      </c>
      <c r="I15" s="33">
        <f t="shared" si="1"/>
        <v>56064655888</v>
      </c>
      <c r="J15" s="33">
        <f t="shared" si="1"/>
        <v>140282</v>
      </c>
      <c r="K15" s="33">
        <f t="shared" si="1"/>
        <v>94055887828</v>
      </c>
      <c r="L15" s="33">
        <f t="shared" si="1"/>
        <v>143736</v>
      </c>
      <c r="M15" s="33">
        <f t="shared" si="1"/>
        <v>79315020092</v>
      </c>
      <c r="N15" s="33"/>
      <c r="O15" s="33">
        <f>SUM(O9:O14)</f>
        <v>547049</v>
      </c>
      <c r="P15" s="33">
        <f>SUM(P9:P14)</f>
        <v>323722627279</v>
      </c>
    </row>
    <row r="16" spans="1:19" ht="16.5" customHeight="1" x14ac:dyDescent="0.25">
      <c r="H16" s="1"/>
    </row>
    <row r="17" spans="6:6" x14ac:dyDescent="0.25">
      <c r="F17" s="1"/>
    </row>
  </sheetData>
  <mergeCells count="15">
    <mergeCell ref="B1:C1"/>
    <mergeCell ref="B2:C2"/>
    <mergeCell ref="R1:S1"/>
    <mergeCell ref="A4:P4"/>
    <mergeCell ref="O3:P3"/>
    <mergeCell ref="N6:P7"/>
    <mergeCell ref="J6:K7"/>
    <mergeCell ref="L6:M7"/>
    <mergeCell ref="F6:G7"/>
    <mergeCell ref="H6:I7"/>
    <mergeCell ref="A12:A13"/>
    <mergeCell ref="B6:B8"/>
    <mergeCell ref="A6:A8"/>
    <mergeCell ref="C6:C8"/>
    <mergeCell ref="D6:E7"/>
  </mergeCells>
  <printOptions horizontalCentered="1"/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Hải Phòng (Cũ) Phụ lục 1 </vt:lpstr>
      <vt:lpstr>Hải Dương (Cũ) Phụ lục 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2025-09-11T03:41:23Z</dcterms:modified>
</cp:coreProperties>
</file>