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NĂM CÔNG TÁC\Năm 2026\NQ CHẾ ĐỘ DINH DƯỠNG HLV, VĐV\THAM MƯU QĐ UBND TP\NQ HNĐ TP 2026\4. Gửi Sở TP thẩm định\PHỤ LỤC KHÁC\"/>
    </mc:Choice>
  </mc:AlternateContent>
  <xr:revisionPtr revIDLastSave="0" documentId="13_ncr:1_{4AAFC6AD-152A-4AB7-83DA-4A663A4B3B16}" xr6:coauthVersionLast="47" xr6:coauthVersionMax="47" xr10:uidLastSave="{00000000-0000-0000-0000-000000000000}"/>
  <bookViews>
    <workbookView xWindow="-120" yWindow="-120" windowWidth="20730" windowHeight="11160" xr2:uid="{00000000-000D-0000-FFFF-FFFF00000000}"/>
  </bookViews>
  <sheets>
    <sheet name="Tổng" sheetId="2" r:id="rId1"/>
    <sheet name="Sheet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JdKNudZlhybNgZ8XlkkVsxrRGDRQfvpJ1mx8yXeGybo="/>
    </ext>
  </extLst>
</workbook>
</file>

<file path=xl/calcChain.xml><?xml version="1.0" encoding="utf-8"?>
<calcChain xmlns="http://schemas.openxmlformats.org/spreadsheetml/2006/main">
  <c r="G11" i="2" l="1"/>
  <c r="H11" i="2" s="1"/>
  <c r="G12" i="2"/>
  <c r="H12" i="2" s="1"/>
  <c r="H13" i="2" l="1"/>
  <c r="G13" i="2"/>
  <c r="F13" i="2"/>
  <c r="E13" i="2"/>
  <c r="D13" i="2"/>
  <c r="C13" i="2"/>
  <c r="F48" i="1"/>
  <c r="F47" i="1"/>
  <c r="E41" i="1"/>
  <c r="F41" i="1" s="1"/>
  <c r="E11" i="1"/>
  <c r="F6" i="1"/>
</calcChain>
</file>

<file path=xl/sharedStrings.xml><?xml version="1.0" encoding="utf-8"?>
<sst xmlns="http://schemas.openxmlformats.org/spreadsheetml/2006/main" count="122" uniqueCount="106">
  <si>
    <t xml:space="preserve">BÁO CÁO THỐNG KÊ CÁC CHÍNH SÁCH CỦA NGÀNH VĂN HOÁ, THỂ THAO </t>
  </si>
  <si>
    <t>Đơn vị: triệu đồng</t>
  </si>
  <si>
    <t>STT</t>
  </si>
  <si>
    <t>CHẾ ĐỘ CHÍNH SÁCH NGÀNH VĂN HOÁ, THỂ THAO</t>
  </si>
  <si>
    <t>NỘI DUNG CỤ THỂ, 
CHẾ ĐỘ CHI</t>
  </si>
  <si>
    <t>KINH PHÍ BỐ TRÍ, THỰC HIỆN</t>
  </si>
  <si>
    <t>Ghi chú</t>
  </si>
  <si>
    <t>NĂM 2025</t>
  </si>
  <si>
    <t>NĂM 2026</t>
  </si>
  <si>
    <t>GIAI ĐOẠN 2027-2030</t>
  </si>
  <si>
    <t>A</t>
  </si>
  <si>
    <t>Chế độ trung ương quy định (áp dụng trên cả 02 địa phương)</t>
  </si>
  <si>
    <t>Nghị định 349/2025/NĐ-CP ngày 30/12/2025 của Chính phủ về việc Chế độ, chính sách đối với thành viên đội tuyển thể thao tham gia tập trung tập huấn, thi đấu</t>
  </si>
  <si>
    <t>1) Tiền dinh dưỡng
a) Trong tập luyện: 
Đội tuyển thành phố: HLV, VĐV: 300.000đ/người/ngày
Đội tuyển trẻ: HLV, VĐV: 250.000đ/người/ngày
Đội năng khiếu: HLV, VĐV: 190.000đ/người/ngày
b) Trong thi đấu:
Đội tuyển thành phố: HLV, VĐV: 400.000đ/người/ngày
Đội tuyển trẻ: HLV, VĐV: 300.000đ/người/ngày
Đội năng khiếu: HLV, VĐV: 300.000đ/người/ngày
2) Tiền lương
Đội tuyển thành phố: HLV 430.000đ, VĐV: 360.000đ/người/ngày
Đội tuyển trẻ: HLV 360.000đ, VĐV: 150.000đ/người/ngày
Đội năng khiếu: HLV 360.000đ, VĐV: 110.000đ/người/ngày
3) Chế độ đãi ngộ đối với HLV, VĐV nữ: 1.100.000đ/người/tháng</t>
  </si>
  <si>
    <t>Tiền dinh dưỡng: tính từ tháng 6/2026;
Tiền lương và các chế độ khác: tính từ tháng 02/2026</t>
  </si>
  <si>
    <t>- Nghị định số 81/2021/NĐ-CP, sửa đổi bổ sung bởi Nghị định số 97/2023/NĐ-CP ngày 31/12/2023
 - Nghị định 238/2025/NĐ-CP ngày 03/9/2025 của Chính phủ Quy định về chính sách học phí, miễn, giảm, hỗ trợ học phí, hỗ trợ chi phí học tập và giá dịch vụ trong lĩnh vực giáo dục, đào tạo</t>
  </si>
  <si>
    <r>
      <rPr>
        <sz val="11"/>
        <color rgb="FF0000FF"/>
        <rFont val="Times New Roman"/>
      </rPr>
      <t>1. Chế độ miễn học phí cho học sinh phổ thông</t>
    </r>
    <r>
      <rPr>
        <sz val="11"/>
        <color theme="1"/>
        <rFont val="Times New Roman"/>
      </rPr>
      <t xml:space="preserve">
 Mức chi theo Nghị quyết của HĐND thành phố: 125,000đ/hs/tháng
</t>
    </r>
    <r>
      <rPr>
        <sz val="11"/>
        <color rgb="FF0000FF"/>
        <rFont val="Times New Roman"/>
      </rPr>
      <t xml:space="preserve">2, Chế độ miễn, giảm học phí cho học sinh trung cấp: 
</t>
    </r>
    <r>
      <rPr>
        <i/>
        <sz val="11"/>
        <color theme="1"/>
        <rFont val="Times New Roman"/>
      </rPr>
      <t xml:space="preserve">Mức chi theo mức trần học phí từng năm học, từng ngành học quy định tại Nghị định 238/2025/NĐ-CP. </t>
    </r>
    <r>
      <rPr>
        <sz val="11"/>
        <color theme="1"/>
        <rFont val="Times New Roman"/>
      </rPr>
      <t xml:space="preserve">
 - Miễn học phí: Người học tốt nghiệp THCS học tiếp lên trình độ trung cấp; Người học các trình độ trung cấp đối với ngành nghề khó tuyển sinh nhưng xã hội có nhu cầu ( Cụ thể áp dụng trong nhà trường : Ngành Biểu diễn Nhạc cụ truyền thống, Nghệ thuật biểu diễn Múa Dân gian Dân tộc). 
Mức chi: 
</t>
    </r>
    <r>
      <rPr>
        <i/>
        <sz val="11"/>
        <color theme="1"/>
        <rFont val="Times New Roman"/>
      </rPr>
      <t>+ Nhóm ngành Khoa học xã hội nhân văn, nghệ thuật, giáo dục và đào tạo, báo chí, thông tin và kinh doanh, quản lý: 1.360.000đ/hs/tháng
+ Nhóm ngành kỹ thuật, công nghệ thông tin: 2.040.000đ/hs/tháng
+ Nhóm ngành dịch vụ, du lịch: 1.700.000đ/hs/tháng</t>
    </r>
    <r>
      <rPr>
        <sz val="11"/>
        <color theme="1"/>
        <rFont val="Times New Roman"/>
      </rPr>
      <t xml:space="preserve">
 - Giảm 70% đối với ngành học nặng nhọc, độc hại, nguy hiểm (Thanh nhạc, Biểu diễn nhạc cụ phương Tây) : 
</t>
    </r>
    <r>
      <rPr>
        <i/>
        <sz val="11"/>
        <color theme="1"/>
        <rFont val="Times New Roman"/>
      </rPr>
      <t>+ Mức chi: 952.000đ/hs/tháng</t>
    </r>
    <r>
      <rPr>
        <sz val="11"/>
        <color theme="1"/>
        <rFont val="Times New Roman"/>
      </rPr>
      <t xml:space="preserve">
</t>
    </r>
    <r>
      <rPr>
        <sz val="11"/>
        <color rgb="FF0000FF"/>
        <rFont val="Times New Roman"/>
      </rPr>
      <t>3, Hỗ trợ chi phí học tập</t>
    </r>
    <r>
      <rPr>
        <sz val="11"/>
        <color theme="1"/>
        <rFont val="Times New Roman"/>
      </rPr>
      <t xml:space="preserve">: 
- </t>
    </r>
    <r>
      <rPr>
        <i/>
        <sz val="11"/>
        <color theme="1"/>
        <rFont val="Times New Roman"/>
      </rPr>
      <t>Đối tượng: Theo Điều 17 NĐ 238
- Mức chi 150,000đ/hs/tháng</t>
    </r>
  </si>
  <si>
    <t>B</t>
  </si>
  <si>
    <t>Chế độ đặc thù của địa phương</t>
  </si>
  <si>
    <t>B.1</t>
  </si>
  <si>
    <t>Trước hợp nhất</t>
  </si>
  <si>
    <t>Thành phố Hải Phòng</t>
  </si>
  <si>
    <t>Nghị quyết số 11/2023/NQ-HĐND về Chế độ dinh dưỡng đặc thù đối với HLV, VĐN thể thao trong thời gian tập trung tập huấn và thi đấu của thành phố Hải Phòng</t>
  </si>
  <si>
    <t>a) Trong tập luyện: 
Đội năng khiếu: HLV, VĐV: 150.000đ/người/ngày
b) Trong thi đấu:
Đội năng khiếu: HLV, VĐV: 240.000đ/người/ngày</t>
  </si>
  <si>
    <t>Từ ngày 01/6/2026 áp dụng theo Nghị định 349/2025/NĐ-CP</t>
  </si>
  <si>
    <t>Nghị quyết số 22/NQ-HĐND ngày 08/12/2017 của HĐND quy định việc công trợ kinh phí tu bổ, tôn tạo các di tích lịch sử - văn hóa xếp hạng cấp thành phố</t>
  </si>
  <si>
    <t xml:space="preserve">Đối tượng được hưởng: di tích lịch sử - văn hóa xếp hạng cấp thành phố
Mức chi: 300 triệu đồng/di tích.
</t>
  </si>
  <si>
    <t xml:space="preserve">Năm 2026 đã phân bổ theo Quyết định số 1343/QĐ-UBND ngày 07/4/2026 </t>
  </si>
  <si>
    <t>Nghị quyết số 82/NQ-HĐND ngày 09/12/2022 của HĐND quy định về việc công trợ kinh phí tu bổ, tôn tạo các di tích quốc gia trên địa bàn thành phố trong giai đoạn 2023-2027</t>
  </si>
  <si>
    <t xml:space="preserve">Đối tượng được hưởng: di tích di tích quốc gia trên địa bàn thành phố
Mức B: 500 triệu đồng/di tích;
Mức C: 1.000 triệu đồng/di tích (mức công trợ tối đa 25% tổng mức đầu tư được duyệt và không quá 01 tỷ đồng/01 di tích);
Mức D: 2.000 triệu đồng/di tích (mức công trợ tối đa 25% tổng mức đầu tư được duyệt và không quá 02 tỷ đồng/01 di tích).
</t>
  </si>
  <si>
    <t>Tổng kinh phí phân bổ Nghị quyết là 103.000 triệu đồng; giai đoạn 2023-2025 đã phân bổ 29.375 triệu đồng</t>
  </si>
  <si>
    <t>Nghị quyết số 12/2023/NQ-HĐND ngày 08/12/2023 về Quy định mức thưởng đối với huấn luyện viên, vận động viên thành phố Hải Phòng lập thành tích tại các giải thể thao quốc gia</t>
  </si>
  <si>
    <t>* Mức thưởng đối với VĐV thi đấu cá nhân
1. Đại hội Thể thao toàn quốc - HCV: 50 triệu đồng; HCB: 30 triệu đồng; HCĐ: 20 triệu đồng; Phá kỷ lục: cộng thêm 30 triệu đồng.
2. Vô địch các môn thể thao toàn quốc - HCV: 35 triệu đồng; HCB: 20 triệu đồng; HCĐ: 15 triệu đồng; Phá kỷ lục: cộng thêm 30 triệu đồng.
3. Cúp, đội mạnh, câu lạc bộ, nhóm vận động viên xuất sắc - HCV: 20 triệu đồng; HCB: 14 triệu đồng; HCĐ: 8 triệu đồng; Phá kỷ lục: cộng thêm 30 triệu đồng.
4. Vô địch trẻ - HCV: 25 triệu đồng; HCB: 18 triệu đồng; HCĐ: 12 triệu đồng; Phá kỷ lục: cộng thêm 13 triệu đồng.
5. Các giải thể thao có quy định nhóm tuổi 
- Từ 18 đến dưới 21 tuổi - HCV: 25 triệu đồng; HCB: 18 triệu đồng; HCĐ: 12 triệu đồng; Phá kỷ lục: cộng thêm 13 triệu đồng.
- Từ 16 đến dưới 18 tuổi - HCV: 13 triệu đồng; HCB: 10 triệu đồng; HCĐ: 7 triệu đồng; Phá kỷ lục: cộng thêm 13 triệu đồng.
- Từ 12 đến dưới 16 tuổi - HCV: 10 triệu đồng; HCB: 8 triệu đồng; HCĐ: 6 triệu đồng.
- Dưới 12 tuổi - HCV: 7 triệu đồng; HCB: 5 triệu đồng; HCĐ: 3 triệu đồng.</t>
  </si>
  <si>
    <t>Nghị quyết số 24/2024/NQ-HĐND ngày 06/12/2024 về Quy định mức thưởng đối với vận động viên, huấn luyện viên thể thao thành phố Hải Phòng đạt thành tích tại các giải thể thao quốc tế</t>
  </si>
  <si>
    <t>* Mức thưởng đối với VĐV thi đấu cá nhân
1. Đại hội Olympic - HCV: 450 triệu đồng; HCB: 300 triệu đồng; HCĐ: 200 triệu đồng; Phá kỷ lục: cộng thêm 180 triệu đồng.
2. Đại hội Olympic trẻ - HCV: 100 triệu đồng; HCB: 70 triệu đồng; HCĐ: 40 triệu đồng; Phá kỷ lục: cộng thêm 40 triệu đồng.
3. Đại hội Thể thao châu Á (ASIAD) - HCV: 180 triệu đồng; HCB: 110 triệu đồng; HCĐ: 70 triệu đồng; Phá kỷ lục: cộng thêm 70 triệu đồng.
4. Đại hội Thể thao Đông Nam Á (SEA Games) - HCV: 100 triệu đồng; HCB: 70 triệu đồng; HCĐ: 55 triệu đồng; Phá kỷ lục: cộng thêm 55 triệu đồng.
5. Giải vô địch thế giới từng môn:
- Nhóm I - HCV: 250 triệu đồng; HCB: 150 triệu đồng; HCĐ: 100 triệu đồng; Phá kỷ lục: cộng thêm 100 triệu đồng.
- Nhóm II - HCV: 100 triệu đồng; HCB: 60 triệu đồng; HCĐ: 40 triệu đồng; Phá kỷ lục: cộng thêm 40 triệu đồng.
- Nhóm III - HCV: 60 triệu đồng; HCB: 40 triệu đồng; HCĐ: 30 triệu đồng; Phá kỷ lục: cộng thêm 30 triệu đồng.
6. Giải vô địch châu Á từng môn:
- Nhóm I - HCV: 100 triệu đồng; HCB: 60 triệu đồng; HCĐ: 40 triệu đồng; Phá kỷ lục: cộng thêm 40 triệu đồng.
- Nhóm II - HCV: 60 triệu đồng; HCB: 40 triệu đồng; HCĐ: 30 triệu đồng; Phá kỷ lục: cộng thêm 30 triệu đồng.
- Nhóm III - HCV: 40 triệu đồng; HCB: 30 triệu đồng; HCĐ: 20 triệu đồng; Phá kỷ lục: cộng thêm 15 triệu đồng.
7. Giải vô địch Đông Nam Á từng môn:
- Nhóm I - HCV: 50 triệu đồng; HCB: 30 triệu đồng; HCĐ: 20 triệu đồng; Phá kỷ lục: cộng thêm 20 triệu đồng.
- Nhóm II - HCV: 40 triệu đồng; HCB: 20 triệu đồng; HCĐ: 15 triệu đồng; Phá kỷ lục: cộng thêm 15 triệu đồng.
- Nhóm III - HCV: 30 triệu đồng; HCB: 15 triệu đồng; HCĐ: 10 triệu đồng; Phá kỷ lục: cộng thêm 10 triệu đồng.
8. Đại hội thể thao quy mô thế giới khác - HCV: 100 triệu đồng; HCB: 60 triệu đồng; HCĐ: 40 triệu đồng; Phá kỷ lục: cộng thêm 40 triệu đồng.
9. Đại hội thể thao quy mô châu Á khác - HCV: 40 triệu đồng; HCB: 20 triệu đồng; HCĐ: 15 triệu đồng; Phá kỷ lục: cộng thêm 15 triệu đồng.
10. Đại hội và các giải thể thao quy mô Đông Nam Á khác - HCV: 20 triệu đồng; HCB: 15 triệu đồng; HCĐ: 10 triệu đồng; Phá kỷ lục: cộng thêm 10 triệu đồng.
- Một số quy định về mức thưởng
- Cúp thế giới, Cúp châu Á, Cúp Đông Nam Á và các giải vô địch trẻ không quy định lứa tuổi: mức thưởng bằng 50% mức thưởng của giải vô địch tương ứng.
- Giải vô địch trẻ có quy định lứa tuổi:
Dưới 12 tuổi: 20% mức thưởng tương ứng.
Từ 12 đến dưới 16 tuổi: 30% mức thưởng tương ứng.
Từ 16 đến dưới 18 tuổi: 40% mức thưởng tương ứng.
Từ 18 đến dưới 21 tuổi: 50% mức thưởng tương ứng.
- Đại hội, giải thể thao học sinh, sinh viên thế giới, châu Á, Đông Nam Á: mức thưởng bằng 30% mức thưởng tương ứng.
- Huấn luyện viên trực tiếp đào tạo được hưởng mức thưởng bằng mức thưởng của vận động viên đạt thành tích tương ứng.
- Đối với môn thi đấu tập thể, mức thưởng thực hiện theo số lượng vận động viên, huấn luyện viên được hưởng theo quy định của Nghị quyết.</t>
  </si>
  <si>
    <t>Tỉnh Hải Dương</t>
  </si>
  <si>
    <t>Nghị quyết số 40/2024/NQ-HĐND ngày 11/12/2024 Quy định một số chính sách hỗ trợ phát triển du lịch trên địa bàn tỉnh Hải Dương giai đoạn 2025-20230</t>
  </si>
  <si>
    <t>1. Hỗ trợ xây dựng mới hoặc nâng cấp, cải tạo loại hình nhà ở có phòng cho khách du lịch thuê (tiếng Anh là homestay) tại khu, điểm du lịch
Đối tượng được hưởng: Hộ gia đình kinh doanh, phát triển du lịch tại khu, điểm du lịch đã được Ủy ban nhân dân tỉnh công nhận
Mức chi: 200 triệu đồng/công trình xây dựng mới, 50 triệu đồng/công trình nâng cấp, cải tạo
2. Hỗ trợ xây dựng mới Nhà đón khách, trưng bày, mua sắm sản phẩm du lịch, sản phẩm nông nghiệp, nông thôn tại khu, điểm du lịch
Đối tượng hỗ trợ: Tổ chức, cá nhân sở hữu, quản lý khu, điểm du lịch đã được Uỷ ban nhân dân tỉnh công nhận
Mức hỗ trợ: 300 triệu đồng/nhà đón khách, trưng bày, mua sắm sản phẩm
3. Hỗ trợ xây dựng mới nhà vệ sinh công cộng tại khu, điểm du lịch
Đối tượng hỗ trợ: Tổ chức, cá nhân sở hữu, quản lý khu, điểm du lịch đã được Uỷ ban nhân dân tỉnh công nhận
Mức hỗ trợ: 100 triệu đồng/nhà vệ sinh
4. Hỗ trợ làm đường giao thông nội bộ tại khu, điểm du lịch
Đối tượng hỗ trợ: Tổ chức, cá nhân sở hữu, quản lý khu, điểm du lịch đã được Uỷ ban nhân dân tỉnh công nhận
Mức hỗ trợ:
a) Đường bê tông xi măng: 600 triệu đồng/km;
b) Đường bê tông nhựa: 350 triệu đồng/km.
5. Hỗ trợ xây dựng bãi đỗ xe tại khu, điểm du lịch
Đối tượng hỗ trợ: Tổ chức, cá nhân sở hữu, quản lý khu, điểm du lịch đã được Uỷ ban nhân dân tỉnh công nhận.
Mức hỗ trợ:
a) Mặt bê tông xi măng: 85 triệu đồng/bãi đỗ xe;
b) Mặt bê tông nhựa: 50 triệu đồng/bãi đỗ xe.
6. Hỗ trợ mua sắm phương tiện vận chuyển khách du lịch tại khu, điểm du lịch
Đối tượng hỗ trợ: Tổ chức, cá nhân sở hữu, quản lý khu, điểm du lịch đã được Uỷ ban nhân dân tỉnh công nhận
Mức hỗ trợ: 20% tổng kinh phí thực hiện.
a) Đối với hỗ trợ thuyền: Tối đa không quá 100 triệu đồng/thuyền;
b) Đối với hỗ trợ xe điện: Tối đa không quá 30 triệu đồng/xe điện.
7. Hỗ trợ thành lập và duy trì hoạt động của đội văn nghệ, câulạc bộ văn nghệ quần chúng, phường rối nước, đội pháo đất
Đối tượng được hỗ trợ: đội văn nghệ, câu lạc bộ văn nghệ quần chúng, phường rối nước, đội pháo đất tại khu, điểm du lịch hoặc địa bàn xã, phường, thị
trấn có khu, điểm du lịch đã được Ủy ban nhân dân tỉnh công nhận.
Mức hỗ trợ: Hỗ trợ 50 triệu đồng/đội văn nghệ, câu lạc bộ văn nghệ quần chúng, phường rối nước, đội pháo đất.</t>
  </si>
  <si>
    <t>Nghị quyết số 16/2020/NQ-HĐND ngày 24/12/2020 về Quy định một số chế độ, chính sách đối với huấn luyện viên, vận động viên và chi tiêu tài chính đối với các giải thể thao trên địa bàn tỉnh Hải Dương</t>
  </si>
  <si>
    <t>1. Chế độ dinh dưỡng trong thời gian tập trung tập luyện
• Đội tuyển tỉnh: 220.000 đồng/người/ngày.
• Đội tuyển trẻ tỉnh: 175.000 đồng/người/ngày.
2. Chế độ thuốc bổ tăng lực và thực phẩm chức năng
• VĐV đội tuyển tỉnh: 3.000.000 đồng/VĐV/năm.
• VĐV đội tuyển tỉnh tham gia Đại hội Thể dục thể thao toàn quốc: 5.000.000 đồng/VĐV/tháng, thời gian hưởng tối đa 03 tháng/năm.
3. Thưởng đột xuất (tại chỗ) tại Đại hội Thể dục thể thao toàn quốc
• HLV: 10.000.000 đồng/HCV.
• VĐV: 15.000.000 đồng/HCV.
4. Hỗ trợ duy trì thành tích cao
• VĐV đạt HCV Đại hội Thể dục thể thao toàn quốc, phá kỷ lục quốc gia, HCV SEA Games hoặc vô địch Đông Nam Á trở lên: 150.000 đồng/người/ngày.
• Thời gian hỗ trợ: 24 tháng kể từ ngày được công nhận thành tích.
5. Mức thưởng đối với VĐV thi đấu cá nhân
a) Đại hội thể thao
• Đại hội Olympic - HCV: 75 triệu đồng; HCB: 45 triệu đồng; HCĐ: 30 triệu đồng; Phá kỷ lục: 45 triệu đồng.
• Đại hội Thể thao châu Á (ASIAD) - HCV: 45 triệu đồng; HCB: 30 triệu đồng; HCĐ: 25 triệu đồng; Phá kỷ lục: 40 triệu đồng.
• Đại hội Thể thao Đông Nam Á (SEA Games) - HCV: 30 triệu đồng; HCB: 25 triệu đồng; HCĐ: 15 triệu đồng; Phá kỷ lục: 30 triệu đồng.
• Đại hội Thể dục thể thao toàn quốc - HCV: 30 triệu đồng; HCB: 25 triệu đồng; HCĐ: 15 triệu đồng; Phá kỷ lục: 20 triệu đồng.
b) Giải vô địch thế giới từng môn
• Nhóm I - HCV: 45 triệu đồng; HCB: 30 triệu đồng; HCĐ: 25 triệu đồng; Phá kỷ lục: 40 triệu đồng.
• Nhóm II - HCV: 40 triệu đồng; HCB: 25 triệu đồng; HCĐ: 22 triệu đồng; Phá kỷ lục: 30 triệu đồng.
• Nhóm III - HCV: 35 triệu đồng; HCB: 22 triệu đồng; HCĐ: 20 triệu đồng; Phá kỷ lục: 20 triệu đồng.
c) Giải vô địch châu Á từng môn
• Nhóm I - HCV: 30 triệu đồng; HCB: 25 triệu đồng; HCĐ: 15 triệu đồng; Phá kỷ lục: 30 triệu đồng.
• Nhóm II - HCV: 27 triệu đồng; HCB: 22 triệu đồng; HCĐ: 13 triệu đồng; Phá kỷ lục: 20 triệu đồng.
• Nhóm III - HCV: 25 triệu đồng; HCB: 20 triệu đồng; HCĐ: 10 triệu đồng; Phá kỷ lục: 15 triệu đồng.
d) Giải vô địch Đông Nam Á từng môn
• Nhóm I - HCV: 25 triệu đồng; HCB: 15 triệu đồng; HCĐ: 10 triệu đồng; Phá kỷ lục: 20 triệu đồng.
• Nhóm II - HCV: 22 triệu đồng; HCB: 13 triệu đồng; HCĐ: 8 triệu đồng; Phá kỷ lục: 15 triệu đồng.
• Nhóm III - HCV: 20 triệu đồng; HCB: 10 triệu đồng; HCĐ: 7 triệu đồng; Phá kỷ lục: 10 triệu đồng.
đ) Giải vô địch quốc gia từng môn
• Nhóm I - HCV: 25 triệu đồng; HCB: 15 triệu đồng; HCĐ: 10 triệu đồng; Phá kỷ lục: 20 triệu đồng.
• Nhóm II - HCV: 22 triệu đồng; HCB: 13 triệu đồng; HCĐ: 8 triệu đồng; Phá kỷ lục: 15 triệu đồng.
• Nhóm III - HCV: 20 triệu đồng; HCB: 10 triệu đồng; HCĐ: 7 triệu đồng; Phá kỷ lục: 10 triệu đồng.
6. Các trường hợp khác
• Cúp thế giới, cúp châu Á, cúp Đông Nam Á; vô địch trẻ thế giới, châu Á, Đông Nam Á; cúp quốc gia, xuất sắc toàn quốc, vô địch trẻ toàn quốc, học sinh, sinh viên: hưởng 50% mức thưởng tương ứng.
• Giải trẻ có quy định lứa tuổi:
• Dưới 12 tuổi: 20%.
• Từ 12 đến dưới 16 tuổi: 30%.
• Từ 16 đến dưới 18 tuổi: 40%.
• Từ 18 đến dưới 21 tuổi: 50%.
(Mức thưởng tính trên mức thưởng của giải tương ứng).
7. Mức thưởng đối với HLV
• HLV trực tiếp đào tạo VĐV thi đấu cá nhân được hưởng mức thưởng bằng VĐV đạt thành tích.
• HLV trực tiếp đào tạo đội tuyển thi đấu tập thể được hưởng mức thưởng theo số lượng VĐV tham gia thi đấu.
• Tỷ lệ phân chia tiền thưởng: HLV đội tuyển hưởng 60%, HLV đào tạo ở cơ sở hưởng 40%</t>
  </si>
  <si>
    <t>B.2</t>
  </si>
  <si>
    <t>Sau hợp nhất</t>
  </si>
  <si>
    <t>1. Hỗ trợ xây dựng mới hoặc nâng cấp, cải tạo loại hình nhà ở có phòng cho khách du lịch thuê (tiếng Anh là homestay) tại khu, điểm du lịch
Đối tượng được hưởng: Hộ gia đình kinh doanh, phát triển du lịch tại khu, điểm du lịch đã được Ủy ban nhân dân tỉnh công nhận
Mức chi: 200 triệu đồng/công trình xây dựng mới, 50 triệu đồng/công trình nâng cấp, cải tạo
2. Hỗ trợ xây dựng mới Nhà đón khách, trưng bày, mua sắm sản phẩm du lịch, sản phẩm nông nghiệp, nông thôn tại khu, điểm du lịch
Đối tượng hỗ trợ: Tổ chức, cá nhân sở hữu, quản lý khu, điểm du lịch đã được Uỷ ban nhân dân tỉnh công nhận
Mức hỗ trợ: 300 triệu đồng/nhà đón khách, trưng bày, mua sắm sản phẩm
3. Hỗ trợ xây dựng mới nhà vệ sinh công cộng tại khu, điểm du lịch
Đối tượng hỗ trợ: Tổ chức, cá nhân sở hữu, quản lý khu, điểm du lịch đã được Uỷ ban nhân dân tỉnh công nhận
Mức hỗ trợ: 100 triệu đồng/nhà vệ sinh
4. Hỗ trợ làm đường giao thông nội bộ tại khu, điểm du lịch
Đối tượng hỗ trợ: Tổ chức, cá nhân sở hữu, quản lý khu, điểm du lịch đã được Uỷ ban nhân dân tỉnh công nhận
Mức hỗ trợ:
a) Đường bê tông xi măng: 600 triệu đồng/km;
b) Đường bê tông nhựa: 350 triệu đồng/km.</t>
  </si>
  <si>
    <t xml:space="preserve">Theo Nghị quyết số 16/2020/NQ-HĐND ngày 24/12/2020 của Hội đồng nhân dân tỉnh Hải Dương </t>
  </si>
  <si>
    <t>Mức chi như trước khi hợp nhất</t>
  </si>
  <si>
    <t xml:space="preserve">Chỉ áp dụng đến ngày 25/10/2025 </t>
  </si>
  <si>
    <t>Đề nghị nhập nội dung này lên trước hợp nhất vì sau hợp nhất ko chi theo nghị quyết này</t>
  </si>
  <si>
    <t>Theo Nghị quyết số 12/2023/NQ-HĐND ngày 08/12/2023 của Hội đồng nhân dân thành phố Hải Phòng</t>
  </si>
  <si>
    <t>Nghị quyết số 52/NQ-HĐND ngày 26/10/2025 của Hội đồng nhân dân thành phố Hải Phòng về việc áp dụng văn bản quy phạm pháp luật do Hội đồng nhân dân thành phố Hải Phòng (cũ) và tỉnh Hải Dương ban hành trên địa bàn thành phố Hải Phòng (mới)</t>
  </si>
  <si>
    <t>Theo Nghị quyết số 24/2024/NQ-HĐND ngày 06/12/2024 của Hội đồng nhân dân thành phố Hải Phòng</t>
  </si>
  <si>
    <t>C</t>
  </si>
  <si>
    <t>Định mức chi văn hóa thể thao</t>
  </si>
  <si>
    <t>D</t>
  </si>
  <si>
    <t>Định mức chi đào tạo</t>
  </si>
  <si>
    <t>Tinh Hải Dương</t>
  </si>
  <si>
    <t>Nghị quyết số 09/2021/NQ-HĐND ngày 08/12/2021 về định mức phân bổ dự toán chi thường xuyên ngân sách địa phương trên địa bàn tỉnh Hải Dương năm 2022 và giai đoạn 2023 - 2025 (Từ năm 2024: tăng thêm 3 triệu đồng/biên chế (theo BC 726 của BCS Đảng-28/9/2023; năm 2025: tăng thêm : 5trđ/bch)</t>
  </si>
  <si>
    <t>32 triệu đồng/biên chế viên chức hưởng lương từ NS</t>
  </si>
  <si>
    <t>Chưa trừ tiết kiệm 10%</t>
  </si>
  <si>
    <t>Dinh mức này chi theo Nghị quyets nào?</t>
  </si>
  <si>
    <t>Điều 7 (trang 5 - NQ 09)</t>
  </si>
  <si>
    <t>E</t>
  </si>
  <si>
    <t>Định mức quản lý hành chính</t>
  </si>
  <si>
    <t>Sở Du lịch</t>
  </si>
  <si>
    <t>Định mức 48 triệu đồng/người - Nghị quyết 09/2021/NQ-HĐND ngày 10/12/2021 của Hội đồng nhân dân thành phố Hải Phòng</t>
  </si>
  <si>
    <t>Sở Văn hóa, Thể thao</t>
  </si>
  <si>
    <t>Định mức 44 triệu đồng/người - Nghị quyết 09/2021/NQ-HĐND ngày 10/12/2021 của Hội đồng nhân dân thành phố Hải Phòng</t>
  </si>
  <si>
    <t>Sở Thông tin và Truyền thông</t>
  </si>
  <si>
    <t>Sở Văn hóa, Thể thao và Du lịch tỉnh Hải Dương</t>
  </si>
  <si>
    <t>Định mức 40 triệu đồng/người - Nghị quyết 09/2021/NQ-HĐND ngày 08/12/2021 của Hội đồng nhân dân tỉnh Hải Dương</t>
  </si>
  <si>
    <t>Sở Văn hóa, Thể thao và Du lịch thành phố Hải Phòng</t>
  </si>
  <si>
    <t>Định mức 45 triệu đồng/người - Nghị quyết 30/2025/NQ-HĐND ngày 09/12/2025 của Hội đồng nhân dân thành phố Hải Phòng</t>
  </si>
  <si>
    <t xml:space="preserve"> Định mức 40 triệu/người; hỗ trợ điện, nước tăng thêm 5 triệu đồng/biên chế/năm; định mức xe ô tô phục vụ công tác chung 260 triệu đồng/xe </t>
  </si>
  <si>
    <t>F</t>
  </si>
  <si>
    <t>Định mức phân bổ chi sự nghiệp văn hóa - thông tin, thể dục thể thao</t>
  </si>
  <si>
    <t>Định mức phân bổ chi sự nghiệp văn hóa - thông tin</t>
  </si>
  <si>
    <t>110 triệu đồng/biên chế/năm (theo mức lương cơ sở 1.490.000 đồng - Nghị quyết 09/2021/NQ-HĐND ngày 10/12/2021 của Hội đồng nhân dân thành phố Hải Phòng</t>
  </si>
  <si>
    <t>Định mức bao gồm tiền lương, phụ cấp và các khoản có tính chất lương theo mức lương cơ sở 1.490.000 đồng/tháng)</t>
  </si>
  <si>
    <t>Định mức phân bổ chi sự nghiệp thể dục - thể thao</t>
  </si>
  <si>
    <t>Định mức từ 30-36 triệu đồng/biên chế/năm; định mức xe ô tô phục vụ công tác chung, xe ô tô chuyên dùng: 260 triệu đồng/xe (Nghị quyết 30/2025/NQ-HĐND ngày 09/12/2025 của Hội đồng nhân dân thành phố Hải Phòng)</t>
  </si>
  <si>
    <t>Định mức phân bổ bao gồm: các khoản chi phí quản lý hành chính, chi chuyên môn nghiệp vụ thường xuyên, chi bảo dưỡng, bảo trì thường xuyên tài sản công, khoán xe ô tô phục vụ công tác chung và xe ô tô chuyên dùng</t>
  </si>
  <si>
    <t>ĐVT: triệu đồng</t>
  </si>
  <si>
    <t>Nội dung</t>
  </si>
  <si>
    <t>Quý I/2026 (T1–T3)</t>
  </si>
  <si>
    <t>I</t>
  </si>
  <si>
    <t>Trước sáp nhập</t>
  </si>
  <si>
    <t>Nghị quyết số 12/2023/NQ-HĐND ngày 08/12/2023 của HĐND thành phố Hải Phòng quy định mức thưởng đối với huấn luyện viên, vận động viên thành phố Hải Phòng lập thành tích tại các giải thể thao quốc gia</t>
  </si>
  <si>
    <t>Nghị quyết số 24/2024/NQ-HĐND ngày 06/12/2024 của HĐND thành phố Hải Phòng quy định mức thưởng đối với vận động viên, huấn luyện viên thể thao thành phố Hải Phòng đạt thành tích tại các giải thể thao quốc tế</t>
  </si>
  <si>
    <t>Nghị quyết số 16/2020/NQ-HĐND ngày 24/12/2020 của HĐND tỉnh Hải Dương quy định một số chế độ, chính sách đối với huấn luyện viên, vận động viên và chi tiêu tài chính đối với các giải thể thao trên địa bàn tỉnh Hải Dương</t>
  </si>
  <si>
    <t>II</t>
  </si>
  <si>
    <t>Sau sáp nhập</t>
  </si>
  <si>
    <t>Theo Nghị quyết số 16/2020/NQ-HĐND ngày 24/12/2020 của HĐND tỉnh Hải Dương</t>
  </si>
  <si>
    <t>Tính đến 25/10</t>
  </si>
  <si>
    <t>Theo Nghị quyết số 12/2023/NQ-HĐND ngày 08/12/2023 của HĐND thành phố Hải Phòng</t>
  </si>
  <si>
    <t>Theo Nghị quyết số 24/2024/NQ-HĐND ngày 06/12/2024 của HĐND thành phố Hải Phòng</t>
  </si>
  <si>
    <t>Tổng</t>
  </si>
  <si>
    <t>Quý II/2026 (T4–T6</t>
  </si>
  <si>
    <t>Quý III/2026 (T7–T9)</t>
  </si>
  <si>
    <t>Dự kiến Quý IV/2026</t>
  </si>
  <si>
    <t>Năm 2021</t>
  </si>
  <si>
    <t>Năm 2022</t>
  </si>
  <si>
    <t>Năm 2023</t>
  </si>
  <si>
    <t>Năm 2024</t>
  </si>
  <si>
    <t>6 tháng cuối năm 20225</t>
  </si>
  <si>
    <t>06 tháng đầu năm 2025</t>
  </si>
  <si>
    <t>Quyết định số 1819/2014/QĐ-UBND ngày 21/8/2014 của Ủy ban nhân dân thành phố Hải Phòng về chế độ tiền thưởng đối với vận động viên, huấn luyện viên thể thao lập thành tích tại Đại hội Thể dục thể thao toàn quốc, giải vô địch quốc gia, giải trẻ quốc gia</t>
  </si>
  <si>
    <t>PHỤ LỤC 1: TỔNG HỢP KINH PHÍ KHEN THƯỞNG GIAI ĐOẠN 2021 - 2026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</si>
</sst>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b/>
      <sz val="14"/>
      <color theme="1"/>
      <name val="Times New Roman"/>
    </font>
    <font>
      <sz val="11"/>
      <color theme="1"/>
      <name val="Times New Roman"/>
    </font>
    <font>
      <sz val="11"/>
      <color rgb="FFFF0000"/>
      <name val="Times New Roman"/>
    </font>
    <font>
      <i/>
      <sz val="11"/>
      <color theme="1"/>
      <name val="Times New Roman"/>
    </font>
    <font>
      <b/>
      <sz val="11"/>
      <color theme="1"/>
      <name val="Times New Roman"/>
    </font>
    <font>
      <sz val="11"/>
      <name val="Calibri"/>
    </font>
    <font>
      <b/>
      <sz val="11"/>
      <color rgb="FFFF0000"/>
      <name val="Times New Roman"/>
    </font>
    <font>
      <b/>
      <i/>
      <sz val="11"/>
      <color theme="1"/>
      <name val="Times New Roman"/>
    </font>
    <font>
      <b/>
      <i/>
      <sz val="11"/>
      <color rgb="FFFF0000"/>
      <name val="Times New Roman"/>
    </font>
    <font>
      <i/>
      <sz val="11"/>
      <color rgb="FFFF0000"/>
      <name val="Times New Roman"/>
    </font>
    <font>
      <sz val="11"/>
      <color theme="1"/>
      <name val="Times New Roman"/>
    </font>
    <font>
      <sz val="11"/>
      <color rgb="FF0000FF"/>
      <name val="Times New Roman"/>
    </font>
    <font>
      <i/>
      <sz val="13"/>
      <color theme="1"/>
      <name val="Times New Roman"/>
      <family val="1"/>
    </font>
    <font>
      <b/>
      <sz val="14"/>
      <color theme="1"/>
      <name val="Times New Roman"/>
      <family val="1"/>
    </font>
    <font>
      <sz val="14"/>
      <color theme="1"/>
      <name val="Times New Roman"/>
      <family val="1"/>
    </font>
    <font>
      <sz val="13"/>
      <color theme="1"/>
      <name val="Times New Roman"/>
      <family val="1"/>
    </font>
    <font>
      <sz val="8"/>
      <name val="Calibri"/>
      <scheme val="minor"/>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right/>
      <top/>
      <bottom style="medium">
        <color rgb="FF000000"/>
      </bottom>
      <diagonal/>
    </border>
  </borders>
  <cellStyleXfs count="1">
    <xf numFmtId="0" fontId="0" fillId="0" borderId="0"/>
  </cellStyleXfs>
  <cellXfs count="63">
    <xf numFmtId="0" fontId="0" fillId="0" borderId="0" xfId="0"/>
    <xf numFmtId="0" fontId="3" fillId="0" borderId="0" xfId="0" applyFont="1" applyAlignment="1">
      <alignment vertical="center" wrapText="1"/>
    </xf>
    <xf numFmtId="3" fontId="3" fillId="0" borderId="0" xfId="0" applyNumberFormat="1" applyFont="1" applyAlignment="1">
      <alignment vertical="center" wrapText="1"/>
    </xf>
    <xf numFmtId="3" fontId="4" fillId="0" borderId="0" xfId="0" applyNumberFormat="1" applyFont="1" applyAlignment="1">
      <alignment vertical="center" wrapText="1"/>
    </xf>
    <xf numFmtId="3" fontId="5" fillId="0" borderId="0" xfId="0" applyNumberFormat="1" applyFont="1" applyAlignment="1">
      <alignment horizontal="right" vertical="center" wrapTex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3" fontId="6" fillId="0" borderId="5" xfId="0" applyNumberFormat="1" applyFont="1" applyBorder="1" applyAlignment="1">
      <alignment horizontal="center" vertical="center" wrapText="1"/>
    </xf>
    <xf numFmtId="3" fontId="8" fillId="0" borderId="5" xfId="0" applyNumberFormat="1" applyFont="1" applyBorder="1" applyAlignment="1">
      <alignment horizontal="center" vertical="center" wrapText="1"/>
    </xf>
    <xf numFmtId="0" fontId="6" fillId="0" borderId="5" xfId="0" applyFont="1" applyBorder="1" applyAlignment="1">
      <alignment vertical="center" wrapText="1"/>
    </xf>
    <xf numFmtId="3" fontId="6" fillId="0" borderId="5" xfId="0" applyNumberFormat="1" applyFont="1" applyBorder="1" applyAlignment="1">
      <alignment vertical="center" wrapText="1"/>
    </xf>
    <xf numFmtId="3" fontId="8" fillId="0" borderId="5" xfId="0" applyNumberFormat="1" applyFont="1" applyBorder="1" applyAlignment="1">
      <alignment vertical="center" wrapText="1"/>
    </xf>
    <xf numFmtId="0" fontId="6" fillId="0" borderId="0" xfId="0" applyFont="1" applyAlignment="1">
      <alignment vertical="center" wrapText="1"/>
    </xf>
    <xf numFmtId="0" fontId="3" fillId="0" borderId="5" xfId="0" applyFont="1" applyBorder="1" applyAlignment="1">
      <alignment vertical="center" wrapText="1"/>
    </xf>
    <xf numFmtId="3" fontId="3" fillId="0" borderId="5" xfId="0" applyNumberFormat="1" applyFont="1" applyBorder="1" applyAlignment="1">
      <alignment vertical="center" wrapText="1"/>
    </xf>
    <xf numFmtId="3" fontId="4" fillId="0" borderId="5" xfId="0" applyNumberFormat="1" applyFont="1" applyBorder="1" applyAlignment="1">
      <alignment vertical="center" wrapText="1"/>
    </xf>
    <xf numFmtId="0" fontId="3" fillId="0" borderId="5" xfId="0" quotePrefix="1" applyFont="1" applyBorder="1" applyAlignment="1">
      <alignment horizontal="left" vertical="center" wrapText="1"/>
    </xf>
    <xf numFmtId="0" fontId="9" fillId="0" borderId="5" xfId="0" applyFont="1" applyBorder="1" applyAlignment="1">
      <alignment vertical="center" wrapText="1"/>
    </xf>
    <xf numFmtId="3" fontId="9" fillId="0" borderId="5" xfId="0" applyNumberFormat="1" applyFont="1" applyBorder="1" applyAlignment="1">
      <alignment vertical="center" wrapText="1"/>
    </xf>
    <xf numFmtId="3" fontId="10" fillId="0" borderId="5" xfId="0" applyNumberFormat="1" applyFont="1" applyBorder="1" applyAlignment="1">
      <alignment vertical="center" wrapText="1"/>
    </xf>
    <xf numFmtId="0" fontId="9" fillId="0" borderId="0" xfId="0" applyFont="1" applyAlignment="1">
      <alignment vertical="center" wrapText="1"/>
    </xf>
    <xf numFmtId="0" fontId="5" fillId="0" borderId="5" xfId="0" applyFont="1" applyBorder="1" applyAlignment="1">
      <alignment vertical="center" wrapText="1"/>
    </xf>
    <xf numFmtId="3" fontId="5" fillId="0" borderId="5" xfId="0" applyNumberFormat="1" applyFont="1" applyBorder="1" applyAlignment="1">
      <alignment vertical="center" wrapText="1"/>
    </xf>
    <xf numFmtId="3" fontId="11" fillId="0" borderId="5" xfId="0" applyNumberFormat="1" applyFont="1" applyBorder="1" applyAlignment="1">
      <alignment vertical="center" wrapText="1"/>
    </xf>
    <xf numFmtId="0" fontId="5" fillId="0" borderId="0" xfId="0" applyFont="1" applyAlignment="1">
      <alignment vertical="center" wrapText="1"/>
    </xf>
    <xf numFmtId="0" fontId="12" fillId="0" borderId="5" xfId="0" applyFont="1" applyBorder="1" applyAlignment="1">
      <alignment vertical="center"/>
    </xf>
    <xf numFmtId="4" fontId="3" fillId="0" borderId="5" xfId="0" applyNumberFormat="1" applyFont="1" applyBorder="1" applyAlignment="1">
      <alignment vertical="center" wrapText="1"/>
    </xf>
    <xf numFmtId="0" fontId="8" fillId="0" borderId="5" xfId="0" applyFont="1" applyBorder="1" applyAlignment="1">
      <alignment vertical="center" wrapText="1"/>
    </xf>
    <xf numFmtId="0" fontId="11" fillId="0" borderId="5" xfId="0" applyFont="1" applyBorder="1" applyAlignment="1">
      <alignment vertical="center" wrapText="1"/>
    </xf>
    <xf numFmtId="0" fontId="12" fillId="0" borderId="0" xfId="0" applyFont="1" applyAlignment="1">
      <alignment vertical="center"/>
    </xf>
    <xf numFmtId="0" fontId="8" fillId="0" borderId="0" xfId="0" applyFont="1" applyAlignment="1">
      <alignment vertical="center" wrapText="1"/>
    </xf>
    <xf numFmtId="3" fontId="6" fillId="0" borderId="0" xfId="0" applyNumberFormat="1" applyFont="1" applyAlignment="1">
      <alignment vertical="center" wrapText="1"/>
    </xf>
    <xf numFmtId="3" fontId="8" fillId="0" borderId="0" xfId="0" applyNumberFormat="1" applyFont="1" applyAlignment="1">
      <alignment vertical="center" wrapText="1"/>
    </xf>
    <xf numFmtId="3" fontId="5" fillId="0" borderId="0" xfId="0" applyNumberFormat="1" applyFont="1" applyAlignment="1">
      <alignment vertical="center" wrapText="1"/>
    </xf>
    <xf numFmtId="3" fontId="11" fillId="0" borderId="0" xfId="0" applyNumberFormat="1" applyFont="1" applyAlignment="1">
      <alignment vertical="center" wrapText="1"/>
    </xf>
    <xf numFmtId="0" fontId="0" fillId="0" borderId="0" xfId="0" applyAlignment="1">
      <alignment horizontal="right"/>
    </xf>
    <xf numFmtId="4" fontId="0" fillId="0" borderId="0" xfId="0" applyNumberFormat="1" applyAlignment="1">
      <alignment horizontal="right"/>
    </xf>
    <xf numFmtId="0" fontId="15" fillId="0" borderId="7" xfId="0" applyFont="1" applyBorder="1" applyAlignment="1">
      <alignment horizontal="center" vertical="center" wrapText="1"/>
    </xf>
    <xf numFmtId="0" fontId="15" fillId="0" borderId="7" xfId="0" applyFont="1" applyBorder="1" applyAlignment="1">
      <alignment vertical="center" wrapText="1"/>
    </xf>
    <xf numFmtId="0" fontId="1" fillId="0" borderId="7" xfId="0" applyFont="1" applyBorder="1" applyAlignment="1">
      <alignment horizontal="right" vertical="center" wrapText="1"/>
    </xf>
    <xf numFmtId="0" fontId="1" fillId="0" borderId="7" xfId="0" applyFont="1" applyBorder="1" applyAlignment="1">
      <alignment vertical="center" wrapText="1"/>
    </xf>
    <xf numFmtId="0" fontId="16" fillId="0" borderId="7" xfId="0" applyFont="1" applyBorder="1" applyAlignment="1">
      <alignment horizontal="center" vertical="center" wrapText="1"/>
    </xf>
    <xf numFmtId="0" fontId="16" fillId="0" borderId="7" xfId="0" applyFont="1" applyBorder="1" applyAlignment="1">
      <alignment vertical="center" wrapText="1"/>
    </xf>
    <xf numFmtId="3" fontId="16" fillId="0" borderId="7" xfId="0" applyNumberFormat="1" applyFont="1" applyBorder="1" applyAlignment="1">
      <alignment horizontal="right" vertical="center" wrapText="1"/>
    </xf>
    <xf numFmtId="0" fontId="16" fillId="0" borderId="7" xfId="0" applyFont="1" applyBorder="1" applyAlignment="1">
      <alignment horizontal="right" vertical="center" wrapText="1"/>
    </xf>
    <xf numFmtId="3" fontId="16" fillId="0" borderId="7" xfId="0" applyNumberFormat="1" applyFont="1" applyBorder="1" applyAlignment="1">
      <alignment horizontal="center" vertical="center" wrapText="1"/>
    </xf>
    <xf numFmtId="3" fontId="1" fillId="0" borderId="7" xfId="0" applyNumberFormat="1" applyFont="1" applyBorder="1" applyAlignment="1">
      <alignment horizontal="right" vertical="center" wrapText="1"/>
    </xf>
    <xf numFmtId="0" fontId="17" fillId="0" borderId="7" xfId="0" applyFont="1" applyBorder="1" applyAlignment="1">
      <alignment horizontal="center" vertical="center" wrapText="1"/>
    </xf>
    <xf numFmtId="3" fontId="1" fillId="0" borderId="7" xfId="0" applyNumberFormat="1" applyFont="1" applyBorder="1" applyAlignment="1">
      <alignment vertical="center" wrapText="1"/>
    </xf>
    <xf numFmtId="4" fontId="15" fillId="0" borderId="7" xfId="0" applyNumberFormat="1" applyFont="1" applyBorder="1" applyAlignment="1">
      <alignment horizontal="right" vertical="center" wrapText="1"/>
    </xf>
    <xf numFmtId="3" fontId="15" fillId="0" borderId="7" xfId="0" applyNumberFormat="1" applyFont="1" applyBorder="1" applyAlignment="1">
      <alignment horizontal="right" vertical="center" wrapText="1"/>
    </xf>
    <xf numFmtId="0" fontId="1" fillId="0" borderId="8" xfId="0" applyFont="1" applyBorder="1" applyAlignment="1">
      <alignment vertical="center" wrapText="1"/>
    </xf>
    <xf numFmtId="0" fontId="1" fillId="0" borderId="8" xfId="0" applyFont="1" applyBorder="1" applyAlignment="1">
      <alignment horizontal="right" vertical="center" wrapText="1"/>
    </xf>
    <xf numFmtId="0" fontId="15" fillId="0" borderId="0" xfId="0" applyFont="1" applyAlignment="1">
      <alignment horizontal="center"/>
    </xf>
    <xf numFmtId="0" fontId="14" fillId="0" borderId="8" xfId="0" applyFont="1" applyBorder="1" applyAlignment="1">
      <alignment horizontal="center" vertical="center" wrapText="1"/>
    </xf>
    <xf numFmtId="0" fontId="5" fillId="0" borderId="0" xfId="0" applyFont="1" applyAlignment="1">
      <alignment vertical="center" wrapText="1"/>
    </xf>
    <xf numFmtId="0" fontId="0" fillId="0" borderId="0" xfId="0"/>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6" xfId="0" applyFont="1" applyBorder="1"/>
    <xf numFmtId="3" fontId="6" fillId="0" borderId="2" xfId="0" applyNumberFormat="1" applyFont="1" applyBorder="1" applyAlignment="1">
      <alignment horizontal="center" vertical="center" wrapText="1"/>
    </xf>
    <xf numFmtId="0" fontId="7" fillId="0" borderId="3" xfId="0" applyFont="1" applyBorder="1"/>
    <xf numFmtId="0" fontId="7" fillId="0" borderId="4"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58A4E-F4F2-4894-A54E-0930A6C1D005}">
  <sheetPr>
    <pageSetUpPr fitToPage="1"/>
  </sheetPr>
  <dimension ref="A1:H15"/>
  <sheetViews>
    <sheetView tabSelected="1" zoomScale="93" zoomScaleNormal="130" workbookViewId="0">
      <selection activeCell="B5" sqref="B5"/>
    </sheetView>
  </sheetViews>
  <sheetFormatPr defaultRowHeight="15" x14ac:dyDescent="0.25"/>
  <cols>
    <col min="1" max="1" width="6.5703125" bestFit="1" customWidth="1"/>
    <col min="2" max="2" width="52" customWidth="1"/>
    <col min="3" max="7" width="13.5703125" style="35" customWidth="1"/>
    <col min="8" max="8" width="12.140625" customWidth="1"/>
  </cols>
  <sheetData>
    <row r="1" spans="1:8" ht="18.75" x14ac:dyDescent="0.3">
      <c r="A1" s="53" t="s">
        <v>105</v>
      </c>
      <c r="B1" s="53"/>
      <c r="C1" s="53"/>
      <c r="D1" s="53"/>
      <c r="E1" s="53"/>
      <c r="F1" s="53"/>
      <c r="G1" s="53"/>
      <c r="H1" s="53"/>
    </row>
    <row r="2" spans="1:8" ht="29.25" customHeight="1" thickBot="1" x14ac:dyDescent="0.3">
      <c r="A2" s="51"/>
      <c r="B2" s="51"/>
      <c r="C2" s="52"/>
      <c r="D2" s="52"/>
      <c r="E2" s="52"/>
      <c r="F2" s="52"/>
      <c r="G2" s="54" t="s">
        <v>80</v>
      </c>
      <c r="H2" s="54"/>
    </row>
    <row r="3" spans="1:8" ht="57" thickBot="1" x14ac:dyDescent="0.3">
      <c r="A3" s="37" t="s">
        <v>2</v>
      </c>
      <c r="B3" s="37" t="s">
        <v>81</v>
      </c>
      <c r="C3" s="37" t="s">
        <v>98</v>
      </c>
      <c r="D3" s="37" t="s">
        <v>99</v>
      </c>
      <c r="E3" s="37" t="s">
        <v>100</v>
      </c>
      <c r="F3" s="37" t="s">
        <v>101</v>
      </c>
      <c r="G3" s="37" t="s">
        <v>103</v>
      </c>
      <c r="H3" s="37" t="s">
        <v>6</v>
      </c>
    </row>
    <row r="4" spans="1:8" ht="19.5" thickBot="1" x14ac:dyDescent="0.3">
      <c r="A4" s="37" t="s">
        <v>83</v>
      </c>
      <c r="B4" s="38" t="s">
        <v>84</v>
      </c>
      <c r="C4" s="39"/>
      <c r="D4" s="39"/>
      <c r="E4" s="39"/>
      <c r="F4" s="39"/>
      <c r="G4" s="39"/>
      <c r="H4" s="40"/>
    </row>
    <row r="5" spans="1:8" ht="113.25" thickBot="1" x14ac:dyDescent="0.3">
      <c r="A5" s="41">
        <v>1</v>
      </c>
      <c r="B5" s="42" t="s">
        <v>104</v>
      </c>
      <c r="C5" s="43">
        <v>1650.9</v>
      </c>
      <c r="D5" s="43">
        <v>3678.36</v>
      </c>
      <c r="E5" s="43">
        <v>5503.75</v>
      </c>
      <c r="F5" s="44"/>
      <c r="G5" s="44"/>
      <c r="H5" s="40"/>
    </row>
    <row r="6" spans="1:8" ht="94.5" thickBot="1" x14ac:dyDescent="0.3">
      <c r="A6" s="41">
        <v>2</v>
      </c>
      <c r="B6" s="42" t="s">
        <v>85</v>
      </c>
      <c r="C6" s="43"/>
      <c r="D6" s="43"/>
      <c r="E6" s="43"/>
      <c r="F6" s="43">
        <v>24003.8</v>
      </c>
      <c r="G6" s="43">
        <v>9334</v>
      </c>
      <c r="H6" s="40"/>
    </row>
    <row r="7" spans="1:8" ht="94.5" thickBot="1" x14ac:dyDescent="0.3">
      <c r="A7" s="41">
        <v>3</v>
      </c>
      <c r="B7" s="42" t="s">
        <v>86</v>
      </c>
      <c r="C7" s="43"/>
      <c r="D7" s="43"/>
      <c r="E7" s="43"/>
      <c r="F7" s="43"/>
      <c r="G7" s="43">
        <v>950</v>
      </c>
      <c r="H7" s="40"/>
    </row>
    <row r="8" spans="1:8" ht="113.25" thickBot="1" x14ac:dyDescent="0.3">
      <c r="A8" s="41">
        <v>4</v>
      </c>
      <c r="B8" s="42" t="s">
        <v>87</v>
      </c>
      <c r="C8" s="45">
        <v>3886.3</v>
      </c>
      <c r="D8" s="45">
        <v>9293</v>
      </c>
      <c r="E8" s="45">
        <v>7805.1</v>
      </c>
      <c r="F8" s="45">
        <v>8647.1200000000008</v>
      </c>
      <c r="G8" s="43">
        <v>1295.7</v>
      </c>
      <c r="H8" s="40"/>
    </row>
    <row r="9" spans="1:8" ht="57" thickBot="1" x14ac:dyDescent="0.3">
      <c r="A9" s="37" t="s">
        <v>88</v>
      </c>
      <c r="B9" s="38" t="s">
        <v>89</v>
      </c>
      <c r="C9" s="37" t="s">
        <v>102</v>
      </c>
      <c r="D9" s="37" t="s">
        <v>82</v>
      </c>
      <c r="E9" s="37" t="s">
        <v>95</v>
      </c>
      <c r="F9" s="37" t="s">
        <v>96</v>
      </c>
      <c r="G9" s="37" t="s">
        <v>97</v>
      </c>
      <c r="H9" s="37" t="s">
        <v>6</v>
      </c>
    </row>
    <row r="10" spans="1:8" ht="38.25" thickBot="1" x14ac:dyDescent="0.3">
      <c r="A10" s="41">
        <v>1</v>
      </c>
      <c r="B10" s="42" t="s">
        <v>90</v>
      </c>
      <c r="C10" s="43">
        <v>8341</v>
      </c>
      <c r="D10" s="46"/>
      <c r="E10" s="46"/>
      <c r="F10" s="46"/>
      <c r="G10" s="46"/>
      <c r="H10" s="47" t="s">
        <v>91</v>
      </c>
    </row>
    <row r="11" spans="1:8" ht="38.25" thickBot="1" x14ac:dyDescent="0.3">
      <c r="A11" s="41">
        <v>2</v>
      </c>
      <c r="B11" s="42" t="s">
        <v>92</v>
      </c>
      <c r="C11" s="43">
        <v>28869</v>
      </c>
      <c r="D11" s="43">
        <v>6652</v>
      </c>
      <c r="E11" s="43">
        <v>14466</v>
      </c>
      <c r="F11" s="43">
        <v>18481</v>
      </c>
      <c r="G11" s="43">
        <f>65795-SUM(D11:F11)</f>
        <v>26196</v>
      </c>
      <c r="H11" s="48">
        <f>SUM(D11:G11)</f>
        <v>65795</v>
      </c>
    </row>
    <row r="12" spans="1:8" ht="38.25" thickBot="1" x14ac:dyDescent="0.3">
      <c r="A12" s="41">
        <v>3</v>
      </c>
      <c r="B12" s="42" t="s">
        <v>93</v>
      </c>
      <c r="C12" s="43">
        <v>4046</v>
      </c>
      <c r="D12" s="43">
        <v>222</v>
      </c>
      <c r="E12" s="43">
        <v>712</v>
      </c>
      <c r="F12" s="43">
        <v>1169</v>
      </c>
      <c r="G12" s="43">
        <f>10627-SUM(D12:F12)</f>
        <v>8524</v>
      </c>
      <c r="H12" s="48">
        <f>SUM(D12:G12)</f>
        <v>10627</v>
      </c>
    </row>
    <row r="13" spans="1:8" ht="33.950000000000003" customHeight="1" thickBot="1" x14ac:dyDescent="0.3">
      <c r="A13" s="40"/>
      <c r="B13" s="37" t="s">
        <v>94</v>
      </c>
      <c r="C13" s="49">
        <f t="shared" ref="C13:H13" si="0">SUM(C6:C12)</f>
        <v>45142.3</v>
      </c>
      <c r="D13" s="50">
        <f t="shared" si="0"/>
        <v>16167</v>
      </c>
      <c r="E13" s="50">
        <f t="shared" si="0"/>
        <v>22983.1</v>
      </c>
      <c r="F13" s="50">
        <f t="shared" si="0"/>
        <v>52300.92</v>
      </c>
      <c r="G13" s="50">
        <f t="shared" si="0"/>
        <v>46299.7</v>
      </c>
      <c r="H13" s="50">
        <f t="shared" si="0"/>
        <v>76422</v>
      </c>
    </row>
    <row r="15" spans="1:8" x14ac:dyDescent="0.25">
      <c r="C15" s="36"/>
      <c r="E15" s="36"/>
      <c r="F15" s="36"/>
      <c r="G15" s="36"/>
    </row>
  </sheetData>
  <mergeCells count="2">
    <mergeCell ref="A1:H1"/>
    <mergeCell ref="G2:H2"/>
  </mergeCells>
  <phoneticPr fontId="18" type="noConversion"/>
  <pageMargins left="0.70866141732283472" right="0.70866141732283472" top="0.74803149606299213" bottom="0.74803149606299213" header="0.31496062992125984" footer="0.31496062992125984"/>
  <pageSetup paperSize="9" scale="9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4"/>
  <sheetViews>
    <sheetView workbookViewId="0">
      <pane ySplit="4" topLeftCell="A23" activePane="bottomLeft" state="frozen"/>
      <selection pane="bottomLeft" activeCell="E32" sqref="E32"/>
    </sheetView>
  </sheetViews>
  <sheetFormatPr defaultColWidth="14.42578125" defaultRowHeight="15" customHeight="1" x14ac:dyDescent="0.25"/>
  <cols>
    <col min="1" max="1" width="4.7109375" customWidth="1"/>
    <col min="2" max="2" width="33" customWidth="1"/>
    <col min="3" max="3" width="77.85546875" customWidth="1"/>
    <col min="4" max="6" width="20.5703125" customWidth="1"/>
    <col min="7" max="26" width="33.85546875" customWidth="1"/>
  </cols>
  <sheetData>
    <row r="1" spans="1:26" ht="29.25" customHeight="1" x14ac:dyDescent="0.25">
      <c r="A1" s="57" t="s">
        <v>0</v>
      </c>
      <c r="B1" s="56"/>
      <c r="C1" s="56"/>
      <c r="D1" s="56"/>
      <c r="E1" s="56"/>
      <c r="F1" s="56"/>
      <c r="G1" s="1"/>
      <c r="H1" s="1"/>
      <c r="I1" s="1"/>
      <c r="J1" s="1"/>
      <c r="K1" s="1"/>
      <c r="L1" s="1"/>
      <c r="M1" s="1"/>
      <c r="N1" s="1"/>
      <c r="O1" s="1"/>
      <c r="P1" s="1"/>
      <c r="Q1" s="1"/>
      <c r="R1" s="1"/>
      <c r="S1" s="1"/>
      <c r="T1" s="1"/>
      <c r="U1" s="1"/>
      <c r="V1" s="1"/>
      <c r="W1" s="1"/>
      <c r="X1" s="1"/>
      <c r="Y1" s="1"/>
      <c r="Z1" s="1"/>
    </row>
    <row r="2" spans="1:26" x14ac:dyDescent="0.25">
      <c r="A2" s="1"/>
      <c r="B2" s="1"/>
      <c r="C2" s="1"/>
      <c r="D2" s="2"/>
      <c r="E2" s="3"/>
      <c r="F2" s="4" t="s">
        <v>1</v>
      </c>
      <c r="G2" s="1"/>
      <c r="H2" s="1"/>
      <c r="I2" s="1"/>
      <c r="J2" s="1"/>
      <c r="K2" s="1"/>
      <c r="L2" s="1"/>
      <c r="M2" s="1"/>
      <c r="N2" s="1"/>
      <c r="O2" s="1"/>
      <c r="P2" s="1"/>
      <c r="Q2" s="1"/>
      <c r="R2" s="1"/>
      <c r="S2" s="1"/>
      <c r="T2" s="1"/>
      <c r="U2" s="1"/>
      <c r="V2" s="1"/>
      <c r="W2" s="1"/>
      <c r="X2" s="1"/>
      <c r="Y2" s="1"/>
      <c r="Z2" s="1"/>
    </row>
    <row r="3" spans="1:26" ht="42.75" customHeight="1" x14ac:dyDescent="0.25">
      <c r="A3" s="58" t="s">
        <v>2</v>
      </c>
      <c r="B3" s="58" t="s">
        <v>3</v>
      </c>
      <c r="C3" s="58" t="s">
        <v>4</v>
      </c>
      <c r="D3" s="60" t="s">
        <v>5</v>
      </c>
      <c r="E3" s="61"/>
      <c r="F3" s="62"/>
      <c r="G3" s="5" t="s">
        <v>6</v>
      </c>
      <c r="H3" s="5"/>
      <c r="I3" s="6"/>
      <c r="J3" s="6"/>
      <c r="K3" s="6"/>
      <c r="L3" s="6"/>
      <c r="M3" s="6"/>
      <c r="N3" s="6"/>
      <c r="O3" s="6"/>
      <c r="P3" s="6"/>
      <c r="Q3" s="6"/>
      <c r="R3" s="6"/>
      <c r="S3" s="6"/>
      <c r="T3" s="6"/>
      <c r="U3" s="6"/>
      <c r="V3" s="6"/>
      <c r="W3" s="6"/>
      <c r="X3" s="6"/>
      <c r="Y3" s="6"/>
      <c r="Z3" s="6"/>
    </row>
    <row r="4" spans="1:26" ht="28.5" x14ac:dyDescent="0.25">
      <c r="A4" s="59"/>
      <c r="B4" s="59"/>
      <c r="C4" s="59"/>
      <c r="D4" s="7" t="s">
        <v>7</v>
      </c>
      <c r="E4" s="8" t="s">
        <v>8</v>
      </c>
      <c r="F4" s="7" t="s">
        <v>9</v>
      </c>
      <c r="G4" s="5"/>
      <c r="H4" s="5"/>
      <c r="I4" s="6"/>
      <c r="J4" s="6"/>
      <c r="K4" s="6"/>
      <c r="L4" s="6"/>
      <c r="M4" s="6"/>
      <c r="N4" s="6"/>
      <c r="O4" s="6"/>
      <c r="P4" s="6"/>
      <c r="Q4" s="6"/>
      <c r="R4" s="6"/>
      <c r="S4" s="6"/>
      <c r="T4" s="6"/>
      <c r="U4" s="6"/>
      <c r="V4" s="6"/>
      <c r="W4" s="6"/>
      <c r="X4" s="6"/>
      <c r="Y4" s="6"/>
      <c r="Z4" s="6"/>
    </row>
    <row r="5" spans="1:26" ht="28.5" x14ac:dyDescent="0.25">
      <c r="A5" s="9" t="s">
        <v>10</v>
      </c>
      <c r="B5" s="9" t="s">
        <v>11</v>
      </c>
      <c r="C5" s="9"/>
      <c r="D5" s="10"/>
      <c r="E5" s="11"/>
      <c r="F5" s="10"/>
      <c r="G5" s="9"/>
      <c r="H5" s="9"/>
      <c r="I5" s="12"/>
      <c r="J5" s="12"/>
      <c r="K5" s="12"/>
      <c r="L5" s="12"/>
      <c r="M5" s="12"/>
      <c r="N5" s="12"/>
      <c r="O5" s="12"/>
      <c r="P5" s="12"/>
      <c r="Q5" s="12"/>
      <c r="R5" s="12"/>
      <c r="S5" s="12"/>
      <c r="T5" s="12"/>
      <c r="U5" s="12"/>
      <c r="V5" s="12"/>
      <c r="W5" s="12"/>
      <c r="X5" s="12"/>
      <c r="Y5" s="12"/>
      <c r="Z5" s="12"/>
    </row>
    <row r="6" spans="1:26" ht="210" x14ac:dyDescent="0.25">
      <c r="A6" s="13"/>
      <c r="B6" s="13" t="s">
        <v>12</v>
      </c>
      <c r="C6" s="13" t="s">
        <v>13</v>
      </c>
      <c r="D6" s="14"/>
      <c r="E6" s="15">
        <v>197209</v>
      </c>
      <c r="F6" s="14">
        <f>219823*4</f>
        <v>879292</v>
      </c>
      <c r="G6" s="13" t="s">
        <v>14</v>
      </c>
      <c r="H6" s="13"/>
      <c r="I6" s="1"/>
      <c r="J6" s="1"/>
      <c r="K6" s="1"/>
      <c r="L6" s="1"/>
      <c r="M6" s="1"/>
      <c r="N6" s="1"/>
      <c r="O6" s="1"/>
      <c r="P6" s="1"/>
      <c r="Q6" s="1"/>
      <c r="R6" s="1"/>
      <c r="S6" s="1"/>
      <c r="T6" s="1"/>
      <c r="U6" s="1"/>
      <c r="V6" s="1"/>
      <c r="W6" s="1"/>
      <c r="X6" s="1"/>
      <c r="Y6" s="1"/>
      <c r="Z6" s="1"/>
    </row>
    <row r="7" spans="1:26" ht="356.25" customHeight="1" x14ac:dyDescent="0.25">
      <c r="A7" s="13"/>
      <c r="B7" s="16" t="s">
        <v>15</v>
      </c>
      <c r="C7" s="13" t="s">
        <v>16</v>
      </c>
      <c r="D7" s="14">
        <v>3295.93</v>
      </c>
      <c r="E7" s="15">
        <v>7457</v>
      </c>
      <c r="F7" s="14"/>
      <c r="G7" s="13"/>
      <c r="H7" s="13"/>
      <c r="I7" s="1"/>
      <c r="J7" s="1"/>
      <c r="K7" s="1"/>
      <c r="L7" s="1"/>
      <c r="M7" s="1"/>
      <c r="N7" s="1"/>
      <c r="O7" s="1"/>
      <c r="P7" s="1"/>
      <c r="Q7" s="1"/>
      <c r="R7" s="1"/>
      <c r="S7" s="1"/>
      <c r="T7" s="1"/>
      <c r="U7" s="1"/>
      <c r="V7" s="1"/>
      <c r="W7" s="1"/>
      <c r="X7" s="1"/>
      <c r="Y7" s="1"/>
      <c r="Z7" s="1"/>
    </row>
    <row r="8" spans="1:26" x14ac:dyDescent="0.25">
      <c r="A8" s="9" t="s">
        <v>17</v>
      </c>
      <c r="B8" s="9" t="s">
        <v>18</v>
      </c>
      <c r="C8" s="9"/>
      <c r="D8" s="10"/>
      <c r="E8" s="11"/>
      <c r="F8" s="10"/>
      <c r="G8" s="9"/>
      <c r="H8" s="9"/>
      <c r="I8" s="12"/>
      <c r="J8" s="12"/>
      <c r="K8" s="12"/>
      <c r="L8" s="12"/>
      <c r="M8" s="12"/>
      <c r="N8" s="12"/>
      <c r="O8" s="12"/>
      <c r="P8" s="12"/>
      <c r="Q8" s="12"/>
      <c r="R8" s="12"/>
      <c r="S8" s="12"/>
      <c r="T8" s="12"/>
      <c r="U8" s="12"/>
      <c r="V8" s="12"/>
      <c r="W8" s="12"/>
      <c r="X8" s="12"/>
      <c r="Y8" s="12"/>
      <c r="Z8" s="12"/>
    </row>
    <row r="9" spans="1:26" x14ac:dyDescent="0.25">
      <c r="A9" s="17" t="s">
        <v>19</v>
      </c>
      <c r="B9" s="17" t="s">
        <v>20</v>
      </c>
      <c r="C9" s="17"/>
      <c r="D9" s="18"/>
      <c r="E9" s="19"/>
      <c r="F9" s="18"/>
      <c r="G9" s="17"/>
      <c r="H9" s="17"/>
      <c r="I9" s="20"/>
      <c r="J9" s="20"/>
      <c r="K9" s="20"/>
      <c r="L9" s="20"/>
      <c r="M9" s="20"/>
      <c r="N9" s="20"/>
      <c r="O9" s="20"/>
      <c r="P9" s="20"/>
      <c r="Q9" s="20"/>
      <c r="R9" s="20"/>
      <c r="S9" s="20"/>
      <c r="T9" s="20"/>
      <c r="U9" s="20"/>
      <c r="V9" s="20"/>
      <c r="W9" s="20"/>
      <c r="X9" s="20"/>
      <c r="Y9" s="20"/>
      <c r="Z9" s="20"/>
    </row>
    <row r="10" spans="1:26" x14ac:dyDescent="0.25">
      <c r="A10" s="21">
        <v>1</v>
      </c>
      <c r="B10" s="21" t="s">
        <v>21</v>
      </c>
      <c r="C10" s="21"/>
      <c r="D10" s="22"/>
      <c r="E10" s="23"/>
      <c r="F10" s="22"/>
      <c r="G10" s="21"/>
      <c r="H10" s="21"/>
      <c r="I10" s="24"/>
      <c r="J10" s="24"/>
      <c r="K10" s="24"/>
      <c r="L10" s="24"/>
      <c r="M10" s="24"/>
      <c r="N10" s="24"/>
      <c r="O10" s="24"/>
      <c r="P10" s="24"/>
      <c r="Q10" s="24"/>
      <c r="R10" s="24"/>
      <c r="S10" s="24"/>
      <c r="T10" s="24"/>
      <c r="U10" s="24"/>
      <c r="V10" s="24"/>
      <c r="W10" s="24"/>
      <c r="X10" s="24"/>
      <c r="Y10" s="24"/>
      <c r="Z10" s="24"/>
    </row>
    <row r="11" spans="1:26" ht="75" x14ac:dyDescent="0.25">
      <c r="A11" s="13"/>
      <c r="B11" s="13" t="s">
        <v>22</v>
      </c>
      <c r="C11" s="25" t="s">
        <v>23</v>
      </c>
      <c r="D11" s="14">
        <v>13680</v>
      </c>
      <c r="E11" s="15">
        <f>14324/12*5</f>
        <v>5968.3333333333339</v>
      </c>
      <c r="F11" s="14"/>
      <c r="G11" s="13" t="s">
        <v>24</v>
      </c>
      <c r="H11" s="13"/>
      <c r="I11" s="1"/>
      <c r="J11" s="1"/>
      <c r="K11" s="1"/>
      <c r="L11" s="1"/>
      <c r="M11" s="1"/>
      <c r="N11" s="1"/>
      <c r="O11" s="1"/>
      <c r="P11" s="1"/>
      <c r="Q11" s="1"/>
      <c r="R11" s="1"/>
      <c r="S11" s="1"/>
      <c r="T11" s="1"/>
      <c r="U11" s="1"/>
      <c r="V11" s="1"/>
      <c r="W11" s="1"/>
      <c r="X11" s="1"/>
      <c r="Y11" s="1"/>
      <c r="Z11" s="1"/>
    </row>
    <row r="12" spans="1:26" ht="75" x14ac:dyDescent="0.25">
      <c r="A12" s="13"/>
      <c r="B12" s="13" t="s">
        <v>25</v>
      </c>
      <c r="C12" s="13" t="s">
        <v>26</v>
      </c>
      <c r="D12" s="14">
        <v>1200</v>
      </c>
      <c r="E12" s="15">
        <v>600</v>
      </c>
      <c r="F12" s="14">
        <v>0</v>
      </c>
      <c r="G12" s="13"/>
      <c r="H12" s="13"/>
      <c r="I12" s="1" t="s">
        <v>27</v>
      </c>
      <c r="J12" s="1"/>
      <c r="K12" s="1"/>
      <c r="L12" s="1"/>
      <c r="M12" s="1"/>
      <c r="N12" s="1"/>
      <c r="O12" s="1"/>
      <c r="P12" s="1"/>
      <c r="Q12" s="1"/>
      <c r="R12" s="1"/>
      <c r="S12" s="1"/>
      <c r="T12" s="1"/>
      <c r="U12" s="1"/>
      <c r="V12" s="1"/>
      <c r="W12" s="1"/>
      <c r="X12" s="1"/>
      <c r="Y12" s="1"/>
      <c r="Z12" s="1"/>
    </row>
    <row r="13" spans="1:26" ht="105" x14ac:dyDescent="0.25">
      <c r="A13" s="13"/>
      <c r="B13" s="13" t="s">
        <v>28</v>
      </c>
      <c r="C13" s="13" t="s">
        <v>29</v>
      </c>
      <c r="D13" s="14">
        <v>14000</v>
      </c>
      <c r="E13" s="15">
        <v>6000</v>
      </c>
      <c r="F13" s="14">
        <v>67643</v>
      </c>
      <c r="G13" s="13" t="s">
        <v>30</v>
      </c>
      <c r="H13" s="13"/>
      <c r="I13" s="1"/>
      <c r="J13" s="1"/>
      <c r="K13" s="1"/>
      <c r="L13" s="1"/>
      <c r="M13" s="1"/>
      <c r="N13" s="1"/>
      <c r="O13" s="1"/>
      <c r="P13" s="1"/>
      <c r="Q13" s="1"/>
      <c r="R13" s="1"/>
      <c r="S13" s="1"/>
      <c r="T13" s="1"/>
      <c r="U13" s="1"/>
      <c r="V13" s="1"/>
      <c r="W13" s="1"/>
      <c r="X13" s="1"/>
      <c r="Y13" s="1"/>
      <c r="Z13" s="1"/>
    </row>
    <row r="14" spans="1:26" ht="240" x14ac:dyDescent="0.25">
      <c r="A14" s="13"/>
      <c r="B14" s="13" t="s">
        <v>31</v>
      </c>
      <c r="C14" s="13" t="s">
        <v>32</v>
      </c>
      <c r="D14" s="14">
        <v>9334</v>
      </c>
      <c r="E14" s="15"/>
      <c r="F14" s="14"/>
      <c r="G14" s="13"/>
      <c r="H14" s="13"/>
      <c r="I14" s="1"/>
      <c r="J14" s="1"/>
      <c r="K14" s="1"/>
      <c r="L14" s="1"/>
      <c r="M14" s="1"/>
      <c r="N14" s="1"/>
      <c r="O14" s="1"/>
      <c r="P14" s="1"/>
      <c r="Q14" s="1"/>
      <c r="R14" s="1"/>
      <c r="S14" s="1"/>
      <c r="T14" s="1"/>
      <c r="U14" s="1"/>
      <c r="V14" s="1"/>
      <c r="W14" s="1"/>
      <c r="X14" s="1"/>
      <c r="Y14" s="1"/>
      <c r="Z14" s="1"/>
    </row>
    <row r="15" spans="1:26" ht="409.5" x14ac:dyDescent="0.25">
      <c r="A15" s="13"/>
      <c r="B15" s="13" t="s">
        <v>33</v>
      </c>
      <c r="C15" s="13" t="s">
        <v>34</v>
      </c>
      <c r="D15" s="14">
        <v>950</v>
      </c>
      <c r="E15" s="15"/>
      <c r="F15" s="14"/>
      <c r="G15" s="13"/>
      <c r="H15" s="13"/>
      <c r="I15" s="1"/>
      <c r="J15" s="1"/>
      <c r="K15" s="1"/>
      <c r="L15" s="1"/>
      <c r="M15" s="1"/>
      <c r="N15" s="1"/>
      <c r="O15" s="1"/>
      <c r="P15" s="1"/>
      <c r="Q15" s="1"/>
      <c r="R15" s="1"/>
      <c r="S15" s="1"/>
      <c r="T15" s="1"/>
      <c r="U15" s="1"/>
      <c r="V15" s="1"/>
      <c r="W15" s="1"/>
      <c r="X15" s="1"/>
      <c r="Y15" s="1"/>
      <c r="Z15" s="1"/>
    </row>
    <row r="16" spans="1:26" x14ac:dyDescent="0.25">
      <c r="A16" s="21">
        <v>2</v>
      </c>
      <c r="B16" s="21" t="s">
        <v>35</v>
      </c>
      <c r="C16" s="21"/>
      <c r="D16" s="22"/>
      <c r="E16" s="23"/>
      <c r="F16" s="22"/>
      <c r="G16" s="21"/>
      <c r="H16" s="21"/>
      <c r="I16" s="24"/>
      <c r="J16" s="24"/>
      <c r="K16" s="24"/>
      <c r="L16" s="24"/>
      <c r="M16" s="24"/>
      <c r="N16" s="24"/>
      <c r="O16" s="24"/>
      <c r="P16" s="24"/>
      <c r="Q16" s="24"/>
      <c r="R16" s="24"/>
      <c r="S16" s="24"/>
      <c r="T16" s="24"/>
      <c r="U16" s="24"/>
      <c r="V16" s="24"/>
      <c r="W16" s="24"/>
      <c r="X16" s="24"/>
      <c r="Y16" s="24"/>
      <c r="Z16" s="24"/>
    </row>
    <row r="17" spans="1:26" ht="409.5" x14ac:dyDescent="0.25">
      <c r="A17" s="13"/>
      <c r="B17" s="13" t="s">
        <v>36</v>
      </c>
      <c r="C17" s="13" t="s">
        <v>37</v>
      </c>
      <c r="D17" s="14">
        <v>150</v>
      </c>
      <c r="E17" s="15"/>
      <c r="F17" s="14"/>
      <c r="G17" s="13"/>
      <c r="H17" s="13"/>
      <c r="I17" s="1"/>
      <c r="J17" s="1"/>
      <c r="K17" s="1"/>
      <c r="L17" s="1"/>
      <c r="M17" s="1"/>
      <c r="N17" s="1"/>
      <c r="O17" s="1"/>
      <c r="P17" s="1"/>
      <c r="Q17" s="1"/>
      <c r="R17" s="1"/>
      <c r="S17" s="1"/>
      <c r="T17" s="1"/>
      <c r="U17" s="1"/>
      <c r="V17" s="1"/>
      <c r="W17" s="1"/>
      <c r="X17" s="1"/>
      <c r="Y17" s="1"/>
      <c r="Z17" s="1"/>
    </row>
    <row r="18" spans="1:26" ht="409.5" x14ac:dyDescent="0.25">
      <c r="A18" s="13"/>
      <c r="B18" s="13" t="s">
        <v>38</v>
      </c>
      <c r="C18" s="13" t="s">
        <v>39</v>
      </c>
      <c r="D18" s="26">
        <v>1295.7</v>
      </c>
      <c r="E18" s="15"/>
      <c r="F18" s="14"/>
      <c r="G18" s="13"/>
      <c r="H18" s="13"/>
      <c r="I18" s="1"/>
      <c r="J18" s="1"/>
      <c r="K18" s="1"/>
      <c r="L18" s="1"/>
      <c r="M18" s="1"/>
      <c r="N18" s="1"/>
      <c r="O18" s="1"/>
      <c r="P18" s="1"/>
      <c r="Q18" s="1"/>
      <c r="R18" s="1"/>
      <c r="S18" s="1"/>
      <c r="T18" s="1"/>
      <c r="U18" s="1"/>
      <c r="V18" s="1"/>
      <c r="W18" s="1"/>
      <c r="X18" s="1"/>
      <c r="Y18" s="1"/>
      <c r="Z18" s="1"/>
    </row>
    <row r="19" spans="1:26" ht="15.75" customHeight="1" x14ac:dyDescent="0.25">
      <c r="A19" s="17" t="s">
        <v>40</v>
      </c>
      <c r="B19" s="17" t="s">
        <v>41</v>
      </c>
      <c r="C19" s="17"/>
      <c r="D19" s="18"/>
      <c r="E19" s="19"/>
      <c r="F19" s="18"/>
      <c r="G19" s="17"/>
      <c r="H19" s="17"/>
      <c r="I19" s="20"/>
      <c r="J19" s="20"/>
      <c r="K19" s="20"/>
      <c r="L19" s="20"/>
      <c r="M19" s="20"/>
      <c r="N19" s="20"/>
      <c r="O19" s="20"/>
      <c r="P19" s="20"/>
      <c r="Q19" s="20"/>
      <c r="R19" s="20"/>
      <c r="S19" s="20"/>
      <c r="T19" s="20"/>
      <c r="U19" s="20"/>
      <c r="V19" s="20"/>
      <c r="W19" s="20"/>
      <c r="X19" s="20"/>
      <c r="Y19" s="20"/>
      <c r="Z19" s="20"/>
    </row>
    <row r="20" spans="1:26" ht="315" x14ac:dyDescent="0.25">
      <c r="A20" s="13"/>
      <c r="B20" s="13" t="s">
        <v>36</v>
      </c>
      <c r="C20" s="13" t="s">
        <v>42</v>
      </c>
      <c r="D20" s="14"/>
      <c r="E20" s="15">
        <v>180</v>
      </c>
      <c r="F20" s="14">
        <v>800</v>
      </c>
      <c r="G20" s="13"/>
      <c r="H20" s="13"/>
      <c r="I20" s="1"/>
      <c r="J20" s="1"/>
      <c r="K20" s="1"/>
      <c r="L20" s="1"/>
      <c r="M20" s="1"/>
      <c r="N20" s="1"/>
      <c r="O20" s="1"/>
      <c r="P20" s="1"/>
      <c r="Q20" s="1"/>
      <c r="R20" s="1"/>
      <c r="S20" s="1"/>
      <c r="T20" s="1"/>
      <c r="U20" s="1"/>
      <c r="V20" s="1"/>
      <c r="W20" s="1"/>
      <c r="X20" s="1"/>
      <c r="Y20" s="1"/>
      <c r="Z20" s="1"/>
    </row>
    <row r="21" spans="1:26" ht="45" x14ac:dyDescent="0.25">
      <c r="A21" s="27"/>
      <c r="B21" s="28" t="s">
        <v>43</v>
      </c>
      <c r="C21" s="9" t="s">
        <v>44</v>
      </c>
      <c r="D21" s="15">
        <v>8341</v>
      </c>
      <c r="E21" s="11"/>
      <c r="F21" s="11"/>
      <c r="G21" s="29" t="s">
        <v>45</v>
      </c>
      <c r="H21" s="27"/>
      <c r="I21" s="30" t="s">
        <v>46</v>
      </c>
      <c r="J21" s="30"/>
      <c r="K21" s="30"/>
      <c r="L21" s="30"/>
      <c r="M21" s="30"/>
      <c r="N21" s="30"/>
      <c r="O21" s="30"/>
      <c r="P21" s="30"/>
      <c r="Q21" s="30"/>
      <c r="R21" s="30"/>
      <c r="S21" s="30"/>
      <c r="T21" s="30"/>
      <c r="U21" s="30"/>
      <c r="V21" s="30"/>
      <c r="W21" s="30"/>
      <c r="X21" s="30"/>
      <c r="Y21" s="30"/>
      <c r="Z21" s="30"/>
    </row>
    <row r="22" spans="1:26" ht="105" x14ac:dyDescent="0.25">
      <c r="A22" s="9"/>
      <c r="B22" s="21" t="s">
        <v>47</v>
      </c>
      <c r="C22" s="9" t="s">
        <v>44</v>
      </c>
      <c r="D22" s="14">
        <v>28869</v>
      </c>
      <c r="E22" s="11">
        <v>15444</v>
      </c>
      <c r="F22" s="10"/>
      <c r="G22" s="13" t="s">
        <v>48</v>
      </c>
      <c r="H22" s="9"/>
      <c r="I22" s="12"/>
      <c r="J22" s="12"/>
      <c r="K22" s="12"/>
      <c r="L22" s="12"/>
      <c r="M22" s="12"/>
      <c r="N22" s="12"/>
      <c r="O22" s="12"/>
      <c r="P22" s="12"/>
      <c r="Q22" s="12"/>
      <c r="R22" s="12"/>
      <c r="S22" s="12"/>
      <c r="T22" s="12"/>
      <c r="U22" s="12"/>
      <c r="V22" s="12"/>
      <c r="W22" s="12"/>
      <c r="X22" s="12"/>
      <c r="Y22" s="12"/>
      <c r="Z22" s="12"/>
    </row>
    <row r="23" spans="1:26" ht="105" x14ac:dyDescent="0.25">
      <c r="A23" s="9"/>
      <c r="B23" s="21" t="s">
        <v>49</v>
      </c>
      <c r="C23" s="9" t="s">
        <v>44</v>
      </c>
      <c r="D23" s="14">
        <v>4046</v>
      </c>
      <c r="E23" s="11">
        <v>5400</v>
      </c>
      <c r="F23" s="10"/>
      <c r="G23" s="13" t="s">
        <v>48</v>
      </c>
      <c r="H23" s="9"/>
      <c r="I23" s="12"/>
      <c r="J23" s="12"/>
      <c r="K23" s="12"/>
      <c r="L23" s="12"/>
      <c r="M23" s="12"/>
      <c r="N23" s="12"/>
      <c r="O23" s="12"/>
      <c r="P23" s="12"/>
      <c r="Q23" s="12"/>
      <c r="R23" s="12"/>
      <c r="S23" s="12"/>
      <c r="T23" s="12"/>
      <c r="U23" s="12"/>
      <c r="V23" s="12"/>
      <c r="W23" s="12"/>
      <c r="X23" s="12"/>
      <c r="Y23" s="12"/>
      <c r="Z23" s="12"/>
    </row>
    <row r="24" spans="1:26" x14ac:dyDescent="0.25">
      <c r="A24" s="9" t="s">
        <v>50</v>
      </c>
      <c r="B24" s="9" t="s">
        <v>51</v>
      </c>
      <c r="C24" s="9"/>
      <c r="D24" s="10"/>
      <c r="E24" s="11"/>
      <c r="F24" s="10"/>
      <c r="G24" s="9"/>
      <c r="H24" s="9"/>
      <c r="I24" s="12"/>
      <c r="J24" s="12"/>
      <c r="K24" s="12"/>
      <c r="L24" s="12"/>
      <c r="M24" s="12"/>
      <c r="N24" s="12"/>
      <c r="O24" s="12"/>
      <c r="P24" s="12"/>
      <c r="Q24" s="12"/>
      <c r="R24" s="12"/>
      <c r="S24" s="12"/>
      <c r="T24" s="12"/>
      <c r="U24" s="12"/>
      <c r="V24" s="12"/>
      <c r="W24" s="12"/>
      <c r="X24" s="12"/>
      <c r="Y24" s="12"/>
      <c r="Z24" s="12"/>
    </row>
    <row r="25" spans="1:26" ht="18" customHeight="1" x14ac:dyDescent="0.25">
      <c r="A25" s="17"/>
      <c r="B25" s="25"/>
      <c r="C25" s="17"/>
      <c r="D25" s="18"/>
      <c r="E25" s="19"/>
      <c r="F25" s="18"/>
      <c r="G25" s="17"/>
      <c r="H25" s="17"/>
      <c r="I25" s="20"/>
      <c r="J25" s="20"/>
      <c r="K25" s="20"/>
      <c r="L25" s="20"/>
      <c r="M25" s="20"/>
      <c r="N25" s="20"/>
      <c r="O25" s="20"/>
      <c r="P25" s="20"/>
      <c r="Q25" s="20"/>
      <c r="R25" s="20"/>
      <c r="S25" s="20"/>
      <c r="T25" s="20"/>
      <c r="U25" s="20"/>
      <c r="V25" s="20"/>
      <c r="W25" s="20"/>
      <c r="X25" s="20"/>
      <c r="Y25" s="20"/>
      <c r="Z25" s="20"/>
    </row>
    <row r="26" spans="1:26" x14ac:dyDescent="0.25">
      <c r="A26" s="17"/>
      <c r="B26" s="17"/>
      <c r="C26" s="17"/>
      <c r="D26" s="18"/>
      <c r="E26" s="19"/>
      <c r="F26" s="18"/>
      <c r="G26" s="17"/>
      <c r="H26" s="17"/>
      <c r="I26" s="20"/>
      <c r="J26" s="20"/>
      <c r="K26" s="20"/>
      <c r="L26" s="20"/>
      <c r="M26" s="20"/>
      <c r="N26" s="20"/>
      <c r="O26" s="20"/>
      <c r="P26" s="20"/>
      <c r="Q26" s="20"/>
      <c r="R26" s="20"/>
      <c r="S26" s="20"/>
      <c r="T26" s="20"/>
      <c r="U26" s="20"/>
      <c r="V26" s="20"/>
      <c r="W26" s="20"/>
      <c r="X26" s="20"/>
      <c r="Y26" s="20"/>
      <c r="Z26" s="20"/>
    </row>
    <row r="27" spans="1:26" x14ac:dyDescent="0.25">
      <c r="A27" s="17"/>
      <c r="B27" s="17"/>
      <c r="C27" s="17"/>
      <c r="D27" s="18"/>
      <c r="E27" s="19"/>
      <c r="F27" s="18"/>
      <c r="G27" s="17"/>
      <c r="H27" s="17"/>
      <c r="I27" s="20"/>
      <c r="J27" s="20"/>
      <c r="K27" s="20"/>
      <c r="L27" s="20"/>
      <c r="M27" s="20"/>
      <c r="N27" s="20"/>
      <c r="O27" s="20"/>
      <c r="P27" s="20"/>
      <c r="Q27" s="20"/>
      <c r="R27" s="20"/>
      <c r="S27" s="20"/>
      <c r="T27" s="20"/>
      <c r="U27" s="20"/>
      <c r="V27" s="20"/>
      <c r="W27" s="20"/>
      <c r="X27" s="20"/>
      <c r="Y27" s="20"/>
      <c r="Z27" s="20"/>
    </row>
    <row r="28" spans="1:26" x14ac:dyDescent="0.25">
      <c r="A28" s="9" t="s">
        <v>52</v>
      </c>
      <c r="B28" s="9" t="s">
        <v>53</v>
      </c>
      <c r="C28" s="17"/>
      <c r="D28" s="18"/>
      <c r="E28" s="19"/>
      <c r="F28" s="18"/>
      <c r="G28" s="17"/>
      <c r="H28" s="17"/>
      <c r="I28" s="20"/>
      <c r="J28" s="20"/>
      <c r="K28" s="20"/>
      <c r="L28" s="20"/>
      <c r="M28" s="20"/>
      <c r="N28" s="20"/>
      <c r="O28" s="20"/>
      <c r="P28" s="20"/>
      <c r="Q28" s="20"/>
      <c r="R28" s="20"/>
      <c r="S28" s="20"/>
      <c r="T28" s="20"/>
      <c r="U28" s="20"/>
      <c r="V28" s="20"/>
      <c r="W28" s="20"/>
      <c r="X28" s="20"/>
      <c r="Y28" s="20"/>
      <c r="Z28" s="20"/>
    </row>
    <row r="29" spans="1:26" x14ac:dyDescent="0.25">
      <c r="A29" s="17"/>
      <c r="B29" s="17" t="s">
        <v>54</v>
      </c>
      <c r="C29" s="17"/>
      <c r="D29" s="18"/>
      <c r="E29" s="19"/>
      <c r="F29" s="18"/>
      <c r="G29" s="17"/>
      <c r="H29" s="17"/>
      <c r="I29" s="20"/>
      <c r="J29" s="20"/>
      <c r="K29" s="20"/>
      <c r="L29" s="20"/>
      <c r="M29" s="20"/>
      <c r="N29" s="20"/>
      <c r="O29" s="20"/>
      <c r="P29" s="20"/>
      <c r="Q29" s="20"/>
      <c r="R29" s="20"/>
      <c r="S29" s="20"/>
      <c r="T29" s="20"/>
      <c r="U29" s="20"/>
      <c r="V29" s="20"/>
      <c r="W29" s="20"/>
      <c r="X29" s="20"/>
      <c r="Y29" s="20"/>
      <c r="Z29" s="20"/>
    </row>
    <row r="30" spans="1:26" ht="135" x14ac:dyDescent="0.25">
      <c r="A30" s="17"/>
      <c r="B30" s="13" t="s">
        <v>55</v>
      </c>
      <c r="C30" s="17" t="s">
        <v>56</v>
      </c>
      <c r="D30" s="18">
        <v>2208</v>
      </c>
      <c r="E30" s="19"/>
      <c r="F30" s="18"/>
      <c r="G30" s="17"/>
      <c r="H30" s="17" t="s">
        <v>57</v>
      </c>
      <c r="I30" s="20" t="s">
        <v>58</v>
      </c>
      <c r="J30" s="20" t="s">
        <v>59</v>
      </c>
      <c r="K30" s="20"/>
      <c r="L30" s="20"/>
      <c r="M30" s="20"/>
      <c r="N30" s="20"/>
      <c r="O30" s="20"/>
      <c r="P30" s="20"/>
      <c r="Q30" s="20"/>
      <c r="R30" s="20"/>
      <c r="S30" s="20"/>
      <c r="T30" s="20"/>
      <c r="U30" s="20"/>
      <c r="V30" s="20"/>
      <c r="W30" s="20"/>
      <c r="X30" s="20"/>
      <c r="Y30" s="20"/>
      <c r="Z30" s="20"/>
    </row>
    <row r="31" spans="1:26" x14ac:dyDescent="0.25">
      <c r="A31" s="17"/>
      <c r="B31" s="17"/>
      <c r="C31" s="17"/>
      <c r="D31" s="18"/>
      <c r="E31" s="19"/>
      <c r="F31" s="18"/>
      <c r="G31" s="17"/>
      <c r="H31" s="17"/>
      <c r="I31" s="20"/>
      <c r="J31" s="20"/>
      <c r="K31" s="20"/>
      <c r="L31" s="20"/>
      <c r="M31" s="20"/>
      <c r="N31" s="20"/>
      <c r="O31" s="20"/>
      <c r="P31" s="20"/>
      <c r="Q31" s="20"/>
      <c r="R31" s="20"/>
      <c r="S31" s="20"/>
      <c r="T31" s="20"/>
      <c r="U31" s="20"/>
      <c r="V31" s="20"/>
      <c r="W31" s="20"/>
      <c r="X31" s="20"/>
      <c r="Y31" s="20"/>
      <c r="Z31" s="20"/>
    </row>
    <row r="32" spans="1:26" x14ac:dyDescent="0.25">
      <c r="A32" s="17"/>
      <c r="B32" s="17"/>
      <c r="C32" s="17"/>
      <c r="D32" s="18"/>
      <c r="E32" s="19"/>
      <c r="F32" s="18"/>
      <c r="G32" s="17"/>
      <c r="H32" s="17"/>
      <c r="I32" s="20"/>
      <c r="J32" s="20"/>
      <c r="K32" s="20"/>
      <c r="L32" s="20"/>
      <c r="M32" s="20"/>
      <c r="N32" s="20"/>
      <c r="O32" s="20"/>
      <c r="P32" s="20"/>
      <c r="Q32" s="20"/>
      <c r="R32" s="20"/>
      <c r="S32" s="20"/>
      <c r="T32" s="20"/>
      <c r="U32" s="20"/>
      <c r="V32" s="20"/>
      <c r="W32" s="20"/>
      <c r="X32" s="20"/>
      <c r="Y32" s="20"/>
      <c r="Z32" s="20"/>
    </row>
    <row r="33" spans="1:26" x14ac:dyDescent="0.25">
      <c r="A33" s="17"/>
      <c r="B33" s="17"/>
      <c r="C33" s="17"/>
      <c r="D33" s="18"/>
      <c r="E33" s="19"/>
      <c r="F33" s="18"/>
      <c r="G33" s="17"/>
      <c r="H33" s="17"/>
      <c r="I33" s="20"/>
      <c r="J33" s="20"/>
      <c r="K33" s="20"/>
      <c r="L33" s="20"/>
      <c r="M33" s="20"/>
      <c r="N33" s="20"/>
      <c r="O33" s="20"/>
      <c r="P33" s="20"/>
      <c r="Q33" s="20"/>
      <c r="R33" s="20"/>
      <c r="S33" s="20"/>
      <c r="T33" s="20"/>
      <c r="U33" s="20"/>
      <c r="V33" s="20"/>
      <c r="W33" s="20"/>
      <c r="X33" s="20"/>
      <c r="Y33" s="20"/>
      <c r="Z33" s="20"/>
    </row>
    <row r="34" spans="1:26" ht="15.75" customHeight="1" x14ac:dyDescent="0.25">
      <c r="A34" s="12" t="s">
        <v>60</v>
      </c>
      <c r="B34" s="12" t="s">
        <v>61</v>
      </c>
      <c r="C34" s="12"/>
      <c r="D34" s="31"/>
      <c r="E34" s="32"/>
      <c r="F34" s="31"/>
      <c r="G34" s="12"/>
      <c r="H34" s="12"/>
      <c r="I34" s="12"/>
      <c r="J34" s="12"/>
      <c r="K34" s="12"/>
      <c r="L34" s="12"/>
      <c r="M34" s="12"/>
      <c r="N34" s="12"/>
      <c r="O34" s="12"/>
      <c r="P34" s="12"/>
      <c r="Q34" s="12"/>
      <c r="R34" s="12"/>
      <c r="S34" s="12"/>
      <c r="T34" s="12"/>
      <c r="U34" s="12"/>
      <c r="V34" s="12"/>
      <c r="W34" s="12"/>
      <c r="X34" s="12"/>
      <c r="Y34" s="12"/>
      <c r="Z34" s="12"/>
    </row>
    <row r="35" spans="1:26" ht="15.75" customHeight="1" x14ac:dyDescent="0.25">
      <c r="A35" s="1">
        <v>1</v>
      </c>
      <c r="B35" s="1" t="s">
        <v>20</v>
      </c>
      <c r="C35" s="1"/>
      <c r="D35" s="2"/>
      <c r="E35" s="3"/>
      <c r="F35" s="2"/>
      <c r="G35" s="1"/>
      <c r="H35" s="1"/>
      <c r="I35" s="1"/>
      <c r="J35" s="1"/>
      <c r="K35" s="1"/>
      <c r="L35" s="1"/>
      <c r="M35" s="1"/>
      <c r="N35" s="1"/>
      <c r="O35" s="1"/>
      <c r="P35" s="1"/>
      <c r="Q35" s="1"/>
      <c r="R35" s="1"/>
      <c r="S35" s="1"/>
      <c r="T35" s="1"/>
      <c r="U35" s="1"/>
      <c r="V35" s="1"/>
      <c r="W35" s="1"/>
      <c r="X35" s="1"/>
      <c r="Y35" s="1"/>
      <c r="Z35" s="1"/>
    </row>
    <row r="36" spans="1:26" ht="15.75" customHeight="1" x14ac:dyDescent="0.25">
      <c r="A36" s="24"/>
      <c r="B36" s="24" t="s">
        <v>62</v>
      </c>
      <c r="C36" s="24" t="s">
        <v>63</v>
      </c>
      <c r="D36" s="33">
        <v>1268</v>
      </c>
      <c r="E36" s="34"/>
      <c r="F36" s="33"/>
      <c r="G36" s="24"/>
      <c r="H36" s="24"/>
      <c r="I36" s="24"/>
      <c r="J36" s="24"/>
      <c r="K36" s="24"/>
      <c r="L36" s="24"/>
      <c r="M36" s="24"/>
      <c r="N36" s="24"/>
      <c r="O36" s="24"/>
      <c r="P36" s="24"/>
      <c r="Q36" s="24"/>
      <c r="R36" s="24"/>
      <c r="S36" s="24"/>
      <c r="T36" s="24"/>
      <c r="U36" s="24"/>
      <c r="V36" s="24"/>
      <c r="W36" s="24"/>
      <c r="X36" s="24"/>
      <c r="Y36" s="24"/>
      <c r="Z36" s="24"/>
    </row>
    <row r="37" spans="1:26" ht="15.75" customHeight="1" x14ac:dyDescent="0.25">
      <c r="A37" s="24"/>
      <c r="B37" s="24" t="s">
        <v>64</v>
      </c>
      <c r="C37" s="24" t="s">
        <v>65</v>
      </c>
      <c r="D37" s="33">
        <v>2020</v>
      </c>
      <c r="E37" s="34"/>
      <c r="F37" s="33"/>
      <c r="G37" s="24"/>
      <c r="H37" s="24"/>
      <c r="I37" s="24"/>
      <c r="J37" s="24"/>
      <c r="K37" s="24"/>
      <c r="L37" s="24"/>
      <c r="M37" s="24"/>
      <c r="N37" s="24"/>
      <c r="O37" s="24"/>
      <c r="P37" s="24"/>
      <c r="Q37" s="24"/>
      <c r="R37" s="24"/>
      <c r="S37" s="24"/>
      <c r="T37" s="24"/>
      <c r="U37" s="24"/>
      <c r="V37" s="24"/>
      <c r="W37" s="24"/>
      <c r="X37" s="24"/>
      <c r="Y37" s="24"/>
      <c r="Z37" s="24"/>
    </row>
    <row r="38" spans="1:26" ht="15.75" customHeight="1" x14ac:dyDescent="0.25">
      <c r="A38" s="24"/>
      <c r="B38" s="24" t="s">
        <v>66</v>
      </c>
      <c r="C38" s="24" t="s">
        <v>63</v>
      </c>
      <c r="D38" s="33">
        <v>207</v>
      </c>
      <c r="E38" s="34"/>
      <c r="F38" s="33"/>
      <c r="G38" s="24"/>
      <c r="H38" s="24"/>
      <c r="I38" s="24"/>
      <c r="J38" s="24"/>
      <c r="K38" s="24"/>
      <c r="L38" s="24"/>
      <c r="M38" s="24"/>
      <c r="N38" s="24"/>
      <c r="O38" s="24"/>
      <c r="P38" s="24"/>
      <c r="Q38" s="24"/>
      <c r="R38" s="24"/>
      <c r="S38" s="24"/>
      <c r="T38" s="24"/>
      <c r="U38" s="24"/>
      <c r="V38" s="24"/>
      <c r="W38" s="24"/>
      <c r="X38" s="24"/>
      <c r="Y38" s="24"/>
      <c r="Z38" s="24"/>
    </row>
    <row r="39" spans="1:26" ht="15.75" customHeight="1" x14ac:dyDescent="0.25">
      <c r="A39" s="24"/>
      <c r="B39" s="24" t="s">
        <v>67</v>
      </c>
      <c r="C39" s="24" t="s">
        <v>68</v>
      </c>
      <c r="D39" s="33">
        <v>1560</v>
      </c>
      <c r="E39" s="34"/>
      <c r="F39" s="33"/>
      <c r="G39" s="24"/>
      <c r="H39" s="24"/>
      <c r="I39" s="24"/>
      <c r="J39" s="24"/>
      <c r="K39" s="24"/>
      <c r="L39" s="24"/>
      <c r="M39" s="24"/>
      <c r="N39" s="24"/>
      <c r="O39" s="24"/>
      <c r="P39" s="24"/>
      <c r="Q39" s="24"/>
      <c r="R39" s="24"/>
      <c r="S39" s="24"/>
      <c r="T39" s="24"/>
      <c r="U39" s="24"/>
      <c r="V39" s="24"/>
      <c r="W39" s="24"/>
      <c r="X39" s="24"/>
      <c r="Y39" s="24"/>
      <c r="Z39" s="24"/>
    </row>
    <row r="40" spans="1:26" ht="15.75" customHeight="1" x14ac:dyDescent="0.25">
      <c r="A40" s="1">
        <v>2</v>
      </c>
      <c r="B40" s="1" t="s">
        <v>41</v>
      </c>
      <c r="C40" s="1"/>
      <c r="D40" s="2"/>
      <c r="E40" s="3"/>
      <c r="F40" s="2"/>
      <c r="G40" s="1"/>
      <c r="H40" s="1"/>
      <c r="I40" s="1"/>
      <c r="J40" s="1"/>
      <c r="K40" s="1"/>
      <c r="L40" s="1"/>
      <c r="M40" s="1"/>
      <c r="N40" s="1"/>
      <c r="O40" s="1"/>
      <c r="P40" s="1"/>
      <c r="Q40" s="1"/>
      <c r="R40" s="1"/>
      <c r="S40" s="1"/>
      <c r="T40" s="1"/>
      <c r="U40" s="1"/>
      <c r="V40" s="1"/>
      <c r="W40" s="1"/>
      <c r="X40" s="1"/>
      <c r="Y40" s="1"/>
      <c r="Z40" s="1"/>
    </row>
    <row r="41" spans="1:26" ht="15.75" customHeight="1" x14ac:dyDescent="0.25">
      <c r="A41" s="24"/>
      <c r="B41" s="24" t="s">
        <v>69</v>
      </c>
      <c r="C41" s="24" t="s">
        <v>70</v>
      </c>
      <c r="D41" s="33">
        <v>5055</v>
      </c>
      <c r="E41" s="34">
        <f>((40+5)*106+260*4)*90%</f>
        <v>5229</v>
      </c>
      <c r="F41" s="33">
        <f>E41*4</f>
        <v>20916</v>
      </c>
      <c r="G41" s="24"/>
      <c r="H41" s="24" t="s">
        <v>71</v>
      </c>
      <c r="I41" s="24"/>
      <c r="J41" s="24"/>
      <c r="K41" s="24"/>
      <c r="L41" s="24"/>
      <c r="M41" s="24"/>
      <c r="N41" s="24"/>
      <c r="O41" s="24"/>
      <c r="P41" s="24"/>
      <c r="Q41" s="24"/>
      <c r="R41" s="24"/>
      <c r="S41" s="24"/>
      <c r="T41" s="24"/>
      <c r="U41" s="24"/>
      <c r="V41" s="24"/>
      <c r="W41" s="24"/>
      <c r="X41" s="24"/>
      <c r="Y41" s="24"/>
      <c r="Z41" s="24"/>
    </row>
    <row r="42" spans="1:26" ht="15.75" customHeight="1" x14ac:dyDescent="0.25">
      <c r="A42" s="12" t="s">
        <v>72</v>
      </c>
      <c r="B42" s="12" t="s">
        <v>73</v>
      </c>
      <c r="C42" s="12"/>
      <c r="D42" s="31"/>
      <c r="E42" s="32"/>
      <c r="F42" s="31"/>
      <c r="G42" s="12"/>
      <c r="H42" s="12"/>
      <c r="I42" s="12"/>
      <c r="J42" s="12"/>
      <c r="K42" s="12"/>
      <c r="L42" s="12"/>
      <c r="M42" s="12"/>
      <c r="N42" s="12"/>
      <c r="O42" s="12"/>
      <c r="P42" s="12"/>
      <c r="Q42" s="12"/>
      <c r="R42" s="12"/>
      <c r="S42" s="12"/>
      <c r="T42" s="12"/>
      <c r="U42" s="12"/>
      <c r="V42" s="12"/>
      <c r="W42" s="12"/>
      <c r="X42" s="12"/>
      <c r="Y42" s="12"/>
      <c r="Z42" s="12"/>
    </row>
    <row r="43" spans="1:26" ht="15.75" customHeight="1" x14ac:dyDescent="0.25">
      <c r="A43" s="1"/>
      <c r="B43" s="1" t="s">
        <v>20</v>
      </c>
      <c r="C43" s="1"/>
      <c r="D43" s="2"/>
      <c r="E43" s="3"/>
      <c r="F43" s="2"/>
      <c r="G43" s="1"/>
      <c r="H43" s="1"/>
      <c r="I43" s="1"/>
      <c r="J43" s="1"/>
      <c r="K43" s="1"/>
      <c r="L43" s="1"/>
      <c r="M43" s="1"/>
      <c r="N43" s="1"/>
      <c r="O43" s="1"/>
      <c r="P43" s="1"/>
      <c r="Q43" s="1"/>
      <c r="R43" s="1"/>
      <c r="S43" s="1"/>
      <c r="T43" s="1"/>
      <c r="U43" s="1"/>
      <c r="V43" s="1"/>
      <c r="W43" s="1"/>
      <c r="X43" s="1"/>
      <c r="Y43" s="1"/>
      <c r="Z43" s="1"/>
    </row>
    <row r="44" spans="1:26" ht="15.75" customHeight="1" x14ac:dyDescent="0.25">
      <c r="A44" s="24">
        <v>1</v>
      </c>
      <c r="B44" s="24" t="s">
        <v>74</v>
      </c>
      <c r="C44" s="24" t="s">
        <v>75</v>
      </c>
      <c r="D44" s="33">
        <v>31753</v>
      </c>
      <c r="E44" s="34"/>
      <c r="F44" s="33"/>
      <c r="G44" s="24"/>
      <c r="H44" s="55" t="s">
        <v>76</v>
      </c>
      <c r="I44" s="24"/>
      <c r="J44" s="24"/>
      <c r="K44" s="24"/>
      <c r="L44" s="24"/>
      <c r="M44" s="24"/>
      <c r="N44" s="24"/>
      <c r="O44" s="24"/>
      <c r="P44" s="24"/>
      <c r="Q44" s="24"/>
      <c r="R44" s="24"/>
      <c r="S44" s="24"/>
      <c r="T44" s="24"/>
      <c r="U44" s="24"/>
      <c r="V44" s="24"/>
      <c r="W44" s="24"/>
      <c r="X44" s="24"/>
      <c r="Y44" s="24"/>
      <c r="Z44" s="24"/>
    </row>
    <row r="45" spans="1:26" ht="15.75" customHeight="1" x14ac:dyDescent="0.25">
      <c r="A45" s="24">
        <v>2</v>
      </c>
      <c r="B45" s="24" t="s">
        <v>77</v>
      </c>
      <c r="C45" s="24" t="s">
        <v>75</v>
      </c>
      <c r="D45" s="33">
        <v>29110</v>
      </c>
      <c r="E45" s="34"/>
      <c r="F45" s="33"/>
      <c r="G45" s="24"/>
      <c r="H45" s="56"/>
      <c r="I45" s="24"/>
      <c r="J45" s="24"/>
      <c r="K45" s="24"/>
      <c r="L45" s="24"/>
      <c r="M45" s="24"/>
      <c r="N45" s="24"/>
      <c r="O45" s="24"/>
      <c r="P45" s="24"/>
      <c r="Q45" s="24"/>
      <c r="R45" s="24"/>
      <c r="S45" s="24"/>
      <c r="T45" s="24"/>
      <c r="U45" s="24"/>
      <c r="V45" s="24"/>
      <c r="W45" s="24"/>
      <c r="X45" s="24"/>
      <c r="Y45" s="24"/>
      <c r="Z45" s="24"/>
    </row>
    <row r="46" spans="1:26" ht="15.75" customHeight="1" x14ac:dyDescent="0.25">
      <c r="A46" s="1"/>
      <c r="B46" s="1" t="s">
        <v>41</v>
      </c>
      <c r="C46" s="1"/>
      <c r="D46" s="2"/>
      <c r="E46" s="3"/>
      <c r="F46" s="2"/>
      <c r="G46" s="1"/>
      <c r="H46" s="1"/>
      <c r="I46" s="1"/>
      <c r="J46" s="1"/>
      <c r="K46" s="1"/>
      <c r="L46" s="1"/>
      <c r="M46" s="1"/>
      <c r="N46" s="1"/>
      <c r="O46" s="1"/>
      <c r="P46" s="1"/>
      <c r="Q46" s="1"/>
      <c r="R46" s="1"/>
      <c r="S46" s="1"/>
      <c r="T46" s="1"/>
      <c r="U46" s="1"/>
      <c r="V46" s="1"/>
      <c r="W46" s="1"/>
      <c r="X46" s="1"/>
      <c r="Y46" s="1"/>
      <c r="Z46" s="1"/>
    </row>
    <row r="47" spans="1:26" ht="15.75" customHeight="1" x14ac:dyDescent="0.25">
      <c r="A47" s="24"/>
      <c r="B47" s="24" t="s">
        <v>74</v>
      </c>
      <c r="C47" s="24" t="s">
        <v>78</v>
      </c>
      <c r="D47" s="33"/>
      <c r="E47" s="34">
        <v>7767</v>
      </c>
      <c r="F47" s="33">
        <f t="shared" ref="F47:F48" si="0">E47*4</f>
        <v>31068</v>
      </c>
      <c r="G47" s="24"/>
      <c r="H47" s="55" t="s">
        <v>79</v>
      </c>
      <c r="I47" s="24"/>
      <c r="J47" s="24"/>
      <c r="K47" s="24"/>
      <c r="L47" s="24"/>
      <c r="M47" s="24"/>
      <c r="N47" s="24"/>
      <c r="O47" s="24"/>
      <c r="P47" s="24"/>
      <c r="Q47" s="24"/>
      <c r="R47" s="24"/>
      <c r="S47" s="24"/>
      <c r="T47" s="24"/>
      <c r="U47" s="24"/>
      <c r="V47" s="24"/>
      <c r="W47" s="24"/>
      <c r="X47" s="24"/>
      <c r="Y47" s="24"/>
      <c r="Z47" s="24"/>
    </row>
    <row r="48" spans="1:26" ht="15.75" customHeight="1" x14ac:dyDescent="0.25">
      <c r="A48" s="24"/>
      <c r="B48" s="24" t="s">
        <v>77</v>
      </c>
      <c r="C48" s="24" t="s">
        <v>78</v>
      </c>
      <c r="D48" s="33"/>
      <c r="E48" s="34">
        <v>5076</v>
      </c>
      <c r="F48" s="33">
        <f t="shared" si="0"/>
        <v>20304</v>
      </c>
      <c r="G48" s="24"/>
      <c r="H48" s="56"/>
      <c r="I48" s="24"/>
      <c r="J48" s="24"/>
      <c r="K48" s="24"/>
      <c r="L48" s="24"/>
      <c r="M48" s="24"/>
      <c r="N48" s="24"/>
      <c r="O48" s="24"/>
      <c r="P48" s="24"/>
      <c r="Q48" s="24"/>
      <c r="R48" s="24"/>
      <c r="S48" s="24"/>
      <c r="T48" s="24"/>
      <c r="U48" s="24"/>
      <c r="V48" s="24"/>
      <c r="W48" s="24"/>
      <c r="X48" s="24"/>
      <c r="Y48" s="24"/>
      <c r="Z48" s="24"/>
    </row>
    <row r="49" spans="1:26" ht="15.75" customHeight="1" x14ac:dyDescent="0.25">
      <c r="A49" s="1"/>
      <c r="B49" s="1"/>
      <c r="C49" s="1"/>
      <c r="D49" s="2"/>
      <c r="E49" s="3"/>
      <c r="F49" s="2"/>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2"/>
      <c r="E50" s="3"/>
      <c r="F50" s="2"/>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2"/>
      <c r="E51" s="3"/>
      <c r="F51" s="2"/>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2"/>
      <c r="E52" s="3"/>
      <c r="F52" s="2"/>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2"/>
      <c r="E53" s="3"/>
      <c r="F53" s="2"/>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2"/>
      <c r="E54" s="3"/>
      <c r="F54" s="2"/>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2"/>
      <c r="E55" s="3"/>
      <c r="F55" s="2"/>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2"/>
      <c r="E56" s="3"/>
      <c r="F56" s="2"/>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2"/>
      <c r="E57" s="3"/>
      <c r="F57" s="2"/>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2"/>
      <c r="E58" s="3"/>
      <c r="F58" s="2"/>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2"/>
      <c r="E59" s="3"/>
      <c r="F59" s="2"/>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2"/>
      <c r="E60" s="3"/>
      <c r="F60" s="2"/>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2"/>
      <c r="E61" s="3"/>
      <c r="F61" s="2"/>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2"/>
      <c r="E62" s="3"/>
      <c r="F62" s="2"/>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2"/>
      <c r="E63" s="3"/>
      <c r="F63" s="2"/>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2"/>
      <c r="E64" s="3"/>
      <c r="F64" s="2"/>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2"/>
      <c r="E65" s="3"/>
      <c r="F65" s="2"/>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2"/>
      <c r="E66" s="3"/>
      <c r="F66" s="2"/>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2"/>
      <c r="E67" s="3"/>
      <c r="F67" s="2"/>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2"/>
      <c r="E68" s="3"/>
      <c r="F68" s="2"/>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2"/>
      <c r="E69" s="3"/>
      <c r="F69" s="2"/>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2"/>
      <c r="E70" s="3"/>
      <c r="F70" s="2"/>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2"/>
      <c r="E71" s="3"/>
      <c r="F71" s="2"/>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2"/>
      <c r="E72" s="3"/>
      <c r="F72" s="2"/>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2"/>
      <c r="E73" s="3"/>
      <c r="F73" s="2"/>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2"/>
      <c r="E74" s="3"/>
      <c r="F74" s="2"/>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2"/>
      <c r="E75" s="3"/>
      <c r="F75" s="2"/>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2"/>
      <c r="E76" s="3"/>
      <c r="F76" s="2"/>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2"/>
      <c r="E77" s="3"/>
      <c r="F77" s="2"/>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2"/>
      <c r="E78" s="3"/>
      <c r="F78" s="2"/>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2"/>
      <c r="E79" s="3"/>
      <c r="F79" s="2"/>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2"/>
      <c r="E80" s="3"/>
      <c r="F80" s="2"/>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2"/>
      <c r="E81" s="3"/>
      <c r="F81" s="2"/>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2"/>
      <c r="E82" s="3"/>
      <c r="F82" s="2"/>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2"/>
      <c r="E83" s="3"/>
      <c r="F83" s="2"/>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2"/>
      <c r="E84" s="3"/>
      <c r="F84" s="2"/>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2"/>
      <c r="E85" s="3"/>
      <c r="F85" s="2"/>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2"/>
      <c r="E86" s="3"/>
      <c r="F86" s="2"/>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2"/>
      <c r="E87" s="3"/>
      <c r="F87" s="2"/>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2"/>
      <c r="E88" s="3"/>
      <c r="F88" s="2"/>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2"/>
      <c r="E89" s="3"/>
      <c r="F89" s="2"/>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2"/>
      <c r="E90" s="3"/>
      <c r="F90" s="2"/>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2"/>
      <c r="E91" s="3"/>
      <c r="F91" s="2"/>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2"/>
      <c r="E92" s="3"/>
      <c r="F92" s="2"/>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2"/>
      <c r="E93" s="3"/>
      <c r="F93" s="2"/>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2"/>
      <c r="E94" s="3"/>
      <c r="F94" s="2"/>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2"/>
      <c r="E95" s="3"/>
      <c r="F95" s="2"/>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2"/>
      <c r="E96" s="3"/>
      <c r="F96" s="2"/>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2"/>
      <c r="E97" s="3"/>
      <c r="F97" s="2"/>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2"/>
      <c r="E98" s="3"/>
      <c r="F98" s="2"/>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2"/>
      <c r="E99" s="3"/>
      <c r="F99" s="2"/>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2"/>
      <c r="E100" s="3"/>
      <c r="F100" s="2"/>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2"/>
      <c r="E101" s="3"/>
      <c r="F101" s="2"/>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2"/>
      <c r="E102" s="3"/>
      <c r="F102" s="2"/>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2"/>
      <c r="E103" s="3"/>
      <c r="F103" s="2"/>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2"/>
      <c r="E104" s="3"/>
      <c r="F104" s="2"/>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2"/>
      <c r="E105" s="3"/>
      <c r="F105" s="2"/>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2"/>
      <c r="E106" s="3"/>
      <c r="F106" s="2"/>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2"/>
      <c r="E107" s="3"/>
      <c r="F107" s="2"/>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2"/>
      <c r="E108" s="3"/>
      <c r="F108" s="2"/>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2"/>
      <c r="E109" s="3"/>
      <c r="F109" s="2"/>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2"/>
      <c r="E110" s="3"/>
      <c r="F110" s="2"/>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2"/>
      <c r="E111" s="3"/>
      <c r="F111" s="2"/>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2"/>
      <c r="E112" s="3"/>
      <c r="F112" s="2"/>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2"/>
      <c r="E113" s="3"/>
      <c r="F113" s="2"/>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2"/>
      <c r="E114" s="3"/>
      <c r="F114" s="2"/>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2"/>
      <c r="E115" s="3"/>
      <c r="F115" s="2"/>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2"/>
      <c r="E116" s="3"/>
      <c r="F116" s="2"/>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2"/>
      <c r="E117" s="3"/>
      <c r="F117" s="2"/>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2"/>
      <c r="E118" s="3"/>
      <c r="F118" s="2"/>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2"/>
      <c r="E119" s="3"/>
      <c r="F119" s="2"/>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2"/>
      <c r="E120" s="3"/>
      <c r="F120" s="2"/>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2"/>
      <c r="E121" s="3"/>
      <c r="F121" s="2"/>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2"/>
      <c r="E122" s="3"/>
      <c r="F122" s="2"/>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2"/>
      <c r="E123" s="3"/>
      <c r="F123" s="2"/>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2"/>
      <c r="E124" s="3"/>
      <c r="F124" s="2"/>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2"/>
      <c r="E125" s="3"/>
      <c r="F125" s="2"/>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2"/>
      <c r="E126" s="3"/>
      <c r="F126" s="2"/>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2"/>
      <c r="E127" s="3"/>
      <c r="F127" s="2"/>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2"/>
      <c r="E128" s="3"/>
      <c r="F128" s="2"/>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2"/>
      <c r="E129" s="3"/>
      <c r="F129" s="2"/>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2"/>
      <c r="E130" s="3"/>
      <c r="F130" s="2"/>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2"/>
      <c r="E131" s="3"/>
      <c r="F131" s="2"/>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2"/>
      <c r="E132" s="3"/>
      <c r="F132" s="2"/>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2"/>
      <c r="E133" s="3"/>
      <c r="F133" s="2"/>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2"/>
      <c r="E134" s="3"/>
      <c r="F134" s="2"/>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2"/>
      <c r="E135" s="3"/>
      <c r="F135" s="2"/>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2"/>
      <c r="E136" s="3"/>
      <c r="F136" s="2"/>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2"/>
      <c r="E137" s="3"/>
      <c r="F137" s="2"/>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2"/>
      <c r="E138" s="3"/>
      <c r="F138" s="2"/>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2"/>
      <c r="E139" s="3"/>
      <c r="F139" s="2"/>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2"/>
      <c r="E140" s="3"/>
      <c r="F140" s="2"/>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2"/>
      <c r="E141" s="3"/>
      <c r="F141" s="2"/>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2"/>
      <c r="E142" s="3"/>
      <c r="F142" s="2"/>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2"/>
      <c r="E143" s="3"/>
      <c r="F143" s="2"/>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2"/>
      <c r="E144" s="3"/>
      <c r="F144" s="2"/>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2"/>
      <c r="E145" s="3"/>
      <c r="F145" s="2"/>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2"/>
      <c r="E146" s="3"/>
      <c r="F146" s="2"/>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2"/>
      <c r="E147" s="3"/>
      <c r="F147" s="2"/>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2"/>
      <c r="E148" s="3"/>
      <c r="F148" s="2"/>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2"/>
      <c r="E149" s="3"/>
      <c r="F149" s="2"/>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2"/>
      <c r="E150" s="3"/>
      <c r="F150" s="2"/>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2"/>
      <c r="E151" s="3"/>
      <c r="F151" s="2"/>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2"/>
      <c r="E152" s="3"/>
      <c r="F152" s="2"/>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2"/>
      <c r="E153" s="3"/>
      <c r="F153" s="2"/>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2"/>
      <c r="E154" s="3"/>
      <c r="F154" s="2"/>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2"/>
      <c r="E155" s="3"/>
      <c r="F155" s="2"/>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2"/>
      <c r="E156" s="3"/>
      <c r="F156" s="2"/>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2"/>
      <c r="E157" s="3"/>
      <c r="F157" s="2"/>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2"/>
      <c r="E158" s="3"/>
      <c r="F158" s="2"/>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2"/>
      <c r="E159" s="3"/>
      <c r="F159" s="2"/>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2"/>
      <c r="E160" s="3"/>
      <c r="F160" s="2"/>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2"/>
      <c r="E161" s="3"/>
      <c r="F161" s="2"/>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2"/>
      <c r="E162" s="3"/>
      <c r="F162" s="2"/>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2"/>
      <c r="E163" s="3"/>
      <c r="F163" s="2"/>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2"/>
      <c r="E164" s="3"/>
      <c r="F164" s="2"/>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2"/>
      <c r="E165" s="3"/>
      <c r="F165" s="2"/>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2"/>
      <c r="E166" s="3"/>
      <c r="F166" s="2"/>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2"/>
      <c r="E167" s="3"/>
      <c r="F167" s="2"/>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2"/>
      <c r="E168" s="3"/>
      <c r="F168" s="2"/>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2"/>
      <c r="E169" s="3"/>
      <c r="F169" s="2"/>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2"/>
      <c r="E170" s="3"/>
      <c r="F170" s="2"/>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2"/>
      <c r="E171" s="3"/>
      <c r="F171" s="2"/>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2"/>
      <c r="E172" s="3"/>
      <c r="F172" s="2"/>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2"/>
      <c r="E173" s="3"/>
      <c r="F173" s="2"/>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2"/>
      <c r="E174" s="3"/>
      <c r="F174" s="2"/>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2"/>
      <c r="E175" s="3"/>
      <c r="F175" s="2"/>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2"/>
      <c r="E176" s="3"/>
      <c r="F176" s="2"/>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2"/>
      <c r="E177" s="3"/>
      <c r="F177" s="2"/>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2"/>
      <c r="E178" s="3"/>
      <c r="F178" s="2"/>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2"/>
      <c r="E179" s="3"/>
      <c r="F179" s="2"/>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2"/>
      <c r="E180" s="3"/>
      <c r="F180" s="2"/>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2"/>
      <c r="E181" s="3"/>
      <c r="F181" s="2"/>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2"/>
      <c r="E182" s="3"/>
      <c r="F182" s="2"/>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2"/>
      <c r="E183" s="3"/>
      <c r="F183" s="2"/>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2"/>
      <c r="E184" s="3"/>
      <c r="F184" s="2"/>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2"/>
      <c r="E185" s="3"/>
      <c r="F185" s="2"/>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2"/>
      <c r="E186" s="3"/>
      <c r="F186" s="2"/>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2"/>
      <c r="E187" s="3"/>
      <c r="F187" s="2"/>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2"/>
      <c r="E188" s="3"/>
      <c r="F188" s="2"/>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2"/>
      <c r="E189" s="3"/>
      <c r="F189" s="2"/>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2"/>
      <c r="E190" s="3"/>
      <c r="F190" s="2"/>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2"/>
      <c r="E191" s="3"/>
      <c r="F191" s="2"/>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2"/>
      <c r="E192" s="3"/>
      <c r="F192" s="2"/>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2"/>
      <c r="E193" s="3"/>
      <c r="F193" s="2"/>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2"/>
      <c r="E194" s="3"/>
      <c r="F194" s="2"/>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2"/>
      <c r="E195" s="3"/>
      <c r="F195" s="2"/>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2"/>
      <c r="E196" s="3"/>
      <c r="F196" s="2"/>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2"/>
      <c r="E197" s="3"/>
      <c r="F197" s="2"/>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2"/>
      <c r="E198" s="3"/>
      <c r="F198" s="2"/>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2"/>
      <c r="E199" s="3"/>
      <c r="F199" s="2"/>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2"/>
      <c r="E200" s="3"/>
      <c r="F200" s="2"/>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2"/>
      <c r="E201" s="3"/>
      <c r="F201" s="2"/>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2"/>
      <c r="E202" s="3"/>
      <c r="F202" s="2"/>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2"/>
      <c r="E203" s="3"/>
      <c r="F203" s="2"/>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2"/>
      <c r="E204" s="3"/>
      <c r="F204" s="2"/>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2"/>
      <c r="E205" s="3"/>
      <c r="F205" s="2"/>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2"/>
      <c r="E206" s="3"/>
      <c r="F206" s="2"/>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2"/>
      <c r="E207" s="3"/>
      <c r="F207" s="2"/>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2"/>
      <c r="E208" s="3"/>
      <c r="F208" s="2"/>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2"/>
      <c r="E209" s="3"/>
      <c r="F209" s="2"/>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2"/>
      <c r="E210" s="3"/>
      <c r="F210" s="2"/>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2"/>
      <c r="E211" s="3"/>
      <c r="F211" s="2"/>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2"/>
      <c r="E212" s="3"/>
      <c r="F212" s="2"/>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2"/>
      <c r="E213" s="3"/>
      <c r="F213" s="2"/>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2"/>
      <c r="E214" s="3"/>
      <c r="F214" s="2"/>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2"/>
      <c r="E215" s="3"/>
      <c r="F215" s="2"/>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2"/>
      <c r="E216" s="3"/>
      <c r="F216" s="2"/>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2"/>
      <c r="E217" s="3"/>
      <c r="F217" s="2"/>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2"/>
      <c r="E218" s="3"/>
      <c r="F218" s="2"/>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2"/>
      <c r="E219" s="3"/>
      <c r="F219" s="2"/>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2"/>
      <c r="E220" s="3"/>
      <c r="F220" s="2"/>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2"/>
      <c r="E221" s="3"/>
      <c r="F221" s="2"/>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2"/>
      <c r="E222" s="3"/>
      <c r="F222" s="2"/>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2"/>
      <c r="E223" s="3"/>
      <c r="F223" s="2"/>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2"/>
      <c r="E224" s="3"/>
      <c r="F224" s="2"/>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2"/>
      <c r="E225" s="3"/>
      <c r="F225" s="2"/>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2"/>
      <c r="E226" s="3"/>
      <c r="F226" s="2"/>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2"/>
      <c r="E227" s="3"/>
      <c r="F227" s="2"/>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2"/>
      <c r="E228" s="3"/>
      <c r="F228" s="2"/>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2"/>
      <c r="E229" s="3"/>
      <c r="F229" s="2"/>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2"/>
      <c r="E230" s="3"/>
      <c r="F230" s="2"/>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2"/>
      <c r="E231" s="3"/>
      <c r="F231" s="2"/>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2"/>
      <c r="E232" s="3"/>
      <c r="F232" s="2"/>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2"/>
      <c r="E233" s="3"/>
      <c r="F233" s="2"/>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2"/>
      <c r="E234" s="3"/>
      <c r="F234" s="2"/>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2"/>
      <c r="E235" s="3"/>
      <c r="F235" s="2"/>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2"/>
      <c r="E236" s="3"/>
      <c r="F236" s="2"/>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2"/>
      <c r="E237" s="3"/>
      <c r="F237" s="2"/>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2"/>
      <c r="E238" s="3"/>
      <c r="F238" s="2"/>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2"/>
      <c r="E239" s="3"/>
      <c r="F239" s="2"/>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2"/>
      <c r="E240" s="3"/>
      <c r="F240" s="2"/>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2"/>
      <c r="E241" s="3"/>
      <c r="F241" s="2"/>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2"/>
      <c r="E242" s="3"/>
      <c r="F242" s="2"/>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2"/>
      <c r="E243" s="3"/>
      <c r="F243" s="2"/>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2"/>
      <c r="E244" s="3"/>
      <c r="F244" s="2"/>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2"/>
      <c r="E245" s="3"/>
      <c r="F245" s="2"/>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2"/>
      <c r="E246" s="3"/>
      <c r="F246" s="2"/>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2"/>
      <c r="E247" s="3"/>
      <c r="F247" s="2"/>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2"/>
      <c r="E248" s="3"/>
      <c r="F248" s="2"/>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2"/>
      <c r="E249" s="3"/>
      <c r="F249" s="2"/>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2"/>
      <c r="E250" s="3"/>
      <c r="F250" s="2"/>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2"/>
      <c r="E251" s="3"/>
      <c r="F251" s="2"/>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2"/>
      <c r="E252" s="3"/>
      <c r="F252" s="2"/>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2"/>
      <c r="E253" s="3"/>
      <c r="F253" s="2"/>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2"/>
      <c r="E254" s="3"/>
      <c r="F254" s="2"/>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2"/>
      <c r="E255" s="3"/>
      <c r="F255" s="2"/>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2"/>
      <c r="E256" s="3"/>
      <c r="F256" s="2"/>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2"/>
      <c r="E257" s="3"/>
      <c r="F257" s="2"/>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2"/>
      <c r="E258" s="3"/>
      <c r="F258" s="2"/>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2"/>
      <c r="E259" s="3"/>
      <c r="F259" s="2"/>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2"/>
      <c r="E260" s="3"/>
      <c r="F260" s="2"/>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2"/>
      <c r="E261" s="3"/>
      <c r="F261" s="2"/>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2"/>
      <c r="E262" s="3"/>
      <c r="F262" s="2"/>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2"/>
      <c r="E263" s="3"/>
      <c r="F263" s="2"/>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2"/>
      <c r="E264" s="3"/>
      <c r="F264" s="2"/>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2"/>
      <c r="E265" s="3"/>
      <c r="F265" s="2"/>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2"/>
      <c r="E266" s="3"/>
      <c r="F266" s="2"/>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2"/>
      <c r="E267" s="3"/>
      <c r="F267" s="2"/>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2"/>
      <c r="E268" s="3"/>
      <c r="F268" s="2"/>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2"/>
      <c r="E269" s="3"/>
      <c r="F269" s="2"/>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2"/>
      <c r="E270" s="3"/>
      <c r="F270" s="2"/>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2"/>
      <c r="E271" s="3"/>
      <c r="F271" s="2"/>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2"/>
      <c r="E272" s="3"/>
      <c r="F272" s="2"/>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2"/>
      <c r="E273" s="3"/>
      <c r="F273" s="2"/>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2"/>
      <c r="E274" s="3"/>
      <c r="F274" s="2"/>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2"/>
      <c r="E275" s="3"/>
      <c r="F275" s="2"/>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2"/>
      <c r="E276" s="3"/>
      <c r="F276" s="2"/>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2"/>
      <c r="E277" s="3"/>
      <c r="F277" s="2"/>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2"/>
      <c r="E278" s="3"/>
      <c r="F278" s="2"/>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2"/>
      <c r="E279" s="3"/>
      <c r="F279" s="2"/>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2"/>
      <c r="E280" s="3"/>
      <c r="F280" s="2"/>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2"/>
      <c r="E281" s="3"/>
      <c r="F281" s="2"/>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2"/>
      <c r="E282" s="3"/>
      <c r="F282" s="2"/>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2"/>
      <c r="E283" s="3"/>
      <c r="F283" s="2"/>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2"/>
      <c r="E284" s="3"/>
      <c r="F284" s="2"/>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2"/>
      <c r="E285" s="3"/>
      <c r="F285" s="2"/>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2"/>
      <c r="E286" s="3"/>
      <c r="F286" s="2"/>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2"/>
      <c r="E287" s="3"/>
      <c r="F287" s="2"/>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2"/>
      <c r="E288" s="3"/>
      <c r="F288" s="2"/>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2"/>
      <c r="E289" s="3"/>
      <c r="F289" s="2"/>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2"/>
      <c r="E290" s="3"/>
      <c r="F290" s="2"/>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2"/>
      <c r="E291" s="3"/>
      <c r="F291" s="2"/>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2"/>
      <c r="E292" s="3"/>
      <c r="F292" s="2"/>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2"/>
      <c r="E293" s="3"/>
      <c r="F293" s="2"/>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2"/>
      <c r="E294" s="3"/>
      <c r="F294" s="2"/>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2"/>
      <c r="E295" s="3"/>
      <c r="F295" s="2"/>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2"/>
      <c r="E296" s="3"/>
      <c r="F296" s="2"/>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2"/>
      <c r="E297" s="3"/>
      <c r="F297" s="2"/>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2"/>
      <c r="E298" s="3"/>
      <c r="F298" s="2"/>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2"/>
      <c r="E299" s="3"/>
      <c r="F299" s="2"/>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2"/>
      <c r="E300" s="3"/>
      <c r="F300" s="2"/>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2"/>
      <c r="E301" s="3"/>
      <c r="F301" s="2"/>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2"/>
      <c r="E302" s="3"/>
      <c r="F302" s="2"/>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2"/>
      <c r="E303" s="3"/>
      <c r="F303" s="2"/>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2"/>
      <c r="E304" s="3"/>
      <c r="F304" s="2"/>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2"/>
      <c r="E305" s="3"/>
      <c r="F305" s="2"/>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2"/>
      <c r="E306" s="3"/>
      <c r="F306" s="2"/>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2"/>
      <c r="E307" s="3"/>
      <c r="F307" s="2"/>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2"/>
      <c r="E308" s="3"/>
      <c r="F308" s="2"/>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2"/>
      <c r="E309" s="3"/>
      <c r="F309" s="2"/>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2"/>
      <c r="E310" s="3"/>
      <c r="F310" s="2"/>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2"/>
      <c r="E311" s="3"/>
      <c r="F311" s="2"/>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2"/>
      <c r="E312" s="3"/>
      <c r="F312" s="2"/>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2"/>
      <c r="E313" s="3"/>
      <c r="F313" s="2"/>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2"/>
      <c r="E314" s="3"/>
      <c r="F314" s="2"/>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2"/>
      <c r="E315" s="3"/>
      <c r="F315" s="2"/>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2"/>
      <c r="E316" s="3"/>
      <c r="F316" s="2"/>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2"/>
      <c r="E317" s="3"/>
      <c r="F317" s="2"/>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2"/>
      <c r="E318" s="3"/>
      <c r="F318" s="2"/>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2"/>
      <c r="E319" s="3"/>
      <c r="F319" s="2"/>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2"/>
      <c r="E320" s="3"/>
      <c r="F320" s="2"/>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2"/>
      <c r="E321" s="3"/>
      <c r="F321" s="2"/>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2"/>
      <c r="E322" s="3"/>
      <c r="F322" s="2"/>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2"/>
      <c r="E323" s="3"/>
      <c r="F323" s="2"/>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2"/>
      <c r="E324" s="3"/>
      <c r="F324" s="2"/>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2"/>
      <c r="E325" s="3"/>
      <c r="F325" s="2"/>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2"/>
      <c r="E326" s="3"/>
      <c r="F326" s="2"/>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2"/>
      <c r="E327" s="3"/>
      <c r="F327" s="2"/>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2"/>
      <c r="E328" s="3"/>
      <c r="F328" s="2"/>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2"/>
      <c r="E329" s="3"/>
      <c r="F329" s="2"/>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2"/>
      <c r="E330" s="3"/>
      <c r="F330" s="2"/>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2"/>
      <c r="E331" s="3"/>
      <c r="F331" s="2"/>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2"/>
      <c r="E332" s="3"/>
      <c r="F332" s="2"/>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2"/>
      <c r="E333" s="3"/>
      <c r="F333" s="2"/>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2"/>
      <c r="E334" s="3"/>
      <c r="F334" s="2"/>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2"/>
      <c r="E335" s="3"/>
      <c r="F335" s="2"/>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2"/>
      <c r="E336" s="3"/>
      <c r="F336" s="2"/>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2"/>
      <c r="E337" s="3"/>
      <c r="F337" s="2"/>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2"/>
      <c r="E338" s="3"/>
      <c r="F338" s="2"/>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2"/>
      <c r="E339" s="3"/>
      <c r="F339" s="2"/>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2"/>
      <c r="E340" s="3"/>
      <c r="F340" s="2"/>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2"/>
      <c r="E341" s="3"/>
      <c r="F341" s="2"/>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2"/>
      <c r="E342" s="3"/>
      <c r="F342" s="2"/>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2"/>
      <c r="E343" s="3"/>
      <c r="F343" s="2"/>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2"/>
      <c r="E344" s="3"/>
      <c r="F344" s="2"/>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2"/>
      <c r="E345" s="3"/>
      <c r="F345" s="2"/>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2"/>
      <c r="E346" s="3"/>
      <c r="F346" s="2"/>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2"/>
      <c r="E347" s="3"/>
      <c r="F347" s="2"/>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2"/>
      <c r="E348" s="3"/>
      <c r="F348" s="2"/>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2"/>
      <c r="E349" s="3"/>
      <c r="F349" s="2"/>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2"/>
      <c r="E350" s="3"/>
      <c r="F350" s="2"/>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2"/>
      <c r="E351" s="3"/>
      <c r="F351" s="2"/>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2"/>
      <c r="E352" s="3"/>
      <c r="F352" s="2"/>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2"/>
      <c r="E353" s="3"/>
      <c r="F353" s="2"/>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2"/>
      <c r="E354" s="3"/>
      <c r="F354" s="2"/>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2"/>
      <c r="E355" s="3"/>
      <c r="F355" s="2"/>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2"/>
      <c r="E356" s="3"/>
      <c r="F356" s="2"/>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2"/>
      <c r="E357" s="3"/>
      <c r="F357" s="2"/>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2"/>
      <c r="E358" s="3"/>
      <c r="F358" s="2"/>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2"/>
      <c r="E359" s="3"/>
      <c r="F359" s="2"/>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2"/>
      <c r="E360" s="3"/>
      <c r="F360" s="2"/>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2"/>
      <c r="E361" s="3"/>
      <c r="F361" s="2"/>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2"/>
      <c r="E362" s="3"/>
      <c r="F362" s="2"/>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2"/>
      <c r="E363" s="3"/>
      <c r="F363" s="2"/>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2"/>
      <c r="E364" s="3"/>
      <c r="F364" s="2"/>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2"/>
      <c r="E365" s="3"/>
      <c r="F365" s="2"/>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2"/>
      <c r="E366" s="3"/>
      <c r="F366" s="2"/>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2"/>
      <c r="E367" s="3"/>
      <c r="F367" s="2"/>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2"/>
      <c r="E368" s="3"/>
      <c r="F368" s="2"/>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2"/>
      <c r="E369" s="3"/>
      <c r="F369" s="2"/>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2"/>
      <c r="E370" s="3"/>
      <c r="F370" s="2"/>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2"/>
      <c r="E371" s="3"/>
      <c r="F371" s="2"/>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2"/>
      <c r="E372" s="3"/>
      <c r="F372" s="2"/>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2"/>
      <c r="E373" s="3"/>
      <c r="F373" s="2"/>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2"/>
      <c r="E374" s="3"/>
      <c r="F374" s="2"/>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2"/>
      <c r="E375" s="3"/>
      <c r="F375" s="2"/>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2"/>
      <c r="E376" s="3"/>
      <c r="F376" s="2"/>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2"/>
      <c r="E377" s="3"/>
      <c r="F377" s="2"/>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2"/>
      <c r="E378" s="3"/>
      <c r="F378" s="2"/>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2"/>
      <c r="E379" s="3"/>
      <c r="F379" s="2"/>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2"/>
      <c r="E380" s="3"/>
      <c r="F380" s="2"/>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2"/>
      <c r="E381" s="3"/>
      <c r="F381" s="2"/>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2"/>
      <c r="E382" s="3"/>
      <c r="F382" s="2"/>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2"/>
      <c r="E383" s="3"/>
      <c r="F383" s="2"/>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2"/>
      <c r="E384" s="3"/>
      <c r="F384" s="2"/>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2"/>
      <c r="E385" s="3"/>
      <c r="F385" s="2"/>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2"/>
      <c r="E386" s="3"/>
      <c r="F386" s="2"/>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2"/>
      <c r="E387" s="3"/>
      <c r="F387" s="2"/>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2"/>
      <c r="E388" s="3"/>
      <c r="F388" s="2"/>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2"/>
      <c r="E389" s="3"/>
      <c r="F389" s="2"/>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2"/>
      <c r="E390" s="3"/>
      <c r="F390" s="2"/>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2"/>
      <c r="E391" s="3"/>
      <c r="F391" s="2"/>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2"/>
      <c r="E392" s="3"/>
      <c r="F392" s="2"/>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2"/>
      <c r="E393" s="3"/>
      <c r="F393" s="2"/>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2"/>
      <c r="E394" s="3"/>
      <c r="F394" s="2"/>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2"/>
      <c r="E395" s="3"/>
      <c r="F395" s="2"/>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2"/>
      <c r="E396" s="3"/>
      <c r="F396" s="2"/>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2"/>
      <c r="E397" s="3"/>
      <c r="F397" s="2"/>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2"/>
      <c r="E398" s="3"/>
      <c r="F398" s="2"/>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2"/>
      <c r="E399" s="3"/>
      <c r="F399" s="2"/>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2"/>
      <c r="E400" s="3"/>
      <c r="F400" s="2"/>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2"/>
      <c r="E401" s="3"/>
      <c r="F401" s="2"/>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2"/>
      <c r="E402" s="3"/>
      <c r="F402" s="2"/>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2"/>
      <c r="E403" s="3"/>
      <c r="F403" s="2"/>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2"/>
      <c r="E404" s="3"/>
      <c r="F404" s="2"/>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2"/>
      <c r="E405" s="3"/>
      <c r="F405" s="2"/>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2"/>
      <c r="E406" s="3"/>
      <c r="F406" s="2"/>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2"/>
      <c r="E407" s="3"/>
      <c r="F407" s="2"/>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2"/>
      <c r="E408" s="3"/>
      <c r="F408" s="2"/>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2"/>
      <c r="E409" s="3"/>
      <c r="F409" s="2"/>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2"/>
      <c r="E410" s="3"/>
      <c r="F410" s="2"/>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2"/>
      <c r="E411" s="3"/>
      <c r="F411" s="2"/>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2"/>
      <c r="E412" s="3"/>
      <c r="F412" s="2"/>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2"/>
      <c r="E413" s="3"/>
      <c r="F413" s="2"/>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2"/>
      <c r="E414" s="3"/>
      <c r="F414" s="2"/>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2"/>
      <c r="E415" s="3"/>
      <c r="F415" s="2"/>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2"/>
      <c r="E416" s="3"/>
      <c r="F416" s="2"/>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2"/>
      <c r="E417" s="3"/>
      <c r="F417" s="2"/>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2"/>
      <c r="E418" s="3"/>
      <c r="F418" s="2"/>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2"/>
      <c r="E419" s="3"/>
      <c r="F419" s="2"/>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2"/>
      <c r="E420" s="3"/>
      <c r="F420" s="2"/>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2"/>
      <c r="E421" s="3"/>
      <c r="F421" s="2"/>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2"/>
      <c r="E422" s="3"/>
      <c r="F422" s="2"/>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2"/>
      <c r="E423" s="3"/>
      <c r="F423" s="2"/>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2"/>
      <c r="E424" s="3"/>
      <c r="F424" s="2"/>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2"/>
      <c r="E425" s="3"/>
      <c r="F425" s="2"/>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2"/>
      <c r="E426" s="3"/>
      <c r="F426" s="2"/>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2"/>
      <c r="E427" s="3"/>
      <c r="F427" s="2"/>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2"/>
      <c r="E428" s="3"/>
      <c r="F428" s="2"/>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2"/>
      <c r="E429" s="3"/>
      <c r="F429" s="2"/>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2"/>
      <c r="E430" s="3"/>
      <c r="F430" s="2"/>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2"/>
      <c r="E431" s="3"/>
      <c r="F431" s="2"/>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2"/>
      <c r="E432" s="3"/>
      <c r="F432" s="2"/>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2"/>
      <c r="E433" s="3"/>
      <c r="F433" s="2"/>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2"/>
      <c r="E434" s="3"/>
      <c r="F434" s="2"/>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2"/>
      <c r="E435" s="3"/>
      <c r="F435" s="2"/>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2"/>
      <c r="E436" s="3"/>
      <c r="F436" s="2"/>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2"/>
      <c r="E437" s="3"/>
      <c r="F437" s="2"/>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2"/>
      <c r="E438" s="3"/>
      <c r="F438" s="2"/>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2"/>
      <c r="E439" s="3"/>
      <c r="F439" s="2"/>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2"/>
      <c r="E440" s="3"/>
      <c r="F440" s="2"/>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2"/>
      <c r="E441" s="3"/>
      <c r="F441" s="2"/>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2"/>
      <c r="E442" s="3"/>
      <c r="F442" s="2"/>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2"/>
      <c r="E443" s="3"/>
      <c r="F443" s="2"/>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2"/>
      <c r="E444" s="3"/>
      <c r="F444" s="2"/>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2"/>
      <c r="E445" s="3"/>
      <c r="F445" s="2"/>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2"/>
      <c r="E446" s="3"/>
      <c r="F446" s="2"/>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2"/>
      <c r="E447" s="3"/>
      <c r="F447" s="2"/>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2"/>
      <c r="E448" s="3"/>
      <c r="F448" s="2"/>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2"/>
      <c r="E449" s="3"/>
      <c r="F449" s="2"/>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2"/>
      <c r="E450" s="3"/>
      <c r="F450" s="2"/>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2"/>
      <c r="E451" s="3"/>
      <c r="F451" s="2"/>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2"/>
      <c r="E452" s="3"/>
      <c r="F452" s="2"/>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2"/>
      <c r="E453" s="3"/>
      <c r="F453" s="2"/>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2"/>
      <c r="E454" s="3"/>
      <c r="F454" s="2"/>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2"/>
      <c r="E455" s="3"/>
      <c r="F455" s="2"/>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2"/>
      <c r="E456" s="3"/>
      <c r="F456" s="2"/>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2"/>
      <c r="E457" s="3"/>
      <c r="F457" s="2"/>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2"/>
      <c r="E458" s="3"/>
      <c r="F458" s="2"/>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2"/>
      <c r="E459" s="3"/>
      <c r="F459" s="2"/>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2"/>
      <c r="E460" s="3"/>
      <c r="F460" s="2"/>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2"/>
      <c r="E461" s="3"/>
      <c r="F461" s="2"/>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2"/>
      <c r="E462" s="3"/>
      <c r="F462" s="2"/>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2"/>
      <c r="E463" s="3"/>
      <c r="F463" s="2"/>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2"/>
      <c r="E464" s="3"/>
      <c r="F464" s="2"/>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2"/>
      <c r="E465" s="3"/>
      <c r="F465" s="2"/>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2"/>
      <c r="E466" s="3"/>
      <c r="F466" s="2"/>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2"/>
      <c r="E467" s="3"/>
      <c r="F467" s="2"/>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2"/>
      <c r="E468" s="3"/>
      <c r="F468" s="2"/>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2"/>
      <c r="E469" s="3"/>
      <c r="F469" s="2"/>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2"/>
      <c r="E470" s="3"/>
      <c r="F470" s="2"/>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2"/>
      <c r="E471" s="3"/>
      <c r="F471" s="2"/>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2"/>
      <c r="E472" s="3"/>
      <c r="F472" s="2"/>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2"/>
      <c r="E473" s="3"/>
      <c r="F473" s="2"/>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2"/>
      <c r="E474" s="3"/>
      <c r="F474" s="2"/>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2"/>
      <c r="E475" s="3"/>
      <c r="F475" s="2"/>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2"/>
      <c r="E476" s="3"/>
      <c r="F476" s="2"/>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2"/>
      <c r="E477" s="3"/>
      <c r="F477" s="2"/>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2"/>
      <c r="E478" s="3"/>
      <c r="F478" s="2"/>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2"/>
      <c r="E479" s="3"/>
      <c r="F479" s="2"/>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2"/>
      <c r="E480" s="3"/>
      <c r="F480" s="2"/>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2"/>
      <c r="E481" s="3"/>
      <c r="F481" s="2"/>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2"/>
      <c r="E482" s="3"/>
      <c r="F482" s="2"/>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2"/>
      <c r="E483" s="3"/>
      <c r="F483" s="2"/>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2"/>
      <c r="E484" s="3"/>
      <c r="F484" s="2"/>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2"/>
      <c r="E485" s="3"/>
      <c r="F485" s="2"/>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2"/>
      <c r="E486" s="3"/>
      <c r="F486" s="2"/>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2"/>
      <c r="E487" s="3"/>
      <c r="F487" s="2"/>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2"/>
      <c r="E488" s="3"/>
      <c r="F488" s="2"/>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2"/>
      <c r="E489" s="3"/>
      <c r="F489" s="2"/>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2"/>
      <c r="E490" s="3"/>
      <c r="F490" s="2"/>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2"/>
      <c r="E491" s="3"/>
      <c r="F491" s="2"/>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2"/>
      <c r="E492" s="3"/>
      <c r="F492" s="2"/>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2"/>
      <c r="E493" s="3"/>
      <c r="F493" s="2"/>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2"/>
      <c r="E494" s="3"/>
      <c r="F494" s="2"/>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2"/>
      <c r="E495" s="3"/>
      <c r="F495" s="2"/>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2"/>
      <c r="E496" s="3"/>
      <c r="F496" s="2"/>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2"/>
      <c r="E497" s="3"/>
      <c r="F497" s="2"/>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2"/>
      <c r="E498" s="3"/>
      <c r="F498" s="2"/>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2"/>
      <c r="E499" s="3"/>
      <c r="F499" s="2"/>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2"/>
      <c r="E500" s="3"/>
      <c r="F500" s="2"/>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2"/>
      <c r="E501" s="3"/>
      <c r="F501" s="2"/>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2"/>
      <c r="E502" s="3"/>
      <c r="F502" s="2"/>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2"/>
      <c r="E503" s="3"/>
      <c r="F503" s="2"/>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2"/>
      <c r="E504" s="3"/>
      <c r="F504" s="2"/>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2"/>
      <c r="E505" s="3"/>
      <c r="F505" s="2"/>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2"/>
      <c r="E506" s="3"/>
      <c r="F506" s="2"/>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2"/>
      <c r="E507" s="3"/>
      <c r="F507" s="2"/>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2"/>
      <c r="E508" s="3"/>
      <c r="F508" s="2"/>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2"/>
      <c r="E509" s="3"/>
      <c r="F509" s="2"/>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2"/>
      <c r="E510" s="3"/>
      <c r="F510" s="2"/>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2"/>
      <c r="E511" s="3"/>
      <c r="F511" s="2"/>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2"/>
      <c r="E512" s="3"/>
      <c r="F512" s="2"/>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2"/>
      <c r="E513" s="3"/>
      <c r="F513" s="2"/>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2"/>
      <c r="E514" s="3"/>
      <c r="F514" s="2"/>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2"/>
      <c r="E515" s="3"/>
      <c r="F515" s="2"/>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2"/>
      <c r="E516" s="3"/>
      <c r="F516" s="2"/>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2"/>
      <c r="E517" s="3"/>
      <c r="F517" s="2"/>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2"/>
      <c r="E518" s="3"/>
      <c r="F518" s="2"/>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2"/>
      <c r="E519" s="3"/>
      <c r="F519" s="2"/>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2"/>
      <c r="E520" s="3"/>
      <c r="F520" s="2"/>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2"/>
      <c r="E521" s="3"/>
      <c r="F521" s="2"/>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2"/>
      <c r="E522" s="3"/>
      <c r="F522" s="2"/>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2"/>
      <c r="E523" s="3"/>
      <c r="F523" s="2"/>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2"/>
      <c r="E524" s="3"/>
      <c r="F524" s="2"/>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2"/>
      <c r="E525" s="3"/>
      <c r="F525" s="2"/>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2"/>
      <c r="E526" s="3"/>
      <c r="F526" s="2"/>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2"/>
      <c r="E527" s="3"/>
      <c r="F527" s="2"/>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2"/>
      <c r="E528" s="3"/>
      <c r="F528" s="2"/>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2"/>
      <c r="E529" s="3"/>
      <c r="F529" s="2"/>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2"/>
      <c r="E530" s="3"/>
      <c r="F530" s="2"/>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2"/>
      <c r="E531" s="3"/>
      <c r="F531" s="2"/>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2"/>
      <c r="E532" s="3"/>
      <c r="F532" s="2"/>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2"/>
      <c r="E533" s="3"/>
      <c r="F533" s="2"/>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2"/>
      <c r="E534" s="3"/>
      <c r="F534" s="2"/>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2"/>
      <c r="E535" s="3"/>
      <c r="F535" s="2"/>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2"/>
      <c r="E536" s="3"/>
      <c r="F536" s="2"/>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2"/>
      <c r="E537" s="3"/>
      <c r="F537" s="2"/>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2"/>
      <c r="E538" s="3"/>
      <c r="F538" s="2"/>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2"/>
      <c r="E539" s="3"/>
      <c r="F539" s="2"/>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2"/>
      <c r="E540" s="3"/>
      <c r="F540" s="2"/>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2"/>
      <c r="E541" s="3"/>
      <c r="F541" s="2"/>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2"/>
      <c r="E542" s="3"/>
      <c r="F542" s="2"/>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2"/>
      <c r="E543" s="3"/>
      <c r="F543" s="2"/>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2"/>
      <c r="E544" s="3"/>
      <c r="F544" s="2"/>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2"/>
      <c r="E545" s="3"/>
      <c r="F545" s="2"/>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2"/>
      <c r="E546" s="3"/>
      <c r="F546" s="2"/>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2"/>
      <c r="E547" s="3"/>
      <c r="F547" s="2"/>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2"/>
      <c r="E548" s="3"/>
      <c r="F548" s="2"/>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2"/>
      <c r="E549" s="3"/>
      <c r="F549" s="2"/>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2"/>
      <c r="E550" s="3"/>
      <c r="F550" s="2"/>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2"/>
      <c r="E551" s="3"/>
      <c r="F551" s="2"/>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2"/>
      <c r="E552" s="3"/>
      <c r="F552" s="2"/>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2"/>
      <c r="E553" s="3"/>
      <c r="F553" s="2"/>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2"/>
      <c r="E554" s="3"/>
      <c r="F554" s="2"/>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2"/>
      <c r="E555" s="3"/>
      <c r="F555" s="2"/>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2"/>
      <c r="E556" s="3"/>
      <c r="F556" s="2"/>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2"/>
      <c r="E557" s="3"/>
      <c r="F557" s="2"/>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2"/>
      <c r="E558" s="3"/>
      <c r="F558" s="2"/>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2"/>
      <c r="E559" s="3"/>
      <c r="F559" s="2"/>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2"/>
      <c r="E560" s="3"/>
      <c r="F560" s="2"/>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2"/>
      <c r="E561" s="3"/>
      <c r="F561" s="2"/>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2"/>
      <c r="E562" s="3"/>
      <c r="F562" s="2"/>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2"/>
      <c r="E563" s="3"/>
      <c r="F563" s="2"/>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2"/>
      <c r="E564" s="3"/>
      <c r="F564" s="2"/>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2"/>
      <c r="E565" s="3"/>
      <c r="F565" s="2"/>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2"/>
      <c r="E566" s="3"/>
      <c r="F566" s="2"/>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2"/>
      <c r="E567" s="3"/>
      <c r="F567" s="2"/>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2"/>
      <c r="E568" s="3"/>
      <c r="F568" s="2"/>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2"/>
      <c r="E569" s="3"/>
      <c r="F569" s="2"/>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2"/>
      <c r="E570" s="3"/>
      <c r="F570" s="2"/>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2"/>
      <c r="E571" s="3"/>
      <c r="F571" s="2"/>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2"/>
      <c r="E572" s="3"/>
      <c r="F572" s="2"/>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2"/>
      <c r="E573" s="3"/>
      <c r="F573" s="2"/>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2"/>
      <c r="E574" s="3"/>
      <c r="F574" s="2"/>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2"/>
      <c r="E575" s="3"/>
      <c r="F575" s="2"/>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2"/>
      <c r="E576" s="3"/>
      <c r="F576" s="2"/>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2"/>
      <c r="E577" s="3"/>
      <c r="F577" s="2"/>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2"/>
      <c r="E578" s="3"/>
      <c r="F578" s="2"/>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2"/>
      <c r="E579" s="3"/>
      <c r="F579" s="2"/>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2"/>
      <c r="E580" s="3"/>
      <c r="F580" s="2"/>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2"/>
      <c r="E581" s="3"/>
      <c r="F581" s="2"/>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2"/>
      <c r="E582" s="3"/>
      <c r="F582" s="2"/>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2"/>
      <c r="E583" s="3"/>
      <c r="F583" s="2"/>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2"/>
      <c r="E584" s="3"/>
      <c r="F584" s="2"/>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2"/>
      <c r="E585" s="3"/>
      <c r="F585" s="2"/>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2"/>
      <c r="E586" s="3"/>
      <c r="F586" s="2"/>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2"/>
      <c r="E587" s="3"/>
      <c r="F587" s="2"/>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2"/>
      <c r="E588" s="3"/>
      <c r="F588" s="2"/>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2"/>
      <c r="E589" s="3"/>
      <c r="F589" s="2"/>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2"/>
      <c r="E590" s="3"/>
      <c r="F590" s="2"/>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2"/>
      <c r="E591" s="3"/>
      <c r="F591" s="2"/>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2"/>
      <c r="E592" s="3"/>
      <c r="F592" s="2"/>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2"/>
      <c r="E593" s="3"/>
      <c r="F593" s="2"/>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2"/>
      <c r="E594" s="3"/>
      <c r="F594" s="2"/>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2"/>
      <c r="E595" s="3"/>
      <c r="F595" s="2"/>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2"/>
      <c r="E596" s="3"/>
      <c r="F596" s="2"/>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2"/>
      <c r="E597" s="3"/>
      <c r="F597" s="2"/>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2"/>
      <c r="E598" s="3"/>
      <c r="F598" s="2"/>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2"/>
      <c r="E599" s="3"/>
      <c r="F599" s="2"/>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2"/>
      <c r="E600" s="3"/>
      <c r="F600" s="2"/>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2"/>
      <c r="E601" s="3"/>
      <c r="F601" s="2"/>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2"/>
      <c r="E602" s="3"/>
      <c r="F602" s="2"/>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2"/>
      <c r="E603" s="3"/>
      <c r="F603" s="2"/>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2"/>
      <c r="E604" s="3"/>
      <c r="F604" s="2"/>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2"/>
      <c r="E605" s="3"/>
      <c r="F605" s="2"/>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2"/>
      <c r="E606" s="3"/>
      <c r="F606" s="2"/>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2"/>
      <c r="E607" s="3"/>
      <c r="F607" s="2"/>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2"/>
      <c r="E608" s="3"/>
      <c r="F608" s="2"/>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2"/>
      <c r="E609" s="3"/>
      <c r="F609" s="2"/>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2"/>
      <c r="E610" s="3"/>
      <c r="F610" s="2"/>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2"/>
      <c r="E611" s="3"/>
      <c r="F611" s="2"/>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2"/>
      <c r="E612" s="3"/>
      <c r="F612" s="2"/>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2"/>
      <c r="E613" s="3"/>
      <c r="F613" s="2"/>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2"/>
      <c r="E614" s="3"/>
      <c r="F614" s="2"/>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2"/>
      <c r="E615" s="3"/>
      <c r="F615" s="2"/>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2"/>
      <c r="E616" s="3"/>
      <c r="F616" s="2"/>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2"/>
      <c r="E617" s="3"/>
      <c r="F617" s="2"/>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2"/>
      <c r="E618" s="3"/>
      <c r="F618" s="2"/>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2"/>
      <c r="E619" s="3"/>
      <c r="F619" s="2"/>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2"/>
      <c r="E620" s="3"/>
      <c r="F620" s="2"/>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2"/>
      <c r="E621" s="3"/>
      <c r="F621" s="2"/>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2"/>
      <c r="E622" s="3"/>
      <c r="F622" s="2"/>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2"/>
      <c r="E623" s="3"/>
      <c r="F623" s="2"/>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2"/>
      <c r="E624" s="3"/>
      <c r="F624" s="2"/>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2"/>
      <c r="E625" s="3"/>
      <c r="F625" s="2"/>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2"/>
      <c r="E626" s="3"/>
      <c r="F626" s="2"/>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2"/>
      <c r="E627" s="3"/>
      <c r="F627" s="2"/>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2"/>
      <c r="E628" s="3"/>
      <c r="F628" s="2"/>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2"/>
      <c r="E629" s="3"/>
      <c r="F629" s="2"/>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2"/>
      <c r="E630" s="3"/>
      <c r="F630" s="2"/>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2"/>
      <c r="E631" s="3"/>
      <c r="F631" s="2"/>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2"/>
      <c r="E632" s="3"/>
      <c r="F632" s="2"/>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2"/>
      <c r="E633" s="3"/>
      <c r="F633" s="2"/>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2"/>
      <c r="E634" s="3"/>
      <c r="F634" s="2"/>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2"/>
      <c r="E635" s="3"/>
      <c r="F635" s="2"/>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2"/>
      <c r="E636" s="3"/>
      <c r="F636" s="2"/>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2"/>
      <c r="E637" s="3"/>
      <c r="F637" s="2"/>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2"/>
      <c r="E638" s="3"/>
      <c r="F638" s="2"/>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2"/>
      <c r="E639" s="3"/>
      <c r="F639" s="2"/>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2"/>
      <c r="E640" s="3"/>
      <c r="F640" s="2"/>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2"/>
      <c r="E641" s="3"/>
      <c r="F641" s="2"/>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2"/>
      <c r="E642" s="3"/>
      <c r="F642" s="2"/>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2"/>
      <c r="E643" s="3"/>
      <c r="F643" s="2"/>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2"/>
      <c r="E644" s="3"/>
      <c r="F644" s="2"/>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2"/>
      <c r="E645" s="3"/>
      <c r="F645" s="2"/>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2"/>
      <c r="E646" s="3"/>
      <c r="F646" s="2"/>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2"/>
      <c r="E647" s="3"/>
      <c r="F647" s="2"/>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2"/>
      <c r="E648" s="3"/>
      <c r="F648" s="2"/>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2"/>
      <c r="E649" s="3"/>
      <c r="F649" s="2"/>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2"/>
      <c r="E650" s="3"/>
      <c r="F650" s="2"/>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2"/>
      <c r="E651" s="3"/>
      <c r="F651" s="2"/>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2"/>
      <c r="E652" s="3"/>
      <c r="F652" s="2"/>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2"/>
      <c r="E653" s="3"/>
      <c r="F653" s="2"/>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2"/>
      <c r="E654" s="3"/>
      <c r="F654" s="2"/>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2"/>
      <c r="E655" s="3"/>
      <c r="F655" s="2"/>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2"/>
      <c r="E656" s="3"/>
      <c r="F656" s="2"/>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2"/>
      <c r="E657" s="3"/>
      <c r="F657" s="2"/>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2"/>
      <c r="E658" s="3"/>
      <c r="F658" s="2"/>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2"/>
      <c r="E659" s="3"/>
      <c r="F659" s="2"/>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2"/>
      <c r="E660" s="3"/>
      <c r="F660" s="2"/>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2"/>
      <c r="E661" s="3"/>
      <c r="F661" s="2"/>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2"/>
      <c r="E662" s="3"/>
      <c r="F662" s="2"/>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2"/>
      <c r="E663" s="3"/>
      <c r="F663" s="2"/>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2"/>
      <c r="E664" s="3"/>
      <c r="F664" s="2"/>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2"/>
      <c r="E665" s="3"/>
      <c r="F665" s="2"/>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2"/>
      <c r="E666" s="3"/>
      <c r="F666" s="2"/>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2"/>
      <c r="E667" s="3"/>
      <c r="F667" s="2"/>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2"/>
      <c r="E668" s="3"/>
      <c r="F668" s="2"/>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2"/>
      <c r="E669" s="3"/>
      <c r="F669" s="2"/>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2"/>
      <c r="E670" s="3"/>
      <c r="F670" s="2"/>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2"/>
      <c r="E671" s="3"/>
      <c r="F671" s="2"/>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2"/>
      <c r="E672" s="3"/>
      <c r="F672" s="2"/>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2"/>
      <c r="E673" s="3"/>
      <c r="F673" s="2"/>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2"/>
      <c r="E674" s="3"/>
      <c r="F674" s="2"/>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2"/>
      <c r="E675" s="3"/>
      <c r="F675" s="2"/>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2"/>
      <c r="E676" s="3"/>
      <c r="F676" s="2"/>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2"/>
      <c r="E677" s="3"/>
      <c r="F677" s="2"/>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2"/>
      <c r="E678" s="3"/>
      <c r="F678" s="2"/>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2"/>
      <c r="E679" s="3"/>
      <c r="F679" s="2"/>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2"/>
      <c r="E680" s="3"/>
      <c r="F680" s="2"/>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2"/>
      <c r="E681" s="3"/>
      <c r="F681" s="2"/>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2"/>
      <c r="E682" s="3"/>
      <c r="F682" s="2"/>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2"/>
      <c r="E683" s="3"/>
      <c r="F683" s="2"/>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2"/>
      <c r="E684" s="3"/>
      <c r="F684" s="2"/>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2"/>
      <c r="E685" s="3"/>
      <c r="F685" s="2"/>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2"/>
      <c r="E686" s="3"/>
      <c r="F686" s="2"/>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2"/>
      <c r="E687" s="3"/>
      <c r="F687" s="2"/>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2"/>
      <c r="E688" s="3"/>
      <c r="F688" s="2"/>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2"/>
      <c r="E689" s="3"/>
      <c r="F689" s="2"/>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2"/>
      <c r="E690" s="3"/>
      <c r="F690" s="2"/>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2"/>
      <c r="E691" s="3"/>
      <c r="F691" s="2"/>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2"/>
      <c r="E692" s="3"/>
      <c r="F692" s="2"/>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2"/>
      <c r="E693" s="3"/>
      <c r="F693" s="2"/>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2"/>
      <c r="E694" s="3"/>
      <c r="F694" s="2"/>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2"/>
      <c r="E695" s="3"/>
      <c r="F695" s="2"/>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2"/>
      <c r="E696" s="3"/>
      <c r="F696" s="2"/>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2"/>
      <c r="E697" s="3"/>
      <c r="F697" s="2"/>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2"/>
      <c r="E698" s="3"/>
      <c r="F698" s="2"/>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2"/>
      <c r="E699" s="3"/>
      <c r="F699" s="2"/>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2"/>
      <c r="E700" s="3"/>
      <c r="F700" s="2"/>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2"/>
      <c r="E701" s="3"/>
      <c r="F701" s="2"/>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2"/>
      <c r="E702" s="3"/>
      <c r="F702" s="2"/>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2"/>
      <c r="E703" s="3"/>
      <c r="F703" s="2"/>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2"/>
      <c r="E704" s="3"/>
      <c r="F704" s="2"/>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2"/>
      <c r="E705" s="3"/>
      <c r="F705" s="2"/>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2"/>
      <c r="E706" s="3"/>
      <c r="F706" s="2"/>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2"/>
      <c r="E707" s="3"/>
      <c r="F707" s="2"/>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2"/>
      <c r="E708" s="3"/>
      <c r="F708" s="2"/>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2"/>
      <c r="E709" s="3"/>
      <c r="F709" s="2"/>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2"/>
      <c r="E710" s="3"/>
      <c r="F710" s="2"/>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2"/>
      <c r="E711" s="3"/>
      <c r="F711" s="2"/>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2"/>
      <c r="E712" s="3"/>
      <c r="F712" s="2"/>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2"/>
      <c r="E713" s="3"/>
      <c r="F713" s="2"/>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2"/>
      <c r="E714" s="3"/>
      <c r="F714" s="2"/>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2"/>
      <c r="E715" s="3"/>
      <c r="F715" s="2"/>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2"/>
      <c r="E716" s="3"/>
      <c r="F716" s="2"/>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2"/>
      <c r="E717" s="3"/>
      <c r="F717" s="2"/>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2"/>
      <c r="E718" s="3"/>
      <c r="F718" s="2"/>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2"/>
      <c r="E719" s="3"/>
      <c r="F719" s="2"/>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2"/>
      <c r="E720" s="3"/>
      <c r="F720" s="2"/>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2"/>
      <c r="E721" s="3"/>
      <c r="F721" s="2"/>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2"/>
      <c r="E722" s="3"/>
      <c r="F722" s="2"/>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2"/>
      <c r="E723" s="3"/>
      <c r="F723" s="2"/>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2"/>
      <c r="E724" s="3"/>
      <c r="F724" s="2"/>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2"/>
      <c r="E725" s="3"/>
      <c r="F725" s="2"/>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2"/>
      <c r="E726" s="3"/>
      <c r="F726" s="2"/>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2"/>
      <c r="E727" s="3"/>
      <c r="F727" s="2"/>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2"/>
      <c r="E728" s="3"/>
      <c r="F728" s="2"/>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2"/>
      <c r="E729" s="3"/>
      <c r="F729" s="2"/>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2"/>
      <c r="E730" s="3"/>
      <c r="F730" s="2"/>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2"/>
      <c r="E731" s="3"/>
      <c r="F731" s="2"/>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2"/>
      <c r="E732" s="3"/>
      <c r="F732" s="2"/>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2"/>
      <c r="E733" s="3"/>
      <c r="F733" s="2"/>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2"/>
      <c r="E734" s="3"/>
      <c r="F734" s="2"/>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2"/>
      <c r="E735" s="3"/>
      <c r="F735" s="2"/>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2"/>
      <c r="E736" s="3"/>
      <c r="F736" s="2"/>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2"/>
      <c r="E737" s="3"/>
      <c r="F737" s="2"/>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2"/>
      <c r="E738" s="3"/>
      <c r="F738" s="2"/>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2"/>
      <c r="E739" s="3"/>
      <c r="F739" s="2"/>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2"/>
      <c r="E740" s="3"/>
      <c r="F740" s="2"/>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2"/>
      <c r="E741" s="3"/>
      <c r="F741" s="2"/>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2"/>
      <c r="E742" s="3"/>
      <c r="F742" s="2"/>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2"/>
      <c r="E743" s="3"/>
      <c r="F743" s="2"/>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2"/>
      <c r="E744" s="3"/>
      <c r="F744" s="2"/>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2"/>
      <c r="E745" s="3"/>
      <c r="F745" s="2"/>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2"/>
      <c r="E746" s="3"/>
      <c r="F746" s="2"/>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2"/>
      <c r="E747" s="3"/>
      <c r="F747" s="2"/>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2"/>
      <c r="E748" s="3"/>
      <c r="F748" s="2"/>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2"/>
      <c r="E749" s="3"/>
      <c r="F749" s="2"/>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2"/>
      <c r="E750" s="3"/>
      <c r="F750" s="2"/>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2"/>
      <c r="E751" s="3"/>
      <c r="F751" s="2"/>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2"/>
      <c r="E752" s="3"/>
      <c r="F752" s="2"/>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2"/>
      <c r="E753" s="3"/>
      <c r="F753" s="2"/>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2"/>
      <c r="E754" s="3"/>
      <c r="F754" s="2"/>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2"/>
      <c r="E755" s="3"/>
      <c r="F755" s="2"/>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2"/>
      <c r="E756" s="3"/>
      <c r="F756" s="2"/>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2"/>
      <c r="E757" s="3"/>
      <c r="F757" s="2"/>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2"/>
      <c r="E758" s="3"/>
      <c r="F758" s="2"/>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2"/>
      <c r="E759" s="3"/>
      <c r="F759" s="2"/>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2"/>
      <c r="E760" s="3"/>
      <c r="F760" s="2"/>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2"/>
      <c r="E761" s="3"/>
      <c r="F761" s="2"/>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2"/>
      <c r="E762" s="3"/>
      <c r="F762" s="2"/>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2"/>
      <c r="E763" s="3"/>
      <c r="F763" s="2"/>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2"/>
      <c r="E764" s="3"/>
      <c r="F764" s="2"/>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2"/>
      <c r="E765" s="3"/>
      <c r="F765" s="2"/>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2"/>
      <c r="E766" s="3"/>
      <c r="F766" s="2"/>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2"/>
      <c r="E767" s="3"/>
      <c r="F767" s="2"/>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2"/>
      <c r="E768" s="3"/>
      <c r="F768" s="2"/>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2"/>
      <c r="E769" s="3"/>
      <c r="F769" s="2"/>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2"/>
      <c r="E770" s="3"/>
      <c r="F770" s="2"/>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2"/>
      <c r="E771" s="3"/>
      <c r="F771" s="2"/>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2"/>
      <c r="E772" s="3"/>
      <c r="F772" s="2"/>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2"/>
      <c r="E773" s="3"/>
      <c r="F773" s="2"/>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2"/>
      <c r="E774" s="3"/>
      <c r="F774" s="2"/>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2"/>
      <c r="E775" s="3"/>
      <c r="F775" s="2"/>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2"/>
      <c r="E776" s="3"/>
      <c r="F776" s="2"/>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2"/>
      <c r="E777" s="3"/>
      <c r="F777" s="2"/>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2"/>
      <c r="E778" s="3"/>
      <c r="F778" s="2"/>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2"/>
      <c r="E779" s="3"/>
      <c r="F779" s="2"/>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2"/>
      <c r="E780" s="3"/>
      <c r="F780" s="2"/>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2"/>
      <c r="E781" s="3"/>
      <c r="F781" s="2"/>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2"/>
      <c r="E782" s="3"/>
      <c r="F782" s="2"/>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2"/>
      <c r="E783" s="3"/>
      <c r="F783" s="2"/>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2"/>
      <c r="E784" s="3"/>
      <c r="F784" s="2"/>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2"/>
      <c r="E785" s="3"/>
      <c r="F785" s="2"/>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2"/>
      <c r="E786" s="3"/>
      <c r="F786" s="2"/>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2"/>
      <c r="E787" s="3"/>
      <c r="F787" s="2"/>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2"/>
      <c r="E788" s="3"/>
      <c r="F788" s="2"/>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2"/>
      <c r="E789" s="3"/>
      <c r="F789" s="2"/>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2"/>
      <c r="E790" s="3"/>
      <c r="F790" s="2"/>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2"/>
      <c r="E791" s="3"/>
      <c r="F791" s="2"/>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2"/>
      <c r="E792" s="3"/>
      <c r="F792" s="2"/>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2"/>
      <c r="E793" s="3"/>
      <c r="F793" s="2"/>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2"/>
      <c r="E794" s="3"/>
      <c r="F794" s="2"/>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2"/>
      <c r="E795" s="3"/>
      <c r="F795" s="2"/>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2"/>
      <c r="E796" s="3"/>
      <c r="F796" s="2"/>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2"/>
      <c r="E797" s="3"/>
      <c r="F797" s="2"/>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2"/>
      <c r="E798" s="3"/>
      <c r="F798" s="2"/>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2"/>
      <c r="E799" s="3"/>
      <c r="F799" s="2"/>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2"/>
      <c r="E800" s="3"/>
      <c r="F800" s="2"/>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2"/>
      <c r="E801" s="3"/>
      <c r="F801" s="2"/>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2"/>
      <c r="E802" s="3"/>
      <c r="F802" s="2"/>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2"/>
      <c r="E803" s="3"/>
      <c r="F803" s="2"/>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2"/>
      <c r="E804" s="3"/>
      <c r="F804" s="2"/>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2"/>
      <c r="E805" s="3"/>
      <c r="F805" s="2"/>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2"/>
      <c r="E806" s="3"/>
      <c r="F806" s="2"/>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2"/>
      <c r="E807" s="3"/>
      <c r="F807" s="2"/>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2"/>
      <c r="E808" s="3"/>
      <c r="F808" s="2"/>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2"/>
      <c r="E809" s="3"/>
      <c r="F809" s="2"/>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2"/>
      <c r="E810" s="3"/>
      <c r="F810" s="2"/>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2"/>
      <c r="E811" s="3"/>
      <c r="F811" s="2"/>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2"/>
      <c r="E812" s="3"/>
      <c r="F812" s="2"/>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2"/>
      <c r="E813" s="3"/>
      <c r="F813" s="2"/>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2"/>
      <c r="E814" s="3"/>
      <c r="F814" s="2"/>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2"/>
      <c r="E815" s="3"/>
      <c r="F815" s="2"/>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2"/>
      <c r="E816" s="3"/>
      <c r="F816" s="2"/>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2"/>
      <c r="E817" s="3"/>
      <c r="F817" s="2"/>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2"/>
      <c r="E818" s="3"/>
      <c r="F818" s="2"/>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2"/>
      <c r="E819" s="3"/>
      <c r="F819" s="2"/>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2"/>
      <c r="E820" s="3"/>
      <c r="F820" s="2"/>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2"/>
      <c r="E821" s="3"/>
      <c r="F821" s="2"/>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2"/>
      <c r="E822" s="3"/>
      <c r="F822" s="2"/>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2"/>
      <c r="E823" s="3"/>
      <c r="F823" s="2"/>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2"/>
      <c r="E824" s="3"/>
      <c r="F824" s="2"/>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2"/>
      <c r="E825" s="3"/>
      <c r="F825" s="2"/>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2"/>
      <c r="E826" s="3"/>
      <c r="F826" s="2"/>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2"/>
      <c r="E827" s="3"/>
      <c r="F827" s="2"/>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2"/>
      <c r="E828" s="3"/>
      <c r="F828" s="2"/>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2"/>
      <c r="E829" s="3"/>
      <c r="F829" s="2"/>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2"/>
      <c r="E830" s="3"/>
      <c r="F830" s="2"/>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2"/>
      <c r="E831" s="3"/>
      <c r="F831" s="2"/>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2"/>
      <c r="E832" s="3"/>
      <c r="F832" s="2"/>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2"/>
      <c r="E833" s="3"/>
      <c r="F833" s="2"/>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2"/>
      <c r="E834" s="3"/>
      <c r="F834" s="2"/>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2"/>
      <c r="E835" s="3"/>
      <c r="F835" s="2"/>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2"/>
      <c r="E836" s="3"/>
      <c r="F836" s="2"/>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2"/>
      <c r="E837" s="3"/>
      <c r="F837" s="2"/>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2"/>
      <c r="E838" s="3"/>
      <c r="F838" s="2"/>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2"/>
      <c r="E839" s="3"/>
      <c r="F839" s="2"/>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2"/>
      <c r="E840" s="3"/>
      <c r="F840" s="2"/>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2"/>
      <c r="E841" s="3"/>
      <c r="F841" s="2"/>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2"/>
      <c r="E842" s="3"/>
      <c r="F842" s="2"/>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2"/>
      <c r="E843" s="3"/>
      <c r="F843" s="2"/>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2"/>
      <c r="E844" s="3"/>
      <c r="F844" s="2"/>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2"/>
      <c r="E845" s="3"/>
      <c r="F845" s="2"/>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2"/>
      <c r="E846" s="3"/>
      <c r="F846" s="2"/>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2"/>
      <c r="E847" s="3"/>
      <c r="F847" s="2"/>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2"/>
      <c r="E848" s="3"/>
      <c r="F848" s="2"/>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2"/>
      <c r="E849" s="3"/>
      <c r="F849" s="2"/>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2"/>
      <c r="E850" s="3"/>
      <c r="F850" s="2"/>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2"/>
      <c r="E851" s="3"/>
      <c r="F851" s="2"/>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2"/>
      <c r="E852" s="3"/>
      <c r="F852" s="2"/>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2"/>
      <c r="E853" s="3"/>
      <c r="F853" s="2"/>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2"/>
      <c r="E854" s="3"/>
      <c r="F854" s="2"/>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2"/>
      <c r="E855" s="3"/>
      <c r="F855" s="2"/>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2"/>
      <c r="E856" s="3"/>
      <c r="F856" s="2"/>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2"/>
      <c r="E857" s="3"/>
      <c r="F857" s="2"/>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2"/>
      <c r="E858" s="3"/>
      <c r="F858" s="2"/>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2"/>
      <c r="E859" s="3"/>
      <c r="F859" s="2"/>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2"/>
      <c r="E860" s="3"/>
      <c r="F860" s="2"/>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2"/>
      <c r="E861" s="3"/>
      <c r="F861" s="2"/>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2"/>
      <c r="E862" s="3"/>
      <c r="F862" s="2"/>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2"/>
      <c r="E863" s="3"/>
      <c r="F863" s="2"/>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2"/>
      <c r="E864" s="3"/>
      <c r="F864" s="2"/>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2"/>
      <c r="E865" s="3"/>
      <c r="F865" s="2"/>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2"/>
      <c r="E866" s="3"/>
      <c r="F866" s="2"/>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2"/>
      <c r="E867" s="3"/>
      <c r="F867" s="2"/>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2"/>
      <c r="E868" s="3"/>
      <c r="F868" s="2"/>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2"/>
      <c r="E869" s="3"/>
      <c r="F869" s="2"/>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2"/>
      <c r="E870" s="3"/>
      <c r="F870" s="2"/>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2"/>
      <c r="E871" s="3"/>
      <c r="F871" s="2"/>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2"/>
      <c r="E872" s="3"/>
      <c r="F872" s="2"/>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2"/>
      <c r="E873" s="3"/>
      <c r="F873" s="2"/>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2"/>
      <c r="E874" s="3"/>
      <c r="F874" s="2"/>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2"/>
      <c r="E875" s="3"/>
      <c r="F875" s="2"/>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2"/>
      <c r="E876" s="3"/>
      <c r="F876" s="2"/>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2"/>
      <c r="E877" s="3"/>
      <c r="F877" s="2"/>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2"/>
      <c r="E878" s="3"/>
      <c r="F878" s="2"/>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2"/>
      <c r="E879" s="3"/>
      <c r="F879" s="2"/>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2"/>
      <c r="E880" s="3"/>
      <c r="F880" s="2"/>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2"/>
      <c r="E881" s="3"/>
      <c r="F881" s="2"/>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2"/>
      <c r="E882" s="3"/>
      <c r="F882" s="2"/>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2"/>
      <c r="E883" s="3"/>
      <c r="F883" s="2"/>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2"/>
      <c r="E884" s="3"/>
      <c r="F884" s="2"/>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2"/>
      <c r="E885" s="3"/>
      <c r="F885" s="2"/>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2"/>
      <c r="E886" s="3"/>
      <c r="F886" s="2"/>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2"/>
      <c r="E887" s="3"/>
      <c r="F887" s="2"/>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2"/>
      <c r="E888" s="3"/>
      <c r="F888" s="2"/>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2"/>
      <c r="E889" s="3"/>
      <c r="F889" s="2"/>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2"/>
      <c r="E890" s="3"/>
      <c r="F890" s="2"/>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2"/>
      <c r="E891" s="3"/>
      <c r="F891" s="2"/>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2"/>
      <c r="E892" s="3"/>
      <c r="F892" s="2"/>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2"/>
      <c r="E893" s="3"/>
      <c r="F893" s="2"/>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2"/>
      <c r="E894" s="3"/>
      <c r="F894" s="2"/>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2"/>
      <c r="E895" s="3"/>
      <c r="F895" s="2"/>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2"/>
      <c r="E896" s="3"/>
      <c r="F896" s="2"/>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2"/>
      <c r="E897" s="3"/>
      <c r="F897" s="2"/>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2"/>
      <c r="E898" s="3"/>
      <c r="F898" s="2"/>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2"/>
      <c r="E899" s="3"/>
      <c r="F899" s="2"/>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2"/>
      <c r="E900" s="3"/>
      <c r="F900" s="2"/>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2"/>
      <c r="E901" s="3"/>
      <c r="F901" s="2"/>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2"/>
      <c r="E902" s="3"/>
      <c r="F902" s="2"/>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2"/>
      <c r="E903" s="3"/>
      <c r="F903" s="2"/>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2"/>
      <c r="E904" s="3"/>
      <c r="F904" s="2"/>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2"/>
      <c r="E905" s="3"/>
      <c r="F905" s="2"/>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2"/>
      <c r="E906" s="3"/>
      <c r="F906" s="2"/>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2"/>
      <c r="E907" s="3"/>
      <c r="F907" s="2"/>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2"/>
      <c r="E908" s="3"/>
      <c r="F908" s="2"/>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2"/>
      <c r="E909" s="3"/>
      <c r="F909" s="2"/>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2"/>
      <c r="E910" s="3"/>
      <c r="F910" s="2"/>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2"/>
      <c r="E911" s="3"/>
      <c r="F911" s="2"/>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2"/>
      <c r="E912" s="3"/>
      <c r="F912" s="2"/>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2"/>
      <c r="E913" s="3"/>
      <c r="F913" s="2"/>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2"/>
      <c r="E914" s="3"/>
      <c r="F914" s="2"/>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2"/>
      <c r="E915" s="3"/>
      <c r="F915" s="2"/>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2"/>
      <c r="E916" s="3"/>
      <c r="F916" s="2"/>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2"/>
      <c r="E917" s="3"/>
      <c r="F917" s="2"/>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2"/>
      <c r="E918" s="3"/>
      <c r="F918" s="2"/>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2"/>
      <c r="E919" s="3"/>
      <c r="F919" s="2"/>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2"/>
      <c r="E920" s="3"/>
      <c r="F920" s="2"/>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2"/>
      <c r="E921" s="3"/>
      <c r="F921" s="2"/>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2"/>
      <c r="E922" s="3"/>
      <c r="F922" s="2"/>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2"/>
      <c r="E923" s="3"/>
      <c r="F923" s="2"/>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2"/>
      <c r="E924" s="3"/>
      <c r="F924" s="2"/>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2"/>
      <c r="E925" s="3"/>
      <c r="F925" s="2"/>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2"/>
      <c r="E926" s="3"/>
      <c r="F926" s="2"/>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2"/>
      <c r="E927" s="3"/>
      <c r="F927" s="2"/>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2"/>
      <c r="E928" s="3"/>
      <c r="F928" s="2"/>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2"/>
      <c r="E929" s="3"/>
      <c r="F929" s="2"/>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2"/>
      <c r="E930" s="3"/>
      <c r="F930" s="2"/>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2"/>
      <c r="E931" s="3"/>
      <c r="F931" s="2"/>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2"/>
      <c r="E932" s="3"/>
      <c r="F932" s="2"/>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2"/>
      <c r="E933" s="3"/>
      <c r="F933" s="2"/>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2"/>
      <c r="E934" s="3"/>
      <c r="F934" s="2"/>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2"/>
      <c r="E935" s="3"/>
      <c r="F935" s="2"/>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2"/>
      <c r="E936" s="3"/>
      <c r="F936" s="2"/>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2"/>
      <c r="E937" s="3"/>
      <c r="F937" s="2"/>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2"/>
      <c r="E938" s="3"/>
      <c r="F938" s="2"/>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2"/>
      <c r="E939" s="3"/>
      <c r="F939" s="2"/>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2"/>
      <c r="E940" s="3"/>
      <c r="F940" s="2"/>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2"/>
      <c r="E941" s="3"/>
      <c r="F941" s="2"/>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2"/>
      <c r="E942" s="3"/>
      <c r="F942" s="2"/>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2"/>
      <c r="E943" s="3"/>
      <c r="F943" s="2"/>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2"/>
      <c r="E944" s="3"/>
      <c r="F944" s="2"/>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2"/>
      <c r="E945" s="3"/>
      <c r="F945" s="2"/>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2"/>
      <c r="E946" s="3"/>
      <c r="F946" s="2"/>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2"/>
      <c r="E947" s="3"/>
      <c r="F947" s="2"/>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2"/>
      <c r="E948" s="3"/>
      <c r="F948" s="2"/>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2"/>
      <c r="E949" s="3"/>
      <c r="F949" s="2"/>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2"/>
      <c r="E950" s="3"/>
      <c r="F950" s="2"/>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2"/>
      <c r="E951" s="3"/>
      <c r="F951" s="2"/>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2"/>
      <c r="E952" s="3"/>
      <c r="F952" s="2"/>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2"/>
      <c r="E953" s="3"/>
      <c r="F953" s="2"/>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2"/>
      <c r="E954" s="3"/>
      <c r="F954" s="2"/>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2"/>
      <c r="E955" s="3"/>
      <c r="F955" s="2"/>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2"/>
      <c r="E956" s="3"/>
      <c r="F956" s="2"/>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2"/>
      <c r="E957" s="3"/>
      <c r="F957" s="2"/>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2"/>
      <c r="E958" s="3"/>
      <c r="F958" s="2"/>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2"/>
      <c r="E959" s="3"/>
      <c r="F959" s="2"/>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2"/>
      <c r="E960" s="3"/>
      <c r="F960" s="2"/>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2"/>
      <c r="E961" s="3"/>
      <c r="F961" s="2"/>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2"/>
      <c r="E962" s="3"/>
      <c r="F962" s="2"/>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2"/>
      <c r="E963" s="3"/>
      <c r="F963" s="2"/>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2"/>
      <c r="E964" s="3"/>
      <c r="F964" s="2"/>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2"/>
      <c r="E965" s="3"/>
      <c r="F965" s="2"/>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2"/>
      <c r="E966" s="3"/>
      <c r="F966" s="2"/>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2"/>
      <c r="E967" s="3"/>
      <c r="F967" s="2"/>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2"/>
      <c r="E968" s="3"/>
      <c r="F968" s="2"/>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2"/>
      <c r="E969" s="3"/>
      <c r="F969" s="2"/>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2"/>
      <c r="E970" s="3"/>
      <c r="F970" s="2"/>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2"/>
      <c r="E971" s="3"/>
      <c r="F971" s="2"/>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2"/>
      <c r="E972" s="3"/>
      <c r="F972" s="2"/>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2"/>
      <c r="E973" s="3"/>
      <c r="F973" s="2"/>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2"/>
      <c r="E974" s="3"/>
      <c r="F974" s="2"/>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2"/>
      <c r="E975" s="3"/>
      <c r="F975" s="2"/>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2"/>
      <c r="E976" s="3"/>
      <c r="F976" s="2"/>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2"/>
      <c r="E977" s="3"/>
      <c r="F977" s="2"/>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2"/>
      <c r="E978" s="3"/>
      <c r="F978" s="2"/>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2"/>
      <c r="E979" s="3"/>
      <c r="F979" s="2"/>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2"/>
      <c r="E980" s="3"/>
      <c r="F980" s="2"/>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2"/>
      <c r="E981" s="3"/>
      <c r="F981" s="2"/>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2"/>
      <c r="E982" s="3"/>
      <c r="F982" s="2"/>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2"/>
      <c r="E983" s="3"/>
      <c r="F983" s="2"/>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2"/>
      <c r="E984" s="3"/>
      <c r="F984" s="2"/>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2"/>
      <c r="E985" s="3"/>
      <c r="F985" s="2"/>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2"/>
      <c r="E986" s="3"/>
      <c r="F986" s="2"/>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2"/>
      <c r="E987" s="3"/>
      <c r="F987" s="2"/>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2"/>
      <c r="E988" s="3"/>
      <c r="F988" s="2"/>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2"/>
      <c r="E989" s="3"/>
      <c r="F989" s="2"/>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2"/>
      <c r="E990" s="3"/>
      <c r="F990" s="2"/>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2"/>
      <c r="E991" s="3"/>
      <c r="F991" s="2"/>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2"/>
      <c r="E992" s="3"/>
      <c r="F992" s="2"/>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2"/>
      <c r="E993" s="3"/>
      <c r="F993" s="2"/>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2"/>
      <c r="E994" s="3"/>
      <c r="F994" s="2"/>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2"/>
      <c r="E995" s="3"/>
      <c r="F995" s="2"/>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2"/>
      <c r="E996" s="3"/>
      <c r="F996" s="2"/>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2"/>
      <c r="E997" s="3"/>
      <c r="F997" s="2"/>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2"/>
      <c r="E998" s="3"/>
      <c r="F998" s="2"/>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2"/>
      <c r="E999" s="3"/>
      <c r="F999" s="2"/>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2"/>
      <c r="E1000" s="3"/>
      <c r="F1000" s="2"/>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x14ac:dyDescent="0.25">
      <c r="A1001" s="1"/>
      <c r="B1001" s="1"/>
      <c r="C1001" s="1"/>
      <c r="D1001" s="2"/>
      <c r="E1001" s="3"/>
      <c r="F1001" s="2"/>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x14ac:dyDescent="0.25">
      <c r="A1002" s="1"/>
      <c r="B1002" s="1"/>
      <c r="C1002" s="1"/>
      <c r="D1002" s="2"/>
      <c r="E1002" s="3"/>
      <c r="F1002" s="2"/>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x14ac:dyDescent="0.25">
      <c r="A1003" s="1"/>
      <c r="B1003" s="1"/>
      <c r="C1003" s="1"/>
      <c r="D1003" s="2"/>
      <c r="E1003" s="3"/>
      <c r="F1003" s="2"/>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x14ac:dyDescent="0.25">
      <c r="A1004" s="1"/>
      <c r="B1004" s="1"/>
      <c r="C1004" s="1"/>
      <c r="D1004" s="2"/>
      <c r="E1004" s="3"/>
      <c r="F1004" s="2"/>
      <c r="G1004" s="1"/>
      <c r="H1004" s="1"/>
      <c r="I1004" s="1"/>
      <c r="J1004" s="1"/>
      <c r="K1004" s="1"/>
      <c r="L1004" s="1"/>
      <c r="M1004" s="1"/>
      <c r="N1004" s="1"/>
      <c r="O1004" s="1"/>
      <c r="P1004" s="1"/>
      <c r="Q1004" s="1"/>
      <c r="R1004" s="1"/>
      <c r="S1004" s="1"/>
      <c r="T1004" s="1"/>
      <c r="U1004" s="1"/>
      <c r="V1004" s="1"/>
      <c r="W1004" s="1"/>
      <c r="X1004" s="1"/>
      <c r="Y1004" s="1"/>
      <c r="Z1004" s="1"/>
    </row>
  </sheetData>
  <mergeCells count="7">
    <mergeCell ref="H47:H48"/>
    <mergeCell ref="H44:H45"/>
    <mergeCell ref="A1:F1"/>
    <mergeCell ref="A3:A4"/>
    <mergeCell ref="B3:B4"/>
    <mergeCell ref="C3:C4"/>
    <mergeCell ref="D3:F3"/>
  </mergeCells>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Tổng</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Đức Phạm</dc:creator>
  <cp:lastModifiedBy>Sở Văn hóa - Thể thao và Du lịch</cp:lastModifiedBy>
  <cp:lastPrinted>2026-10-14T10:21:24Z</cp:lastPrinted>
  <dcterms:created xsi:type="dcterms:W3CDTF">2026-06-15T05:36:55Z</dcterms:created>
  <dcterms:modified xsi:type="dcterms:W3CDTF">2026-10-14T11:56:49Z</dcterms:modified>
</cp:coreProperties>
</file>