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66925"/>
  <mc:AlternateContent xmlns:mc="http://schemas.openxmlformats.org/markup-compatibility/2006">
    <mc:Choice Requires="x15">
      <x15ac:absPath xmlns:x15ac="http://schemas.microsoft.com/office/spreadsheetml/2010/11/ac" url="C:\Users\Admin\OneDrive - Microsoft 365\năm 2026\cbg\tháng 5.2026\tư ván\hậu\"/>
    </mc:Choice>
  </mc:AlternateContent>
  <xr:revisionPtr revIDLastSave="28" documentId="8_{484A1FCE-EE00-47E2-87DA-B3F27BC52E56}" xr6:coauthVersionLast="41" xr6:coauthVersionMax="47" xr10:uidLastSave="{2D574685-DFBB-4265-9190-631B9EBF9558}"/>
  <bookViews>
    <workbookView xWindow="-120" yWindow="-120" windowWidth="29040" windowHeight="15840" tabRatio="995" firstSheet="9" activeTab="18" xr2:uid="{86FCD025-CABB-44F6-B576-10D3DF9D518F}"/>
  </bookViews>
  <sheets>
    <sheet name="ML" sheetId="10" r:id="rId1"/>
    <sheet name="1. Thép" sheetId="36" r:id="rId2"/>
    <sheet name="2. XM" sheetId="37" r:id="rId3"/>
    <sheet name="3.Cấu kiện BT" sheetId="17" r:id="rId4"/>
    <sheet name="4.Nhựa đường" sheetId="14" r:id="rId5"/>
    <sheet name="5. KC thep" sheetId="44" r:id="rId6"/>
    <sheet name="6.1.Sơn" sheetId="13" r:id="rId7"/>
    <sheet name="6.2VL điện" sheetId="12" r:id="rId8"/>
    <sheet name="6.3 VT nước " sheetId="48" r:id="rId9"/>
    <sheet name="6.3 VT Tien phong" sheetId="34" r:id="rId10"/>
    <sheet name="6.3.4 Dong ho nuoc" sheetId="47" r:id="rId11"/>
    <sheet name="6.4 Cua NK" sheetId="33" r:id="rId12"/>
    <sheet name="6.5.Gạch ốp lát" sheetId="21" r:id="rId13"/>
    <sheet name="7.VL khác" sheetId="20" r:id="rId14"/>
    <sheet name="7.2.Tam nhua" sheetId="16" r:id="rId15"/>
    <sheet name="7.3 Tam 3D" sheetId="46" r:id="rId16"/>
    <sheet name="7.4.Tam thach cao" sheetId="40" r:id="rId17"/>
    <sheet name="7.5 Dat san lap" sheetId="39" r:id="rId18"/>
    <sheet name="7.6 Gach" sheetId="45" r:id="rId19"/>
  </sheets>
  <externalReferences>
    <externalReference r:id="rId20"/>
  </externalReferences>
  <definedNames>
    <definedName name="_xlnm._FilterDatabase" localSheetId="7" hidden="1">'6.2VL điện'!$A$2:$I$728</definedName>
    <definedName name="AGI" localSheetId="5">#REF!</definedName>
    <definedName name="AGI" localSheetId="10">#REF!</definedName>
    <definedName name="AGI" localSheetId="16">#REF!</definedName>
    <definedName name="AGI" localSheetId="17">#REF!</definedName>
    <definedName name="AGI" localSheetId="18">#REF!</definedName>
    <definedName name="AGI">#REF!</definedName>
    <definedName name="BDI" localSheetId="5">#REF!</definedName>
    <definedName name="BDI" localSheetId="10">#REF!</definedName>
    <definedName name="BDI" localSheetId="16">#REF!</definedName>
    <definedName name="BDI" localSheetId="17">#REF!</definedName>
    <definedName name="BDI" localSheetId="18">#REF!</definedName>
    <definedName name="BDI">#REF!</definedName>
    <definedName name="BDU" localSheetId="5">#REF!</definedName>
    <definedName name="BDU" localSheetId="10">#REF!</definedName>
    <definedName name="BDU" localSheetId="16">#REF!</definedName>
    <definedName name="BDU" localSheetId="17">#REF!</definedName>
    <definedName name="BDU" localSheetId="18">#REF!</definedName>
    <definedName name="BDU">#REF!</definedName>
    <definedName name="BGI" localSheetId="5">#REF!</definedName>
    <definedName name="BGI" localSheetId="10">#REF!</definedName>
    <definedName name="BGI" localSheetId="16">#REF!</definedName>
    <definedName name="BGI" localSheetId="17">#REF!</definedName>
    <definedName name="BGI" localSheetId="18">#REF!</definedName>
    <definedName name="BGI">#REF!</definedName>
    <definedName name="BKA" localSheetId="5">#REF!</definedName>
    <definedName name="BKA" localSheetId="10">#REF!</definedName>
    <definedName name="BKA" localSheetId="16">#REF!</definedName>
    <definedName name="BKA" localSheetId="17">#REF!</definedName>
    <definedName name="BKA" localSheetId="18">#REF!</definedName>
    <definedName name="BKA">#REF!</definedName>
    <definedName name="BLI" localSheetId="5">#REF!</definedName>
    <definedName name="BLI" localSheetId="10">#REF!</definedName>
    <definedName name="BLI" localSheetId="16">#REF!</definedName>
    <definedName name="BLI" localSheetId="17">#REF!</definedName>
    <definedName name="BLI" localSheetId="18">#REF!</definedName>
    <definedName name="BLI">#REF!</definedName>
    <definedName name="BNI" localSheetId="5">#REF!</definedName>
    <definedName name="BNI" localSheetId="10">#REF!</definedName>
    <definedName name="BNI" localSheetId="16">#REF!</definedName>
    <definedName name="BNI" localSheetId="17">#REF!</definedName>
    <definedName name="BNI" localSheetId="18">#REF!</definedName>
    <definedName name="BNI">#REF!</definedName>
    <definedName name="BPU" localSheetId="5">#REF!</definedName>
    <definedName name="BPU" localSheetId="10">#REF!</definedName>
    <definedName name="BPU" localSheetId="16">#REF!</definedName>
    <definedName name="BPU" localSheetId="17">#REF!</definedName>
    <definedName name="BPU" localSheetId="18">#REF!</definedName>
    <definedName name="BPU">#REF!</definedName>
    <definedName name="BRV" localSheetId="5">#REF!</definedName>
    <definedName name="BRV" localSheetId="10">#REF!</definedName>
    <definedName name="BRV" localSheetId="16">#REF!</definedName>
    <definedName name="BRV" localSheetId="17">#REF!</definedName>
    <definedName name="BRV" localSheetId="18">#REF!</definedName>
    <definedName name="BRV">#REF!</definedName>
    <definedName name="BTH" localSheetId="5">#REF!</definedName>
    <definedName name="BTH" localSheetId="10">#REF!</definedName>
    <definedName name="BTH" localSheetId="16">#REF!</definedName>
    <definedName name="BTH" localSheetId="17">#REF!</definedName>
    <definedName name="BTH" localSheetId="18">#REF!</definedName>
    <definedName name="BTH">#REF!</definedName>
    <definedName name="BTR" localSheetId="5">#REF!</definedName>
    <definedName name="BTR" localSheetId="10">#REF!</definedName>
    <definedName name="BTR" localSheetId="16">#REF!</definedName>
    <definedName name="BTR" localSheetId="17">#REF!</definedName>
    <definedName name="BTR" localSheetId="18">#REF!</definedName>
    <definedName name="BTR">#REF!</definedName>
    <definedName name="CBA" localSheetId="5">#REF!</definedName>
    <definedName name="CBA" localSheetId="10">#REF!</definedName>
    <definedName name="CBA" localSheetId="16">#REF!</definedName>
    <definedName name="CBA" localSheetId="17">#REF!</definedName>
    <definedName name="CBA" localSheetId="18">#REF!</definedName>
    <definedName name="CBA">#REF!</definedName>
    <definedName name="CMA" localSheetId="5">#REF!</definedName>
    <definedName name="CMA" localSheetId="10">#REF!</definedName>
    <definedName name="CMA" localSheetId="16">#REF!</definedName>
    <definedName name="CMA" localSheetId="17">#REF!</definedName>
    <definedName name="CMA" localSheetId="18">#REF!</definedName>
    <definedName name="CMA">#REF!</definedName>
    <definedName name="CTH" localSheetId="5">#REF!</definedName>
    <definedName name="CTH" localSheetId="10">#REF!</definedName>
    <definedName name="CTH" localSheetId="16">#REF!</definedName>
    <definedName name="CTH" localSheetId="17">#REF!</definedName>
    <definedName name="CTH" localSheetId="18">#REF!</definedName>
    <definedName name="CTH">#REF!</definedName>
    <definedName name="DBI" localSheetId="5">#REF!</definedName>
    <definedName name="DBI" localSheetId="10">#REF!</definedName>
    <definedName name="DBI" localSheetId="16">#REF!</definedName>
    <definedName name="DBI" localSheetId="17">#REF!</definedName>
    <definedName name="DBI" localSheetId="18">#REF!</definedName>
    <definedName name="DBI">#REF!</definedName>
    <definedName name="DLA" localSheetId="5">#REF!</definedName>
    <definedName name="DLA" localSheetId="10">#REF!</definedName>
    <definedName name="DLA" localSheetId="16">#REF!</definedName>
    <definedName name="DLA" localSheetId="17">#REF!</definedName>
    <definedName name="DLA" localSheetId="18">#REF!</definedName>
    <definedName name="DLA">#REF!</definedName>
    <definedName name="DNA" localSheetId="5">#REF!</definedName>
    <definedName name="DNA" localSheetId="10">#REF!</definedName>
    <definedName name="DNA" localSheetId="16">#REF!</definedName>
    <definedName name="DNA" localSheetId="17">#REF!</definedName>
    <definedName name="DNA" localSheetId="18">#REF!</definedName>
    <definedName name="DNA">#REF!</definedName>
    <definedName name="DNI" localSheetId="5">#REF!</definedName>
    <definedName name="DNI" localSheetId="10">#REF!</definedName>
    <definedName name="DNI" localSheetId="16">#REF!</definedName>
    <definedName name="DNI" localSheetId="17">#REF!</definedName>
    <definedName name="DNI" localSheetId="18">#REF!</definedName>
    <definedName name="DNI">#REF!</definedName>
    <definedName name="DNO" localSheetId="5">#REF!</definedName>
    <definedName name="DNO" localSheetId="10">#REF!</definedName>
    <definedName name="DNO" localSheetId="16">#REF!</definedName>
    <definedName name="DNO" localSheetId="17">#REF!</definedName>
    <definedName name="DNO" localSheetId="18">#REF!</definedName>
    <definedName name="DNO">#REF!</definedName>
    <definedName name="DTH" localSheetId="5">#REF!</definedName>
    <definedName name="DTH" localSheetId="10">#REF!</definedName>
    <definedName name="DTH" localSheetId="16">#REF!</definedName>
    <definedName name="DTH" localSheetId="17">#REF!</definedName>
    <definedName name="DTH" localSheetId="18">#REF!</definedName>
    <definedName name="DTH">#REF!</definedName>
    <definedName name="GLA" localSheetId="5">#REF!</definedName>
    <definedName name="GLA" localSheetId="10">#REF!</definedName>
    <definedName name="GLA" localSheetId="16">#REF!</definedName>
    <definedName name="GLA" localSheetId="17">#REF!</definedName>
    <definedName name="GLA" localSheetId="18">#REF!</definedName>
    <definedName name="GLA">#REF!</definedName>
    <definedName name="HAG" localSheetId="5">#REF!</definedName>
    <definedName name="HAG" localSheetId="10">#REF!</definedName>
    <definedName name="HAG" localSheetId="16">#REF!</definedName>
    <definedName name="HAG" localSheetId="17">#REF!</definedName>
    <definedName name="HAG" localSheetId="18">#REF!</definedName>
    <definedName name="HAG">#REF!</definedName>
    <definedName name="HBI" localSheetId="5">#REF!</definedName>
    <definedName name="HBI" localSheetId="10">#REF!</definedName>
    <definedName name="HBI" localSheetId="16">#REF!</definedName>
    <definedName name="HBI" localSheetId="17">#REF!</definedName>
    <definedName name="HBI" localSheetId="18">#REF!</definedName>
    <definedName name="HBI">#REF!</definedName>
    <definedName name="HCM" localSheetId="5">#REF!</definedName>
    <definedName name="HCM" localSheetId="10">#REF!</definedName>
    <definedName name="HCM" localSheetId="16">#REF!</definedName>
    <definedName name="HCM" localSheetId="17">#REF!</definedName>
    <definedName name="HCM" localSheetId="18">#REF!</definedName>
    <definedName name="HCM">#REF!</definedName>
    <definedName name="HDU" localSheetId="5">#REF!</definedName>
    <definedName name="HDU" localSheetId="10">#REF!</definedName>
    <definedName name="HDU" localSheetId="16">#REF!</definedName>
    <definedName name="HDU" localSheetId="17">#REF!</definedName>
    <definedName name="HDU" localSheetId="18">#REF!</definedName>
    <definedName name="HDU">#REF!</definedName>
    <definedName name="HGI" localSheetId="5">#REF!</definedName>
    <definedName name="HGI" localSheetId="10">#REF!</definedName>
    <definedName name="HGI" localSheetId="16">#REF!</definedName>
    <definedName name="HGI" localSheetId="17">#REF!</definedName>
    <definedName name="HGI" localSheetId="18">#REF!</definedName>
    <definedName name="HGI">#REF!</definedName>
    <definedName name="HNA" localSheetId="5">#REF!</definedName>
    <definedName name="HNA" localSheetId="10">#REF!</definedName>
    <definedName name="HNA" localSheetId="16">#REF!</definedName>
    <definedName name="HNA" localSheetId="17">#REF!</definedName>
    <definedName name="HNA" localSheetId="18">#REF!</definedName>
    <definedName name="HNA">#REF!</definedName>
    <definedName name="HNO" localSheetId="5">#REF!</definedName>
    <definedName name="HNO" localSheetId="10">#REF!</definedName>
    <definedName name="HNO" localSheetId="16">#REF!</definedName>
    <definedName name="HNO" localSheetId="17">#REF!</definedName>
    <definedName name="HNO" localSheetId="18">#REF!</definedName>
    <definedName name="HNO">#REF!</definedName>
    <definedName name="HPO" localSheetId="5">#REF!</definedName>
    <definedName name="HPO" localSheetId="10">#REF!</definedName>
    <definedName name="HPO" localSheetId="16">#REF!</definedName>
    <definedName name="HPO" localSheetId="17">#REF!</definedName>
    <definedName name="HPO" localSheetId="18">#REF!</definedName>
    <definedName name="HPO">#REF!</definedName>
    <definedName name="HTI" localSheetId="5">#REF!</definedName>
    <definedName name="HTI" localSheetId="10">#REF!</definedName>
    <definedName name="HTI" localSheetId="16">#REF!</definedName>
    <definedName name="HTI" localSheetId="17">#REF!</definedName>
    <definedName name="HTI" localSheetId="18">#REF!</definedName>
    <definedName name="HTI">#REF!</definedName>
    <definedName name="HYE" localSheetId="5">#REF!</definedName>
    <definedName name="HYE" localSheetId="10">#REF!</definedName>
    <definedName name="HYE" localSheetId="16">#REF!</definedName>
    <definedName name="HYE" localSheetId="17">#REF!</definedName>
    <definedName name="HYE" localSheetId="18">#REF!</definedName>
    <definedName name="HYE">#REF!</definedName>
    <definedName name="KIG" localSheetId="5">#REF!</definedName>
    <definedName name="KIG" localSheetId="10">#REF!</definedName>
    <definedName name="KIG" localSheetId="16">#REF!</definedName>
    <definedName name="KIG" localSheetId="17">#REF!</definedName>
    <definedName name="KIG" localSheetId="18">#REF!</definedName>
    <definedName name="KIG">#REF!</definedName>
    <definedName name="KTU" localSheetId="5">#REF!</definedName>
    <definedName name="KTU" localSheetId="10">#REF!</definedName>
    <definedName name="KTU" localSheetId="16">#REF!</definedName>
    <definedName name="KTU" localSheetId="17">#REF!</definedName>
    <definedName name="KTU" localSheetId="18">#REF!</definedName>
    <definedName name="KTU">#REF!</definedName>
    <definedName name="KHA" localSheetId="5">#REF!</definedName>
    <definedName name="KHA" localSheetId="10">#REF!</definedName>
    <definedName name="KHA" localSheetId="16">#REF!</definedName>
    <definedName name="KHA" localSheetId="17">#REF!</definedName>
    <definedName name="KHA" localSheetId="18">#REF!</definedName>
    <definedName name="KHA">#REF!</definedName>
    <definedName name="khuvuc_haiphong" localSheetId="5">#REF!</definedName>
    <definedName name="khuvuc_haiphong" localSheetId="10">#REF!</definedName>
    <definedName name="khuvuc_haiphong" localSheetId="16">#REF!</definedName>
    <definedName name="khuvuc_haiphong" localSheetId="17">#REF!</definedName>
    <definedName name="khuvuc_haiphong" localSheetId="18">#REF!</definedName>
    <definedName name="khuvuc_haiphong">#REF!</definedName>
    <definedName name="khuvuc_hanoi" localSheetId="5">#REF!</definedName>
    <definedName name="khuvuc_hanoi" localSheetId="10">#REF!</definedName>
    <definedName name="khuvuc_hanoi" localSheetId="16">#REF!</definedName>
    <definedName name="khuvuc_hanoi" localSheetId="17">#REF!</definedName>
    <definedName name="khuvuc_hanoi" localSheetId="18">#REF!</definedName>
    <definedName name="khuvuc_hanoi">#REF!</definedName>
    <definedName name="khuvuc_namdinh" localSheetId="5">#REF!</definedName>
    <definedName name="khuvuc_namdinh" localSheetId="10">#REF!</definedName>
    <definedName name="khuvuc_namdinh" localSheetId="16">#REF!</definedName>
    <definedName name="khuvuc_namdinh" localSheetId="17">#REF!</definedName>
    <definedName name="khuvuc_namdinh" localSheetId="18">#REF!</definedName>
    <definedName name="khuvuc_namdinh">#REF!</definedName>
    <definedName name="khuvuc_phuyen" localSheetId="5">#REF!</definedName>
    <definedName name="khuvuc_phuyen" localSheetId="10">#REF!</definedName>
    <definedName name="khuvuc_phuyen" localSheetId="16">#REF!</definedName>
    <definedName name="khuvuc_phuyen" localSheetId="17">#REF!</definedName>
    <definedName name="khuvuc_phuyen" localSheetId="18">#REF!</definedName>
    <definedName name="khuvuc_phuyen">#REF!</definedName>
    <definedName name="khuvuc_thanhhoa" localSheetId="5">#REF!</definedName>
    <definedName name="khuvuc_thanhhoa" localSheetId="10">#REF!</definedName>
    <definedName name="khuvuc_thanhhoa" localSheetId="16">#REF!</definedName>
    <definedName name="khuvuc_thanhhoa" localSheetId="17">#REF!</definedName>
    <definedName name="khuvuc_thanhhoa" localSheetId="18">#REF!</definedName>
    <definedName name="khuvuc_thanhhoa">#REF!</definedName>
    <definedName name="LAN" localSheetId="5">#REF!</definedName>
    <definedName name="LAN" localSheetId="10">#REF!</definedName>
    <definedName name="LAN" localSheetId="16">#REF!</definedName>
    <definedName name="LAN" localSheetId="17">#REF!</definedName>
    <definedName name="LAN" localSheetId="18">#REF!</definedName>
    <definedName name="LAN">#REF!</definedName>
    <definedName name="LCA" localSheetId="5">#REF!</definedName>
    <definedName name="LCA" localSheetId="10">#REF!</definedName>
    <definedName name="LCA" localSheetId="16">#REF!</definedName>
    <definedName name="LCA" localSheetId="17">#REF!</definedName>
    <definedName name="LCA" localSheetId="18">#REF!</definedName>
    <definedName name="LCA">#REF!</definedName>
    <definedName name="LCH" localSheetId="5">#REF!</definedName>
    <definedName name="LCH" localSheetId="10">#REF!</definedName>
    <definedName name="LCH" localSheetId="16">#REF!</definedName>
    <definedName name="LCH" localSheetId="17">#REF!</definedName>
    <definedName name="LCH" localSheetId="18">#REF!</definedName>
    <definedName name="LCH">#REF!</definedName>
    <definedName name="LDO" localSheetId="5">#REF!</definedName>
    <definedName name="LDO" localSheetId="10">#REF!</definedName>
    <definedName name="LDO" localSheetId="16">#REF!</definedName>
    <definedName name="LDO" localSheetId="17">#REF!</definedName>
    <definedName name="LDO" localSheetId="18">#REF!</definedName>
    <definedName name="LDO">#REF!</definedName>
    <definedName name="LSO" localSheetId="5">#REF!</definedName>
    <definedName name="LSO" localSheetId="10">#REF!</definedName>
    <definedName name="LSO" localSheetId="16">#REF!</definedName>
    <definedName name="LSO" localSheetId="17">#REF!</definedName>
    <definedName name="LSO" localSheetId="18">#REF!</definedName>
    <definedName name="LSO">#REF!</definedName>
    <definedName name="NAN" localSheetId="5">#REF!</definedName>
    <definedName name="NAN" localSheetId="10">#REF!</definedName>
    <definedName name="NAN" localSheetId="16">#REF!</definedName>
    <definedName name="NAN" localSheetId="17">#REF!</definedName>
    <definedName name="NAN" localSheetId="18">#REF!</definedName>
    <definedName name="NAN">#REF!</definedName>
    <definedName name="NBI" localSheetId="5">#REF!</definedName>
    <definedName name="NBI" localSheetId="10">#REF!</definedName>
    <definedName name="NBI" localSheetId="16">#REF!</definedName>
    <definedName name="NBI" localSheetId="17">#REF!</definedName>
    <definedName name="NBI" localSheetId="18">#REF!</definedName>
    <definedName name="NBI">#REF!</definedName>
    <definedName name="NDI" localSheetId="5">#REF!</definedName>
    <definedName name="NDI" localSheetId="10">#REF!</definedName>
    <definedName name="NDI" localSheetId="16">#REF!</definedName>
    <definedName name="NDI" localSheetId="17">#REF!</definedName>
    <definedName name="NDI" localSheetId="18">#REF!</definedName>
    <definedName name="NDI">#REF!</definedName>
    <definedName name="NTH" localSheetId="5">#REF!</definedName>
    <definedName name="NTH" localSheetId="10">#REF!</definedName>
    <definedName name="NTH" localSheetId="16">#REF!</definedName>
    <definedName name="NTH" localSheetId="17">#REF!</definedName>
    <definedName name="NTH" localSheetId="18">#REF!</definedName>
    <definedName name="NTH">#REF!</definedName>
    <definedName name="nhomvl" localSheetId="5">#REF!</definedName>
    <definedName name="nhomvl" localSheetId="10">#REF!</definedName>
    <definedName name="nhomvl" localSheetId="16">#REF!</definedName>
    <definedName name="nhomvl" localSheetId="17">#REF!</definedName>
    <definedName name="nhomvl" localSheetId="18">#REF!</definedName>
    <definedName name="nhomvl">#REF!</definedName>
    <definedName name="_xlnm.Print_Area" localSheetId="1">'1. Thép'!$A$1:$I$35</definedName>
    <definedName name="_xlnm.Print_Area" localSheetId="2">'2. XM'!$A$1:$I$80</definedName>
    <definedName name="_xlnm.Print_Area" localSheetId="3">'3.Cấu kiện BT'!$A$1:$J$70</definedName>
    <definedName name="_xlnm.Print_Area" localSheetId="5">'5. KC thep'!$A$1:$I$77</definedName>
    <definedName name="_xlnm.Print_Area" localSheetId="6">'6.1.Sơn'!$A$1:$I$107</definedName>
    <definedName name="_xlnm.Print_Area" localSheetId="7">'6.2VL điện'!$A$1:$I$728</definedName>
    <definedName name="_xlnm.Print_Area" localSheetId="8">'6.3 VT nước '!$A$1:$I$432</definedName>
    <definedName name="_xlnm.Print_Area" localSheetId="9">'6.3 VT Tien phong'!$A$1:$K$712</definedName>
    <definedName name="_xlnm.Print_Area" localSheetId="10">'6.3.4 Dong ho nuoc'!$A$1:$I$5</definedName>
    <definedName name="_xlnm.Print_Area" localSheetId="11">'6.4 Cua NK'!$A$1:$K$162</definedName>
    <definedName name="_xlnm.Print_Area" localSheetId="14">'7.2.Tam nhua'!$A$1:$I$10</definedName>
    <definedName name="_xlnm.Print_Area" localSheetId="15">'7.3 Tam 3D'!$A$1:$I$6</definedName>
    <definedName name="_xlnm.Print_Area" localSheetId="16">'7.4.Tam thach cao'!$A$1:$I$39</definedName>
    <definedName name="_xlnm.Print_Area" localSheetId="17">'7.5 Dat san lap'!$A$1:$I$9</definedName>
    <definedName name="_xlnm.Print_Area" localSheetId="18">'7.6 Gach'!$A$1:$I$18</definedName>
    <definedName name="_xlnm.Print_Area" localSheetId="13">'7.VL khác'!$A$1:$I$33</definedName>
    <definedName name="_xlnm.Print_Titles" localSheetId="2">'2. XM'!$1:$1</definedName>
    <definedName name="_xlnm.Print_Titles" localSheetId="3">'3.Cấu kiện BT'!$1:$1</definedName>
    <definedName name="_xlnm.Print_Titles" localSheetId="4">'4.Nhựa đường'!$1:$1</definedName>
    <definedName name="_xlnm.Print_Titles" localSheetId="5">'5. KC thep'!$1:$1</definedName>
    <definedName name="_xlnm.Print_Titles" localSheetId="6">'6.1.Sơn'!$1:$1</definedName>
    <definedName name="_xlnm.Print_Titles" localSheetId="7">'6.2VL điện'!$1:$1</definedName>
    <definedName name="_xlnm.Print_Titles" localSheetId="8">'6.3 VT nước '!$1:$1</definedName>
    <definedName name="_xlnm.Print_Titles" localSheetId="9">'6.3 VT Tien phong'!$1:$1</definedName>
    <definedName name="_xlnm.Print_Titles" localSheetId="10">'6.3.4 Dong ho nuoc'!$1:$1</definedName>
    <definedName name="_xlnm.Print_Titles" localSheetId="11">'6.4 Cua NK'!$1:$2</definedName>
    <definedName name="_xlnm.Print_Titles" localSheetId="12">'6.5.Gạch ốp lát'!$1:$1</definedName>
    <definedName name="_xlnm.Print_Titles" localSheetId="15">'7.3 Tam 3D'!$1:$1</definedName>
    <definedName name="_xlnm.Print_Titles" localSheetId="16">'7.4.Tam thach cao'!$1:$1</definedName>
    <definedName name="_xlnm.Print_Titles" localSheetId="18">'7.6 Gach'!$1:$1</definedName>
    <definedName name="_xlnm.Print_Titles" localSheetId="13">'7.VL khác'!$1:$1</definedName>
    <definedName name="_xlnm.Print_Titles" localSheetId="0">ML!$2:$2</definedName>
    <definedName name="PTH" localSheetId="5">#REF!</definedName>
    <definedName name="PTH" localSheetId="10">#REF!</definedName>
    <definedName name="PTH" localSheetId="16">#REF!</definedName>
    <definedName name="PTH" localSheetId="17">#REF!</definedName>
    <definedName name="PTH" localSheetId="18">#REF!</definedName>
    <definedName name="PTH">#REF!</definedName>
    <definedName name="PYN" localSheetId="5">#REF!</definedName>
    <definedName name="PYN" localSheetId="10">#REF!</definedName>
    <definedName name="PYN" localSheetId="16">#REF!</definedName>
    <definedName name="PYN" localSheetId="17">#REF!</definedName>
    <definedName name="PYN" localSheetId="18">#REF!</definedName>
    <definedName name="PYN">#REF!</definedName>
    <definedName name="QBI" localSheetId="5">#REF!</definedName>
    <definedName name="QBI" localSheetId="10">#REF!</definedName>
    <definedName name="QBI" localSheetId="16">#REF!</definedName>
    <definedName name="QBI" localSheetId="17">#REF!</definedName>
    <definedName name="QBI" localSheetId="18">#REF!</definedName>
    <definedName name="QBI">#REF!</definedName>
    <definedName name="QNA" localSheetId="5">#REF!</definedName>
    <definedName name="QNA" localSheetId="10">#REF!</definedName>
    <definedName name="QNA" localSheetId="16">#REF!</definedName>
    <definedName name="QNA" localSheetId="17">#REF!</definedName>
    <definedName name="QNA" localSheetId="18">#REF!</definedName>
    <definedName name="QNA">#REF!</definedName>
    <definedName name="QNI" localSheetId="5">#REF!</definedName>
    <definedName name="QNI" localSheetId="10">#REF!</definedName>
    <definedName name="QNI" localSheetId="16">#REF!</definedName>
    <definedName name="QNI" localSheetId="17">#REF!</definedName>
    <definedName name="QNI" localSheetId="18">#REF!</definedName>
    <definedName name="QNI">#REF!</definedName>
    <definedName name="QNG" localSheetId="5">#REF!</definedName>
    <definedName name="QNG" localSheetId="10">#REF!</definedName>
    <definedName name="QNG" localSheetId="16">#REF!</definedName>
    <definedName name="QNG" localSheetId="17">#REF!</definedName>
    <definedName name="QNG" localSheetId="18">#REF!</definedName>
    <definedName name="QNG">#REF!</definedName>
    <definedName name="QTR" localSheetId="5">#REF!</definedName>
    <definedName name="QTR" localSheetId="10">#REF!</definedName>
    <definedName name="QTR" localSheetId="16">#REF!</definedName>
    <definedName name="QTR" localSheetId="17">#REF!</definedName>
    <definedName name="QTR" localSheetId="18">#REF!</definedName>
    <definedName name="QTR">#REF!</definedName>
    <definedName name="QUANHUYEN" localSheetId="5">#REF!</definedName>
    <definedName name="QUANHUYEN" localSheetId="10">#REF!</definedName>
    <definedName name="QUANHUYEN" localSheetId="16">#REF!</definedName>
    <definedName name="QUANHUYEN" localSheetId="17">#REF!</definedName>
    <definedName name="QUANHUYEN" localSheetId="18">#REF!</definedName>
    <definedName name="QUANHUYEN">#REF!</definedName>
    <definedName name="SLA" localSheetId="5">#REF!</definedName>
    <definedName name="SLA" localSheetId="10">#REF!</definedName>
    <definedName name="SLA" localSheetId="16">#REF!</definedName>
    <definedName name="SLA" localSheetId="17">#REF!</definedName>
    <definedName name="SLA" localSheetId="18">#REF!</definedName>
    <definedName name="SLA">#REF!</definedName>
    <definedName name="STR" localSheetId="5">#REF!</definedName>
    <definedName name="STR" localSheetId="10">#REF!</definedName>
    <definedName name="STR" localSheetId="16">#REF!</definedName>
    <definedName name="STR" localSheetId="17">#REF!</definedName>
    <definedName name="STR" localSheetId="18">#REF!</definedName>
    <definedName name="STR">#REF!</definedName>
    <definedName name="TBI" localSheetId="5">#REF!</definedName>
    <definedName name="TBI" localSheetId="10">#REF!</definedName>
    <definedName name="TBI" localSheetId="16">#REF!</definedName>
    <definedName name="TBI" localSheetId="17">#REF!</definedName>
    <definedName name="TBI" localSheetId="18">#REF!</definedName>
    <definedName name="TBI">#REF!</definedName>
    <definedName name="TGI" localSheetId="5">#REF!</definedName>
    <definedName name="TGI" localSheetId="10">#REF!</definedName>
    <definedName name="TGI" localSheetId="16">#REF!</definedName>
    <definedName name="TGI" localSheetId="17">#REF!</definedName>
    <definedName name="TGI" localSheetId="18">#REF!</definedName>
    <definedName name="TGI">#REF!</definedName>
    <definedName name="TINH" localSheetId="1">#REF!</definedName>
    <definedName name="TINH" localSheetId="2">#REF!</definedName>
    <definedName name="TINH" localSheetId="5">#REF!</definedName>
    <definedName name="TINH" localSheetId="8">#REF!</definedName>
    <definedName name="TINH" localSheetId="9">#REF!</definedName>
    <definedName name="TINH" localSheetId="10">#REF!</definedName>
    <definedName name="TINH" localSheetId="11">#REF!</definedName>
    <definedName name="TINH" localSheetId="16">#REF!</definedName>
    <definedName name="TINH" localSheetId="17">#REF!</definedName>
    <definedName name="TINH" localSheetId="18">#REF!</definedName>
    <definedName name="TINH">#REF!</definedName>
    <definedName name="TNI" localSheetId="5">#REF!</definedName>
    <definedName name="TNI" localSheetId="10">#REF!</definedName>
    <definedName name="TNI" localSheetId="16">#REF!</definedName>
    <definedName name="TNI" localSheetId="17">#REF!</definedName>
    <definedName name="TNI" localSheetId="18">#REF!</definedName>
    <definedName name="TNI">#REF!</definedName>
    <definedName name="TNG" localSheetId="5">#REF!</definedName>
    <definedName name="TNG" localSheetId="10">#REF!</definedName>
    <definedName name="TNG" localSheetId="16">#REF!</definedName>
    <definedName name="TNG" localSheetId="17">#REF!</definedName>
    <definedName name="TNG" localSheetId="18">#REF!</definedName>
    <definedName name="TNG">#REF!</definedName>
    <definedName name="TQU" localSheetId="5">#REF!</definedName>
    <definedName name="TQU" localSheetId="10">#REF!</definedName>
    <definedName name="TQU" localSheetId="16">#REF!</definedName>
    <definedName name="TQU" localSheetId="17">#REF!</definedName>
    <definedName name="TQU" localSheetId="18">#REF!</definedName>
    <definedName name="TQU">#REF!</definedName>
    <definedName name="TTH" localSheetId="5">#REF!</definedName>
    <definedName name="TTH" localSheetId="10">#REF!</definedName>
    <definedName name="TTH" localSheetId="16">#REF!</definedName>
    <definedName name="TTH" localSheetId="17">#REF!</definedName>
    <definedName name="TTH" localSheetId="18">#REF!</definedName>
    <definedName name="TTH">#REF!</definedName>
    <definedName name="TVI" localSheetId="5">#REF!</definedName>
    <definedName name="TVI" localSheetId="10">#REF!</definedName>
    <definedName name="TVI" localSheetId="16">#REF!</definedName>
    <definedName name="TVI" localSheetId="17">#REF!</definedName>
    <definedName name="TVI" localSheetId="18">#REF!</definedName>
    <definedName name="TVI">#REF!</definedName>
    <definedName name="THO" localSheetId="5">#REF!</definedName>
    <definedName name="THO" localSheetId="10">#REF!</definedName>
    <definedName name="THO" localSheetId="16">#REF!</definedName>
    <definedName name="THO" localSheetId="17">#REF!</definedName>
    <definedName name="THO" localSheetId="18">#REF!</definedName>
    <definedName name="THO">#REF!</definedName>
    <definedName name="VLO" localSheetId="5">#REF!</definedName>
    <definedName name="VLO" localSheetId="10">#REF!</definedName>
    <definedName name="VLO" localSheetId="16">#REF!</definedName>
    <definedName name="VLO" localSheetId="17">#REF!</definedName>
    <definedName name="VLO" localSheetId="18">#REF!</definedName>
    <definedName name="VLO">#REF!</definedName>
    <definedName name="VPU" localSheetId="5">#REF!</definedName>
    <definedName name="VPU" localSheetId="10">#REF!</definedName>
    <definedName name="VPU" localSheetId="16">#REF!</definedName>
    <definedName name="VPU" localSheetId="17">#REF!</definedName>
    <definedName name="VPU" localSheetId="18">#REF!</definedName>
    <definedName name="VPU">#REF!</definedName>
    <definedName name="VUNG" localSheetId="1">#REF!</definedName>
    <definedName name="VUNG" localSheetId="2">#REF!</definedName>
    <definedName name="VUNG" localSheetId="5">#REF!</definedName>
    <definedName name="VUNG" localSheetId="8">#REF!</definedName>
    <definedName name="VUNG" localSheetId="9">#REF!</definedName>
    <definedName name="VUNG" localSheetId="10">#REF!</definedName>
    <definedName name="VUNG" localSheetId="11">#REF!</definedName>
    <definedName name="VUNG" localSheetId="16">#REF!</definedName>
    <definedName name="VUNG" localSheetId="17">#REF!</definedName>
    <definedName name="VUNG" localSheetId="18">#REF!</definedName>
    <definedName name="VUNG">#REF!</definedName>
    <definedName name="YBA" localSheetId="5">#REF!</definedName>
    <definedName name="YBA" localSheetId="10">#REF!</definedName>
    <definedName name="YBA" localSheetId="16">#REF!</definedName>
    <definedName name="YBA" localSheetId="17">#REF!</definedName>
    <definedName name="YBA" localSheetId="18">#REF!</definedName>
    <definedName name="YBA">#REF!</definedName>
  </definedNames>
  <calcPr calcId="191029"/>
</workbook>
</file>

<file path=xl/calcChain.xml><?xml version="1.0" encoding="utf-8"?>
<calcChain xmlns="http://schemas.openxmlformats.org/spreadsheetml/2006/main">
  <c r="E660" i="34" l="1"/>
  <c r="B58" i="10"/>
  <c r="G13" i="45"/>
  <c r="B43" i="10"/>
  <c r="B41" i="10"/>
  <c r="E634" i="34"/>
  <c r="E615" i="34"/>
  <c r="E508" i="34"/>
  <c r="G28" i="34"/>
  <c r="G423" i="48"/>
  <c r="E423" i="48"/>
  <c r="E387" i="48"/>
  <c r="E339" i="48"/>
  <c r="E241" i="48"/>
  <c r="E193" i="48"/>
  <c r="G50" i="48"/>
  <c r="G26" i="40"/>
  <c r="G332" i="12"/>
  <c r="E313" i="12"/>
  <c r="E218" i="12"/>
  <c r="E181" i="12"/>
  <c r="E282" i="12"/>
  <c r="G94" i="12"/>
  <c r="G74" i="13"/>
  <c r="E74" i="13"/>
  <c r="F382" i="12"/>
  <c r="G34" i="37"/>
  <c r="B34" i="10"/>
  <c r="B9" i="10"/>
  <c r="G25" i="20"/>
  <c r="G148" i="33"/>
  <c r="G119" i="33"/>
  <c r="G105" i="33"/>
  <c r="I61" i="33"/>
  <c r="I13" i="33"/>
  <c r="G705" i="12"/>
  <c r="E580" i="12"/>
  <c r="E500" i="12"/>
  <c r="E320" i="12"/>
  <c r="G447" i="12"/>
  <c r="E340" i="12"/>
  <c r="E231" i="12"/>
  <c r="G19" i="12"/>
  <c r="G6" i="46"/>
  <c r="J135" i="33"/>
  <c r="J132" i="33"/>
  <c r="J129" i="33"/>
  <c r="J128" i="33"/>
  <c r="G125" i="33"/>
  <c r="F119" i="33"/>
  <c r="F117" i="33"/>
  <c r="F113" i="33"/>
  <c r="C109" i="33"/>
  <c r="F105" i="33"/>
  <c r="F103" i="33"/>
  <c r="F102" i="33"/>
  <c r="F85" i="33"/>
  <c r="J81" i="33"/>
  <c r="J66" i="33"/>
  <c r="J57" i="33"/>
  <c r="J49" i="33"/>
  <c r="J48" i="33"/>
  <c r="J47" i="33"/>
  <c r="J46" i="33"/>
  <c r="J45" i="33"/>
  <c r="J43" i="33"/>
  <c r="J42" i="33"/>
  <c r="J41" i="33"/>
  <c r="J40" i="33"/>
  <c r="J39" i="33"/>
  <c r="G13" i="33"/>
  <c r="E338" i="34"/>
  <c r="E294" i="34"/>
  <c r="E3" i="34"/>
  <c r="E291" i="12"/>
  <c r="E92" i="12"/>
  <c r="E73" i="12"/>
  <c r="E32" i="12"/>
  <c r="I104" i="13"/>
  <c r="G33" i="13"/>
  <c r="E54" i="44"/>
  <c r="E37" i="44"/>
  <c r="G21" i="44"/>
  <c r="A25" i="14"/>
  <c r="A17" i="14"/>
  <c r="J16" i="14"/>
  <c r="G16" i="14"/>
  <c r="A12" i="14"/>
  <c r="A8" i="14"/>
  <c r="E69" i="17"/>
  <c r="E52" i="17"/>
  <c r="E34" i="17"/>
  <c r="F16" i="17"/>
  <c r="D29" i="37"/>
  <c r="I24" i="37"/>
  <c r="B57" i="10"/>
  <c r="B56" i="10"/>
  <c r="B55" i="10"/>
  <c r="B53" i="10"/>
  <c r="B52" i="10"/>
  <c r="B51" i="10"/>
  <c r="B50" i="10"/>
  <c r="B49" i="10"/>
  <c r="B48" i="10"/>
  <c r="B47" i="10"/>
  <c r="B46" i="10"/>
  <c r="B44" i="10"/>
  <c r="B40" i="10"/>
  <c r="B36" i="10"/>
  <c r="B35" i="10"/>
  <c r="B33" i="10"/>
  <c r="B32" i="10"/>
  <c r="B29" i="10"/>
  <c r="B25" i="10"/>
  <c r="B23" i="10"/>
  <c r="B22" i="10"/>
  <c r="B21" i="10"/>
  <c r="B20" i="10"/>
  <c r="B17" i="10"/>
  <c r="B16" i="10"/>
  <c r="B15" i="10"/>
  <c r="B13" i="10"/>
  <c r="B12" i="10"/>
  <c r="B8" i="10"/>
  <c r="B7" i="10"/>
  <c r="A7" i="10"/>
  <c r="B5" i="10"/>
  <c r="B4" i="10"/>
  <c r="B3" i="10"/>
  <c r="A3" i="10"/>
  <c r="E55" i="17" l="1"/>
  <c r="F34" i="17"/>
  <c r="F55" i="17" s="1"/>
  <c r="A26" i="14"/>
  <c r="A27" i="14" s="1"/>
  <c r="A18" i="14"/>
  <c r="A19" i="14" s="1"/>
  <c r="A20" i="14" s="1"/>
  <c r="A21" i="14" s="1"/>
  <c r="G117" i="12"/>
  <c r="E28" i="34"/>
  <c r="G55" i="34"/>
  <c r="G82" i="34" s="1"/>
  <c r="G107" i="34" s="1"/>
  <c r="G132" i="34" s="1"/>
  <c r="G159" i="34" s="1"/>
  <c r="G186" i="34" s="1"/>
  <c r="G213" i="34" s="1"/>
  <c r="G240" i="34" s="1"/>
  <c r="G266" i="34"/>
  <c r="G294" i="34" s="1"/>
  <c r="G322" i="34" s="1"/>
  <c r="G345" i="34" s="1"/>
  <c r="G372" i="34" s="1"/>
  <c r="F120" i="33"/>
  <c r="F108" i="33"/>
  <c r="G158" i="33"/>
  <c r="G113" i="33"/>
  <c r="I80" i="33"/>
  <c r="I89" i="33" s="1"/>
  <c r="I105" i="33" s="1"/>
  <c r="I113" i="33" s="1"/>
  <c r="I119" i="33" s="1"/>
  <c r="I125" i="33" s="1"/>
  <c r="I133" i="33" s="1"/>
  <c r="I138" i="33" s="1"/>
  <c r="I148" i="33" s="1"/>
  <c r="I158" i="33" s="1"/>
  <c r="F122" i="33"/>
  <c r="F123" i="33" s="1"/>
  <c r="G399" i="34"/>
  <c r="G426" i="34" s="1"/>
  <c r="G453" i="34" s="1"/>
  <c r="G480" i="34" s="1"/>
  <c r="G508" i="34" s="1"/>
  <c r="G535" i="34" s="1"/>
  <c r="G562" i="34" s="1"/>
  <c r="G589" i="34" s="1"/>
  <c r="G615" i="34" s="1"/>
  <c r="G634" i="34" s="1"/>
  <c r="G660" i="34" s="1"/>
  <c r="G687" i="34" s="1"/>
  <c r="G95" i="48"/>
  <c r="G144" i="48" s="1"/>
  <c r="G53" i="13"/>
  <c r="G38" i="44"/>
  <c r="G55" i="44" s="1"/>
  <c r="E55" i="44"/>
  <c r="E687" i="34"/>
  <c r="G499" i="12"/>
  <c r="G536" i="12" s="1"/>
  <c r="G580" i="12" s="1"/>
  <c r="G612" i="12" s="1"/>
  <c r="G657" i="12" s="1"/>
  <c r="E238" i="12"/>
  <c r="G36" i="12"/>
  <c r="G73" i="12" s="1"/>
  <c r="G712" i="12"/>
  <c r="G717" i="12" s="1"/>
  <c r="G722" i="12" s="1"/>
  <c r="G725" i="12" s="1"/>
  <c r="E297" i="12"/>
  <c r="I48" i="37"/>
  <c r="I23" i="33"/>
  <c r="I33" i="33" s="1"/>
  <c r="I43" i="33" s="1"/>
  <c r="E345" i="34"/>
  <c r="E372" i="34" s="1"/>
  <c r="E399" i="34" s="1"/>
  <c r="E426" i="34" s="1"/>
  <c r="E453" i="34" s="1"/>
  <c r="E480" i="34" s="1"/>
  <c r="G365" i="12"/>
  <c r="G391" i="12" s="1"/>
  <c r="G407" i="12" s="1"/>
  <c r="E244" i="12"/>
  <c r="E250" i="12" s="1"/>
  <c r="G141" i="12" l="1"/>
  <c r="G160" i="12" s="1"/>
  <c r="G179" i="12" s="1"/>
  <c r="E535" i="34"/>
  <c r="E562" i="34"/>
  <c r="G209" i="48"/>
  <c r="G241" i="48" s="1"/>
  <c r="G290" i="48" s="1"/>
  <c r="G339" i="48" s="1"/>
  <c r="G387" i="48" s="1"/>
  <c r="G193" i="48"/>
  <c r="E55" i="34"/>
  <c r="E82" i="34" s="1"/>
  <c r="E107" i="34" s="1"/>
  <c r="E132" i="34" s="1"/>
  <c r="E159" i="34" s="1"/>
  <c r="E186" i="34" s="1"/>
  <c r="E213" i="34" s="1"/>
  <c r="E240" i="34" s="1"/>
  <c r="E266" i="34" s="1"/>
  <c r="G215" i="12"/>
  <c r="G252" i="12" s="1"/>
  <c r="G280" i="12" s="1"/>
  <c r="E589" i="3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4" authorId="0" shapeId="0" xr:uid="{00000000-0006-0000-01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shapeId="0" xr:uid="{00000000-0006-0000-01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0B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0B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0C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0C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10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10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11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11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02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02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Quang Hiệp</author>
  </authors>
  <commentList>
    <comment ref="B1" authorId="0" shapeId="0" xr:uid="{00000000-0006-0000-03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04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04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05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05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06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06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07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07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AF0CE2E4-B4F9-4B73-8518-BE51548883C9}">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72879810-5A95-4251-992B-773F912C7D06}">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09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09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sharedStrings.xml><?xml version="1.0" encoding="utf-8"?>
<sst xmlns="http://schemas.openxmlformats.org/spreadsheetml/2006/main" count="9166" uniqueCount="3131">
  <si>
    <t>Nhóm vật liệu</t>
  </si>
  <si>
    <t>Vận chuyển</t>
  </si>
  <si>
    <t>Giá (chưa có VAT) (*)</t>
  </si>
  <si>
    <t>TT</t>
  </si>
  <si>
    <t>Xi măng</t>
  </si>
  <si>
    <t>Thép xây dựng</t>
  </si>
  <si>
    <t>Nhựa đường</t>
  </si>
  <si>
    <t>Vật tư ngành điện</t>
  </si>
  <si>
    <t>Tên vật liệu/loại vật liệu xây dựng (*)</t>
  </si>
  <si>
    <t>Đơn vị tính (*)</t>
  </si>
  <si>
    <t>Tiêu chuẩn kỹ thuật</t>
  </si>
  <si>
    <t>Quy cách</t>
  </si>
  <si>
    <t>Nhà sản xuất</t>
  </si>
  <si>
    <t>kg</t>
  </si>
  <si>
    <t>tấn</t>
  </si>
  <si>
    <t>Vật tư ngành nước</t>
  </si>
  <si>
    <t>Ghi chú</t>
  </si>
  <si>
    <t>Gạch ốp lát</t>
  </si>
  <si>
    <t>Sơn</t>
  </si>
  <si>
    <t>Vật liệu khác</t>
  </si>
  <si>
    <t>1.1</t>
  </si>
  <si>
    <t>1.2</t>
  </si>
  <si>
    <t>3.1</t>
  </si>
  <si>
    <t>5.1</t>
  </si>
  <si>
    <t>m2</t>
  </si>
  <si>
    <t>STT</t>
  </si>
  <si>
    <t>TCVN 7239:2014</t>
  </si>
  <si>
    <t>m</t>
  </si>
  <si>
    <t>TCVN 8699:2011</t>
  </si>
  <si>
    <t>cái</t>
  </si>
  <si>
    <t>md</t>
  </si>
  <si>
    <t>lit</t>
  </si>
  <si>
    <t>7.1.3</t>
  </si>
  <si>
    <t>lít</t>
  </si>
  <si>
    <t>Bộ</t>
  </si>
  <si>
    <t>bộ</t>
  </si>
  <si>
    <t>cột</t>
  </si>
  <si>
    <t>Cột thép đầu ngọn D78 mạ kẽm nhúng nóng</t>
  </si>
  <si>
    <t>Cần đèn mạ kẽm nhúng nóng</t>
  </si>
  <si>
    <t>Đèn LED chiếu sáng đường phố (Driver tích hợp DIM tự động tiết giảm công suất)</t>
  </si>
  <si>
    <t xml:space="preserve">Đèn LED STAR 801B: Chip Philips, Driver Philips, bảo vệ xung áp 10kv Philips; hiệu suất phát quang ≥110LM/W kích thước (765x355x125) </t>
  </si>
  <si>
    <t xml:space="preserve">Đèn LED STAR 804: Chip Philips, Driver Philips, bảo vệ xung áp 10kv Philips; hiệu suất phát quang ≥110LM/W kích thước 422x320x140 và 522x320x140 </t>
  </si>
  <si>
    <t>Cáp treo hạ thế 1 ruột lõi 0,6/1kV - Cu/PVC</t>
  </si>
  <si>
    <t>Cáp treo hạ thế 2 ruột lõi 0,6/1kV - Cu/XLPE/PVC</t>
  </si>
  <si>
    <t>Cáp treo hạ thế 3+1 ruột (1 ruột trung tính nhỏ hơn) lõi 0,6/1kV - Cu/XLPE/PVC</t>
  </si>
  <si>
    <t>Cáp treo hạ thế 4 ruột lõi 0,6/1kV - Cu/XLPE/PVC</t>
  </si>
  <si>
    <t>Cáp ngầm hạ thế 2 ruột lõi 0,6/1kV - Cu/XLPE/PVC/DSTA/PVC</t>
  </si>
  <si>
    <t>Cáp ngầm hạ thế 4 ruột lõi 0,6/1kV - Cu/XLPE/PVC/DSTA/PVC</t>
  </si>
  <si>
    <t>Cáp ngầm hạ thế 3+1 ruột lõi 0,6/1kV -Cu/XLPE/PVC/DSTA/PVC</t>
  </si>
  <si>
    <t>2x16 mm2</t>
  </si>
  <si>
    <t>4x25 mm2</t>
  </si>
  <si>
    <t>4x35 mm2</t>
  </si>
  <si>
    <t>4x50 mm2</t>
  </si>
  <si>
    <t>4x70 mm2</t>
  </si>
  <si>
    <t>4x95 mm2</t>
  </si>
  <si>
    <t>4x120 mm2</t>
  </si>
  <si>
    <t>cây</t>
  </si>
  <si>
    <t>7.3.2</t>
  </si>
  <si>
    <t>công suất 100W-DIM 5 cấp</t>
  </si>
  <si>
    <t>công suất 120W-DIM 5 cấp</t>
  </si>
  <si>
    <t>công suất 150W-DIM 5 cấp</t>
  </si>
  <si>
    <t xml:space="preserve">Đèn LED STAR 804 </t>
  </si>
  <si>
    <t>Đèn LED STAR 814</t>
  </si>
  <si>
    <t xml:space="preserve">Đèn LED STAR 814 </t>
  </si>
  <si>
    <t>công suất 180W-DIM 5 cấp</t>
  </si>
  <si>
    <t xml:space="preserve">Đèn LED STAR 821 </t>
  </si>
  <si>
    <t xml:space="preserve">Đèn LED STAR 847 </t>
  </si>
  <si>
    <t>Đèn LED STAR 847</t>
  </si>
  <si>
    <t>công suất 80W-DIM 5 cấp</t>
  </si>
  <si>
    <t xml:space="preserve">Đèn LED STAR 888 </t>
  </si>
  <si>
    <t xml:space="preserve">Đèn Pha LED 901 </t>
  </si>
  <si>
    <t xml:space="preserve">Đèn LED NEPTUNE </t>
  </si>
  <si>
    <t xml:space="preserve">Đèn LED TRIANGLE </t>
  </si>
  <si>
    <t>TCVN 1651-1:2018</t>
  </si>
  <si>
    <t>5.3</t>
  </si>
  <si>
    <t>TCVN 8791-2011</t>
  </si>
  <si>
    <t>TCVN 16:2019/BXD</t>
  </si>
  <si>
    <t>Cột thép liền cần đơn mạ kẽm nhúng nóng</t>
  </si>
  <si>
    <t>TCCS 01:2020/PT (XN.003.21)</t>
  </si>
  <si>
    <t xml:space="preserve">Dn=78; Dg=144. </t>
  </si>
  <si>
    <t xml:space="preserve">Dn=78; Dg=154. </t>
  </si>
  <si>
    <t xml:space="preserve">Dn=78; Dg=165. </t>
  </si>
  <si>
    <t xml:space="preserve">Dn=78; Dg=175. </t>
  </si>
  <si>
    <t xml:space="preserve">Dn=78;Dg=186. </t>
  </si>
  <si>
    <t xml:space="preserve">Dn=78; Dg=186. </t>
  </si>
  <si>
    <t xml:space="preserve">cao 2m, vươn 1,5m </t>
  </si>
  <si>
    <t>cao 2m, vươn 1,5m</t>
  </si>
  <si>
    <t xml:space="preserve"> công suất 60W-DIM 5 cấp</t>
  </si>
  <si>
    <t>QCVN 4:2009/BKHCN và sửa đổi 1:2016 QCVN 4:2009/BKHCN (QC2004-23)</t>
  </si>
  <si>
    <t>1x16mm2</t>
  </si>
  <si>
    <t>1x25mm2</t>
  </si>
  <si>
    <t>1x35mm2</t>
  </si>
  <si>
    <t>1x50mm2</t>
  </si>
  <si>
    <t>1x70mm2</t>
  </si>
  <si>
    <t>1x95mm2</t>
  </si>
  <si>
    <t>1x120mm2</t>
  </si>
  <si>
    <t>1x150mm2</t>
  </si>
  <si>
    <t>1x185mm2</t>
  </si>
  <si>
    <t>1x240mm2</t>
  </si>
  <si>
    <t>Cu/XLPE/PVC</t>
  </si>
  <si>
    <t>1x6mm2</t>
  </si>
  <si>
    <t>1x10mm2</t>
  </si>
  <si>
    <t>2x1.5mm2</t>
  </si>
  <si>
    <t>2x2.5mm2</t>
  </si>
  <si>
    <t>2x4mm2</t>
  </si>
  <si>
    <t>2x6mm2</t>
  </si>
  <si>
    <t>2x10mm2</t>
  </si>
  <si>
    <t>2x16mm2</t>
  </si>
  <si>
    <t>2x25mm2</t>
  </si>
  <si>
    <t>2x35mm2</t>
  </si>
  <si>
    <t>2x50mm2</t>
  </si>
  <si>
    <t>3x10+1x6mm2</t>
  </si>
  <si>
    <t>3x16+1x10mm2</t>
  </si>
  <si>
    <t>3x25+1x16mm2</t>
  </si>
  <si>
    <t>3x35+1x16mm2</t>
  </si>
  <si>
    <t>3x35+1x25mm2</t>
  </si>
  <si>
    <t>3x50+1x25mm2</t>
  </si>
  <si>
    <t>3x50+1x35mm2</t>
  </si>
  <si>
    <t>3x70+1x35mm2</t>
  </si>
  <si>
    <t>3x70+1x50mm2</t>
  </si>
  <si>
    <t>3x95+1x50mm2</t>
  </si>
  <si>
    <t>3x95+1x70mm2</t>
  </si>
  <si>
    <t>3x120+1x70mm2</t>
  </si>
  <si>
    <t>3x120+1x95mm2</t>
  </si>
  <si>
    <t>3x150+1x95mm2</t>
  </si>
  <si>
    <t>3x150+1x120mm2</t>
  </si>
  <si>
    <t>3x185+1x95mm2</t>
  </si>
  <si>
    <t>3x185+1x120mm2</t>
  </si>
  <si>
    <t>3x185+1x150mm2</t>
  </si>
  <si>
    <t>3x240+1x120mm2</t>
  </si>
  <si>
    <t>3x240+1x150mm2</t>
  </si>
  <si>
    <t>3x240+1x185mm2</t>
  </si>
  <si>
    <t>4x6mm2</t>
  </si>
  <si>
    <t>4x10mm2</t>
  </si>
  <si>
    <t>4x16mm2</t>
  </si>
  <si>
    <t>4x25mm2</t>
  </si>
  <si>
    <t>4x35mm2</t>
  </si>
  <si>
    <t>4x50mm2</t>
  </si>
  <si>
    <t>4x70mm2</t>
  </si>
  <si>
    <t>4x95mm2</t>
  </si>
  <si>
    <t>4x120mm2</t>
  </si>
  <si>
    <t>4x150mm2</t>
  </si>
  <si>
    <t>4x185mm2</t>
  </si>
  <si>
    <t>4x240mm2</t>
  </si>
  <si>
    <t>2x70mm2</t>
  </si>
  <si>
    <t>2x95mm2</t>
  </si>
  <si>
    <t>2x120mm2</t>
  </si>
  <si>
    <t>2x150mm2</t>
  </si>
  <si>
    <t>2x185mm2</t>
  </si>
  <si>
    <t>QCVN16:2019/BXD</t>
  </si>
  <si>
    <t>Kg</t>
  </si>
  <si>
    <r>
      <t>M</t>
    </r>
    <r>
      <rPr>
        <vertAlign val="superscript"/>
        <sz val="11"/>
        <rFont val="Times New Roman"/>
        <family val="1"/>
      </rPr>
      <t>2</t>
    </r>
  </si>
  <si>
    <t>- nt -</t>
  </si>
  <si>
    <t xml:space="preserve"> -nt -</t>
  </si>
  <si>
    <t xml:space="preserve"> - nt -</t>
  </si>
  <si>
    <t xml:space="preserve"> - nt - </t>
  </si>
  <si>
    <t>Stt</t>
  </si>
  <si>
    <t>Tiêu chuẩn kỹ thuật (*)</t>
  </si>
  <si>
    <t>Vật tư điện</t>
  </si>
  <si>
    <t>Vật liệu hoàn thiện</t>
  </si>
  <si>
    <t>MỤC LỤC PHỤ LỤC 2</t>
  </si>
  <si>
    <t>Nội dung</t>
  </si>
  <si>
    <t>Trang</t>
  </si>
  <si>
    <t>Thiết bị chiếu sáng thông minh</t>
  </si>
  <si>
    <t>QCVN 122:2020/BTTTT, QCVN 112:2017/BTTT, QCVN 54:2020/BTTT, QCVN 18:2022/BTTT</t>
  </si>
  <si>
    <t>DN40</t>
  </si>
  <si>
    <t>DN125</t>
  </si>
  <si>
    <t>DN200</t>
  </si>
  <si>
    <t>QCVN 16:2023/BXD</t>
  </si>
  <si>
    <t>DN32</t>
  </si>
  <si>
    <t xml:space="preserve">(trắng) phẳng </t>
  </si>
  <si>
    <t>loại A</t>
  </si>
  <si>
    <t>Jolia</t>
  </si>
  <si>
    <t>nội thất Sp Filler</t>
  </si>
  <si>
    <t>TCVN 7722-1:2017/IEC 60598-1:2014; TCVN 7722-2-3:2019/IEC 60598-2-3:2011 và TCVN 4255:2008/IEC 60529:2001 (SP.008.23.27</t>
  </si>
  <si>
    <t>7.1.4</t>
  </si>
  <si>
    <t>CÔNG TY CP EPOXY VN - THÔN PHÚ DIỄN, XÃ HỮU HÒA, HUYỆN THANH TRÌ, HÀ NỘI; ĐT: 0914646368</t>
  </si>
  <si>
    <t>TCVN 8652:2020</t>
  </si>
  <si>
    <t>Cái</t>
  </si>
  <si>
    <t>CÔNG TY CP SẢN XUẤT VÀ ĐẦU TƯ SAO KIM -  65 PHỐ AN DƯƠNG-ĐƯỜNG TÔN ĐỨC THẮNG-P.AN DƯƠNG, Q LÊ CHÂN, TP HẢI PHÒNG - ĐT: 0934299162, 0936670586</t>
  </si>
  <si>
    <t>CÔNG TY CP CÔNG NGHỆ VELTECH; ĐC: 62/266 TRẦN NGUYÊN HÀN-P.NIỆM NGHĨA-Q.LÊ CHÂN- HẢI PHÒNG; ĐT: 0934237989</t>
  </si>
  <si>
    <t>7.2.5</t>
  </si>
  <si>
    <t>7.1.5</t>
  </si>
  <si>
    <t>Tủ</t>
  </si>
  <si>
    <t>Lọng tròn bắt đèn pha</t>
  </si>
  <si>
    <t>Cột</t>
  </si>
  <si>
    <t>Cần</t>
  </si>
  <si>
    <t>Đế</t>
  </si>
  <si>
    <t>Hệ thống sơn giao thông</t>
  </si>
  <si>
    <t>Sơn tường nhà</t>
  </si>
  <si>
    <t>300x600mm</t>
  </si>
  <si>
    <t>400x800mm</t>
  </si>
  <si>
    <t>Gạch gốm ốp lát</t>
  </si>
  <si>
    <t>Nhóm BIa</t>
  </si>
  <si>
    <t>600x1200mm</t>
  </si>
  <si>
    <t>1000x1000mm</t>
  </si>
  <si>
    <t>Nhóm BIb</t>
  </si>
  <si>
    <t>Nhóm BIIb</t>
  </si>
  <si>
    <t>150x800mm</t>
  </si>
  <si>
    <t>250x500mm</t>
  </si>
  <si>
    <t>400x600mm</t>
  </si>
  <si>
    <t>Ngói gốm tráng men</t>
  </si>
  <si>
    <t>Viên</t>
  </si>
  <si>
    <t>Ngói úp nóc</t>
  </si>
  <si>
    <t>Ngói rìa nóc</t>
  </si>
  <si>
    <t xml:space="preserve"> 260x200 (mm) Độ hút nước: 6≤E≤10</t>
  </si>
  <si>
    <t xml:space="preserve"> 300x145 (mm) Độ hút nước 6≤E≤10</t>
  </si>
  <si>
    <t>415x310 (mm) Độ hút nước: 6≤E≤10</t>
  </si>
  <si>
    <t>-</t>
  </si>
  <si>
    <t>Giá chưa VAT tại kho nhà máy Yên Mỹ - Hưng Yên</t>
  </si>
  <si>
    <t>I</t>
  </si>
  <si>
    <t>Ống bê tông cốt thép thoát nước, cấp tải thấp (T), sản xuất theo phương pháp ép rung</t>
  </si>
  <si>
    <t>Cống tròn D300 VH - Tương đương tải trọng T; L=2500 mm; dày 50 mm</t>
  </si>
  <si>
    <t>TCVN 9113:2012</t>
  </si>
  <si>
    <t xml:space="preserve">Cống tròn D400 VH - Tương đương tải trọng T; L=2500 mm L=2500 mm; dày 55 mm </t>
  </si>
  <si>
    <t>Cống tròn D500 VH - Tương đương tải trọng T; L=2500 mm L=2500 mm; dày 60 mm</t>
  </si>
  <si>
    <t>Cống tròn D600 VH - Tương đương tải trọng T; L=2500 mm L=2500 mm; dày 70 mm</t>
  </si>
  <si>
    <t>Cống tròn D800 VH- Tương đương tải trọng T; L=2500 mm L=2500 mm; dày 80 mm</t>
  </si>
  <si>
    <t>Cống tròn D1000 VH - Tương đương tải trọng T; L=2500 mm L=2500 mm; dày 100 mm</t>
  </si>
  <si>
    <t>Cống tròn D1200 VH - Tương đương tải trọng T; L=2500 mm L=2500 mm; dày 120 mm</t>
  </si>
  <si>
    <t>Cống tròn D1250 VH - Tương đương tải trọng T; L=2500 mm L=2500 mm; dày 120 mm</t>
  </si>
  <si>
    <t>Cống tròn D1500 VH - Tương đương tải trọng T; L=2500 mm L=2500 mm ; dày 130 mm</t>
  </si>
  <si>
    <t>Cống tròn D1800 VH - Tương đương tải trọng T; L=2500 mm L=2000 mm; dày 180 mm</t>
  </si>
  <si>
    <t>Cống tròn D2000 VH - Tương đương tải trọng T; L=2000 mm; dày 180 mm</t>
  </si>
  <si>
    <t>II</t>
  </si>
  <si>
    <t>Ống bê tông cốt thép thoát nước, cấp tải tiêu chuẩn (TC), sản xuất theo phương pháp ép rung</t>
  </si>
  <si>
    <t>Cống tròn D300 HL-93 - Tương đương tải TC L=2500 mm; ; dày 50 mm</t>
  </si>
  <si>
    <t>Cống tròn D400 HL-93 - Tương đương tải TC L=2500 mm; dày 55 mm</t>
  </si>
  <si>
    <t>Cống tròn D500 HL-93 - Tương đương tải TC L=2500 mm; dày 60 mm</t>
  </si>
  <si>
    <t>Cống tròn D600 HL-93 - Tương đương tải TC L=2500 mm; dày 70 mm</t>
  </si>
  <si>
    <t>Cống tròn D800 HL-93 - Tương đương tải TC L=2500 mm; dày 80 mm</t>
  </si>
  <si>
    <t>Cống tròn D1000 HL-93 Tương đương tải TC ; L=2500 mm; dày 100 mm</t>
  </si>
  <si>
    <t>Cống tròn D1200 HL-93 - Tương đương tải TC L=2500 mm; dày 120 mm</t>
  </si>
  <si>
    <t>Cống tròn D1250 HL-93 - Tương đương tải TC L=2500 mm ; dày 120 mm</t>
  </si>
  <si>
    <t>Cống tròn D1500 HL-93- Tương đương tải TC L=2500 mm; dày 130 mm</t>
  </si>
  <si>
    <t>Cống tròn D1800 HL-93 - Tương đương tải TC; L=2000 mm ; dày 180 mm</t>
  </si>
  <si>
    <t>Cống tròn D2000 HL-93 - Tương đương tải TC; L=2000 mm; dày 180 mm</t>
  </si>
  <si>
    <t>III</t>
  </si>
  <si>
    <t>Đế cống BTCT</t>
  </si>
  <si>
    <t>Đế cống D300, KT (420x270) mác 200 bản 25</t>
  </si>
  <si>
    <t>Đế cống D400, KT (500x270) mác 200 bản 25</t>
  </si>
  <si>
    <t>Đế cống D500, KT (650x270) mác 200 bản 25</t>
  </si>
  <si>
    <t>Đế cống D600, KT (730x270) mác 200 bản 25</t>
  </si>
  <si>
    <t>Đế cống D800, KT (920x270) mác 200 bản 25</t>
  </si>
  <si>
    <t>Đế cống D1000, KT (1130x270) mác 200 bản 25</t>
  </si>
  <si>
    <t>Đế cống D1200, KT (1360x270) mác 200 bản 25</t>
  </si>
  <si>
    <t>Đế cống D1250, KT (1360x270) mác 200 bản 25</t>
  </si>
  <si>
    <t>Đế cống D1500, KT (1470x320) mác 200 bản 32</t>
  </si>
  <si>
    <t>Đế cống D1800, KT (1690x320) mác 200 bản 32</t>
  </si>
  <si>
    <t>Đế cống D2000, KT (1770x320) mác 200 bản 32</t>
  </si>
  <si>
    <t>IV</t>
  </si>
  <si>
    <t>Cống hộp bê tông cốt thép, loại hộp đơn, Tải trọng VH</t>
  </si>
  <si>
    <t>Cống hộp H600x600 VH; L=1500, dày 120 (mm)</t>
  </si>
  <si>
    <t>TCVN 9116:2012</t>
  </si>
  <si>
    <t>Cống hộp H800x800 VH;L=1500, dày 120 (mm)</t>
  </si>
  <si>
    <t>Cống hộp H1000x1000 VH; L=1500, dày 120 (mm)</t>
  </si>
  <si>
    <t>Cống hộp H1200x1200 VH; L=1200, dày 120 (mm)</t>
  </si>
  <si>
    <t>Cống hộp H1500x1500 VH; L=1500, dày 150 (mm)</t>
  </si>
  <si>
    <t>Cống hộp H2000x2000 VH ; L=1500, dày 200 (mm)</t>
  </si>
  <si>
    <t>Cống hộp H2500x2500 VH; L=1200, dày 250 (mm)</t>
  </si>
  <si>
    <t>Cống hộp H3000x3000 VH; L=1200, dày 300 (mm)</t>
  </si>
  <si>
    <t>V</t>
  </si>
  <si>
    <t>Cống hộp bê tông cốt thép, loại hộp đơn, Tải trọng HL 93</t>
  </si>
  <si>
    <t>Cống hộp H600x600 HL-93; L=1500, dày 120 (mm)</t>
  </si>
  <si>
    <t>Cống hộp H800x800 HL-93; L=1500, dày 120 (mm)</t>
  </si>
  <si>
    <t>Cống hộp H1000x1000 HL-93; L=1500, dày 120 (mm)</t>
  </si>
  <si>
    <t>Cống hộp H1200x1200 HL-93; L=1200, dày 120 (mm)</t>
  </si>
  <si>
    <t>Cống hộp H1500x1500 HL-93; L=1500, dày 150 (mm)</t>
  </si>
  <si>
    <t>Cống hộp H2000x2000 HL-93; L=1500, dày 200 (mm)</t>
  </si>
  <si>
    <t>Cống hộp H2500x2500 HL-93; L=1200, dày 250 (mm)</t>
  </si>
  <si>
    <t>VI</t>
  </si>
  <si>
    <t>Cống hộp bê tông cốt thép, loại hộp đôi, Tải trọng VH</t>
  </si>
  <si>
    <t>Cống hộp đôi 2x(H1000x1000) VH; L=1500, dày 120 (mm)</t>
  </si>
  <si>
    <t>Cống hộp đôi 2x(H1200x1200) VH; L=1200, dày 120 (mm)</t>
  </si>
  <si>
    <t>Cống hộp đôi 2x(H1500x1500) VH; L=1500, dày 150 (mm)</t>
  </si>
  <si>
    <t>Cống hộp đôi 2x(H2000x2000) VH; L=1200, dày 200 (mm)</t>
  </si>
  <si>
    <t>Cống hộp đôi 2x(H2500x2500) VH; L=1200  dày 250 (mm)</t>
  </si>
  <si>
    <t>Cống hộp đôi 2x(H3000x3000) VH; L=1000, dày 300 (mm)</t>
  </si>
  <si>
    <t>VII</t>
  </si>
  <si>
    <t>Cống hộp bê tông cốt thép, loại hộp đôi, Tải trọng HL-93</t>
  </si>
  <si>
    <t>Cống hộp đôi 2x(H1000x1000) HL-93; L=1500, dày 120 (mm)</t>
  </si>
  <si>
    <t>Cống hộp đôi 2x(H1200x1200) HL-93; L=1200, dày 120 (mm)</t>
  </si>
  <si>
    <t>Cống hộp đôi 2x(H1500x1500) HL-93; L=1500, dày 150 (mm)</t>
  </si>
  <si>
    <t>Cống hộp đôi 2x(H2000x2000) HL-93; L=1200, dày 200 (mm)</t>
  </si>
  <si>
    <t>Cống hộp đôi 2x(H2500x2500) HL-93; L=1200, dày 250 (mm)</t>
  </si>
  <si>
    <t>Cống hộp đôi 2x(H3000x3000) HL-93; L=1000, dày 300 (mm)</t>
  </si>
  <si>
    <t>Tấm 3D dùng trong xây dựng</t>
  </si>
  <si>
    <t>V-3D-T50, Tấm tường 3D</t>
  </si>
  <si>
    <t>TCVN 7575:2007</t>
  </si>
  <si>
    <t>V-3D-T75, Tấm tường 3D</t>
  </si>
  <si>
    <t>V-3D-T100, Tấm tường 3D</t>
  </si>
  <si>
    <t>V-3D-T125, Tấm tường 3D</t>
  </si>
  <si>
    <t>Tấm nhựa Polycarbonate</t>
  </si>
  <si>
    <t>TCVN10103 :2013</t>
  </si>
  <si>
    <t>TCVN 1651-2:2018 ASTM A615/A615M-20</t>
  </si>
  <si>
    <t>BS5649:1995/ BS EN 40-5:2002</t>
  </si>
  <si>
    <t>Lọng bán nguyệt</t>
  </si>
  <si>
    <t>Lọng 6-8 đèn pha</t>
  </si>
  <si>
    <t>Xà bắt 02 đèn pha</t>
  </si>
  <si>
    <t>Cột thép trên đế gang chưa có cần đèn</t>
  </si>
  <si>
    <t>Cột trang trí</t>
  </si>
  <si>
    <t>Chùm cột trang trí sân vườn</t>
  </si>
  <si>
    <t>Chùm  CH02 - 4/5</t>
  </si>
  <si>
    <t>Chùm  CH11 - 4/5</t>
  </si>
  <si>
    <t>Chùm  CH06 - 4/5</t>
  </si>
  <si>
    <t>Chùm  CH08 - 4/5</t>
  </si>
  <si>
    <t>Chùm  CH09 - 1/2</t>
  </si>
  <si>
    <t>Chùm  CH12 - 4/5</t>
  </si>
  <si>
    <t>Đèn LED chiếu sáng đường phố: Hàng lắp ráp trong nước</t>
  </si>
  <si>
    <t>TCVN 7722-2-3:2019</t>
  </si>
  <si>
    <t>ĐÈN LED MDC THANGLONG
Chip LED: Philips Lumiled 5050; Driver: Philips/Philip Poland/ Inventronics; Chống xung sét: 10kV/20kV SP1; Dimming 5 cấp; Cấp bảo vệ: IP66, IK08</t>
  </si>
  <si>
    <t>ĐÈN LED MDC SAIGON
Chip LED: Philips Lumiled 5050 ; Driver: Philips/ Inventronic ; Chống xung sét: 10kV/20kV SP1 ; Dimming 5 cấp ;Cấp bảo vệ: IP66, IK08</t>
  </si>
  <si>
    <t>ĐÈN LED MDC ALPHA
Chip led: Philips/Philips 5050/ Nichia; Driver: Philips; Bảo vệ chống xung sét 10 ~ 20kV; Dimming 3 -5 cấp; Cấp bảo vệ: IP66, IK08</t>
  </si>
  <si>
    <t>ĐÈN LED MDC DRAGON
Chip led: Philips Poland/Lumileds Philips/Nichia; Driver: Philips Poland/ Philips; Bảo vệ chống xung sét 10 ~ 20kV; Dimming 3- 5 cấp; Cấp bảo vệ: IP66, IK08</t>
  </si>
  <si>
    <t>ĐÈN LED MDC RUBY
Chip led: Philips/Philips 5050/ Nichia; Driver: Philips;  Bảo vệ chống xung sét 10 ~ 20kV; Dimming 3 -5 cấp; Cấp bảo vệ: IP66, IK08</t>
  </si>
  <si>
    <t>ĐÈN LED MDC DELI
Chip led: Philips/Philips 5050/ Nichia; Driver: Philips; Bảo vệ chống xung sét 10 ~ 20kV; Dimming 3 -5 cấp; Cấp bảo vệ: IP66, IK08</t>
  </si>
  <si>
    <t>ĐÈN LED MDC TITAN
Chip led: Lumiled Philips/Philips 5050/ Nichia; Driver: Philips; Bảo vệ chống xung sét 10 ~ 20kV; Dimming 3 -5 cấp; Cấp bảo vệ: IP66, IK08</t>
  </si>
  <si>
    <t>ĐÈN PHA LED MDC : Hàng lắp ráp trong nước</t>
  </si>
  <si>
    <t>ĐÈN PHA MDC - FL02
Chip led: Philips/Philips 5050/ Nichia; Driver: Philips; Bảo vệ chống xung sét 10 ~ 20kV; Cấp bảo vệ: IP66, IK08</t>
  </si>
  <si>
    <t>ĐÈN PHA MDC - FL03
Chip led: Philips/Philips 5050/ Nichia; Driver: Philips; Bảo vệ chống xung sét 10 ~ 20kV; Cấp bảo vệ: IP66, IK08</t>
  </si>
  <si>
    <t>Phụ kiện cột</t>
  </si>
  <si>
    <t>TCVN ISO 9001:2005</t>
  </si>
  <si>
    <t>Cửa, vách kính khung nhôm Hệ Việt Pháp - Nhôm thương hiệu FRANDOOR - FRANALUMI do Công ty CP Nhôm Việt Pháp - Nhà máy Nhôm Việt Pháp sản xuất, phụ kiện đồng bộ của Công ty CP Nhôm Việt Pháp - Nhà máy Nhôm Việt Pháp, kính an toàn hai lớp dày 6.38mm, 8.38mm.</t>
  </si>
  <si>
    <t>Cửa, vách kính khung nhôm Hệ Xingfa - Nhôm thương hiệu FRANDOOR - FRANALUMI do Công ty CP Nhôm Việt Pháp - Nhà máy Nhôm Việt Pháp sản xuất, phụ kiện đồng bộ, kính an toàn hai lớp dày 6.38mm, 8.38mm.</t>
  </si>
  <si>
    <t>Cửa, vách kính khung nhôm Hệ 55 vát cạnh - Nhôm thương hiệu FRANDOOR - FRANALUMI do Công ty CP Nhôm Việt Pháp - Nhà máy Nhôm Việt Pháp sản xuất, phụ kiện đồng bộ, kính an toàn hai lớp dày 6.38mm, 8.38mm.</t>
  </si>
  <si>
    <t>Cửa thủy lực khung nhôm - Thương hiệu FRANDOOR - FRANALUMI do Công ty cổ phần nhôm Việt Pháp - Nhà máy nhôm Việt Pháp sản xuất, Độ dày thanh nhôm dày từ 1.6 ÷ 2.2mm, phụ kiện đồng bộ.</t>
  </si>
  <si>
    <t>Cửa kính khung nhôm Hệ trượt quay - Nhôm thương hiệu FRANDOOR - FRANALUMI do Công ty CP Nhôm Việt Pháp - Nhà máy Nhôm Việt Pháp sản xuất, phụ kiện đồng bộ, kính an toàn hai lớp dày 6.38mm, 8.38mm.</t>
  </si>
  <si>
    <t xml:space="preserve">Cửa, vách kính khung nhôm Hệ Việt Pháp - Nhôm thương hiệu FRANDOOR - FRANALUMI do Công ty CP Nhôm Việt Pháp - Nhà máy Nhôm Việt Pháp sản xuất, phụ kiện đồng bộ, kính an toàn hai lớp dày 6.38mm, </t>
  </si>
  <si>
    <t>Cửa, vách kính khung nhôm Hệ Xingfa - Nhôm thương hiệu FRANDOOR - FRANALUMI do Công ty CP Nhôm Việt Pháp - Nhà máy Nhôm Việt Pháp sản xuất,phụ kiện đồng bộ, kính an toàn hai lớp dày 6.38mm,</t>
  </si>
  <si>
    <t>TCVN 12513-2: 2018</t>
  </si>
  <si>
    <t>ISO: 
9001: 2015</t>
  </si>
  <si>
    <t>Ô</t>
  </si>
  <si>
    <t>Các phụ phí khác</t>
  </si>
  <si>
    <t>Chiếc</t>
  </si>
  <si>
    <t>TCVN 12692:2020 
TCCS 09:2023/HMC</t>
  </si>
  <si>
    <t>TCVN 12692:2020
TCCS 10:2023/HMC</t>
  </si>
  <si>
    <t>TCVN 12692:2020
TCCS 16:2023/HMC</t>
  </si>
  <si>
    <t>TCVN 9067: 2012
TCCS 27:2023/HMC</t>
  </si>
  <si>
    <t>TCVN 9067: 2012
TCCS 12:2023/HMC</t>
  </si>
  <si>
    <t>TCVN: 8652: 2020
TCCS 17:2023/HMC</t>
  </si>
  <si>
    <t>TCVN 9013:2011
TCCS 15:2023/HMC</t>
  </si>
  <si>
    <t>TCVN 9013:2011
TCCS 14:2023/HMC</t>
  </si>
  <si>
    <t>TCVN 9014:2011
TCCS 34:2023/HMC</t>
  </si>
  <si>
    <t>TCVN 9014:2011
TCCS 05:2023/HMC</t>
  </si>
  <si>
    <t>TCVN 9014:2011
TCCS 21:2023/HMC</t>
  </si>
  <si>
    <t>TCVN 9014:2011
TCCS 08:2023/HMC</t>
  </si>
  <si>
    <t>TCVN 9204:2012
TCCS 01:2023/HMC</t>
  </si>
  <si>
    <t>TCVN 9204:2012
TCCS 13:2023/HMC</t>
  </si>
  <si>
    <t>TCVN 9569:2013
TCCS 20:2023/HMC</t>
  </si>
  <si>
    <t>TCVN 5820 : 1994
TCCS 18:2023/HMC</t>
  </si>
  <si>
    <t>TCVN 5820 : 1994
TCCS 19:2023/HMC</t>
  </si>
  <si>
    <t>TCVN 2752 : 2008
TCCS 32:2023/HMC</t>
  </si>
  <si>
    <t xml:space="preserve">    TCVN 9407: 2014
TCCS 11:2023/HMC</t>
  </si>
  <si>
    <t>TCVN 9013:2011
TCCS 22:2023/HMC</t>
  </si>
  <si>
    <t>TCCS 25:2023/HMC</t>
  </si>
  <si>
    <t>ASTM D695
TCCS 04:2023/HMC</t>
  </si>
  <si>
    <t>TCVN 11839:2017
TCCS 26:2023/HMC</t>
  </si>
  <si>
    <t>TCVN 11322:2018
TCCS 39:2023/HMC</t>
  </si>
  <si>
    <t>TCVN 10106:2013
TCCS 30:2023/HMC</t>
  </si>
  <si>
    <t>TCVN 9014:2011
TCCS 23:2023/HMC</t>
  </si>
  <si>
    <t>TCVN 9014:2011
TCCS 24:2023/HMC</t>
  </si>
  <si>
    <t>TCVN 11839:2017
TCCS 38:2023 HMC</t>
  </si>
  <si>
    <t>ĐÈN LED HM SMD 02 GLASS – 50W</t>
  </si>
  <si>
    <t>TCVN 7722-1:2017, TCVN 7722-2-3:2019, QCVN 19:2019/BKHCN</t>
  </si>
  <si>
    <t>ĐÈN LED HM SMD 02 GLASS – 80W</t>
  </si>
  <si>
    <t>ĐÈN LED HM SMD 02 GLASS – 100W</t>
  </si>
  <si>
    <t>ĐÈN LED HM SMD 02 GLASS – 120W</t>
  </si>
  <si>
    <t>ĐÈN LED HM SMD 02 GLASS – 150W</t>
  </si>
  <si>
    <t>ĐÈN LED HM SMD 02 GLASS – 180W</t>
  </si>
  <si>
    <t>ĐÈN LED HM SMD 02 GLASS – 200W</t>
  </si>
  <si>
    <t>ĐÈN LED HM SMD 45 – 50W</t>
  </si>
  <si>
    <t>ĐÈN LED HM SMD 45 – 80W</t>
  </si>
  <si>
    <t>ĐÈN LED HM SMD 45 – 100W</t>
  </si>
  <si>
    <t>ĐÈN LED HM SMD 45 – 120W</t>
  </si>
  <si>
    <t>ĐÈN LED HM SMD 45 – 150W</t>
  </si>
  <si>
    <t>ĐÈN LED HM SMD 45 – 180W</t>
  </si>
  <si>
    <t>ĐÈN LED HM SMD 45 – 200W</t>
  </si>
  <si>
    <t>ĐÈN LED HM SMD 141 – 50W</t>
  </si>
  <si>
    <t>ĐÈN LED HM SMD 141 – 80W</t>
  </si>
  <si>
    <t>ĐÈN LED HM SMD 141 – 100W</t>
  </si>
  <si>
    <t>ĐÈN LED HM SMD 141 – 120W</t>
  </si>
  <si>
    <t>ĐÈN LED HM SMD 141 – 150W</t>
  </si>
  <si>
    <t>ĐÈN LED HM SMD 141 – 180W</t>
  </si>
  <si>
    <t>ĐÈN LED HM SMD 141 – 200W</t>
  </si>
  <si>
    <t>ĐÈN LED HM SMD 121 – 50W</t>
  </si>
  <si>
    <t>ĐÈN LED HM SMD 121 – 80W</t>
  </si>
  <si>
    <t>ĐÈN LED HM SMD 121 – 100W</t>
  </si>
  <si>
    <t>ĐÈN LED HM SMD 121 – 120W</t>
  </si>
  <si>
    <t>ĐÈN LED HM SMD 121 – 150W</t>
  </si>
  <si>
    <t>ĐÈN LED HM SMD 121 – 180W</t>
  </si>
  <si>
    <t>ĐÈN LED HM SMD 121 – 200W</t>
  </si>
  <si>
    <t>Bộ điều khiển chiếu sáng thông minh tại đèn HM-NEMA-R4-MO</t>
  </si>
  <si>
    <t>Bộ điều khiển chiếu sáng thông minh trọn bộ có khả năng kết nối trung tâm tại tủ</t>
  </si>
  <si>
    <t>Tủ điện ĐKCS KT 1000x600x350mm Aptomat tổng Chint  ≤150A</t>
  </si>
  <si>
    <t>Tủ điện ĐKCS KT 1200x600x350mm Aptomat tổng Chint  ≤150A</t>
  </si>
  <si>
    <t xml:space="preserve">Bộ đèn LED NLMT HM SMD 141 50W </t>
  </si>
  <si>
    <t xml:space="preserve">Bộ đèn LED NLMT HM SMD 141 60W </t>
  </si>
  <si>
    <t xml:space="preserve">Bộ đèn LED NLMT HM SMD 141 70W </t>
  </si>
  <si>
    <t xml:space="preserve">Bộ đèn LED NLMT HM SMD 141 80W </t>
  </si>
  <si>
    <t xml:space="preserve">Bộ đèn LED NLMT HM SMD 141 90W </t>
  </si>
  <si>
    <t xml:space="preserve">Bộ đèn LED NLMT HM SMD 141 100W </t>
  </si>
  <si>
    <t xml:space="preserve">Bộ đèn LED NLMT HM SMD 141 110W </t>
  </si>
  <si>
    <t xml:space="preserve">Bộ đèn LED NLMT HM SMD 141 120W </t>
  </si>
  <si>
    <t>Cột thép</t>
  </si>
  <si>
    <t>QVN 16:2023/BXD</t>
  </si>
  <si>
    <t>Ống nhựa HDPE xoắn (HDPEx) dùng cho tuyến cáp ngầm</t>
  </si>
  <si>
    <t>DN50</t>
  </si>
  <si>
    <t>DN95</t>
  </si>
  <si>
    <t>DN150</t>
  </si>
  <si>
    <t>Đường kính trong danh nghĩa: Φ200</t>
  </si>
  <si>
    <t>Đường kính trong danh nghĩa: Φ300</t>
  </si>
  <si>
    <t>Đường kính trong danh nghĩa: Φ400</t>
  </si>
  <si>
    <t>Đường kính trong danh nghĩa: Φ500</t>
  </si>
  <si>
    <t>Đường kính trong danh nghĩa: Φ600</t>
  </si>
  <si>
    <t>Đường kính trong danh nghĩa: Φ800</t>
  </si>
  <si>
    <t>Đường kính danh nghĩa DN250</t>
  </si>
  <si>
    <t>Đường kính danh nghĩa DN90</t>
  </si>
  <si>
    <t>Đường kính danh nghĩa DN110</t>
  </si>
  <si>
    <t>Đường kính danh nghĩa DN160</t>
  </si>
  <si>
    <t>Đường kính danh nghĩa DN200</t>
  </si>
  <si>
    <t>TCVN 11821-3:2017</t>
  </si>
  <si>
    <t>Công ty TNHH đầu tư xây dựng và thương mại HCT Việt Nam. Địa chỉ: số 09 - TT4C khu đô thị mới Đại Kim, phường Định Công, Hà Nội</t>
  </si>
  <si>
    <t>TCVN 1651 -1:2018</t>
  </si>
  <si>
    <t>JIS G 3112-2020, TCVN 1651-2:2018</t>
  </si>
  <si>
    <t>TCVN 1651 -2:2018 Việt Nam; ASTM A615/A615M - 24</t>
  </si>
  <si>
    <t xml:space="preserve">TCVN 1651 -2:2018 </t>
  </si>
  <si>
    <t>TCVN 1651 -2:2018</t>
  </si>
  <si>
    <t>Giá từ T4/2026 tại công trình địa bàn HP</t>
  </si>
  <si>
    <t>Nhựa đường Colflex® III (PMB-III)</t>
  </si>
  <si>
    <t>TCVN 11193:2021</t>
  </si>
  <si>
    <t>Nhựa đường Colflex® I (PMB-I)</t>
  </si>
  <si>
    <t>Nhựa đường Colflex® PG76 (PMB-III PG76)</t>
  </si>
  <si>
    <t>TCVN 11193:2021; TCVN 13048-2024</t>
  </si>
  <si>
    <t>Nhựa đường Colflex® PG82 (PMB-III PG82)</t>
  </si>
  <si>
    <t>Nhựa đường Colflex® PA</t>
  </si>
  <si>
    <t>TCVN 13048:2024</t>
  </si>
  <si>
    <t>Nhựa đường 40/50</t>
  </si>
  <si>
    <t>TCVN 13567-1:2022</t>
  </si>
  <si>
    <t>Nhựa đường 40/50 PG70</t>
  </si>
  <si>
    <t>TCVN 13567-1:2022, TCVN 13049-1:2020</t>
  </si>
  <si>
    <t>Nhựa đường 60/70</t>
  </si>
  <si>
    <t>Nhựa đường 60/70 PG64</t>
  </si>
  <si>
    <t>Nhựa đường ADCo 60/70 nhiệt 160 độ C (bitum bọt)</t>
  </si>
  <si>
    <t>TCVN 13150-2:2020</t>
  </si>
  <si>
    <t>Nhũ tương CRS-1</t>
  </si>
  <si>
    <t>TCVN 8817-1:2011</t>
  </si>
  <si>
    <t xml:space="preserve">Nhũ tương CSS-1 </t>
  </si>
  <si>
    <t>Nhũ tương CSS-1h</t>
  </si>
  <si>
    <t>Nhũ tương CRS-2</t>
  </si>
  <si>
    <t>Nhũ tương RapidBond® (CRS-1P)</t>
  </si>
  <si>
    <t>TCVN 8816:2011</t>
  </si>
  <si>
    <t>Nhũ tương RapidBond® Plus (CRS-2P)</t>
  </si>
  <si>
    <t>Nhũ tương RapidBond® Ultra (Novabond®)</t>
  </si>
  <si>
    <t>TCVN 12759-1:2019</t>
  </si>
  <si>
    <t>Nhựa đường lỏng MC-70</t>
  </si>
  <si>
    <t>TCVN 8818-1:2011</t>
  </si>
  <si>
    <t>Nhũ tương nhựa đường axit thấm bám EAP (EcoPrime®)</t>
  </si>
  <si>
    <t>TCVN14270:2024</t>
  </si>
  <si>
    <t>Nhũ tương CSS-1h (EcoStab®) cho công nghệ tái chế</t>
  </si>
  <si>
    <t>TCVN13150-1:2020</t>
  </si>
  <si>
    <t>Nhũ tương CQS-1hP (EcoGrip) cho công nghệ Micro Surfacing</t>
  </si>
  <si>
    <t>TCVN 12316:2018</t>
  </si>
  <si>
    <t>Phụ gia dùng trong hỗn hợp MS</t>
  </si>
  <si>
    <t>I. Các sản phẩm nhựa đường</t>
  </si>
  <si>
    <t>II. Các sản phẩm nhũ tương/MC</t>
  </si>
  <si>
    <t>III. Các sản phẩm nhũ tương chuyên dụng, sản phẩm khác</t>
  </si>
  <si>
    <t>Bột trét ngoại thất 
Nippon WeatherGard Skimcoat</t>
  </si>
  <si>
    <t>40kg</t>
  </si>
  <si>
    <t>Bột trét ngoại thất 
Nippon Exterior Putty</t>
  </si>
  <si>
    <t>Bột trét ngoại thất 
Nippon Weatherbond Skimcoat</t>
  </si>
  <si>
    <t>Bột trét nội thất 
Nippon Interior Putty</t>
  </si>
  <si>
    <t>Bột trét nội thất 
Nippon Interior Skimcoat</t>
  </si>
  <si>
    <t>18L; 5L</t>
  </si>
  <si>
    <t>Sơn lót nội thất 
Nippon Easy Wash Sealer</t>
  </si>
  <si>
    <t>15L; 5L</t>
  </si>
  <si>
    <t>Sơn lót nội thất cao cấp 
Nippon Interior Sealer</t>
  </si>
  <si>
    <t>18L</t>
  </si>
  <si>
    <t>Sơn lót nội thất 
Nippon Matex Sealer</t>
  </si>
  <si>
    <t>17L; 5L</t>
  </si>
  <si>
    <t>Sơn lót ngoại thất cao cấp 
Nippon WeatherGard Sealer</t>
  </si>
  <si>
    <t>18L; 15L; 5L</t>
  </si>
  <si>
    <t>17L; 4.8kg</t>
  </si>
  <si>
    <t>18L; 5kg</t>
  </si>
  <si>
    <t>Sơn phủ nội thất cao cấp 
Nippon Odour-less Bóng Sang Trọng</t>
  </si>
  <si>
    <t>Sơn phủ nội thất cao cấp 
Nippon Odour-less Chùi Rửa Vượt Trội &amp; Kháng Khuẩn</t>
  </si>
  <si>
    <t>Sơn phủ nội thất cao cấp 
Nippon Spot-Less Plus</t>
  </si>
  <si>
    <t>Sơn phủ nội thất cao cấp 
Nippon Odour-less All In 1 Bóng (không mùi)</t>
  </si>
  <si>
    <t>Sơn phủ nội thất cao cấp 
Nippon Odour-less All In 1 Siêu Bóng (không mùi)</t>
  </si>
  <si>
    <t>5L</t>
  </si>
  <si>
    <t>Sơn phủ nội thất kinh tế 
Nippon Litex</t>
  </si>
  <si>
    <t xml:space="preserve">18L </t>
  </si>
  <si>
    <t>Sơn phủ nội thất chống nấm mốc 
Nippon Matex Light</t>
  </si>
  <si>
    <t>Sơn phủ nội thất cao cấp chịu chùi rửa vượt trội 
Nippon Super Easy Wash</t>
  </si>
  <si>
    <t>17L</t>
  </si>
  <si>
    <t xml:space="preserve">5L </t>
  </si>
  <si>
    <t>Sơn phủ ngoại thất chống rêu mốc, chống bong tróc 
Nippon Superbond</t>
  </si>
  <si>
    <t>20kg</t>
  </si>
  <si>
    <t>18kg</t>
  </si>
  <si>
    <t>Giá từ T4/2026 tại công trình
địa bàn HP</t>
  </si>
  <si>
    <t>Lít</t>
  </si>
  <si>
    <t>QCVN 16:2023/BXD
QCVN 08:2020/BCT
TCVN 8652:2020</t>
  </si>
  <si>
    <t xml:space="preserve">Sơn lót nội thất Building </t>
  </si>
  <si>
    <t xml:space="preserve">Bộ bả nội thất </t>
  </si>
  <si>
    <t xml:space="preserve">Bột bả ngoại thất </t>
  </si>
  <si>
    <t>Vật liệu nước</t>
  </si>
  <si>
    <t>D20 (PN16)</t>
  </si>
  <si>
    <t>D20 (PN20)</t>
  </si>
  <si>
    <t>D25 (PN12.5)</t>
  </si>
  <si>
    <t>D25 (PN16)</t>
  </si>
  <si>
    <t>D25 (PN20)</t>
  </si>
  <si>
    <t>D32 (PN10)</t>
  </si>
  <si>
    <t>D32 (PN12.5)</t>
  </si>
  <si>
    <t>D32 (PN20)</t>
  </si>
  <si>
    <t>D40 (PN10)</t>
  </si>
  <si>
    <t>D40 (PN12.5)</t>
  </si>
  <si>
    <t>D40 (PN16)</t>
  </si>
  <si>
    <t>D40 (PN20)</t>
  </si>
  <si>
    <t>D50 (PN8)</t>
  </si>
  <si>
    <t>D50 (PN10)</t>
  </si>
  <si>
    <t>D50 (PN12.5)</t>
  </si>
  <si>
    <t>D50 (PN16)</t>
  </si>
  <si>
    <t>D50 (PN20)</t>
  </si>
  <si>
    <t>D63 (PN10)</t>
  </si>
  <si>
    <t>D63 (PN12.5)</t>
  </si>
  <si>
    <t>D63 (PN16)</t>
  </si>
  <si>
    <t>D63 (PN20)</t>
  </si>
  <si>
    <t>D75 (PN8)</t>
  </si>
  <si>
    <t>D75 (PN10)</t>
  </si>
  <si>
    <t>D75 (PN12.5)</t>
  </si>
  <si>
    <t>D75 (PN16)</t>
  </si>
  <si>
    <t>D75 (PN20)</t>
  </si>
  <si>
    <t>D90 (PN10)</t>
  </si>
  <si>
    <t>D90 (PN12.5)</t>
  </si>
  <si>
    <t>D90 (PN16)</t>
  </si>
  <si>
    <t>D90 (PN20)</t>
  </si>
  <si>
    <t>D110 (PN6)</t>
  </si>
  <si>
    <t>D110 (PN8)</t>
  </si>
  <si>
    <t>D110 (PN10)</t>
  </si>
  <si>
    <t>D110 (PN12.5)</t>
  </si>
  <si>
    <t>D110 (PN16)</t>
  </si>
  <si>
    <t>D110 (PN20)</t>
  </si>
  <si>
    <t>D125 (PN8)</t>
  </si>
  <si>
    <t>D125 (PN10)</t>
  </si>
  <si>
    <t>D125 (PN12.5)</t>
  </si>
  <si>
    <t>D125 (PN16)</t>
  </si>
  <si>
    <t>D160 (PN8)</t>
  </si>
  <si>
    <t>D160 (PN10)</t>
  </si>
  <si>
    <t>D160 (PN12.5)</t>
  </si>
  <si>
    <t>D160 (PN16)</t>
  </si>
  <si>
    <t>D160 (PN20)</t>
  </si>
  <si>
    <t>D200 (PN8)</t>
  </si>
  <si>
    <t>D200 (PN10)</t>
  </si>
  <si>
    <t>D200 (PN12.5)</t>
  </si>
  <si>
    <t>D200 (PN16)</t>
  </si>
  <si>
    <t>D200 (PN20)</t>
  </si>
  <si>
    <t>D225 (PN8)</t>
  </si>
  <si>
    <t>D225 (PN10)</t>
  </si>
  <si>
    <t>D225 (PN12.5)</t>
  </si>
  <si>
    <t>D225 (PN16)</t>
  </si>
  <si>
    <t>D225 (PN20)</t>
  </si>
  <si>
    <t>D315 (PN8)</t>
  </si>
  <si>
    <t>D315 (PN10)</t>
  </si>
  <si>
    <t>D315 (PN12.5)</t>
  </si>
  <si>
    <t>D315 (PN16)</t>
  </si>
  <si>
    <t>D315 (PN20)</t>
  </si>
  <si>
    <t>D355 (PN8)</t>
  </si>
  <si>
    <t>D355 (PN10)</t>
  </si>
  <si>
    <t>D355 (PN12.5)</t>
  </si>
  <si>
    <t>D355 (PN16)</t>
  </si>
  <si>
    <t>D355 (PN20)</t>
  </si>
  <si>
    <t>D400 (PN8)</t>
  </si>
  <si>
    <t>D400 (PN10)</t>
  </si>
  <si>
    <t>D400 (PN12.5)</t>
  </si>
  <si>
    <t>D400 (PN16)</t>
  </si>
  <si>
    <t>D400 (PN20)</t>
  </si>
  <si>
    <t>D450 (PN8)</t>
  </si>
  <si>
    <t>D450 (PN10)</t>
  </si>
  <si>
    <t>D450 (PN12.5)</t>
  </si>
  <si>
    <t>D450 (PN16)</t>
  </si>
  <si>
    <t>D450 (PN20)</t>
  </si>
  <si>
    <t>D500 (PN8)</t>
  </si>
  <si>
    <t>D500 (PN10)</t>
  </si>
  <si>
    <t>D500 (PN12.5)</t>
  </si>
  <si>
    <t>D500 (PN16)</t>
  </si>
  <si>
    <t>D500 (PN20)</t>
  </si>
  <si>
    <t>D560 (PN6)</t>
  </si>
  <si>
    <t>D560 (PN8)</t>
  </si>
  <si>
    <t>D560 (PN10)</t>
  </si>
  <si>
    <t>D560 (PN12.5)</t>
  </si>
  <si>
    <t>D560 (PN16)</t>
  </si>
  <si>
    <t>D630 (PN6)</t>
  </si>
  <si>
    <t>D630 (PN8)</t>
  </si>
  <si>
    <t>D630 (PN10)</t>
  </si>
  <si>
    <t>D630 (PN12.5)</t>
  </si>
  <si>
    <t>D630 (PN16)</t>
  </si>
  <si>
    <t>D800 (PN6)</t>
  </si>
  <si>
    <t>D800 (PN8)</t>
  </si>
  <si>
    <t>D800 (PN10)</t>
  </si>
  <si>
    <t>D800 (PN12.5)</t>
  </si>
  <si>
    <t xml:space="preserve">Ống HDPE PE80 </t>
  </si>
  <si>
    <t>D20 (PN12.5)</t>
  </si>
  <si>
    <t>D25 (PN10)</t>
  </si>
  <si>
    <t>D32 (PN16)</t>
  </si>
  <si>
    <t>D40 (PN6)</t>
  </si>
  <si>
    <t>D40 (PN8)</t>
  </si>
  <si>
    <t>D50 (PN6)</t>
  </si>
  <si>
    <t>D63 (PN6)</t>
  </si>
  <si>
    <t>D63 (PN8)</t>
  </si>
  <si>
    <t>D75 (PN6)</t>
  </si>
  <si>
    <t>D90 (PN6)</t>
  </si>
  <si>
    <t>D90 (PN8)</t>
  </si>
  <si>
    <t xml:space="preserve">Ống U.PVC D21 </t>
  </si>
  <si>
    <t xml:space="preserve">     thoát</t>
  </si>
  <si>
    <t xml:space="preserve">     class 0</t>
  </si>
  <si>
    <t xml:space="preserve">     class 1</t>
  </si>
  <si>
    <t xml:space="preserve">     class 2</t>
  </si>
  <si>
    <t xml:space="preserve">     class 3</t>
  </si>
  <si>
    <t>Ống U.PVC D27</t>
  </si>
  <si>
    <t>Ống U.PVC D34</t>
  </si>
  <si>
    <t xml:space="preserve">     class 4</t>
  </si>
  <si>
    <t>Ống U.PVC D42</t>
  </si>
  <si>
    <t xml:space="preserve">     class 5</t>
  </si>
  <si>
    <t>Ống U.PVC D48</t>
  </si>
  <si>
    <t>Ống U.PVC D60</t>
  </si>
  <si>
    <t xml:space="preserve">     class 6</t>
  </si>
  <si>
    <t>Ống U.PVC D75</t>
  </si>
  <si>
    <t>Ống U.PVC D90</t>
  </si>
  <si>
    <t>Ống U.PVC D110</t>
  </si>
  <si>
    <t>Ống U.PVC D125</t>
  </si>
  <si>
    <t>Ống U.PVC D140</t>
  </si>
  <si>
    <t>Ống U.PVC D160</t>
  </si>
  <si>
    <t>Ống U.PVC D180</t>
  </si>
  <si>
    <t>Ống U.PVC D200</t>
  </si>
  <si>
    <t>Ống U.PVC D225</t>
  </si>
  <si>
    <t>Ống U.PVC D250</t>
  </si>
  <si>
    <t>Ống U.PVC D280</t>
  </si>
  <si>
    <t>Ống U.PVC D315</t>
  </si>
  <si>
    <t>Ống U.PVC D355</t>
  </si>
  <si>
    <t>Ống U.PVC D400</t>
  </si>
  <si>
    <t>D20 (PN10)</t>
  </si>
  <si>
    <t>D125 (PN20)</t>
  </si>
  <si>
    <t>D140 (PN10)</t>
  </si>
  <si>
    <t>D140 (PN16)</t>
  </si>
  <si>
    <t>D140 (PN20)</t>
  </si>
  <si>
    <t>Báo giá sản phẩm ống nhựa PE dùng để cấp nước</t>
  </si>
  <si>
    <t>Ống HDPE PE100</t>
  </si>
  <si>
    <t>đ/m</t>
  </si>
  <si>
    <t>D125(PN6)</t>
  </si>
  <si>
    <t>D160(PN6)</t>
  </si>
  <si>
    <t>D200(PN6)</t>
  </si>
  <si>
    <t>D225(PN6)</t>
  </si>
  <si>
    <t>D315(PN6)</t>
  </si>
  <si>
    <t>D355(PN6)</t>
  </si>
  <si>
    <t>D400(PN6)</t>
  </si>
  <si>
    <t>D450(PN6)</t>
  </si>
  <si>
    <t>D500(PN6)</t>
  </si>
  <si>
    <t>D32 (PN8)</t>
  </si>
  <si>
    <t>Bảng giá sản phẩm ống nhựa U.PVC (Hệ số an toàn 2.5) đùng để cấp và thoát nước</t>
  </si>
  <si>
    <t>Bảng giá sản phẩm ống nhựa PPR dùng để dẫn nước nóng và lạnh</t>
  </si>
  <si>
    <t>QCVN 16:2023/BXD
DIN 8077:2008 &amp; DIN 8078:2008</t>
  </si>
  <si>
    <t>D32(PN20)</t>
  </si>
  <si>
    <t>Công ty TNHH Đầu tư thương mại Huy Bảo. Lô CN3.2C, khu công nghiệp Đình Vũ, thuộc khu kinh tế Đình Vũ - Cát Hải, phường Đông Hải, Hải Phòng</t>
  </si>
  <si>
    <t>Đường kính danh nghĩa DN315</t>
  </si>
  <si>
    <t>Ống nhựa PE dùng cho mục đích cấp thoát nước trong điều kiện có áp suất. (loại PN10, PE100)</t>
  </si>
  <si>
    <t xml:space="preserve">Giá từ T4/2026, không gồm chi phí
vận chuyển
</t>
  </si>
  <si>
    <t>Vật liệu chống thấm</t>
  </si>
  <si>
    <t xml:space="preserve">Tấm nhựa </t>
  </si>
  <si>
    <t xml:space="preserve">Đèn Đường LED HM SMD 02 GLASS: </t>
  </si>
  <si>
    <t>Linh kiện: chíp LED Philips, nguồn Philips, bảo vệ xung áp từ 10kV-30kV, hiệu suất phát quang &gt;125lm/W, kích thước 580x340x120mm-6,1kg(sử dụng từ 50W-80W), 665x340x120mm-8,1kg (sử dụng cho 80W-150W), 740x340x120mm-9,8kg (sử dụng cho 100W-240W)-DIMMING và ngõ chờ kết nối chiếu sáng thông minh, chống nhiễu từ, chịu môi trường muối mặn, bảo hành 5 năm.</t>
  </si>
  <si>
    <t xml:space="preserve">Đèn Đường LED HM SMD 45: </t>
  </si>
  <si>
    <t>Linh kiện: chíp LED Philips, nguồn Philips, bảo vệ xung áp từ 10kV-30kV, hiệu suất phát quang &gt;125lm/W, kích thước 580x245x110mm-5,5kg (sử dụng từ 50W-120W), 684x290x110mm-6,8kg (sử dụng cho (80W-180W), 786x290x110mm-8,6kg (sử dụng cho 150W-240W)-DIMMING và ngõ chờ kết nối chiếu sáng thông minh, chống nhiễu từ, chịu môi trường muối mặn, bảo hành 5 năm</t>
  </si>
  <si>
    <t>Đèn Đường LED HM SMD 141:</t>
  </si>
  <si>
    <t xml:space="preserve"> Linh kiện: chíp LED Philips, nguồn Philips, bảo vệ xung áp từ 10kV-30kV, hiệu suất phát quang &gt;125lm/W, kích thước 520x210x100mm-4,1kg (sử dụng từ 50W-65W), 560x260x100mm-5,2kg (sử dụng cho 80W-120W), 660x260x100mm-6,4kg (sử dụng cho 100W-165W), 720x260x100mm-7,3kg (sử dụng từ 150W-200W)-DIMMING và ngõ chờ kết nối chiếu sáng thông minh, chống nhiễu từ, chịu môi trường muối mặn, bảo hành 5 năm</t>
  </si>
  <si>
    <t>Đèn Đường LED HM SMD 121:</t>
  </si>
  <si>
    <t xml:space="preserve"> Linh kiện: chíp LED Philips, nguồn Philips, bảo vệ xung áp từ 10kV-30kV, hiệu suất phát quang &gt;125lm/W, kích thước 623x238x113mm-4,2kg (sử dụng từ 50W-100W), 712x272x113mm-5,8kg (sử dụng cho 100W-180W), 760x302x1103mm-7,5kg (sử dụng cho 100W-165W) - DIMMING và ngõ chờ kết nối chiếu sáng thông minh, chống nhiễu từ, chịu môi trường muối mặn, bảo hành 5 năm</t>
  </si>
  <si>
    <t xml:space="preserve">Tủ điện </t>
  </si>
  <si>
    <t xml:space="preserve">Bộ đèn chiếu sáng sử dụng năng lượng mặt trời HM SMD 141 – NLMT: </t>
  </si>
  <si>
    <t>Đã bao gồm trọn bộ vật tư linh kiện cho hệ thống chiếu sáng NLMT gồm tấm pin NLMT, ắc quy lithium sắt photphat, bộ điều khiển, đèn LED)</t>
  </si>
  <si>
    <t xml:space="preserve">công suất 40W-50W-60W - DIM 5 cấp </t>
  </si>
  <si>
    <t xml:space="preserve">công suất 70W-80W-90W - DIM 5 cấp </t>
  </si>
  <si>
    <t xml:space="preserve">công suất 70W-90W-DIM 5 cấp </t>
  </si>
  <si>
    <t xml:space="preserve">công suất 40W-60W-DIM 5 cấp </t>
  </si>
  <si>
    <t xml:space="preserve">công suất 100W-110W -DIM 5 cấp </t>
  </si>
  <si>
    <t xml:space="preserve">công suất 120W-130W -DIM 5 cấp </t>
  </si>
  <si>
    <t xml:space="preserve">công suất 140W-150W- DIM 5 cấp </t>
  </si>
  <si>
    <t xml:space="preserve">công suất 40W -50W-60W-DIM 5 cấp </t>
  </si>
  <si>
    <t xml:space="preserve">công suất 70W-80W- 90W-DIM 5 cấp </t>
  </si>
  <si>
    <t xml:space="preserve"> công suất 100W-110W -DIM 5 cấp </t>
  </si>
  <si>
    <t xml:space="preserve"> Đèn LED STAR 847 </t>
  </si>
  <si>
    <t xml:space="preserve">công suất 120W-140W-DIM 5 cấp </t>
  </si>
  <si>
    <t xml:space="preserve"> công suất 150W-DIM 5 cấp </t>
  </si>
  <si>
    <t xml:space="preserve">Đèn LED STAR 820 </t>
  </si>
  <si>
    <t xml:space="preserve">công suất 40W-50W-60W-DIM 5 cấp </t>
  </si>
  <si>
    <t xml:space="preserve">công suất 70W-80W-90W -DIM 5 cấp </t>
  </si>
  <si>
    <t>Đèn LED STAR 820</t>
  </si>
  <si>
    <t xml:space="preserve"> công suất 120W-130W -DIM 5 cấp </t>
  </si>
  <si>
    <t xml:space="preserve">công suất 140W-150W -DIM 5 cấp </t>
  </si>
  <si>
    <t xml:space="preserve"> công suất 160W-200W -DIM 5 cấp </t>
  </si>
  <si>
    <t>Đèn LED STAR 888</t>
  </si>
  <si>
    <t xml:space="preserve">công suất 50W-DIM 5 cấp </t>
  </si>
  <si>
    <t xml:space="preserve">công suất 75W-DIM 5 cấp </t>
  </si>
  <si>
    <t xml:space="preserve">công suất 100W-DIM 5 cấp </t>
  </si>
  <si>
    <t xml:space="preserve">công suất 125W-DIM 5 cấp </t>
  </si>
  <si>
    <t>công suất 100W-150W, sử dụng 2-3 mắt COB-DIM 5 cấp</t>
  </si>
  <si>
    <t xml:space="preserve">công suất 200W-250W, sử dụng 4-5 mắt COB-DIM 5 cấp </t>
  </si>
  <si>
    <t xml:space="preserve">công suất 300W-400W, sử dụng 8 mắt COB-DIM 5 cấp </t>
  </si>
  <si>
    <t xml:space="preserve">công suất 60 W-DIM 5 cấp </t>
  </si>
  <si>
    <t xml:space="preserve">công suất 100 W-DIM 5 cấp </t>
  </si>
  <si>
    <t>Đèn LED NEPTUNE</t>
  </si>
  <si>
    <t xml:space="preserve"> công suất 150 W-DIM 5 cấp </t>
  </si>
  <si>
    <t xml:space="preserve">công suất 180 W-DIM 5 cấp </t>
  </si>
  <si>
    <t xml:space="preserve">công suất 200 W-DIM 5 cấp </t>
  </si>
  <si>
    <t xml:space="preserve">BỘ ĐÈN NLMT TRIANGLE </t>
  </si>
  <si>
    <t xml:space="preserve">công suất 40W-50W-DIM 5 cấp </t>
  </si>
  <si>
    <t xml:space="preserve">công suất 60W-70W-DIM 5 cấp </t>
  </si>
  <si>
    <t xml:space="preserve">công suất 80W-90W-DIM 5 cấp </t>
  </si>
  <si>
    <t>công suất 100W-110W-DIM 5 cấp</t>
  </si>
  <si>
    <t xml:space="preserve">công suất 120W-130W - DIM 5 cấp </t>
  </si>
  <si>
    <t>BỘ ĐÈN NLMT TRIANGLE</t>
  </si>
  <si>
    <t xml:space="preserve"> công suất 140W-150W-DIM 5 cấp </t>
  </si>
  <si>
    <t xml:space="preserve">công suất 70W-80W-DIM 5 cấp </t>
  </si>
  <si>
    <t xml:space="preserve">công suất 90W-100W-DIM 5 cấp </t>
  </si>
  <si>
    <t xml:space="preserve">công suất 110W-120W-DIM 5 cấp </t>
  </si>
  <si>
    <t xml:space="preserve">công suất 130W-150W-DIM 5 cấp </t>
  </si>
  <si>
    <t xml:space="preserve">công suất 160W- 200W-DIM 5 cấp </t>
  </si>
  <si>
    <t>Đèn LED TRIANGLE</t>
  </si>
  <si>
    <t xml:space="preserve"> công suất 210W-250 W-DIM 5 cấp </t>
  </si>
  <si>
    <t>Cáp ABC vặn xoắn ruột nhôm    - Al/XLPE 0,6/1kV</t>
  </si>
  <si>
    <t>Đèn LED STAR 804</t>
  </si>
  <si>
    <t xml:space="preserve"> công suất 120W- 130W -DIM 5 cấp </t>
  </si>
  <si>
    <t xml:space="preserve"> 4x35mm2</t>
  </si>
  <si>
    <t xml:space="preserve"> 4x50mm2</t>
  </si>
  <si>
    <t>2x50 mm2</t>
  </si>
  <si>
    <t>4x16 mm2</t>
  </si>
  <si>
    <t>IP67, IK 08, Dimming 10 Cấp, PF&gt;0.9, CRI &gt;70, CCT 3000-6000K, 130-170lm/W</t>
  </si>
  <si>
    <t>IP67, IK10, Dimming 10 Cấp, PF&gt;0.9, CRI &gt;70, CCT 3000-6000K,130- 170lm/W</t>
  </si>
  <si>
    <t xml:space="preserve">IP67, IK10, Dimming 10 Cấp, PF&gt;0.9, CRI &gt;70, CCT 3000-6000K, 150-170lm/W, </t>
  </si>
  <si>
    <t xml:space="preserve">Đèn LED đường VS-DD-K 60W, </t>
  </si>
  <si>
    <t xml:space="preserve">Đèn LED đường VS-DD-K 80W, </t>
  </si>
  <si>
    <t xml:space="preserve">Đèn LED đường VS-DD-K 100W, </t>
  </si>
  <si>
    <t xml:space="preserve">Đèn LED đường VS-DD-K 120W, </t>
  </si>
  <si>
    <t xml:space="preserve">Đèn LED đường VS-DD-K 150W, </t>
  </si>
  <si>
    <t xml:space="preserve">Đèn LED đường VS-DD-K 180W, </t>
  </si>
  <si>
    <t xml:space="preserve">Đèn LED đường VS-DD-K 200W, </t>
  </si>
  <si>
    <t xml:space="preserve">Đèn LED đường VS-DD-T 50W, </t>
  </si>
  <si>
    <t xml:space="preserve">Đèn LED đường VS-DD-T 80W, </t>
  </si>
  <si>
    <t xml:space="preserve">Đèn LED đường VS-DD-T 100W, </t>
  </si>
  <si>
    <t xml:space="preserve">Đèn LED đường VS-DD-T 120W, </t>
  </si>
  <si>
    <t xml:space="preserve">Đèn LED đường VS-DD-T 150W, </t>
  </si>
  <si>
    <t xml:space="preserve">Đèn pha LED VS-DP-B 100W , </t>
  </si>
  <si>
    <t xml:space="preserve">Đèn pha LED VS-DP-B 200W, </t>
  </si>
  <si>
    <t xml:space="preserve">Đèn pha LED VS-DP-B 300W, </t>
  </si>
  <si>
    <t>PHỤ LỤC 2</t>
  </si>
  <si>
    <t>Sắt thép xây dựng</t>
  </si>
  <si>
    <t>SD295A, CB300-V</t>
  </si>
  <si>
    <t>CT5, SD295A, CB300-V</t>
  </si>
  <si>
    <t>CT5,SD295A,CB300-V</t>
  </si>
  <si>
    <t xml:space="preserve"> CT5,SD295A,CB300-V (Gr40)</t>
  </si>
  <si>
    <t xml:space="preserve"> CB400-V, CB500-V</t>
  </si>
  <si>
    <t>CB400-V, CB500-V</t>
  </si>
  <si>
    <t xml:space="preserve"> CB400-V, CB500-V </t>
  </si>
  <si>
    <t xml:space="preserve">GIÁ MỘT SỐ LOẠI SẢN PHẨM, HÀNG HÓA VẬT LIỆU XÂY DỰNG </t>
  </si>
  <si>
    <t>2.1</t>
  </si>
  <si>
    <t>Vật liệu cửa nhôm kính</t>
  </si>
  <si>
    <t>5.5</t>
  </si>
  <si>
    <t>6.1</t>
  </si>
  <si>
    <t>6.2</t>
  </si>
  <si>
    <t xml:space="preserve">Nhóm vật liệu </t>
  </si>
  <si>
    <t>4.1</t>
  </si>
  <si>
    <t>6.3</t>
  </si>
  <si>
    <t>Bảng giá sản phẩm ống nhựa HDPE - PE80</t>
  </si>
  <si>
    <t xml:space="preserve">Bảng giá sản phẩm ống nhựa HDPE - PE100 </t>
  </si>
  <si>
    <t>Ống HDPE (PE100) DN630 PN10 dầy 37.4mm</t>
  </si>
  <si>
    <t>Ống HDPE (PE100) DN710 PN8 dầy 33.9mm</t>
  </si>
  <si>
    <t>Bảng giá sản phẩm ống gân sóng PE hai lớp</t>
  </si>
  <si>
    <t>TCVN 11821-3/
Iso 21138-3</t>
  </si>
  <si>
    <t>Bảng giá sản phẩm ống gân sóng PP hai lớp</t>
  </si>
  <si>
    <t xml:space="preserve">Bảng giá sản phẩm ống nhựa xoắn HDPE 1 lớp không chống cháy. 
(Ống HDPE gân xoắn 1 lớp luồn điện) </t>
  </si>
  <si>
    <t>TCVN 7997: 2009 
(phụ lục A)</t>
  </si>
  <si>
    <t>Bảng giá sản phẩm ống nhựa PVC-U (Hệ số an toàn C= 2.5)</t>
  </si>
  <si>
    <t>Bảng giá sản phẩm ống nhựa PVC-U (Hệ số an toàn C=2)</t>
  </si>
  <si>
    <t>Bảng giá sản phẩm ống cấp nước chịu va đập cao PVC-M</t>
  </si>
  <si>
    <t>AS/NZS 4765
&amp;TCVN 11822</t>
  </si>
  <si>
    <t>Bảng giá sản phẩm ống PVC-U theo TC ISO 3633</t>
  </si>
  <si>
    <t>Iso 3633
TCVN 12119</t>
  </si>
  <si>
    <t>Bảng giá sản phẩm ống luồn điện (OLD)</t>
  </si>
  <si>
    <t>BS 6099:2.2</t>
  </si>
  <si>
    <t xml:space="preserve">Bảng giá sản phẩm ống nhựa chịu nhiệt PP-R </t>
  </si>
  <si>
    <t>Bảng giá sản phẩm ống chịu nhiệt PP-R 2 lớp chịu tia cực tím (UV)</t>
  </si>
  <si>
    <t>TCVN 6260-2009</t>
  </si>
  <si>
    <t>+Vận chuyển bằng đường bộ:</t>
  </si>
  <si>
    <t>+Vận chuyển bằng đường thuỷ:</t>
  </si>
  <si>
    <t>2.2</t>
  </si>
  <si>
    <t>2.3</t>
  </si>
  <si>
    <t>- Dự án của tập đoàn Hoàng Huy</t>
  </si>
  <si>
    <t>Các phường, xã Hồng Bàng, Hồng An, Ngô Quyền, Gia Viên, Lê Chân, An Biên, Hải An, Đông Hải, Kiến An, Phù Liễn, Đồ Sơn, Nam Đồ Sơn, Hưng Đạo, Dương Kinh, An Dương, An Hải, An Phong, Thuỷ Nguyên, Thiên Hương, Hoà Bình, Nam Triệu, Bạch Đằng, Lưu Kiếm, Lê Ích Mộc, Việt Khê, An Hưng, An Khánh, An Quang, An Trường, An Lão, Kiến Thuỵ, Kiến Minh, Kiến Hải, Kiến Hưng, Nghi Dương, Quyết Thắng, Tiên Lãng, Tân Minh, Tiên Minh, Chấn Hưng, Hùng Thắng, Nguyễn Bỉnh Khiêm, Vĩnh Am, Vĩnh Bảo, Vĩnh Hoà, Vĩnh Thuận, Vĩnh Thịnh, Vĩnh Hải và đặc khu Cát Hải, Bạch Long Vỹ thuộc thành phố Hải Phòng</t>
  </si>
  <si>
    <t>Tại các xã Nguyễn Bỉnh Khiêm, Vĩnh Am, Vĩnh Hải, Vĩnh Bảo, Vĩnh Hoà, Vĩnh Thuận, Vĩnh Thịnh thuộc thành phố Hải Phòng theo các phương thức vận chuyển</t>
  </si>
  <si>
    <t>TCVN 6260:2020</t>
  </si>
  <si>
    <t>Các phường, xã Kim Thành, An Thành, Lai Khê, Phú Thái, Tứ Kỳ, Tân Kỳ, Đại Sơn, Chí Minh, Lạc Phượng, Nguyên Giáp, Thanh Hà, Hà Tây, Hà Bắc, Hà Nam, Hà Đông thuộc thành phố Hải Phòng</t>
  </si>
  <si>
    <t>Tại các xã Kim Thành, An Thành, Lai Khê, Phú Thái thuộc thành phố Hải Phòng</t>
  </si>
  <si>
    <t>Xi măng rời</t>
  </si>
  <si>
    <t>6.4</t>
  </si>
  <si>
    <t>6.5</t>
  </si>
  <si>
    <t>Đất làm vật liệu san lấp</t>
  </si>
  <si>
    <t>m3</t>
  </si>
  <si>
    <t>Giá tại mỏ</t>
  </si>
  <si>
    <t>Thép trơn d6-T,d8-T cuộn</t>
  </si>
  <si>
    <t>Thép thanh vằn D10</t>
  </si>
  <si>
    <t>Thép thanh vằn D12</t>
  </si>
  <si>
    <t>Thép thanh vằn D14</t>
  </si>
  <si>
    <t>Thép thanh vằn D16</t>
  </si>
  <si>
    <t>Thép thanh vằn D18 ÷ D40</t>
  </si>
  <si>
    <t xml:space="preserve"> CB300-V</t>
  </si>
  <si>
    <t>Thép thanh vằn D14 ÷ D40</t>
  </si>
  <si>
    <t>CB240-T</t>
  </si>
  <si>
    <t>CB300-V</t>
  </si>
  <si>
    <t>Thép cuộn VAS: D6 - D8</t>
  </si>
  <si>
    <t>Thép cuộn VAS: D8</t>
  </si>
  <si>
    <t>Thép thanh VAS D10</t>
  </si>
  <si>
    <t>Thép thanh VAS D12</t>
  </si>
  <si>
    <t>Thép thanh VAS D14-20</t>
  </si>
  <si>
    <t>CB400-V/ CB500-V</t>
  </si>
  <si>
    <t>Thép thanh VAS D14-32</t>
  </si>
  <si>
    <t xml:space="preserve">Thép thanh VAS D36 </t>
  </si>
  <si>
    <t>Thép thanh VAS D40</t>
  </si>
  <si>
    <t>Thép vằn D8 cuộn</t>
  </si>
  <si>
    <t>Giá chưa VAT có vận chuyển đến chân công trình địa bàn Thành Phố Hải Phòng</t>
  </si>
  <si>
    <t>Giá từ T4/2026</t>
  </si>
  <si>
    <t>Sơn giao thông nhiệt dẻo phản quang dạng bột Joline</t>
  </si>
  <si>
    <t>(vàng) phẳng</t>
  </si>
  <si>
    <t>Joline Primer (sơn lót)</t>
  </si>
  <si>
    <t>hệ nhiệt dẻo</t>
  </si>
  <si>
    <t>Joway  trắng-00</t>
  </si>
  <si>
    <t>Sơn giao thông hệ dung môi</t>
  </si>
  <si>
    <t>Joway đen - 602</t>
  </si>
  <si>
    <t xml:space="preserve">Sơn giao thông hệ dung môi </t>
  </si>
  <si>
    <t>Joway vàng - 153</t>
  </si>
  <si>
    <t>Joway đỏ - K314</t>
  </si>
  <si>
    <t>Hạt phản quang</t>
  </si>
  <si>
    <t>Bột trét (bả) tường nội thất</t>
  </si>
  <si>
    <t>Bột trét (bả) tường</t>
  </si>
  <si>
    <t xml:space="preserve">Bột trét (bả) tường </t>
  </si>
  <si>
    <t>ngoại thất Jplus</t>
  </si>
  <si>
    <t xml:space="preserve">Sơn nội thất </t>
  </si>
  <si>
    <t>Altin</t>
  </si>
  <si>
    <t xml:space="preserve">Sơn ngoại thất </t>
  </si>
  <si>
    <t>Altex</t>
  </si>
  <si>
    <t>Jony Int</t>
  </si>
  <si>
    <t>Jony Ext.H</t>
  </si>
  <si>
    <t xml:space="preserve">Sơn lót nội thất </t>
  </si>
  <si>
    <t>Fotin</t>
  </si>
  <si>
    <t xml:space="preserve">Sơn lót ngoại thất </t>
  </si>
  <si>
    <t>Fotex</t>
  </si>
  <si>
    <t>Nova Ext</t>
  </si>
  <si>
    <t>Bella</t>
  </si>
  <si>
    <t>Sơn lót nội thất cao cấp
Nippon Odour-less Sealer</t>
  </si>
  <si>
    <t>A500</t>
  </si>
  <si>
    <t xml:space="preserve"> A1000</t>
  </si>
  <si>
    <t>A390</t>
  </si>
  <si>
    <t>E700</t>
  </si>
  <si>
    <t>E1000</t>
  </si>
  <si>
    <t>E500</t>
  </si>
  <si>
    <t xml:space="preserve"> A500</t>
  </si>
  <si>
    <t xml:space="preserve"> E1000</t>
  </si>
  <si>
    <t>A1000</t>
  </si>
  <si>
    <t>(HT 18)</t>
  </si>
  <si>
    <t>(HT 19)</t>
  </si>
  <si>
    <t xml:space="preserve">Sơn ngoại thất bóng siêu sạch </t>
  </si>
  <si>
    <t>(HT 22)</t>
  </si>
  <si>
    <t xml:space="preserve">Giá (chưa có VAT) (*) từ ngày 11/4 đến 30/4 </t>
  </si>
  <si>
    <t xml:space="preserve">Giá (chưa có VAT) (*) từ ngày 01/4 đến 10/4 </t>
  </si>
  <si>
    <t>Trần, vách thạch cao</t>
  </si>
  <si>
    <t>Tấm</t>
  </si>
  <si>
    <t>Thanh</t>
  </si>
  <si>
    <t>Bao</t>
  </si>
  <si>
    <t>QCVN 16 : 2023/BXD</t>
  </si>
  <si>
    <t>ASTM C635</t>
  </si>
  <si>
    <t>ASTM C636</t>
  </si>
  <si>
    <t>ASTM C637</t>
  </si>
  <si>
    <t>ASTM C638</t>
  </si>
  <si>
    <t>ASTM C639</t>
  </si>
  <si>
    <t>ASTM C640</t>
  </si>
  <si>
    <t>ASTM C641</t>
  </si>
  <si>
    <t>ASTM C642</t>
  </si>
  <si>
    <t>ASTM C643</t>
  </si>
  <si>
    <t>ASTM C644</t>
  </si>
  <si>
    <t>ASTM C645</t>
  </si>
  <si>
    <t>ASTM C649</t>
  </si>
  <si>
    <t>ASTM C650</t>
  </si>
  <si>
    <t>ASTM C651</t>
  </si>
  <si>
    <t>ASTM C652</t>
  </si>
  <si>
    <t>ASTM C653</t>
  </si>
  <si>
    <t>ASTM C654</t>
  </si>
  <si>
    <t>ASTM C655</t>
  </si>
  <si>
    <t>ASTM C656</t>
  </si>
  <si>
    <t>ASTM C657</t>
  </si>
  <si>
    <t>ASTM C658</t>
  </si>
  <si>
    <t>ASTM C659</t>
  </si>
  <si>
    <t>ASTM C660</t>
  </si>
  <si>
    <t>TCVN 12693:2020</t>
  </si>
  <si>
    <t>Cấu kiện bê tông</t>
  </si>
  <si>
    <t>Giá tại nhà máy
 từ T4/2026</t>
  </si>
  <si>
    <t>TCVN 13567-1:2022, TCVN 13049:2020</t>
  </si>
  <si>
    <t>Vật liệu ngành giao thông</t>
  </si>
  <si>
    <t>Giá đến chân công trình từ T4/2026</t>
  </si>
  <si>
    <t xml:space="preserve"> Giá đến chân công trình từ T4/2026</t>
  </si>
  <si>
    <t>ISO 9001-2015; ISO 14001:2015; BS 5649:1995/BS EN 40-5:2002</t>
  </si>
  <si>
    <t>Cần đèn PT03-D; PT05-D; PT10-D; PT11-D; PT16- D; PT18-D; PT21-D; PT22-D; PT24-D</t>
  </si>
  <si>
    <t>Cần đèn PT01-D</t>
  </si>
  <si>
    <t>Cần đèn PT06-D; PT08-D; PT09-D; PT13-D; PT25- D</t>
  </si>
  <si>
    <t xml:space="preserve">Cần đèn PT01-K </t>
  </si>
  <si>
    <t xml:space="preserve">Cần đèn PT03-K; PT04-K; PT22-K </t>
  </si>
  <si>
    <t xml:space="preserve">Đèn LED STAR 801 </t>
  </si>
  <si>
    <t>TCVN 7722-1:2017/IEC 60598-1:2014; TCVN 7722-2-3:2019/IEC 60598-2-3:2011 và TCVN 4255:2008/IEC 60529:2001 (SP.008.23.27)</t>
  </si>
  <si>
    <t>ISO 9001-2015; ISO 14001:2015; TCVN 7794-1:2019 (IEC 60439-1:2014)</t>
  </si>
  <si>
    <t xml:space="preserve">Cột thép bát giác hoặc tròn côn liền cần </t>
  </si>
  <si>
    <t>H=8m, dày 3mm</t>
  </si>
  <si>
    <t>H=9m, dày 4mm</t>
  </si>
  <si>
    <t>Cột thép bát giác hoặc tròn côn liền cần</t>
  </si>
  <si>
    <t xml:space="preserve"> H=10m, dày 4mm</t>
  </si>
  <si>
    <t>H=11m, dày 4mm</t>
  </si>
  <si>
    <t xml:space="preserve">Thân cột thép bát giác hoặc tròn côn </t>
  </si>
  <si>
    <t>H=6m, D78- dày 3mm</t>
  </si>
  <si>
    <t>H=7m, D78- dày 3mm</t>
  </si>
  <si>
    <t>H=7m, D78- dày 3.5mm</t>
  </si>
  <si>
    <t>H=8m, D78- dày 4mm</t>
  </si>
  <si>
    <t>H=9m, D78- dày 4mm</t>
  </si>
  <si>
    <t>H=10m, D78- dày 4mm</t>
  </si>
  <si>
    <t xml:space="preserve">Cần đèn đơn CD01 </t>
  </si>
  <si>
    <t>cao 2m. Vươn 1.5m</t>
  </si>
  <si>
    <t>Cần đèn đơn CD04</t>
  </si>
  <si>
    <t xml:space="preserve">Cần đèn kép CK06 </t>
  </si>
  <si>
    <t xml:space="preserve">Cần cánh buồm Đơn lắp 1 đèn </t>
  </si>
  <si>
    <t>cao 1,64m, vươn 2,1m</t>
  </si>
  <si>
    <t xml:space="preserve">Cần cánh buồm Đơn lắp 2 đèn </t>
  </si>
  <si>
    <t>cao 1,64m, vươn 2,5m</t>
  </si>
  <si>
    <t xml:space="preserve">Cột đa giác </t>
  </si>
  <si>
    <t>14m D130mm, dày 4mm</t>
  </si>
  <si>
    <t>14m D130mm, dày 5mm</t>
  </si>
  <si>
    <t>Cột đa giác</t>
  </si>
  <si>
    <t>17m D150mm, dày 5mm</t>
  </si>
  <si>
    <t xml:space="preserve">Đế gang trang trí </t>
  </si>
  <si>
    <t>DC03</t>
  </si>
  <si>
    <t>Đèn LED STAR 888: Chip Philips, Driver Philips, bảo vệ xung áp 10KV Philips; hiệu suất phát quang ≥ 110LM/W;Kích thước 620x340x110 với 50W-100W;Kích thước: 700x340x110 với 100W-150W; Kích thước 860x340x110 với 150W- 200W</t>
  </si>
  <si>
    <t>Đèn LED STAR 901: Chip Philips, Driver Philips, bảo vệ xung áp 10KV Philips; hiệu suất phát quang ≥ 110LM/W;Kích thước 425x325x120 với 150w-200W;Kích thước 450x325x120 với 200W-300W;Kích thước 460x460x100 với 400W-500W</t>
  </si>
  <si>
    <t>Đèn LED TRIANGLE  : Chip Philips, Driver Philips, bảo vệ xung áp 10KV Philips; hiệu suất phát quang ≥ 110LM/W; Kích thước : 742x273x145 với 50W-150W; Kích thước 792x273x145 với 150W-250W</t>
  </si>
  <si>
    <t>Đèn LED STAR 820: Chip Philips, Driver Philips, bảo vệ xung áp 10KV Philips; hiệu suất phát quang ≥ 110LM/W; Kích thước: 495x295x86 và 650x295x86</t>
  </si>
  <si>
    <t>Đèn LED STAR 847: Chip Philips, Driver Philips, bảo vệ xung áp 10KV Philips; hiệu suất phát quang ≥ 110LM/W;Kích thước: 720x280x80 với 50W - 100W;Kích thước: 850x340x80 với 150W-200W</t>
  </si>
  <si>
    <t>Đèn LED STAR 821: Chip Philips, Driver Philips, bảo vệ xung áp 10KV Philips; hiệu suất phát quang ≥ 110LM/W; Kích thước:604x385x140 và 686x385x140</t>
  </si>
  <si>
    <t>Đèn LED STAR 814: Chip Philips, Driver Philips, bảo vệ xung áp 10KV Philips; hiệu suất phát quang ≥ 110LM/W; Kích thước 518x228x114 với 50w -  100W;Kích thước 750x322x167 với 100w -  150W;Kích thước 900x386x167 với 150w -  200W</t>
  </si>
  <si>
    <t>Đèn LED NEPTUNE  : Chip Philips, Driver Philips, bảo vệ xung áp 10KV Philips; hiệu suất phát quang ≥ 110LM/W;Kích thước : 610x268x140 với 40W-100w;Kích thước : 765x320x140 với  100W-150W;Kích thước 866x370x160 với 150w-200W</t>
  </si>
  <si>
    <t>ĐÈN NĂNG LƯỢNG MẶT TRỜI:
Chip Phillips, Driver Phillip; ( Đã bao gồm  tấm pin NLMT, tủ điện, ắc quy Lithium FeP04, Controler  Dim 4 cấp;Kích thước : 742x273x145 với 50W-150W; Kích thước 792x273x145 với 150W-250W</t>
  </si>
  <si>
    <t>Cu/XLPE/PVC/DSTA/PVC</t>
  </si>
  <si>
    <t>Cu/XLPE/PVCDSTA/PVC</t>
  </si>
  <si>
    <t>Cáp ABC vặn xoắn</t>
  </si>
  <si>
    <t>Cột thép bát giác, tròn côn liền cần đơn,</t>
  </si>
  <si>
    <t xml:space="preserve">Cột thép bát giác, tròn côn liền cần đơn, </t>
  </si>
  <si>
    <t xml:space="preserve">Cột thép bát giác, tròn côn </t>
  </si>
  <si>
    <t>Cột thép bát giác, tròn côn</t>
  </si>
  <si>
    <t xml:space="preserve">Cần đèn MDC-D01 </t>
  </si>
  <si>
    <t>cao 2m vươn xa 1.5mx3mm</t>
  </si>
  <si>
    <t>Cần đèn MDC-K01</t>
  </si>
  <si>
    <t xml:space="preserve">Cần đèn MDC-D02 </t>
  </si>
  <si>
    <t>Cần đèn MDC-K02</t>
  </si>
  <si>
    <t xml:space="preserve">Cần đèn MDC-D03 </t>
  </si>
  <si>
    <t xml:space="preserve">Cần đèn MDC-K03 </t>
  </si>
  <si>
    <t xml:space="preserve">Cần đèn MDC-D04 </t>
  </si>
  <si>
    <t xml:space="preserve">Cần đèn MDC-K04 </t>
  </si>
  <si>
    <t xml:space="preserve">Cần đèn MDC-D05 </t>
  </si>
  <si>
    <t xml:space="preserve">Cần đèn MDC-K05 </t>
  </si>
  <si>
    <t xml:space="preserve">Cần đèn MDC-D06 </t>
  </si>
  <si>
    <t xml:space="preserve">Cần đèn MDC-K06 </t>
  </si>
  <si>
    <t xml:space="preserve">14m dày 4mm </t>
  </si>
  <si>
    <t xml:space="preserve">17m dày 5mm </t>
  </si>
  <si>
    <t>(toàn bộ hệ thống giàn nâng hạ, mô tơ hộp số làm theo tiêu chuẩn của MDC)</t>
  </si>
  <si>
    <t xml:space="preserve">Đế gang DP01 cao 1,38m thân cột thép </t>
  </si>
  <si>
    <t xml:space="preserve">Đế gang DC03 cao 1,58m thân cột thép </t>
  </si>
  <si>
    <t xml:space="preserve">Cột 14m: Cột đa giác </t>
  </si>
  <si>
    <t xml:space="preserve">Cột 17m: Cột đa giác </t>
  </si>
  <si>
    <t>Cột đa giác nâng hạ 25m- ngọn D260/600-5/6/6mm</t>
  </si>
  <si>
    <t>Cột đa giác năng hạ 30m- ngọn D260/673-5/6/8mm</t>
  </si>
  <si>
    <t>ĐÈN LED MDC LACHONG Chip LED: Philips Lumiled 5050; Driver: Philips/Philip Poland/ Inventronics; Chống xung sét: 10kV/20kV SP1; Dimming 5-10 cấp; Cấp bảo vệ: IP67, IK09</t>
  </si>
  <si>
    <t xml:space="preserve">ĐÈN MDC LACHONG 50W; </t>
  </si>
  <si>
    <t>Kích thước: 667x290x71mm</t>
  </si>
  <si>
    <t xml:space="preserve">ĐÈN MDC LACHONG 70W; </t>
  </si>
  <si>
    <t xml:space="preserve">ĐÈN MDC LACHONG 90W; </t>
  </si>
  <si>
    <t xml:space="preserve">ĐÈN MDC LACHONG 100W; </t>
  </si>
  <si>
    <t xml:space="preserve">ĐÈN MDC LACHONG 120W; </t>
  </si>
  <si>
    <t xml:space="preserve">ĐÈN MDC LACHONG 150W; </t>
  </si>
  <si>
    <t xml:space="preserve">ĐÈN MDC LACHONG 170W; </t>
  </si>
  <si>
    <t xml:space="preserve">ĐÈN MDC LACHONG 200W ; </t>
  </si>
  <si>
    <t>Kích thước: 769x290x71mm</t>
  </si>
  <si>
    <t>ĐÈN MDC LACHONG 220W</t>
  </si>
  <si>
    <t xml:space="preserve">ĐÈN MDC LACHONG 240W ; </t>
  </si>
  <si>
    <t xml:space="preserve">ĐÈN MDC LACHONG 250W  ; </t>
  </si>
  <si>
    <t>ĐÈN MDC THANGLONG 60W ;</t>
  </si>
  <si>
    <t xml:space="preserve"> Kích thước 591x222x92mm</t>
  </si>
  <si>
    <t xml:space="preserve">ĐÈN MDC THANGLONG 80W ; </t>
  </si>
  <si>
    <t>ĐÈN MDC THANGLONG 100W;</t>
  </si>
  <si>
    <t>ĐÈN MDC THANGLONG 120W;</t>
  </si>
  <si>
    <t xml:space="preserve"> Kích thước 712x300x97mm</t>
  </si>
  <si>
    <t xml:space="preserve">ĐÈN MDC SAIGON công suất 100W ; </t>
  </si>
  <si>
    <t>Kích thước 594x260x93mm</t>
  </si>
  <si>
    <t xml:space="preserve">ĐÈN MDC SAIGON công suất 150W ; </t>
  </si>
  <si>
    <t>Kích thước 806x320x106mm</t>
  </si>
  <si>
    <t>ĐÈN MDC THANGLONG 150W</t>
  </si>
  <si>
    <t xml:space="preserve">ĐÈN MDC ALPHA công suất 100W ; </t>
  </si>
  <si>
    <t>Kích thước: 720x280x80mm</t>
  </si>
  <si>
    <t>ĐÈN MDC ALPHA công suất 150W ;</t>
  </si>
  <si>
    <t>Kích thước: 850x325x80mm</t>
  </si>
  <si>
    <t>ĐÈN MDC DRAGON công suất 100W;</t>
  </si>
  <si>
    <t xml:space="preserve"> Kích thước: 620x320x120mm </t>
  </si>
  <si>
    <t>ĐÈN MDC DRAGON công suất 150W ;</t>
  </si>
  <si>
    <t xml:space="preserve"> Kích thước: 720x320x120mm </t>
  </si>
  <si>
    <t xml:space="preserve">ĐÈN MDC RUBY công suất 100W ; </t>
  </si>
  <si>
    <t>Kích thước: 492x210x86mm</t>
  </si>
  <si>
    <t xml:space="preserve">ĐÈN MDC RUBY công suất 150W ; </t>
  </si>
  <si>
    <t>Kích thước 492x295x86mm</t>
  </si>
  <si>
    <t>ĐÈN MDC DELI công suất 100W ;</t>
  </si>
  <si>
    <t>Kích thước: 560x241x111mm</t>
  </si>
  <si>
    <t>ĐÈN MDC DELI công suất 150W ;</t>
  </si>
  <si>
    <t>Kích thước: 670x310x145mm</t>
  </si>
  <si>
    <t>ĐÈN MDC THANGLONG 200W</t>
  </si>
  <si>
    <t xml:space="preserve"> Kích thước: 515x320x190mm</t>
  </si>
  <si>
    <t>Kích thước: 675x320x190mm</t>
  </si>
  <si>
    <t xml:space="preserve"> Kích thước: 419x315x87mm</t>
  </si>
  <si>
    <t xml:space="preserve">Đèn pha MDC- FL03- 300W </t>
  </si>
  <si>
    <t>Kích thước: 526x345x100mm</t>
  </si>
  <si>
    <t xml:space="preserve"> Kích thước: 832x360x100mm</t>
  </si>
  <si>
    <t>Kích thước: 970x360x100mm</t>
  </si>
  <si>
    <t>Đèn pha MDC- FL03- 200W</t>
  </si>
  <si>
    <t>Đèn pha MDC- FL03- 500W</t>
  </si>
  <si>
    <t>Đèn pha MDC- FL03- 1000W</t>
  </si>
  <si>
    <t>Đèn pha MDC - FL02 - 200W</t>
  </si>
  <si>
    <t>Đèn pha MDC -FL02 - 400W</t>
  </si>
  <si>
    <t xml:space="preserve">ĐÈN MDC TITAN công suất 150W ; </t>
  </si>
  <si>
    <t>Kích thước: 522x320x140mm</t>
  </si>
  <si>
    <t>ĐÈN MDC TITAN công suất 100W ;</t>
  </si>
  <si>
    <t xml:space="preserve"> Kích thước: 422x320x140mm</t>
  </si>
  <si>
    <t xml:space="preserve">Cọc tiếp địa </t>
  </si>
  <si>
    <t>V63x63x6x2500 (mạ kẽm)</t>
  </si>
  <si>
    <t xml:space="preserve">KM cột </t>
  </si>
  <si>
    <t>M16x240x240x500</t>
  </si>
  <si>
    <t>M24x300x300x675</t>
  </si>
  <si>
    <t xml:space="preserve">KM cột đa giác </t>
  </si>
  <si>
    <t>M24x1375x8</t>
  </si>
  <si>
    <t>M30x1350x8</t>
  </si>
  <si>
    <t>ISSO 2218-22
TCVN: 9383-2012</t>
  </si>
  <si>
    <t>TCVN 9974:2013
TCCS 02:2023/HMC</t>
  </si>
  <si>
    <t>TCVN 9065:2012
TCCS 03:2023/HMC</t>
  </si>
  <si>
    <r>
      <t xml:space="preserve">Giá từ ngày </t>
    </r>
    <r>
      <rPr>
        <sz val="10"/>
        <rFont val="Times New Roman"/>
        <family val="1"/>
      </rPr>
      <t>10/4/2026</t>
    </r>
    <r>
      <rPr>
        <sz val="11"/>
        <rFont val="Times New Roman"/>
        <family val="1"/>
      </rPr>
      <t xml:space="preserve">
tại chân công trình địa bàn HP</t>
    </r>
  </si>
  <si>
    <t>QCVN19:2019/ BKHCN TCVN7722:2017; TCVN7722:2019;
ISO 9001:2015
ISO 14001:2015;
ISO45001:2018; 
ISO 50001:2018</t>
  </si>
  <si>
    <t xml:space="preserve">Ống HDPE (PE80) DN20 </t>
  </si>
  <si>
    <t>PN12.5 dầy 2mm</t>
  </si>
  <si>
    <t>Ống HDPE (PE80) DN20</t>
  </si>
  <si>
    <t xml:space="preserve"> PN16 dầy 2.3mm</t>
  </si>
  <si>
    <t xml:space="preserve">Ống HDPE (PE80) DN25 </t>
  </si>
  <si>
    <t>PN10 dầy 2mm</t>
  </si>
  <si>
    <t>Ống HDPE (PE80) DN25</t>
  </si>
  <si>
    <t xml:space="preserve"> PN12.5 dầy 2.3mm</t>
  </si>
  <si>
    <t>PN16 dầy 3mm</t>
  </si>
  <si>
    <t xml:space="preserve">Ống HDPE (PE80) DN32 </t>
  </si>
  <si>
    <t>PN8 dầy 2mm</t>
  </si>
  <si>
    <t>PN10 dầy 2.4mm</t>
  </si>
  <si>
    <t>PN12.5 dầy 3mm</t>
  </si>
  <si>
    <t>Ống HDPE (PE80) DN32</t>
  </si>
  <si>
    <t xml:space="preserve"> PN16 dầy 3.6mm</t>
  </si>
  <si>
    <t xml:space="preserve">Ống HDPE (PE80) DN40 </t>
  </si>
  <si>
    <t>PN6 dầy 2mm</t>
  </si>
  <si>
    <t>PN8 dầy 2.4mm</t>
  </si>
  <si>
    <t>PN10 dầy 3mm</t>
  </si>
  <si>
    <t>PN12.5 dầy 3.7mm</t>
  </si>
  <si>
    <t>PN16 dầy 4.5mm</t>
  </si>
  <si>
    <t xml:space="preserve">Ống HDPE (PE80) DN50 </t>
  </si>
  <si>
    <t>PN6 dầy 2.4mm</t>
  </si>
  <si>
    <t>PN8 dầy 3mm</t>
  </si>
  <si>
    <t>PN10 dầy 3.7mm</t>
  </si>
  <si>
    <t>Ống HDPE (PE80) DN50</t>
  </si>
  <si>
    <t xml:space="preserve"> PN12.5 dầy 4.6mm</t>
  </si>
  <si>
    <t>PN16 dầy 5.6mm</t>
  </si>
  <si>
    <t>Ống HDPE (PE80) DN63</t>
  </si>
  <si>
    <t xml:space="preserve"> PN6 dầy 3mm</t>
  </si>
  <si>
    <t xml:space="preserve"> PN8 dầy 3.8mm</t>
  </si>
  <si>
    <t xml:space="preserve">Ống HDPE (PE80) DN63 </t>
  </si>
  <si>
    <t>PN10 dầy 4.7mm</t>
  </si>
  <si>
    <t>PN12.5 dầy 5.8mm</t>
  </si>
  <si>
    <t>PN16 dầy 7.1mm</t>
  </si>
  <si>
    <t xml:space="preserve">Ống HDPE (PE80) DN75 </t>
  </si>
  <si>
    <t>PN6 dầy 3.6mm</t>
  </si>
  <si>
    <t>Ống HDPE (PE80) DN75</t>
  </si>
  <si>
    <t xml:space="preserve"> PN8 dầy 4.5mm</t>
  </si>
  <si>
    <t>PN10 dầy 5.6mm</t>
  </si>
  <si>
    <t xml:space="preserve"> PN12.5 dầy 6.8mm</t>
  </si>
  <si>
    <t>PN16 dầy 8.4mm</t>
  </si>
  <si>
    <t xml:space="preserve">Ống HDPE (PE80) DN90 </t>
  </si>
  <si>
    <t>PN6 dầy 4.3mm</t>
  </si>
  <si>
    <t>PN8 dầy 5.4mm</t>
  </si>
  <si>
    <t>PN10 dầy 6.7mm</t>
  </si>
  <si>
    <t>PN12.5 dầy 8.2mm</t>
  </si>
  <si>
    <t>PN16 dầy 10.1mm</t>
  </si>
  <si>
    <t xml:space="preserve">Ống HDPE (PE80) DN110 </t>
  </si>
  <si>
    <t>PN6 dầy 5.3mm</t>
  </si>
  <si>
    <t>PN8 dầy 6.6mm</t>
  </si>
  <si>
    <t>PN10 dầy 8.1mm</t>
  </si>
  <si>
    <t>PN12.5 dầy 10mm</t>
  </si>
  <si>
    <t>PN16 dầy 12.3mm</t>
  </si>
  <si>
    <t xml:space="preserve">Ống HDPE (PE80) DN125 </t>
  </si>
  <si>
    <t>PN6 dầy 6mm</t>
  </si>
  <si>
    <t>PN8 dầy 7.4mm</t>
  </si>
  <si>
    <t>PN10 dầy 9.2mm</t>
  </si>
  <si>
    <t>Ống HDPE (PE80) DN125</t>
  </si>
  <si>
    <t>PN16 dầy 14mm</t>
  </si>
  <si>
    <t>PN12.5 dầy 11.4mm</t>
  </si>
  <si>
    <t xml:space="preserve">Ống HDPE (PE80) DN140 </t>
  </si>
  <si>
    <t>PN6 dầy 6.7mm</t>
  </si>
  <si>
    <t>PN8 dầy 8.3mm</t>
  </si>
  <si>
    <t>PN10 dầy 10.3mm</t>
  </si>
  <si>
    <t>PN12.5 dầy 12.7mm</t>
  </si>
  <si>
    <t>PN16 dầy 15.7mm</t>
  </si>
  <si>
    <t xml:space="preserve">Ống HDPE (PE80) DN160 </t>
  </si>
  <si>
    <t>PN6 dầy 7.7mm</t>
  </si>
  <si>
    <t>PN8 dầy 9.5mm</t>
  </si>
  <si>
    <t>PN10 dầy 11.8mm</t>
  </si>
  <si>
    <t>PN12.5 dầy 14.6mm</t>
  </si>
  <si>
    <t>PN16 dầy 17.9mm</t>
  </si>
  <si>
    <t xml:space="preserve">Ống HDPE (PE80) DN180 </t>
  </si>
  <si>
    <t>PN6 dầy 8.6mm</t>
  </si>
  <si>
    <t>PN8 dầy 10.7mm</t>
  </si>
  <si>
    <t>PN10 dầy 13.3mm</t>
  </si>
  <si>
    <t>PN12.5 dầy 16.4mm</t>
  </si>
  <si>
    <t>PN16 dầy 20.1mm</t>
  </si>
  <si>
    <t xml:space="preserve">Ống HDPE (PE80) DN200 </t>
  </si>
  <si>
    <t>PN6 dầy 9.6mm</t>
  </si>
  <si>
    <t>PN8 dầy 11.9mm</t>
  </si>
  <si>
    <t>PN10 dầy 14.7mm</t>
  </si>
  <si>
    <t>PN12.5 dầy 18.2mm</t>
  </si>
  <si>
    <t>PN16 dầy 22.4mm</t>
  </si>
  <si>
    <t xml:space="preserve">Ống HDPE (PE80) DN225 </t>
  </si>
  <si>
    <t>PN6 dầy 10.8mm</t>
  </si>
  <si>
    <t>PN8 dầy 13.4mm</t>
  </si>
  <si>
    <t>PN10 dầy 16.6mm</t>
  </si>
  <si>
    <t>PN12.5 dầy 20.5mm</t>
  </si>
  <si>
    <t>PN16 dầy 25.2mm</t>
  </si>
  <si>
    <t xml:space="preserve">Ống HDPE (PE80) DN250 </t>
  </si>
  <si>
    <t>PN6 dầy 11.9mm</t>
  </si>
  <si>
    <t>PN8 dầy 14.8mm</t>
  </si>
  <si>
    <t>PN10 dầy 18.4mm</t>
  </si>
  <si>
    <t>PN12.5 dầy 22.7mm</t>
  </si>
  <si>
    <t>Ống HDPE (PE80) DN250</t>
  </si>
  <si>
    <t>PN16 dầy 27.9mm</t>
  </si>
  <si>
    <t xml:space="preserve">Ống HDPE (PE80) DN280 </t>
  </si>
  <si>
    <t>PN6 dầy 13.4mm</t>
  </si>
  <si>
    <t>PN8 dầy 16.6mm</t>
  </si>
  <si>
    <t>PN10 dầy 20.6mm</t>
  </si>
  <si>
    <t>PN12.5 dầy 25.4mm</t>
  </si>
  <si>
    <t>PN16 dầy 31.3mm</t>
  </si>
  <si>
    <t xml:space="preserve">Ống HDPE (PE80) DN315 </t>
  </si>
  <si>
    <t>PN6 dầy 15mm</t>
  </si>
  <si>
    <t>PN8 dầy 18.7mm</t>
  </si>
  <si>
    <t>PN10 dầy 23.2mm</t>
  </si>
  <si>
    <t>PN12.5 dầy 28.6mm</t>
  </si>
  <si>
    <t>PN16 dầy 35.2mm</t>
  </si>
  <si>
    <t xml:space="preserve">Ống HDPE (PE80) DN355 </t>
  </si>
  <si>
    <t>PN6 dầy 16.9mm</t>
  </si>
  <si>
    <t>PN8 dầy 21.1mm</t>
  </si>
  <si>
    <t xml:space="preserve">Ống PPR 2 lớp UV DN63 </t>
  </si>
  <si>
    <t>PN20 dầy 10.5mm</t>
  </si>
  <si>
    <t>PN16 dầy 8.6mm</t>
  </si>
  <si>
    <t>PN10 dầy 5.8mm</t>
  </si>
  <si>
    <t xml:space="preserve">Ống PPR 2 lớp UV DN50 </t>
  </si>
  <si>
    <t>PN20 dầy 8.3mm</t>
  </si>
  <si>
    <t>PN16 dầy 6.9mm</t>
  </si>
  <si>
    <t>PN10 dầy 4.6mm</t>
  </si>
  <si>
    <t xml:space="preserve">Ống PPR 2 lớp UV DN40 </t>
  </si>
  <si>
    <t>PN20 dầy 6.7mm</t>
  </si>
  <si>
    <t>PN16 dầy 5.5mm</t>
  </si>
  <si>
    <t xml:space="preserve">Ống PPR 2 lớp UV DN32 </t>
  </si>
  <si>
    <t>PN20 dầy 5.4mm</t>
  </si>
  <si>
    <t>PN16 dầy 4.4mm</t>
  </si>
  <si>
    <t>PN10 dầy 2.9mm</t>
  </si>
  <si>
    <t xml:space="preserve">Ống PPR 2 lớp UV DN25 </t>
  </si>
  <si>
    <t>PN20 dầy 4.2mm</t>
  </si>
  <si>
    <t>PN16 dầy 3.5mm</t>
  </si>
  <si>
    <t>PN10 dầy 2.8mm</t>
  </si>
  <si>
    <t xml:space="preserve">Ống PPR 2 lớp UV DN20 </t>
  </si>
  <si>
    <t>PN20 dầy 3.4mm</t>
  </si>
  <si>
    <t>PN16 dầy 2.8mm</t>
  </si>
  <si>
    <t>PN10 dầy 2.3mm</t>
  </si>
  <si>
    <t xml:space="preserve">Ống PPR DN200 </t>
  </si>
  <si>
    <t>PN16 dầy 27.4mm</t>
  </si>
  <si>
    <t>PN10 dầy 18.2mm</t>
  </si>
  <si>
    <t xml:space="preserve">Ống PPR DN180 </t>
  </si>
  <si>
    <t>PN25 dầy 36.1mm</t>
  </si>
  <si>
    <t>PN20 dầy 29mm</t>
  </si>
  <si>
    <t>PN16 dầy 24.6mm</t>
  </si>
  <si>
    <t>PN10 dầy 16.4mm</t>
  </si>
  <si>
    <t xml:space="preserve">Ống PPR DN160 </t>
  </si>
  <si>
    <t>PN25 dầy 32.1mm</t>
  </si>
  <si>
    <t>PN20 dầy 26.6mm</t>
  </si>
  <si>
    <t>PN16 dầy 21.9mm</t>
  </si>
  <si>
    <t>PN10 dầy 14.6mm</t>
  </si>
  <si>
    <t xml:space="preserve">Ống PPR DN140 </t>
  </si>
  <si>
    <t>PN25 dầy 28.1mm</t>
  </si>
  <si>
    <t>PN20 dầy 23.3mm</t>
  </si>
  <si>
    <t>PN16 dầy 19.2mm</t>
  </si>
  <si>
    <t>PN10 dầy 12.7mm</t>
  </si>
  <si>
    <t xml:space="preserve">Ống PPR DN125 </t>
  </si>
  <si>
    <t>PN25 dầy 25.1mm</t>
  </si>
  <si>
    <t>PN20 dầy 20.8mm</t>
  </si>
  <si>
    <t>PN16 dầy 17.1mm</t>
  </si>
  <si>
    <t>PN10 dầy 11.4mm</t>
  </si>
  <si>
    <t xml:space="preserve">Ống PPR DN110 </t>
  </si>
  <si>
    <t>PN25 dầy 22.1mm</t>
  </si>
  <si>
    <t>PN20 dầy 18.3mm</t>
  </si>
  <si>
    <t>PN16 dầy 15.1mm</t>
  </si>
  <si>
    <t>PN10 dầy 10mm</t>
  </si>
  <si>
    <t xml:space="preserve">Ống PPR DN90 </t>
  </si>
  <si>
    <t>PN25 dầy 18.1mm</t>
  </si>
  <si>
    <t>PN20 dầy 15mm</t>
  </si>
  <si>
    <t>PN10 dầy 8.2mm</t>
  </si>
  <si>
    <t>Ống PPR DN75</t>
  </si>
  <si>
    <t>PN25 dầy 15.1mm</t>
  </si>
  <si>
    <t xml:space="preserve">Ống PPR DN75 </t>
  </si>
  <si>
    <t>PN20 dầy 12.5mm</t>
  </si>
  <si>
    <t>PN16 dầy 10.3mm</t>
  </si>
  <si>
    <t>PN10 dầy 6.8mm</t>
  </si>
  <si>
    <t xml:space="preserve">Ống PPR DN63 </t>
  </si>
  <si>
    <t>PN25 dầy 12.7mm</t>
  </si>
  <si>
    <t xml:space="preserve">Ống PPR DN50 </t>
  </si>
  <si>
    <t>PN25 dầy 10.1mm</t>
  </si>
  <si>
    <t xml:space="preserve">Ống PPR DN40 </t>
  </si>
  <si>
    <t>PN25 dầy 8.1mm</t>
  </si>
  <si>
    <t xml:space="preserve">Ống PPR DN32 </t>
  </si>
  <si>
    <t>PN25 dầy 6.5mm</t>
  </si>
  <si>
    <t xml:space="preserve">Ống PPR DN25 </t>
  </si>
  <si>
    <t>PN25 dầy 5.1mm</t>
  </si>
  <si>
    <t xml:space="preserve">Ống PPR DN20 </t>
  </si>
  <si>
    <t>PN25 dầy 4,1mm</t>
  </si>
  <si>
    <t>PN20 dày 3,4mm</t>
  </si>
  <si>
    <t>PN16 dày 2,8mm</t>
  </si>
  <si>
    <t>PN10 dày 2,3mm</t>
  </si>
  <si>
    <t xml:space="preserve">OLD Đk 63 D2 </t>
  </si>
  <si>
    <t>dày 3mm cây dài 2,92m</t>
  </si>
  <si>
    <t xml:space="preserve">OLĐ Đk 50 D3 </t>
  </si>
  <si>
    <t>dày 3,2mm cây dài 2,92m</t>
  </si>
  <si>
    <t xml:space="preserve">OLD Đk 50 D2 </t>
  </si>
  <si>
    <t>dày 2,8mm cây dài 2,92m</t>
  </si>
  <si>
    <t xml:space="preserve">OLĐ Đk 40 D3 </t>
  </si>
  <si>
    <t>dày 2,6mm cây dài 2,92m</t>
  </si>
  <si>
    <t xml:space="preserve">OLD Đk 40 D2 </t>
  </si>
  <si>
    <t>dày 2,3mm cây dài 2,92m</t>
  </si>
  <si>
    <t xml:space="preserve">OLĐ Đk 32 D3 </t>
  </si>
  <si>
    <t>dày 2,5mm cây dài 2,92m</t>
  </si>
  <si>
    <t xml:space="preserve">OLĐ Đk 32 D2 </t>
  </si>
  <si>
    <t>dày 2,1mm cây dài 2,92m</t>
  </si>
  <si>
    <t xml:space="preserve">OLD Đk 32 D1 </t>
  </si>
  <si>
    <t>dày 1,8mm cây dài 2,92m</t>
  </si>
  <si>
    <t xml:space="preserve">OLĐ Đk 25 D3 </t>
  </si>
  <si>
    <t>dày 2mm cây dài 2,92m</t>
  </si>
  <si>
    <t xml:space="preserve">OLĐ Đk 25 D2 </t>
  </si>
  <si>
    <t>dày 1.8mm cây dài 2,92m</t>
  </si>
  <si>
    <t xml:space="preserve">OLD Đk 25 D1 </t>
  </si>
  <si>
    <t>dày 1,5mm cây dài 2,92m</t>
  </si>
  <si>
    <t xml:space="preserve">OLĐ Đk 20 D3 </t>
  </si>
  <si>
    <t xml:space="preserve">OLĐ Đk 20 D2 </t>
  </si>
  <si>
    <t>dày 1,6mm cây dài 2,92m</t>
  </si>
  <si>
    <t xml:space="preserve">OLD Đk 20 D1 </t>
  </si>
  <si>
    <t>dày 1,4mm cây dài 2,92m</t>
  </si>
  <si>
    <t xml:space="preserve">OLĐ Đk 16 D3 </t>
  </si>
  <si>
    <t>dày 1,7mm cây dài 2,92m</t>
  </si>
  <si>
    <t xml:space="preserve">OLĐ Đk 16 D2 </t>
  </si>
  <si>
    <t xml:space="preserve">OLD Đk 16 D1 </t>
  </si>
  <si>
    <t>dày 1,2mm cây dài 2,92m</t>
  </si>
  <si>
    <t xml:space="preserve">Ống PVC-U theo TC ISO 3633 DN 315 </t>
  </si>
  <si>
    <t>dầy 6.2mm</t>
  </si>
  <si>
    <t xml:space="preserve">Ống PVC-U theo TC ISO 3633 DN 250 </t>
  </si>
  <si>
    <t>dầy 4.9mm</t>
  </si>
  <si>
    <t xml:space="preserve">Ống PVC-U theo TC ISO 3633 DN 200 </t>
  </si>
  <si>
    <t xml:space="preserve">Ống PVC-U theo TC ISO 3633 DN 180 </t>
  </si>
  <si>
    <t>dầy 3.6mm</t>
  </si>
  <si>
    <t>dầy 3.9mm</t>
  </si>
  <si>
    <t xml:space="preserve">Ống PVC-U theo TC ISO 3633 DN 160 </t>
  </si>
  <si>
    <t xml:space="preserve">Ống PVC-U theo TC ISO 3633 DN 140 </t>
  </si>
  <si>
    <t xml:space="preserve">Ống PVC-U theo TC ISO 3633 DN 125 </t>
  </si>
  <si>
    <t xml:space="preserve">Ống PVC-U theo TC ISO 3633 DN 110 </t>
  </si>
  <si>
    <t xml:space="preserve">Ống PVC-U theo TC ISO 3633 DN 90 </t>
  </si>
  <si>
    <t xml:space="preserve">Ống PVC-U theo TC ISO 3633 DN 75 </t>
  </si>
  <si>
    <t xml:space="preserve">Ống PVC-U theo TC ISO 3633 DN 60 </t>
  </si>
  <si>
    <t xml:space="preserve">Ống PVC-U theo TC ISO 3633 DN 48 </t>
  </si>
  <si>
    <t xml:space="preserve">Ống PVC-U theo TC ISO 3633 DN 42 </t>
  </si>
  <si>
    <t xml:space="preserve">Ống PVC-U theo TC ISO 3633 DN 34 </t>
  </si>
  <si>
    <t>dầy 3mm</t>
  </si>
  <si>
    <t>dầy 3.2mm</t>
  </si>
  <si>
    <t xml:space="preserve">Ống PVC-M DN400 </t>
  </si>
  <si>
    <t>PN12.5 dầy13.9mm</t>
  </si>
  <si>
    <t>PN12 dầy13.3mm</t>
  </si>
  <si>
    <t>PN10 dầy11.2mm</t>
  </si>
  <si>
    <t>PN9 dầy10.1mm</t>
  </si>
  <si>
    <t>PN8 dầy9mm</t>
  </si>
  <si>
    <t>PN6 dầy8.6mm</t>
  </si>
  <si>
    <t xml:space="preserve">Ống PVC-M DN355 </t>
  </si>
  <si>
    <t>PN15 dầy14.7mm</t>
  </si>
  <si>
    <t>PN12.5 dầy12.3mm</t>
  </si>
  <si>
    <t>PN12 dầy11.8mm</t>
  </si>
  <si>
    <t>PN10 dầy9.9mm</t>
  </si>
  <si>
    <t>PN9 dầy9mm</t>
  </si>
  <si>
    <t>PN8 dầy8mm</t>
  </si>
  <si>
    <t>PN6 dầy7.6mm</t>
  </si>
  <si>
    <t xml:space="preserve">Ống PVC-M DN315 </t>
  </si>
  <si>
    <t>PN18 dầy15.5mm</t>
  </si>
  <si>
    <t>PN16 dầy13.9mm</t>
  </si>
  <si>
    <t>PN15 dầy13mm</t>
  </si>
  <si>
    <t>PN12.5 dầy10.9mm</t>
  </si>
  <si>
    <t>Ống PVC-M DN315 m</t>
  </si>
  <si>
    <t>PN12 dầy10.5m</t>
  </si>
  <si>
    <t>PN10 dầy8.8mm</t>
  </si>
  <si>
    <t>PN9 dầy7.9mm</t>
  </si>
  <si>
    <t>PN8 dầy7.1mm</t>
  </si>
  <si>
    <t>PN6 dầy6.7mm</t>
  </si>
  <si>
    <t xml:space="preserve">Ống PVC-M DN280 </t>
  </si>
  <si>
    <t>PN18 dầy13.8mm</t>
  </si>
  <si>
    <t>PN16 dầy12.3mm</t>
  </si>
  <si>
    <t>PN15 dầy11.6mm</t>
  </si>
  <si>
    <t>PN12.5 dầy9.7mm</t>
  </si>
  <si>
    <t>PN12 dầy9.4mm</t>
  </si>
  <si>
    <t>PN10 dầy7.9mm</t>
  </si>
  <si>
    <t>PN9 dầy7.1mm</t>
  </si>
  <si>
    <t>PN8 dầy6.3mm</t>
  </si>
  <si>
    <t>PN6 dầy6mm</t>
  </si>
  <si>
    <t xml:space="preserve">Ống PVC-M DN250 </t>
  </si>
  <si>
    <t>PN18 dầy12.3mm</t>
  </si>
  <si>
    <t>PN16 dầy11mm</t>
  </si>
  <si>
    <t>PN15 dầy10.4mm</t>
  </si>
  <si>
    <t>PN12.5 dầy8.7mm</t>
  </si>
  <si>
    <t>PN12 dầy8.4mm</t>
  </si>
  <si>
    <t>PN10 dầy7mm</t>
  </si>
  <si>
    <t>PN9 dầy6.3mm</t>
  </si>
  <si>
    <t>PN8 dầy5.7mm</t>
  </si>
  <si>
    <t>PN6 dầy5.4mm</t>
  </si>
  <si>
    <t xml:space="preserve">Ống PVC-M DN225 </t>
  </si>
  <si>
    <t>PN18 dầy11.1mm</t>
  </si>
  <si>
    <t>PN16 dầy9.9mm</t>
  </si>
  <si>
    <t>PN15 dầy9.3mm</t>
  </si>
  <si>
    <t>PN12.5 dầy7.8mm</t>
  </si>
  <si>
    <t>PN12 dầy7.5mm</t>
  </si>
  <si>
    <t>PN10 dầy6.3mm</t>
  </si>
  <si>
    <t>PN9 dầy5.7mm</t>
  </si>
  <si>
    <t>PN8 dầy5.1mm</t>
  </si>
  <si>
    <t>PN6 dầy4.8mm</t>
  </si>
  <si>
    <t xml:space="preserve">Ống PVC-M DN200 </t>
  </si>
  <si>
    <t>PN18 dầy9.9mm</t>
  </si>
  <si>
    <t>PN16 dầy8.8mm</t>
  </si>
  <si>
    <t>PN15 dầy8.3mm</t>
  </si>
  <si>
    <t>PN12.5 dầy7mm</t>
  </si>
  <si>
    <t>PN12 dầy6.7mm</t>
  </si>
  <si>
    <t>PN10 dầy5.6mm</t>
  </si>
  <si>
    <t>PN9 dầy5.1mm</t>
  </si>
  <si>
    <t>PN8 dầy4.5mm</t>
  </si>
  <si>
    <t>PN6 dầy4.3mm</t>
  </si>
  <si>
    <t xml:space="preserve">Ống PVC-M DN180 </t>
  </si>
  <si>
    <t>PN18 dầy8.9mm</t>
  </si>
  <si>
    <t>PN16 dầy7.9mm</t>
  </si>
  <si>
    <t>PN15 dầy7.5mm</t>
  </si>
  <si>
    <t>PN12.5 dầy6.3mm</t>
  </si>
  <si>
    <t>PN12 dầy6mm</t>
  </si>
  <si>
    <t>PN10 dầy5.1mm</t>
  </si>
  <si>
    <t>PN9 dầy4.6mm</t>
  </si>
  <si>
    <t>PN8 dầy4.1mm</t>
  </si>
  <si>
    <t>PN6 dầy3.9mm</t>
  </si>
  <si>
    <t xml:space="preserve">Ống PVC-M DN160 </t>
  </si>
  <si>
    <t>PN18 dầy7.9mm</t>
  </si>
  <si>
    <t>PN16 dầy7.1mm</t>
  </si>
  <si>
    <t>PN15 dầy6.6mm</t>
  </si>
  <si>
    <t>PN12.5 dầy5.6mm</t>
  </si>
  <si>
    <t>PN12 dầy5.4mm</t>
  </si>
  <si>
    <t>PN10 dầy4.5mm</t>
  </si>
  <si>
    <t>PN9 dầy4.1mm</t>
  </si>
  <si>
    <t>PN8 dầy3.6mm</t>
  </si>
  <si>
    <t>PN6 dầy3.4mm</t>
  </si>
  <si>
    <t xml:space="preserve">Ống PVC-M DN140 </t>
  </si>
  <si>
    <t>PN18 dầy6.9mm</t>
  </si>
  <si>
    <t>PN16 dầy6.2mm</t>
  </si>
  <si>
    <t>PN15 dầy5.8mm</t>
  </si>
  <si>
    <t>PN12.5 dầy4.9mm</t>
  </si>
  <si>
    <t>PN12 dầy4.7mm</t>
  </si>
  <si>
    <t>PN10 dầy4mm</t>
  </si>
  <si>
    <t>PN9 dầy3.6mm</t>
  </si>
  <si>
    <t>PN8 dầy3.2mm</t>
  </si>
  <si>
    <t>PN6 dầy3mm</t>
  </si>
  <si>
    <t xml:space="preserve">Ống PVC-M DN125 </t>
  </si>
  <si>
    <t>PN18 dầy6.2mm</t>
  </si>
  <si>
    <t>PN16 dầy5.5mm</t>
  </si>
  <si>
    <t>PN15 dầy5.2mm</t>
  </si>
  <si>
    <t>PN12.5 dầy4.4mm</t>
  </si>
  <si>
    <t>PN12 dầy4.2mm</t>
  </si>
  <si>
    <t>PN10 dầy3.5mm</t>
  </si>
  <si>
    <t>PN9 dầy3.2mm</t>
  </si>
  <si>
    <t>PN8 dầy2.9mm</t>
  </si>
  <si>
    <t>PN6 dầy2.6mm</t>
  </si>
  <si>
    <t xml:space="preserve">Ống PVC-M DN110 </t>
  </si>
  <si>
    <t>PN18 dầy5.4mm</t>
  </si>
  <si>
    <t>PN16 dầy4.9mm</t>
  </si>
  <si>
    <t>PN15 dầy4.6mm</t>
  </si>
  <si>
    <t>PN12.5 dầy3.9mm</t>
  </si>
  <si>
    <t>PN12 dầy3.7mm</t>
  </si>
  <si>
    <t>PN10 dầy3.1mm</t>
  </si>
  <si>
    <t>PN9 dầy2.8mm</t>
  </si>
  <si>
    <t>PN8 dầy2.5mm</t>
  </si>
  <si>
    <t xml:space="preserve">Ống PVC-U (C=2) DN800 </t>
  </si>
  <si>
    <t>PN10 dầy 30.6mm</t>
  </si>
  <si>
    <t>PN8 dầy 24.5mm</t>
  </si>
  <si>
    <t>PN6 dầy 19.6mm</t>
  </si>
  <si>
    <t xml:space="preserve">Ống PVC-U (C=2) DN710 </t>
  </si>
  <si>
    <t>PN10 dầy 27.2mm</t>
  </si>
  <si>
    <t>PN8 dầy 21.8mm</t>
  </si>
  <si>
    <t>PN6 dầy 17.4mm</t>
  </si>
  <si>
    <t xml:space="preserve">Ống PVC-U (C=2) DN630 </t>
  </si>
  <si>
    <t>PN12.5 dầy 30mm</t>
  </si>
  <si>
    <t>PN10 dầy 24.1mm</t>
  </si>
  <si>
    <t>PN8 dầy 19.3mm</t>
  </si>
  <si>
    <t>PN6 dầy 15.4mm</t>
  </si>
  <si>
    <t xml:space="preserve">Ống PVC-U (C=2) DN560 </t>
  </si>
  <si>
    <t>PN12.5 dầy 26.7mm</t>
  </si>
  <si>
    <t>PN10 dầy 21.4mm</t>
  </si>
  <si>
    <t>PN8 dầy 17.2mm</t>
  </si>
  <si>
    <t>PN6 dầy 13.7mm</t>
  </si>
  <si>
    <t xml:space="preserve">Ống PVC-U (C=2) DN500 </t>
  </si>
  <si>
    <t>PN16 dầy 29.7mm</t>
  </si>
  <si>
    <t>PN12.5 dầy 23.9mm</t>
  </si>
  <si>
    <t>PN10 dầy 19.1mm</t>
  </si>
  <si>
    <t>PN8 dầy 15.3mm</t>
  </si>
  <si>
    <t>PN6 dầy 12.3mm</t>
  </si>
  <si>
    <t xml:space="preserve">Ống PVC-U DN500 Class1 </t>
  </si>
  <si>
    <t>PN5 dầy 12.3mm</t>
  </si>
  <si>
    <t xml:space="preserve">Ống PVC-U DN500 Class0 </t>
  </si>
  <si>
    <t>PN4 dầy 9.8mm</t>
  </si>
  <si>
    <t xml:space="preserve">Ống PVC-U DN450 Class4 </t>
  </si>
  <si>
    <t>PN10 dầy 21.5mm</t>
  </si>
  <si>
    <t xml:space="preserve">Ống PVC-U DN450 Class3 </t>
  </si>
  <si>
    <t xml:space="preserve">Ống PVC-U DN450 Class2 </t>
  </si>
  <si>
    <t>PN6 dầy 13.2mm</t>
  </si>
  <si>
    <t>Ống PVC-U DN450 Class1</t>
  </si>
  <si>
    <t xml:space="preserve"> PN5 dầy 11mm</t>
  </si>
  <si>
    <t xml:space="preserve">Ống PVC-U DN450 Class </t>
  </si>
  <si>
    <t>PN4 dầy 8.8mm</t>
  </si>
  <si>
    <t xml:space="preserve">Ống PVC-U DN400 Class </t>
  </si>
  <si>
    <t>PN16 dầy 30mm</t>
  </si>
  <si>
    <t xml:space="preserve">Ống PVC-U DN400 Class5 </t>
  </si>
  <si>
    <t>PN12.5 dầy 23.7mm</t>
  </si>
  <si>
    <t xml:space="preserve">Ống PVC-U DN400 Class4 </t>
  </si>
  <si>
    <t xml:space="preserve">Ống PVC-U DN400 Class3 </t>
  </si>
  <si>
    <t xml:space="preserve">Ống PVC-U DN400 Class2 </t>
  </si>
  <si>
    <t>PN6 dầy 11.7mm</t>
  </si>
  <si>
    <t>Ống PVC-U DN400 Class1</t>
  </si>
  <si>
    <t xml:space="preserve"> PN5 dầy 9.8mm</t>
  </si>
  <si>
    <t>PN4 dầy 7.8mm</t>
  </si>
  <si>
    <t xml:space="preserve">Ống PVC-U DN355 Class6 </t>
  </si>
  <si>
    <t>PN16 dầy 26.1mm</t>
  </si>
  <si>
    <t xml:space="preserve">Ống PVC-U DN355 Class5 </t>
  </si>
  <si>
    <t>PN12.5 dầy 21.1mm</t>
  </si>
  <si>
    <t xml:space="preserve">Ống PVC-U DN355 Class4 </t>
  </si>
  <si>
    <t>PN10 dầy 16.9mm</t>
  </si>
  <si>
    <t xml:space="preserve">Ống PVC-U DN355 Class3 </t>
  </si>
  <si>
    <t>PN8 dầy 13.6mm</t>
  </si>
  <si>
    <t xml:space="preserve">Ống PVC-U DN355 Class2 </t>
  </si>
  <si>
    <t>PN6 dầy 10.4mm</t>
  </si>
  <si>
    <t xml:space="preserve">Ống PVC-U DN355 Class1 </t>
  </si>
  <si>
    <t>PN5 dầy 8.7mm</t>
  </si>
  <si>
    <t xml:space="preserve">Ống PVC-U DN355 Class </t>
  </si>
  <si>
    <t>PN4 dầy 7mm</t>
  </si>
  <si>
    <t xml:space="preserve">Ống PVC-U DN315 Class6 </t>
  </si>
  <si>
    <t>PN16 dầy 23.2mm</t>
  </si>
  <si>
    <t xml:space="preserve">Ống PVC-U DN315 Class5 </t>
  </si>
  <si>
    <t>PN12.5 dầy 18.7mm</t>
  </si>
  <si>
    <t xml:space="preserve">Ống PVC-U DN315 Class4 </t>
  </si>
  <si>
    <t>PN10 dầy 15mm</t>
  </si>
  <si>
    <t xml:space="preserve">Ống PVC-U DN315 Class3 </t>
  </si>
  <si>
    <t>PN8 dầy 12.1mm</t>
  </si>
  <si>
    <t xml:space="preserve">Ống PVC-U DN315 Class2 </t>
  </si>
  <si>
    <t>PN6 dầy 9.2mm</t>
  </si>
  <si>
    <t xml:space="preserve">Ống PVC-U DN315 Class1 </t>
  </si>
  <si>
    <t>PN5 dầy 7.7mm</t>
  </si>
  <si>
    <t xml:space="preserve">Ống PVC-U DN315 Class </t>
  </si>
  <si>
    <t>PN4 dầy 6.2mm</t>
  </si>
  <si>
    <t xml:space="preserve">Ống PVC-U DN280 Class6 </t>
  </si>
  <si>
    <t>PN16 dầy 20.6mm</t>
  </si>
  <si>
    <t xml:space="preserve">Ống PVC-U DN280 Class5 </t>
  </si>
  <si>
    <t>PN12.5 dầy 16.6mm</t>
  </si>
  <si>
    <t xml:space="preserve">Ống PVC-U DN280 Class4 </t>
  </si>
  <si>
    <t>PN10 dầy 13.4mm</t>
  </si>
  <si>
    <t xml:space="preserve">Ống PVC-U DN280 Class3 </t>
  </si>
  <si>
    <t xml:space="preserve">Ống PVC-U DN280 Class2 </t>
  </si>
  <si>
    <t>PN6 dầy 8.2mm</t>
  </si>
  <si>
    <t xml:space="preserve">Ống PVC-U DN280 Class1 </t>
  </si>
  <si>
    <t>PN5 dầy 6.9mm</t>
  </si>
  <si>
    <t xml:space="preserve">Ống PVC-U DN280 Class </t>
  </si>
  <si>
    <t>PN4 dầy 5.5mm</t>
  </si>
  <si>
    <t xml:space="preserve">Ống PVC-U DN250 Class6 </t>
  </si>
  <si>
    <t>PN16 dầy 18.4mm</t>
  </si>
  <si>
    <t xml:space="preserve">Ống PVC-U DN250 Class5 </t>
  </si>
  <si>
    <t>PN12.5 dầy 14.8mm</t>
  </si>
  <si>
    <t xml:space="preserve">Ống PVC-U DN250 Class4 </t>
  </si>
  <si>
    <t>PN10 dầy 11.9mm</t>
  </si>
  <si>
    <t xml:space="preserve">Ống PVC-U DN250 Class3 </t>
  </si>
  <si>
    <t>PN8 dầy 9.6mm</t>
  </si>
  <si>
    <t xml:space="preserve">Ống PVC-U DN250 Class2 </t>
  </si>
  <si>
    <t>PN6 dầy 7.3mm</t>
  </si>
  <si>
    <t xml:space="preserve">Ống PVC-U DN250 Class1 </t>
  </si>
  <si>
    <t>PN5 dầy 6.2mm</t>
  </si>
  <si>
    <t xml:space="preserve">Ống PVC-U DN250 Class </t>
  </si>
  <si>
    <t>PN4 dầy 4.9mm</t>
  </si>
  <si>
    <t xml:space="preserve">Ống PVC-U DN225 Class6 </t>
  </si>
  <si>
    <t>PN16 dầy 16.6mm</t>
  </si>
  <si>
    <t xml:space="preserve">Ống PVC-U DN225 Class5 </t>
  </si>
  <si>
    <t>PN12.5 dầy 13.4mm</t>
  </si>
  <si>
    <t xml:space="preserve">Ống PVC-U DN225 Class4 </t>
  </si>
  <si>
    <t>PN10 dầy 10.8mm</t>
  </si>
  <si>
    <t xml:space="preserve">Ống PVC-U DN225 Class3 </t>
  </si>
  <si>
    <t>PN8 dầy 8.6mm</t>
  </si>
  <si>
    <t xml:space="preserve">Ống PVC-U DN225 Class2 </t>
  </si>
  <si>
    <t>PN6 dầy 6.6mm</t>
  </si>
  <si>
    <t xml:space="preserve">Ống PVC-U DN225 Class </t>
  </si>
  <si>
    <t>PN4 dầy 4.4mm</t>
  </si>
  <si>
    <t xml:space="preserve">Ống PVC-U DN200 Class6 </t>
  </si>
  <si>
    <t>PN16 dầy 14.7mm</t>
  </si>
  <si>
    <t xml:space="preserve">Ống PVC-U DN200 Class5 </t>
  </si>
  <si>
    <t>PN12.5 dầy 11.9mm</t>
  </si>
  <si>
    <t xml:space="preserve">Ống PVC-U DN200 Class4 </t>
  </si>
  <si>
    <t>PN10 dầy 9.6mm</t>
  </si>
  <si>
    <t xml:space="preserve">Ống PVC-U DN200 Class3 </t>
  </si>
  <si>
    <t>PN8 dầy 7.7mm</t>
  </si>
  <si>
    <t xml:space="preserve">Ống PVC-U DN200 Class2 </t>
  </si>
  <si>
    <t>PN6 dầy 5.9mm</t>
  </si>
  <si>
    <t xml:space="preserve">Ống PVC-U DN200 Class1 </t>
  </si>
  <si>
    <t>PN5 dầy 4.9mm</t>
  </si>
  <si>
    <t xml:space="preserve">Ống PVC-U DN200 Class </t>
  </si>
  <si>
    <t>PN4 dầy 3.9mm</t>
  </si>
  <si>
    <t xml:space="preserve">Ống PVC-U DN180 Class6 </t>
  </si>
  <si>
    <t>PN16 dầy 13.3mm</t>
  </si>
  <si>
    <t xml:space="preserve">Ống PVC-U DN180 Class5 </t>
  </si>
  <si>
    <t>PN12.5 dầy 10.7mm</t>
  </si>
  <si>
    <t xml:space="preserve">Ống PVC-U DN180 Class4 </t>
  </si>
  <si>
    <t>PN10 dầy 8.6mm</t>
  </si>
  <si>
    <t xml:space="preserve">Ống PVC-U DN180 Class3 </t>
  </si>
  <si>
    <t>PN8 dầy 6.9mm</t>
  </si>
  <si>
    <t xml:space="preserve">Ống PVC-U DN180 Class2 </t>
  </si>
  <si>
    <t>Ống PVC-U DN180 Class1</t>
  </si>
  <si>
    <t xml:space="preserve"> PN5 dầy 4.4mm</t>
  </si>
  <si>
    <t xml:space="preserve">Ống PVC-U DN180 Class </t>
  </si>
  <si>
    <t>PN4 dầy 3.6mm</t>
  </si>
  <si>
    <t xml:space="preserve">Ống PVC-U DN160 Class7 </t>
  </si>
  <si>
    <t>PN25 dầy 17.9mm</t>
  </si>
  <si>
    <t xml:space="preserve">Ống PVC-U DN160 Class6 </t>
  </si>
  <si>
    <t>PN16 dầy 11.8mm</t>
  </si>
  <si>
    <t xml:space="preserve">Ống PVC-U DN160 Class5 </t>
  </si>
  <si>
    <t>PN12.5 dầy 9.5mm</t>
  </si>
  <si>
    <t xml:space="preserve">Ống PVC-U DN160 Class4 </t>
  </si>
  <si>
    <t>PN10 dầy 7.7mm</t>
  </si>
  <si>
    <t xml:space="preserve">Ống PVC-U DN160 Class3 </t>
  </si>
  <si>
    <t>PN8 dầy 6.2mm</t>
  </si>
  <si>
    <t xml:space="preserve">Ống PVC-U DN160 Class2 </t>
  </si>
  <si>
    <t>PN6 dầy 4.7mm</t>
  </si>
  <si>
    <t>Ống PVC-U DN160 Class1</t>
  </si>
  <si>
    <t xml:space="preserve"> PN5 dầy 4mm</t>
  </si>
  <si>
    <t>PN10 dầy 26.1mm</t>
  </si>
  <si>
    <t>PN12.5 dầy 32.2mm</t>
  </si>
  <si>
    <t>PN16 dầy 39.7mm</t>
  </si>
  <si>
    <t xml:space="preserve">Ống HDPE (PE80) DN400 </t>
  </si>
  <si>
    <t>PN6 dầy 19.1mm</t>
  </si>
  <si>
    <t>PN8 dầy 23.7mm</t>
  </si>
  <si>
    <t>PN10 dầy 29.4mm</t>
  </si>
  <si>
    <t>PN12.5 dầy 36.3mm</t>
  </si>
  <si>
    <t>PN16 dầy 44.7mm</t>
  </si>
  <si>
    <t xml:space="preserve">Ống HDPE (PE80) DN450 </t>
  </si>
  <si>
    <t>PN6 dầy 21.5mm</t>
  </si>
  <si>
    <t>PN8 dầy 26.7mm</t>
  </si>
  <si>
    <t>PN10 dầy 33.1mm</t>
  </si>
  <si>
    <t>PN12.5 dầy 40.9mm</t>
  </si>
  <si>
    <t>PN16 dầy 50.3mm</t>
  </si>
  <si>
    <t xml:space="preserve">Ống HDPE (PE80) DN500 </t>
  </si>
  <si>
    <t>PN6 dầy 23.9mm</t>
  </si>
  <si>
    <t>PN8 dầy 29.7mm</t>
  </si>
  <si>
    <t>PN10 dầy 36.8mm</t>
  </si>
  <si>
    <t>PN12.5 dầy 45.4mm</t>
  </si>
  <si>
    <t>PN16 dầy 55.8mm</t>
  </si>
  <si>
    <t xml:space="preserve">Ống HDPE (PE80) DN560 </t>
  </si>
  <si>
    <t>PN6 dầy 26.7mm</t>
  </si>
  <si>
    <t>PN8 dầy 33.2mm</t>
  </si>
  <si>
    <t>PN10 dầy 41.2mm</t>
  </si>
  <si>
    <t>PN12.5 dầy 50.8mm</t>
  </si>
  <si>
    <t xml:space="preserve">Ống HDPE (PE80) DN630 </t>
  </si>
  <si>
    <t>PN6 dầy 30mm</t>
  </si>
  <si>
    <t>PN8 dầy 37.4mm</t>
  </si>
  <si>
    <t>PN10 dầy 46.3mm</t>
  </si>
  <si>
    <t>PN12.5 dầy 57.2mm</t>
  </si>
  <si>
    <t xml:space="preserve">Ống HDPE (PE80) DN710 </t>
  </si>
  <si>
    <t>PN6 dầy 33.9mm</t>
  </si>
  <si>
    <t>PN8 dầy 42.1mm</t>
  </si>
  <si>
    <t>PN10 dầy 52.2mm</t>
  </si>
  <si>
    <t>PN12.5 dầy 64.5mm</t>
  </si>
  <si>
    <t xml:space="preserve">Ống HDPE (PE80) DN800 </t>
  </si>
  <si>
    <t>PN6 dầy 38.1mm</t>
  </si>
  <si>
    <t>PN8 dầy 47.4mm</t>
  </si>
  <si>
    <t>PN10 dầy 58.8mm</t>
  </si>
  <si>
    <t xml:space="preserve">Ống HDPE (PE80) DN900 </t>
  </si>
  <si>
    <t>PN8 dầy 53.3mm</t>
  </si>
  <si>
    <t>PN6 dầy 42.9mm</t>
  </si>
  <si>
    <t>PN10 dầy 66.2mm</t>
  </si>
  <si>
    <t xml:space="preserve">Ống HDPE (PE80) DN1000 </t>
  </si>
  <si>
    <t>PN6 dầy 47.7mm</t>
  </si>
  <si>
    <t>PN8 dầy 59.3mm</t>
  </si>
  <si>
    <t xml:space="preserve">Ống HDPE (PE80) DN1200 </t>
  </si>
  <si>
    <t>PN6 dầy 57.2mm</t>
  </si>
  <si>
    <t>PN8 dầy 71.1mm</t>
  </si>
  <si>
    <t xml:space="preserve">Ống HDPE (PE100) DN20 </t>
  </si>
  <si>
    <t>PN16 dầy 2mm</t>
  </si>
  <si>
    <t>PN20 dầy 2.3mm</t>
  </si>
  <si>
    <t xml:space="preserve">Ống HDPE (PE100) DN25 </t>
  </si>
  <si>
    <t>PN16 dầy 2.3mm</t>
  </si>
  <si>
    <t>PN20 dầy 3mm</t>
  </si>
  <si>
    <t xml:space="preserve">Ống HDPE (PE100) DN32 </t>
  </si>
  <si>
    <t>PN12.5 dầy 2.4mm</t>
  </si>
  <si>
    <t>PN20 dầy 3.6mm</t>
  </si>
  <si>
    <t xml:space="preserve">Ống HDPE (PE100) DN40 </t>
  </si>
  <si>
    <t>PN16 dầy 3.7mm</t>
  </si>
  <si>
    <t>PN20 dầy 4.5mm</t>
  </si>
  <si>
    <t xml:space="preserve">Ống HDPE (PE100) DN50 </t>
  </si>
  <si>
    <t>PN16 dầy 4.6mm</t>
  </si>
  <si>
    <t>PN20 dầy 5.6mm</t>
  </si>
  <si>
    <t xml:space="preserve">Ống HDPE (PE100) DN63 </t>
  </si>
  <si>
    <t>PN10 dầy 3.8mm</t>
  </si>
  <si>
    <t>PN12.5 dầy 4.7mm</t>
  </si>
  <si>
    <t>PN20 dầy 7.1mm</t>
  </si>
  <si>
    <t>PN16 dầy 5.8mm</t>
  </si>
  <si>
    <t xml:space="preserve">Ống HDPE (PE100) DN75 </t>
  </si>
  <si>
    <t>PN8 dầy 3.6mm</t>
  </si>
  <si>
    <t>PN10 dầy 4.5mm</t>
  </si>
  <si>
    <t>PN12.5 dầy 5.6mm</t>
  </si>
  <si>
    <t>PN16 dầy 6.8mm</t>
  </si>
  <si>
    <t>PN20 dầy 8.4mm</t>
  </si>
  <si>
    <t xml:space="preserve">Ống HDPE (PE100) DN90 </t>
  </si>
  <si>
    <t>PN8 dầy 4.3mm</t>
  </si>
  <si>
    <t>PN10 dầy 5.4mm</t>
  </si>
  <si>
    <t>PN12.5 dầy 6.7mm</t>
  </si>
  <si>
    <t>PN16 dầy 8.2mm</t>
  </si>
  <si>
    <t>PN20 dầy 10.1mm</t>
  </si>
  <si>
    <t xml:space="preserve">Ống HDPE (PE100) DN110 </t>
  </si>
  <si>
    <t>PN6 dầy 4.2mm</t>
  </si>
  <si>
    <t>PN8 dầy 5.3mm</t>
  </si>
  <si>
    <t>PN10 dầy 6.6mm</t>
  </si>
  <si>
    <t>PN12.5 dầy 8.1mm</t>
  </si>
  <si>
    <t>PN16 dầy 10mm</t>
  </si>
  <si>
    <t>PN20 dầy 12.3mm</t>
  </si>
  <si>
    <t>Ống HDPE (PE100) DN125</t>
  </si>
  <si>
    <t xml:space="preserve"> PN6 dầy 4.8mm</t>
  </si>
  <si>
    <t xml:space="preserve">Ống HDPE (PE100) DN125 </t>
  </si>
  <si>
    <t>PN8 dầy 6mm</t>
  </si>
  <si>
    <t>PN10 dầy 7.4mm</t>
  </si>
  <si>
    <t>PN12.5 dầy 9.2mm</t>
  </si>
  <si>
    <t>PN16 dầy 11.4mm</t>
  </si>
  <si>
    <t>PN20 dầy 14mm</t>
  </si>
  <si>
    <t xml:space="preserve">Ống HDPE (PE100) DN140 </t>
  </si>
  <si>
    <t>PN6 dầy 5.4mm</t>
  </si>
  <si>
    <t>PN8 dầy 6.7mm</t>
  </si>
  <si>
    <t>PN10 dầy 8.3mm</t>
  </si>
  <si>
    <t>PN12.5 dầy 10.3mm</t>
  </si>
  <si>
    <t>PN16 dầy 12.7mm</t>
  </si>
  <si>
    <t>PN20 dầy 15.7mm</t>
  </si>
  <si>
    <t xml:space="preserve">Ống HDPE (PE100) DN160 </t>
  </si>
  <si>
    <t>PN6 dầy 6.2mm</t>
  </si>
  <si>
    <t>PN12.5 dầy 11.8mm</t>
  </si>
  <si>
    <t>Ống HDPE (PE100) DN160</t>
  </si>
  <si>
    <t>PN16 dầy 14.6mm</t>
  </si>
  <si>
    <t>PN20 dầy 17.9mm</t>
  </si>
  <si>
    <t xml:space="preserve">Ống HDPE (PE100) DN180 </t>
  </si>
  <si>
    <t>PN6 dầy 6.9mm</t>
  </si>
  <si>
    <t>PN10 dầy 10.7mm</t>
  </si>
  <si>
    <t>PN12.5 dầy 13.3mm</t>
  </si>
  <si>
    <t>PN16 dầy 16.4mm</t>
  </si>
  <si>
    <t>PN20 dầy 20.1mm</t>
  </si>
  <si>
    <t xml:space="preserve">Ống HDPE (PE100) DN200 </t>
  </si>
  <si>
    <t>PN12.5 dầy 14.7mm</t>
  </si>
  <si>
    <t>PN16 dầy 18.2mm</t>
  </si>
  <si>
    <t>PN20 dầy 22.4mm</t>
  </si>
  <si>
    <t xml:space="preserve">Ống HDPE (PE100) DN225 </t>
  </si>
  <si>
    <t>PN8 dầy 10.8mm</t>
  </si>
  <si>
    <t>PN16 dầy 20.5mm</t>
  </si>
  <si>
    <t>PN20 dầy 25.2mm</t>
  </si>
  <si>
    <t xml:space="preserve">Ống HDPE (PE100) DN250 </t>
  </si>
  <si>
    <t>PN10 dầy 14.8mm</t>
  </si>
  <si>
    <t>PN12.5 dầy 18.4mm</t>
  </si>
  <si>
    <t>PN16 dầy 22.7mm</t>
  </si>
  <si>
    <t>PN20 dầy 27.9mm</t>
  </si>
  <si>
    <t xml:space="preserve">Ống HDPE (PE100) DN280 </t>
  </si>
  <si>
    <t>PN6 dầy 10.7mm</t>
  </si>
  <si>
    <t>PN12.5 dầy 20.6mm</t>
  </si>
  <si>
    <t>Ống HDPE (PE100) DN280</t>
  </si>
  <si>
    <t xml:space="preserve"> PN16 dầy 25.4mm</t>
  </si>
  <si>
    <t>PN20 dầy 31.3mm</t>
  </si>
  <si>
    <t xml:space="preserve">Ống HDPE (PE100) DN315 </t>
  </si>
  <si>
    <t>PN6 dầy 12.1mm</t>
  </si>
  <si>
    <t>PN8 dầy 15mm</t>
  </si>
  <si>
    <t>PN10 dầy 18.7mm</t>
  </si>
  <si>
    <t>PN12.5 dầy 23.2mm</t>
  </si>
  <si>
    <t>PN16 dầy 28.6mm</t>
  </si>
  <si>
    <t>PN20 dầy 35.2mm</t>
  </si>
  <si>
    <t xml:space="preserve">Ống HDPE (PE100) DN355 </t>
  </si>
  <si>
    <t>PN6 dầy 13.6mm</t>
  </si>
  <si>
    <t>PN8 dầy 16.9mm</t>
  </si>
  <si>
    <t>PN10 dầy 21.1mm</t>
  </si>
  <si>
    <t>PN12.5 dầy 26.1mm</t>
  </si>
  <si>
    <t>PN16 dầy 32.2mm</t>
  </si>
  <si>
    <t>PN20 dầy 39.7mm</t>
  </si>
  <si>
    <t xml:space="preserve">Ống HDPE (PE100) DN400 </t>
  </si>
  <si>
    <t>PN6 dầy 15.3mm</t>
  </si>
  <si>
    <t>PN8 dầy 19.1mm</t>
  </si>
  <si>
    <t>PN10 dầy 23.7mm</t>
  </si>
  <si>
    <t>PN12.5 dầy 29.4mm</t>
  </si>
  <si>
    <t>PN16 dầy 36.3mm</t>
  </si>
  <si>
    <t>PN20 dầy 44.7mm</t>
  </si>
  <si>
    <t xml:space="preserve">Ống HDPE (PE100) DN450 </t>
  </si>
  <si>
    <t>PN6 dầy 17.2mm</t>
  </si>
  <si>
    <t>PN8 dầy 21.5mm</t>
  </si>
  <si>
    <t>PN10 dầy 26.7mm</t>
  </si>
  <si>
    <t>PN12.5 dầy 33.1mm</t>
  </si>
  <si>
    <t>Ống HDPE (PE100) DN450</t>
  </si>
  <si>
    <t xml:space="preserve"> PN16 dầy 40.9mm</t>
  </si>
  <si>
    <t>PN20 dầy 50.3mm</t>
  </si>
  <si>
    <t xml:space="preserve">Ống HDPE (PE100) DN500 </t>
  </si>
  <si>
    <t>PN8 dầy 23.9mm</t>
  </si>
  <si>
    <t>PN10 dầy 29.7mm</t>
  </si>
  <si>
    <t>PN12.5 dầy 36.8mm</t>
  </si>
  <si>
    <t>PN16 dầy 45.4mm</t>
  </si>
  <si>
    <t>PN20 dầy 55.8mm</t>
  </si>
  <si>
    <t xml:space="preserve">Ống HDPE (PE100) DN560 </t>
  </si>
  <si>
    <t>PN6 dầy 21.4mm</t>
  </si>
  <si>
    <t>PN10 dầy 33.2mm</t>
  </si>
  <si>
    <t>PN12.5 dầy 41.2mm</t>
  </si>
  <si>
    <t>PN16 dầy 50.8mm</t>
  </si>
  <si>
    <t xml:space="preserve">Ống HDPE (PE100) DN630 </t>
  </si>
  <si>
    <t>PN6 dầy 24.1mm</t>
  </si>
  <si>
    <t>PN8 dầy 30mm</t>
  </si>
  <si>
    <t>PN12.5 dầy 46.3mm</t>
  </si>
  <si>
    <t>PN16 dầy 57.2mm</t>
  </si>
  <si>
    <t xml:space="preserve">Ống HDPE (PE100) DN710 </t>
  </si>
  <si>
    <t>PN6 dầy 27.2mm</t>
  </si>
  <si>
    <t>PN10 dầy 42.1mm</t>
  </si>
  <si>
    <t>PN12.5 dầy 52.2mm</t>
  </si>
  <si>
    <t>PN16 dầy 64.5mm</t>
  </si>
  <si>
    <t xml:space="preserve">Ống HDPE (PE100) DN800 </t>
  </si>
  <si>
    <t>PN6 dầy 30.6mm</t>
  </si>
  <si>
    <t>PN8 dầy 38.1mm</t>
  </si>
  <si>
    <t>PN10 dầy 47.4mm</t>
  </si>
  <si>
    <t>Ống HDPE (PE100) DN800</t>
  </si>
  <si>
    <t xml:space="preserve"> PN12.5 dầy 58.8mm</t>
  </si>
  <si>
    <t xml:space="preserve">Ống HDPE (PE100) DN900 </t>
  </si>
  <si>
    <t>PN6 dầy 34.4mm</t>
  </si>
  <si>
    <t>PN8 dầy 42.9mm</t>
  </si>
  <si>
    <t>PN10 dầy 53.3mm</t>
  </si>
  <si>
    <t>PN12.5 dầy 66.1mm</t>
  </si>
  <si>
    <t xml:space="preserve">Ống HDPE (PE100) DN1000 </t>
  </si>
  <si>
    <t>PN6 dầy 38.2mm</t>
  </si>
  <si>
    <t>PN8 dầy 47.7mm</t>
  </si>
  <si>
    <t>PN10 dầy 59.3mm</t>
  </si>
  <si>
    <t>PN12.5 dầy 73.5mm</t>
  </si>
  <si>
    <t xml:space="preserve">Ống HDPE (PE100) DN1200 </t>
  </si>
  <si>
    <t>PN6 dầy 45.9mm</t>
  </si>
  <si>
    <t>PN8 dầy 57.2mm</t>
  </si>
  <si>
    <t>PN10 dầy 71.1mm</t>
  </si>
  <si>
    <t xml:space="preserve">Ống HDPE (PE100) DN1400 </t>
  </si>
  <si>
    <t>PN6 dầy 53.5mm</t>
  </si>
  <si>
    <t>Ống HDPE (PE100) DN1400</t>
  </si>
  <si>
    <t xml:space="preserve"> PN8 dầy 66.7mm</t>
  </si>
  <si>
    <t>PN10 dầy 83mm</t>
  </si>
  <si>
    <t xml:space="preserve">Ống HDPE (PE100) DN1600 </t>
  </si>
  <si>
    <t>PN6 dầy 61.2mm</t>
  </si>
  <si>
    <t>PN8 dầy 76.2mm</t>
  </si>
  <si>
    <t>PN10 dầy 94.8mm</t>
  </si>
  <si>
    <t xml:space="preserve">Ống HDPE (PE100) DN1800 </t>
  </si>
  <si>
    <t>PN6 dầy 68.8mm</t>
  </si>
  <si>
    <t>PN8 dầy 85.8mm</t>
  </si>
  <si>
    <t xml:space="preserve">Ống HDPE (PE100) DN2000 </t>
  </si>
  <si>
    <t>PN6 dầy 76.4mm</t>
  </si>
  <si>
    <t>PN8 dầy 95.3mm</t>
  </si>
  <si>
    <t xml:space="preserve">Ống gân sóng HDPE 2 lớp D200 </t>
  </si>
  <si>
    <t>SN4 (Cây dài 6,155m)</t>
  </si>
  <si>
    <t>SN8 (Cây dài 6,155m)</t>
  </si>
  <si>
    <t xml:space="preserve">Ống gân sóng HDPE 2 lớp D250 </t>
  </si>
  <si>
    <t>SN4 (Cây dài 6,140m)</t>
  </si>
  <si>
    <t>SN8 (Cây dài 6,140m)</t>
  </si>
  <si>
    <t xml:space="preserve">Ống gân sóng HDPE 2 lớp D300 </t>
  </si>
  <si>
    <t>SN4 (Cây dài 6,09m)</t>
  </si>
  <si>
    <t>SN8 (Cây dài 6,09m)</t>
  </si>
  <si>
    <t xml:space="preserve">Ống gân sóng HDPE 2 lớp D400 </t>
  </si>
  <si>
    <t>SN4 (Cây dài 6,055m)</t>
  </si>
  <si>
    <t>SN8 (Cây dài 6,055m)</t>
  </si>
  <si>
    <t xml:space="preserve">Ống gân sóng HDPE 2 lớp D500 </t>
  </si>
  <si>
    <t>SN4 (Cây dài 6,02m)</t>
  </si>
  <si>
    <t>SN8 (Cây dài 6,02m)</t>
  </si>
  <si>
    <t xml:space="preserve">Ống gân sóng HDPE 2 lớp D600 </t>
  </si>
  <si>
    <t>SN4 (Cây dài 5,995m)</t>
  </si>
  <si>
    <t>SN8 (Cây dài 5,995m)</t>
  </si>
  <si>
    <t xml:space="preserve">Ống gân sóng HDPE 2 lớp D800 </t>
  </si>
  <si>
    <t>SN4 (Cây dài 5,925m)</t>
  </si>
  <si>
    <t>SN8 (Cây dài 5,925m)</t>
  </si>
  <si>
    <t xml:space="preserve">Ống gân sóng HDPE 2 lớp D1000 </t>
  </si>
  <si>
    <t>SN4 (Cây dài 5,820m)</t>
  </si>
  <si>
    <t xml:space="preserve">Ống gân sóng PP 2 lớp D200 </t>
  </si>
  <si>
    <t>SN12 (Cây dài 6,155m)</t>
  </si>
  <si>
    <t xml:space="preserve">Ống gân sóng PP 2 lớp D250 </t>
  </si>
  <si>
    <t>SN12 (Cây dài 6,140m)</t>
  </si>
  <si>
    <t xml:space="preserve">Ống gân sóng PP 2 lớp D300 </t>
  </si>
  <si>
    <t>SN12 (Cây dài 6,09m)</t>
  </si>
  <si>
    <t xml:space="preserve">Ống gân sóng PP 2 lớp D400 </t>
  </si>
  <si>
    <t>SN12 (Cây dài 6,055m)</t>
  </si>
  <si>
    <t xml:space="preserve">Ống gân sóng PP 2 lớp D500 </t>
  </si>
  <si>
    <t>SN12 (Cây dài 6,02m)</t>
  </si>
  <si>
    <t xml:space="preserve">Ống gân sóng PP 2 lớp D600 </t>
  </si>
  <si>
    <t>SN12 (Cây dài 5,995m)</t>
  </si>
  <si>
    <t xml:space="preserve">Ống gân sóng PP 2 lớp D800 </t>
  </si>
  <si>
    <t>SN12 (Cây dài 5,925m)</t>
  </si>
  <si>
    <t xml:space="preserve">Ống gân sóng PP 2 lớp D1000 </t>
  </si>
  <si>
    <t>SN8 (Cây dài 5,820m)</t>
  </si>
  <si>
    <t>SN12</t>
  </si>
  <si>
    <t xml:space="preserve">Ống HDPE gân xoắn 1 lớp luồn điện </t>
  </si>
  <si>
    <t>D40/30 (cuộn dài 200m)</t>
  </si>
  <si>
    <t>D53.5/40 (cuộn dài 200m)</t>
  </si>
  <si>
    <t>D64.5/50 (cuộn dài 200m)</t>
  </si>
  <si>
    <t>D84.5/65 (cuộn dài 200m)</t>
  </si>
  <si>
    <t>D105/80 (cuộn dài 200m)</t>
  </si>
  <si>
    <t>D130/100 (cuộn dài 125m)</t>
  </si>
  <si>
    <t>D160/125 (cuộn dài 70m)</t>
  </si>
  <si>
    <t>D188/150 (cuộn dài 50m)</t>
  </si>
  <si>
    <t>D230/175 (cuộn dài 30m)</t>
  </si>
  <si>
    <t>D260/200 (cuộn dài 25m)</t>
  </si>
  <si>
    <t xml:space="preserve">Ống PVC-U DN21 Class0 </t>
  </si>
  <si>
    <t>PN10 dầy 1.2mm</t>
  </si>
  <si>
    <t xml:space="preserve">Ống PVC-U DN21 Class1 </t>
  </si>
  <si>
    <t>PN12.5 dầy 1.5mm</t>
  </si>
  <si>
    <t xml:space="preserve">Ống PVC-U DN21 Class2 </t>
  </si>
  <si>
    <t>PN16 dầy 1.6mm</t>
  </si>
  <si>
    <t xml:space="preserve">Ống PVC-U DN21 Class3 </t>
  </si>
  <si>
    <t>PN25 dầy 2.4mm</t>
  </si>
  <si>
    <t xml:space="preserve">Ống PVC-U DN27 Class0 </t>
  </si>
  <si>
    <t>PN10 dầy 1.3mm</t>
  </si>
  <si>
    <t xml:space="preserve">Ống PVC-U DN27 Class1 </t>
  </si>
  <si>
    <t>PN12.5 dầy 1.6mm</t>
  </si>
  <si>
    <t xml:space="preserve">Ống PVC-U DN27 Class2 </t>
  </si>
  <si>
    <t xml:space="preserve">Ống PVC-U DN27 Class3 </t>
  </si>
  <si>
    <t>PN25 dầy 3mm</t>
  </si>
  <si>
    <t xml:space="preserve">Ống PVC-U DN34 Class0 </t>
  </si>
  <si>
    <t>PN8 dầy 1.3mm</t>
  </si>
  <si>
    <t xml:space="preserve">Ống PVC-U DN34 Class1 </t>
  </si>
  <si>
    <t>PN10 dầy 1.7mm</t>
  </si>
  <si>
    <t xml:space="preserve">Ống PVC-U DN34 Class2 </t>
  </si>
  <si>
    <t xml:space="preserve">Ống PVC-U DN34 Class3 </t>
  </si>
  <si>
    <t>PN16 dầy 2.6mm</t>
  </si>
  <si>
    <t xml:space="preserve">Ống PVC-U DN34 Class4 </t>
  </si>
  <si>
    <t>PN25 dầy 3.8mm</t>
  </si>
  <si>
    <t xml:space="preserve">Ống PVC-U DN42 Class0 </t>
  </si>
  <si>
    <t>PN6 dầy 1.5mm</t>
  </si>
  <si>
    <t xml:space="preserve">Ống PVC-U DN42 Class1 </t>
  </si>
  <si>
    <t>PN8 dầy 1.7mm</t>
  </si>
  <si>
    <t xml:space="preserve">Ống PVC-U DN42 Class2 </t>
  </si>
  <si>
    <t xml:space="preserve">Ống PVC-U DN42 Class3 </t>
  </si>
  <si>
    <t>PN12.5 dầy 2.5mm</t>
  </si>
  <si>
    <t xml:space="preserve">Ống PVC-U DN42 Class4 </t>
  </si>
  <si>
    <t>PN16 dầy 3.2mm</t>
  </si>
  <si>
    <t xml:space="preserve">Ống PVC-U DN42 Class5 </t>
  </si>
  <si>
    <t>PN25 dầy 4.7mm</t>
  </si>
  <si>
    <t xml:space="preserve">Ống PVC-U DN48 Class0 </t>
  </si>
  <si>
    <t>PN6 dầy 1.6mm</t>
  </si>
  <si>
    <t xml:space="preserve">Ống PVC-U DN48 Class1 </t>
  </si>
  <si>
    <t>PN8 dầy 1.9mm</t>
  </si>
  <si>
    <t xml:space="preserve">Ống PVC-U DN48 Class2 </t>
  </si>
  <si>
    <t xml:space="preserve">Ống PVC-U DN48 Class3 </t>
  </si>
  <si>
    <t>PN12.5 dầy 2.9mm</t>
  </si>
  <si>
    <t xml:space="preserve">Ống PVC-U DN48 Class4 </t>
  </si>
  <si>
    <t>PN16 dầy 3.6mm</t>
  </si>
  <si>
    <t xml:space="preserve">Ống PVC-U DN48 Class5 </t>
  </si>
  <si>
    <t>PN25 dầy 5.4mm</t>
  </si>
  <si>
    <t>Ống PVC-U DN60 Class0</t>
  </si>
  <si>
    <t xml:space="preserve"> PN5 dầy 1.5mm</t>
  </si>
  <si>
    <t xml:space="preserve">Ống PVC-U DN60 Class1 </t>
  </si>
  <si>
    <t>PN6 dầy 1.8mm</t>
  </si>
  <si>
    <t xml:space="preserve">Ống PVC-U DN60 Class2 </t>
  </si>
  <si>
    <t>PN8 dầy 2.3mm</t>
  </si>
  <si>
    <t xml:space="preserve">Ống PVC-U DN60 Class3 </t>
  </si>
  <si>
    <t xml:space="preserve">Ống PVC-U DN60 Class4 </t>
  </si>
  <si>
    <t>PN12.5 dầy 3.6mm</t>
  </si>
  <si>
    <t xml:space="preserve">Ống PVC-U DN60 Class5 </t>
  </si>
  <si>
    <t xml:space="preserve">Ống PVC-U DN60 Class6 </t>
  </si>
  <si>
    <t>PN25 dầy 6.7mm</t>
  </si>
  <si>
    <t xml:space="preserve">Ống PVC-U DN63 Class </t>
  </si>
  <si>
    <t>PN5 dầy 1.6mm</t>
  </si>
  <si>
    <t>PN6 dầy 1.9mm</t>
  </si>
  <si>
    <t>PN8 dầy 2.5mm</t>
  </si>
  <si>
    <t>PN12.5 dầy 3.8mm</t>
  </si>
  <si>
    <t>PN16 dầy 4.7mm</t>
  </si>
  <si>
    <t xml:space="preserve">Ống PVC-U DN75 Class0 </t>
  </si>
  <si>
    <t>PN5 dầy 1.9mm</t>
  </si>
  <si>
    <t xml:space="preserve">Ống PVC-U DN75 Class1 </t>
  </si>
  <si>
    <t>PN6 dầy 2.2mm</t>
  </si>
  <si>
    <t xml:space="preserve">Ống PVC-U DN75 Class2 </t>
  </si>
  <si>
    <t>PN8 dầy 2.9mm</t>
  </si>
  <si>
    <t xml:space="preserve">Ống PVC-U DN75 Class3 </t>
  </si>
  <si>
    <t>PN10 dầy 3.6mm</t>
  </si>
  <si>
    <t xml:space="preserve">Ống PVC-U DN75 Class4 </t>
  </si>
  <si>
    <t>PN12.5 dầy 4.5mm</t>
  </si>
  <si>
    <t xml:space="preserve">Ống PVC-U DN75 Class5 </t>
  </si>
  <si>
    <t xml:space="preserve">Ống PVC-U DN75 Class6 </t>
  </si>
  <si>
    <t>PN25 dầy 8.4mm</t>
  </si>
  <si>
    <t xml:space="preserve">Ống PVC-U DN90 Class0 </t>
  </si>
  <si>
    <t>PN4 dầy 1.8mm</t>
  </si>
  <si>
    <t xml:space="preserve">Ống PVC-U DN90 Class1 </t>
  </si>
  <si>
    <t>PN5 dầy 2.2mm</t>
  </si>
  <si>
    <t xml:space="preserve">Ống PVC-U DN90 Class2 </t>
  </si>
  <si>
    <t>PN6 dầy 2.7mm</t>
  </si>
  <si>
    <t xml:space="preserve">Ống PVC-U DN90 Class3 </t>
  </si>
  <si>
    <t>PN8 dầy 3.5mm</t>
  </si>
  <si>
    <t xml:space="preserve">Ống PVC-U DN90 Class4 </t>
  </si>
  <si>
    <t>PN10 dầy 4.3mm</t>
  </si>
  <si>
    <t xml:space="preserve">Ống PVC-U DN90 Class5 </t>
  </si>
  <si>
    <t>PN12.5 dầy 5.4mm</t>
  </si>
  <si>
    <t xml:space="preserve">Ống PVC-U DN90 Class6 </t>
  </si>
  <si>
    <t>PN16 dầy 6.7mm</t>
  </si>
  <si>
    <t xml:space="preserve">Ống PVC-U DN90 Class7 </t>
  </si>
  <si>
    <t xml:space="preserve">Ống PVC-U DN110 Class0 </t>
  </si>
  <si>
    <t>PN4 dầy 2.2mm</t>
  </si>
  <si>
    <t xml:space="preserve">Ống PVC-U DN110 Class1 </t>
  </si>
  <si>
    <t>PN5 dầy 2.7mm</t>
  </si>
  <si>
    <t xml:space="preserve">Ống PVC-U DN110 Class2 </t>
  </si>
  <si>
    <t>PN6 dầy 3.2mm</t>
  </si>
  <si>
    <t xml:space="preserve">Ống PVC-U DN110 Class3 </t>
  </si>
  <si>
    <t>PN8 dầy 4.2mm</t>
  </si>
  <si>
    <t xml:space="preserve">Ống PVC-U DN110 Class4 </t>
  </si>
  <si>
    <t>PN10 dầy 5.3mm</t>
  </si>
  <si>
    <t xml:space="preserve">Ống PVC-U DN110 Class5 </t>
  </si>
  <si>
    <t>PN12.5 dầy 6.6mm</t>
  </si>
  <si>
    <t xml:space="preserve">Ống PVC-U DN110 Class6 </t>
  </si>
  <si>
    <t>PN16 dầy 8.1mm</t>
  </si>
  <si>
    <t xml:space="preserve">Ống PVC-U DN110 Class7 </t>
  </si>
  <si>
    <t>PN25 dầy 12.3mm</t>
  </si>
  <si>
    <t xml:space="preserve">Ống PVC-U DN125 Class </t>
  </si>
  <si>
    <t>PN4 dầy 2.5mm</t>
  </si>
  <si>
    <t xml:space="preserve">Ống PVC-U DN125 Class1 </t>
  </si>
  <si>
    <t>PN5 dầy 3.1mm</t>
  </si>
  <si>
    <t xml:space="preserve">Ống PVC-U DN125 Class2 </t>
  </si>
  <si>
    <t>PN6 dầy 3.7mm</t>
  </si>
  <si>
    <t xml:space="preserve">Ống PVC-U DN125 Class3 </t>
  </si>
  <si>
    <t>PN8 dầy 4.8mm</t>
  </si>
  <si>
    <t xml:space="preserve">Ống PVC-U DN125 Class4 </t>
  </si>
  <si>
    <t>PN10 dầy 6mm</t>
  </si>
  <si>
    <t xml:space="preserve">Ống PVC-U DN125 Class5 </t>
  </si>
  <si>
    <t>PN12.5 dầy 7.4mm</t>
  </si>
  <si>
    <t xml:space="preserve">Ống PVC-U DN125 Class6 </t>
  </si>
  <si>
    <t>PN16 dầy 9.2mm</t>
  </si>
  <si>
    <t xml:space="preserve">Ống PVC-U DN125 Class7 </t>
  </si>
  <si>
    <t>PN25 dầy 14mm</t>
  </si>
  <si>
    <t xml:space="preserve">Ống PVC-U DN140 Class </t>
  </si>
  <si>
    <t>PN4 dầy 2.8mm</t>
  </si>
  <si>
    <t xml:space="preserve">Ống PVC-U DN140 Class1 </t>
  </si>
  <si>
    <t>PN5 dầy 3.5mm</t>
  </si>
  <si>
    <t xml:space="preserve">Ống PVC-U DN140 Class2 </t>
  </si>
  <si>
    <t>PN6 dầy 4.1mm</t>
  </si>
  <si>
    <t xml:space="preserve">Ống PVC-U DN140 Class3 </t>
  </si>
  <si>
    <t xml:space="preserve">Ống PVC-U DN140 Class4 </t>
  </si>
  <si>
    <t xml:space="preserve">Ống PVC-U DN140 Class5 </t>
  </si>
  <si>
    <t>PN12.5 dầy 8.3mm</t>
  </si>
  <si>
    <t xml:space="preserve">Ống PVC-U DN140 Class6 </t>
  </si>
  <si>
    <t xml:space="preserve">Ống PVC-U DN140 Class7 </t>
  </si>
  <si>
    <t>PN25 dầy 15.7mm</t>
  </si>
  <si>
    <t xml:space="preserve">Ống PVC-U DN160 Class </t>
  </si>
  <si>
    <t>PN4 dầy 3.2mm</t>
  </si>
  <si>
    <t>Đề nghị các đơn vị lưu ý yêu cầu doanh nghiệp cung cấp hồ sơ đáp ứng yêu cầu về chất lượng sản phẩm, hàng hóa; Quy chuẩn, tiêu chuẩn kỹ thuật theo quy định của Luật Chất lượng sản phẩm, hàng hóa; Luật Tiêu chuẩn và quy chuẩn kỹ thuật khi có nhu cầu sử dụng</t>
  </si>
  <si>
    <t>Đất đồi mỏ BuLu</t>
  </si>
  <si>
    <t>Giao hàng xuống tàu của bên mua.</t>
  </si>
  <si>
    <t>Cửa</t>
  </si>
  <si>
    <t>Giá đến chân công trình từ T5/2026</t>
  </si>
  <si>
    <t>VCSF 1x0.3</t>
  </si>
  <si>
    <t>TCVN 6610-3:2000</t>
  </si>
  <si>
    <t xml:space="preserve">VCSF 1x0.5 </t>
  </si>
  <si>
    <t>VCSF 1x0.7</t>
  </si>
  <si>
    <t>VCSF 1x1.0</t>
  </si>
  <si>
    <t>VCSF 1x1.5</t>
  </si>
  <si>
    <t xml:space="preserve">VCSF 1x2.5 </t>
  </si>
  <si>
    <t>VCSF 1x4.0</t>
  </si>
  <si>
    <t>VCSF 1x6.0</t>
  </si>
  <si>
    <t>VCSF 1x10</t>
  </si>
  <si>
    <t>VC 1 x 1,5</t>
  </si>
  <si>
    <t>VC 1 x 2,5</t>
  </si>
  <si>
    <t>VC 1 x 4,0</t>
  </si>
  <si>
    <t>VC 1 x 6,0</t>
  </si>
  <si>
    <t>VCTFK 2x0.3</t>
  </si>
  <si>
    <t>VCTFK 2x0.5</t>
  </si>
  <si>
    <t>VCTFK 2x0.7</t>
  </si>
  <si>
    <t>VCTFK 2x1.0</t>
  </si>
  <si>
    <t>VCTFK 2x1.5</t>
  </si>
  <si>
    <t>VCTFK 2x2.5</t>
  </si>
  <si>
    <t>VCTFK 2x4.0</t>
  </si>
  <si>
    <t>VCTFK 2x6.0</t>
  </si>
  <si>
    <t>CV 2 x 0.3</t>
  </si>
  <si>
    <t>CV 2 x 0.5</t>
  </si>
  <si>
    <t>CV 2 x 0.7</t>
  </si>
  <si>
    <t>CV 2 x 1.0</t>
  </si>
  <si>
    <t>CV 2 x 1.5</t>
  </si>
  <si>
    <t>CV 2 x 2.5</t>
  </si>
  <si>
    <t>VCTF 3x0.5</t>
  </si>
  <si>
    <t>VCTF 3x0.7 ( bọc dẹt )</t>
  </si>
  <si>
    <t>VCTF 3x0.7 ( bọc tròn )</t>
  </si>
  <si>
    <t>VCTF 3x1.5</t>
  </si>
  <si>
    <t>VCTF 3x2.5</t>
  </si>
  <si>
    <t>VCTF 3x4.0</t>
  </si>
  <si>
    <t>VCTF 3x6.0</t>
  </si>
  <si>
    <t>VCTF 3x10</t>
  </si>
  <si>
    <t>VCTF 4x0.5</t>
  </si>
  <si>
    <t>VCTF 4x0.75</t>
  </si>
  <si>
    <t>VCTF 4x1.0</t>
  </si>
  <si>
    <t>VCTF 4x1.5</t>
  </si>
  <si>
    <t>VCTF 4x2.0</t>
  </si>
  <si>
    <t>VCTF 4x2.5</t>
  </si>
  <si>
    <t>VCTF 4x3.0</t>
  </si>
  <si>
    <t>VCTF 4x4.0</t>
  </si>
  <si>
    <t>VCTF 4x6.0</t>
  </si>
  <si>
    <t>CV 1x1.5</t>
  </si>
  <si>
    <t>CV 1x2.5</t>
  </si>
  <si>
    <t>CV 1x4</t>
  </si>
  <si>
    <t>CV 1x6</t>
  </si>
  <si>
    <t>CV 1x10</t>
  </si>
  <si>
    <t>CV 1x16</t>
  </si>
  <si>
    <t>CV 1x25</t>
  </si>
  <si>
    <t>CV 1x35</t>
  </si>
  <si>
    <t>CV 1x50</t>
  </si>
  <si>
    <t>CV 1x70</t>
  </si>
  <si>
    <t>CV 1x95</t>
  </si>
  <si>
    <t>CV 1x120</t>
  </si>
  <si>
    <t>CV 1x150</t>
  </si>
  <si>
    <t>CV 1x185</t>
  </si>
  <si>
    <t>CV 1x240</t>
  </si>
  <si>
    <t>CV 1x300</t>
  </si>
  <si>
    <t>CXV 1x1.5</t>
  </si>
  <si>
    <t>TCVN 5935-1:2013</t>
  </si>
  <si>
    <t>CXV 1x2.5</t>
  </si>
  <si>
    <t>CXV 1x4</t>
  </si>
  <si>
    <t>CXV 1x6</t>
  </si>
  <si>
    <t>CXV 1x10</t>
  </si>
  <si>
    <t>CXV 1x16</t>
  </si>
  <si>
    <t>CXV 1x25</t>
  </si>
  <si>
    <t>CXV 1x35</t>
  </si>
  <si>
    <t>CXV 1x50</t>
  </si>
  <si>
    <t>CXV 1x70</t>
  </si>
  <si>
    <t>CXV 1x95</t>
  </si>
  <si>
    <t>CXV 1x120</t>
  </si>
  <si>
    <t>CXV 1x150</t>
  </si>
  <si>
    <t>CXV 1x185</t>
  </si>
  <si>
    <t>CXV 1x240</t>
  </si>
  <si>
    <t>CXV 1x300</t>
  </si>
  <si>
    <t>CXV 2x1.5</t>
  </si>
  <si>
    <t>CXV 2x2.5</t>
  </si>
  <si>
    <t>CXV 2x4</t>
  </si>
  <si>
    <t>CXV 2x6</t>
  </si>
  <si>
    <t>CXV 2x10</t>
  </si>
  <si>
    <t>CXV 2x16</t>
  </si>
  <si>
    <t>CXV 2x25</t>
  </si>
  <si>
    <t>CXV 2x35</t>
  </si>
  <si>
    <t>CXV 2x50</t>
  </si>
  <si>
    <t>CXV 3x4+1x2.5</t>
  </si>
  <si>
    <t>CXV 3x6+1x4</t>
  </si>
  <si>
    <t>TCVN 5935-1:1992</t>
  </si>
  <si>
    <t>CXV 3x10x1x6</t>
  </si>
  <si>
    <t>TCVN 5935-1:1993</t>
  </si>
  <si>
    <t>CXV 3x16+1x10</t>
  </si>
  <si>
    <t>TCVN 5935-1:1994</t>
  </si>
  <si>
    <t>CXV 3x25+1x16</t>
  </si>
  <si>
    <t>TCVN 5935-1:1995</t>
  </si>
  <si>
    <t>CXV 3x35+1x16</t>
  </si>
  <si>
    <t>TCVN 5935-1:1996</t>
  </si>
  <si>
    <t>CXV 3x35+1x25</t>
  </si>
  <si>
    <t>TCVN 5935-1:1997</t>
  </si>
  <si>
    <t>CXV 3x50+1x25</t>
  </si>
  <si>
    <t>TCVN 5935-1:1998</t>
  </si>
  <si>
    <t>CXV 3x50+1x35</t>
  </si>
  <si>
    <t>TCVN 5935-1:1999</t>
  </si>
  <si>
    <t>CXV 3x70+1x35</t>
  </si>
  <si>
    <t>TCVN 5935-1:2000</t>
  </si>
  <si>
    <t>CXV 3x70+1x50</t>
  </si>
  <si>
    <t>TCVN 5935-1:2001</t>
  </si>
  <si>
    <t>CXV 3x95+1x50</t>
  </si>
  <si>
    <t>TCVN 5935-1:2002</t>
  </si>
  <si>
    <t>CXV 3x95+1x70</t>
  </si>
  <si>
    <t>TCVN 5935-1:2003</t>
  </si>
  <si>
    <t>CXV 3x120+1x70</t>
  </si>
  <si>
    <t>TCVN 5935-1:2004</t>
  </si>
  <si>
    <t>CXV 3x120+1x95</t>
  </si>
  <si>
    <t>TCVN 5935-1:2005</t>
  </si>
  <si>
    <t>CXV 3x150+1x70</t>
  </si>
  <si>
    <t>TCVN 5935-1:2006</t>
  </si>
  <si>
    <t>CXV 3x150+1x95</t>
  </si>
  <si>
    <t>TCVN 5935-1:2007</t>
  </si>
  <si>
    <t>CXV 3x150+1x120</t>
  </si>
  <si>
    <t>TCVN 5935-1:2008</t>
  </si>
  <si>
    <t>CXV 3x185+1x95</t>
  </si>
  <si>
    <t>TCVN 5935-1:2009</t>
  </si>
  <si>
    <t>CXV 3x185+1x120</t>
  </si>
  <si>
    <t>TCVN 5935-1:2010</t>
  </si>
  <si>
    <t>CXV 3x185+1x150</t>
  </si>
  <si>
    <t>TCVN 5935-1:2011</t>
  </si>
  <si>
    <t>CXV 3x240+1x120</t>
  </si>
  <si>
    <t>TCVN 5935-1:2012</t>
  </si>
  <si>
    <t>CXV 3x240+1x150</t>
  </si>
  <si>
    <t>CXV 3x240+1x185</t>
  </si>
  <si>
    <t>CXV 3x300+1x150</t>
  </si>
  <si>
    <t>CXV 3x300+1x185</t>
  </si>
  <si>
    <t>CXV 3x300+1x240</t>
  </si>
  <si>
    <t>CXV 3x400+1x240</t>
  </si>
  <si>
    <t>CXV 3x400+1x300</t>
  </si>
  <si>
    <t>CXV 4x1.5</t>
  </si>
  <si>
    <t>CXV 4x2.5</t>
  </si>
  <si>
    <t>CXV 4x4</t>
  </si>
  <si>
    <t>CXV 4x6</t>
  </si>
  <si>
    <t>CXV 4x10</t>
  </si>
  <si>
    <t>CXV 4x16</t>
  </si>
  <si>
    <t>CXV 4x25</t>
  </si>
  <si>
    <t>CXV 4x35</t>
  </si>
  <si>
    <t>CXV 4x50</t>
  </si>
  <si>
    <t>CXV 4x70</t>
  </si>
  <si>
    <t>CXV 4x95</t>
  </si>
  <si>
    <t>CXV 4x120</t>
  </si>
  <si>
    <t>CXV 4x150</t>
  </si>
  <si>
    <t>CXV 4x185</t>
  </si>
  <si>
    <t>CXV 4x240</t>
  </si>
  <si>
    <t>CXV 4x300</t>
  </si>
  <si>
    <t>MULLER 2x4</t>
  </si>
  <si>
    <t>MULLER 2x6</t>
  </si>
  <si>
    <t>MULLER 2x7</t>
  </si>
  <si>
    <t>MULLER 2x10</t>
  </si>
  <si>
    <t>MULLER 2x11</t>
  </si>
  <si>
    <t>MULLER 2x16</t>
  </si>
  <si>
    <t>DSTA 2x2.5</t>
  </si>
  <si>
    <t>DSTA 2x4</t>
  </si>
  <si>
    <t>DSTA 2x6</t>
  </si>
  <si>
    <t>DSTA 2x10</t>
  </si>
  <si>
    <t>DSTA 2x16</t>
  </si>
  <si>
    <t>DSTA 2x25</t>
  </si>
  <si>
    <t>DSTA 2x35</t>
  </si>
  <si>
    <t>DSTA 2x50</t>
  </si>
  <si>
    <t>DSTA 2x70</t>
  </si>
  <si>
    <t>DSTA 2x95</t>
  </si>
  <si>
    <t>DSTA 2x120</t>
  </si>
  <si>
    <t>DSTA 2x150</t>
  </si>
  <si>
    <t>DSTA 3x2.5+1x1.5</t>
  </si>
  <si>
    <t>DSTA 3x4.0+1x2.5</t>
  </si>
  <si>
    <t>DSTA 3x6.0+1x4.0</t>
  </si>
  <si>
    <t>DSTA 3x10+1x6.0</t>
  </si>
  <si>
    <t>DSTA 3x16+1x10</t>
  </si>
  <si>
    <t>DSTA 3x25+1x16</t>
  </si>
  <si>
    <t>TCVN 5935-1:2014</t>
  </si>
  <si>
    <t>DSTA 3x35+1x16</t>
  </si>
  <si>
    <t>TCVN 5935-1:2015</t>
  </si>
  <si>
    <t>DSTA 3x35+1x25</t>
  </si>
  <si>
    <t>TCVN 5935-1:2016</t>
  </si>
  <si>
    <t>DSTA 3x50+1x25</t>
  </si>
  <si>
    <t>TCVN 5935-1:2017</t>
  </si>
  <si>
    <t>DSTA 3x50+1x35</t>
  </si>
  <si>
    <t>TCVN 5935-1:2018</t>
  </si>
  <si>
    <t>DSTA 3x70+1x35</t>
  </si>
  <si>
    <t>TCVN 5935-1:2019</t>
  </si>
  <si>
    <t>DSTA 3x70+1x50</t>
  </si>
  <si>
    <t>TCVN 5935-1:2020</t>
  </si>
  <si>
    <t>DSTA 3x95+1x50</t>
  </si>
  <si>
    <t>TCVN 5935-1:2021</t>
  </si>
  <si>
    <t>DSTA 3x95+1x70</t>
  </si>
  <si>
    <t>TCVN 5935-1:2022</t>
  </si>
  <si>
    <t>DSTA 3x120+1x70</t>
  </si>
  <si>
    <t>TCVN 5935-1:2023</t>
  </si>
  <si>
    <t>DSTA 3x120+1x95</t>
  </si>
  <si>
    <t>TCVN 5935-1:2024</t>
  </si>
  <si>
    <t>DSTA 3x150+1x70</t>
  </si>
  <si>
    <t>TCVN 5935-1:2025</t>
  </si>
  <si>
    <t>DSTA 3x150+1x95</t>
  </si>
  <si>
    <t>TCVN 5935-1:2026</t>
  </si>
  <si>
    <t>DSTA 3x150+1x120</t>
  </si>
  <si>
    <t>TCVN 5935-1:2027</t>
  </si>
  <si>
    <t>DSTA 3x185+1x95</t>
  </si>
  <si>
    <t>TCVN 5935-1:2028</t>
  </si>
  <si>
    <t>DSTA 3x185+1x120</t>
  </si>
  <si>
    <t>TCVN 5935-1:2029</t>
  </si>
  <si>
    <t>DSTA 3x185+1x150</t>
  </si>
  <si>
    <t>TCVN 5935-1:2030</t>
  </si>
  <si>
    <t>DSTA 3x240+1x120</t>
  </si>
  <si>
    <t>TCVN 5935-1:2031</t>
  </si>
  <si>
    <t>DSTA 3x240+1x150</t>
  </si>
  <si>
    <t>TCVN 5935-1:2032</t>
  </si>
  <si>
    <t>DSTA 3x240+1x185</t>
  </si>
  <si>
    <t>TCVN 5935-1:2033</t>
  </si>
  <si>
    <t>DSTA 3x300+1x150</t>
  </si>
  <si>
    <t>TCVN 5935-1:2034</t>
  </si>
  <si>
    <t>DSTA 3x300+1x185</t>
  </si>
  <si>
    <t>TCVN 5935-1:2035</t>
  </si>
  <si>
    <t>DSTA 3x300+1x240</t>
  </si>
  <si>
    <t>TCVN 5935-1:2036</t>
  </si>
  <si>
    <t>DSTA 3x400+1x240</t>
  </si>
  <si>
    <t>TCVN 5935-1:2037</t>
  </si>
  <si>
    <t>DSTA 3x400+1x300</t>
  </si>
  <si>
    <t>TCVN 5935-1:2038</t>
  </si>
  <si>
    <t>DSTA 4x2.5</t>
  </si>
  <si>
    <t>DSTA 4x4</t>
  </si>
  <si>
    <t>DSTA 4x6</t>
  </si>
  <si>
    <t>DSTA 4x10</t>
  </si>
  <si>
    <t>DSTA 4x16</t>
  </si>
  <si>
    <t>DSTA 4x25</t>
  </si>
  <si>
    <t>DSTA 4x35</t>
  </si>
  <si>
    <t>DSTA 4x50</t>
  </si>
  <si>
    <t>DSTA 4x70</t>
  </si>
  <si>
    <t>DSTA 4x95</t>
  </si>
  <si>
    <t>DSTA 4x120</t>
  </si>
  <si>
    <t>DSTA 4x150</t>
  </si>
  <si>
    <t>DSTA 4x185</t>
  </si>
  <si>
    <t>DSTA 4x240</t>
  </si>
  <si>
    <t>DSTA 4x300</t>
  </si>
  <si>
    <t>AV 16</t>
  </si>
  <si>
    <t>TCVN 6447:1998</t>
  </si>
  <si>
    <t>AV 25</t>
  </si>
  <si>
    <t>AV 35</t>
  </si>
  <si>
    <t>AV 50</t>
  </si>
  <si>
    <t>AV 70</t>
  </si>
  <si>
    <t>AV 95</t>
  </si>
  <si>
    <t>AV 120</t>
  </si>
  <si>
    <t>AV 150</t>
  </si>
  <si>
    <t>AV 185</t>
  </si>
  <si>
    <t>AV 240</t>
  </si>
  <si>
    <t>ABC 2x16</t>
  </si>
  <si>
    <t>ABC 2x25</t>
  </si>
  <si>
    <t>ABC 2x35</t>
  </si>
  <si>
    <t>ABC 2x50</t>
  </si>
  <si>
    <t>ABC 2x70</t>
  </si>
  <si>
    <t>ABC 2x95</t>
  </si>
  <si>
    <t>ABC 2x120</t>
  </si>
  <si>
    <t>ABC 2x150</t>
  </si>
  <si>
    <t>ABC 2x185</t>
  </si>
  <si>
    <t>ABC 2x 240</t>
  </si>
  <si>
    <t>ABC 4x16</t>
  </si>
  <si>
    <t>ABC 4x25</t>
  </si>
  <si>
    <t>ABC 4x35</t>
  </si>
  <si>
    <t>ABC 4x50</t>
  </si>
  <si>
    <t>ABC 4x70</t>
  </si>
  <si>
    <t>ABC 4x95</t>
  </si>
  <si>
    <t>ABC 4x120</t>
  </si>
  <si>
    <t>ABC 4x150</t>
  </si>
  <si>
    <t>ABC 4x185</t>
  </si>
  <si>
    <t>ABC 4x240</t>
  </si>
  <si>
    <t>ACKII 10/1.8</t>
  </si>
  <si>
    <t>TCVN 5064:1994, TCVN 5064:1994/ SĐ 1:1995</t>
  </si>
  <si>
    <t>ACKII 16/2.7</t>
  </si>
  <si>
    <t>ACKII 25/4.2</t>
  </si>
  <si>
    <t>ACKII 35/6.2</t>
  </si>
  <si>
    <t>ACKII 50/8</t>
  </si>
  <si>
    <t>ACKII 70/11</t>
  </si>
  <si>
    <t>ACKII 70/29</t>
  </si>
  <si>
    <t>ACKII 70/72</t>
  </si>
  <si>
    <t>ACKII 95/16</t>
  </si>
  <si>
    <t>ACKII 95/141</t>
  </si>
  <si>
    <t>ACKII 120/19</t>
  </si>
  <si>
    <t>ACKII 120/27</t>
  </si>
  <si>
    <t>ACKII 150/19</t>
  </si>
  <si>
    <t>ACKII 150/24</t>
  </si>
  <si>
    <t>ACKII 150/34</t>
  </si>
  <si>
    <t>ACKII 185/24</t>
  </si>
  <si>
    <t>ACKII 185/29</t>
  </si>
  <si>
    <t>ACKII 185/43</t>
  </si>
  <si>
    <t>ACKII 185/128</t>
  </si>
  <si>
    <t>ACKII 240/32</t>
  </si>
  <si>
    <t>ACKII 240/39</t>
  </si>
  <si>
    <t>ACKII 240/56</t>
  </si>
  <si>
    <t>ACKII 300/39</t>
  </si>
  <si>
    <t>ACKII 300/48</t>
  </si>
  <si>
    <t>ACKII 300/66</t>
  </si>
  <si>
    <t>ACKII 300/67</t>
  </si>
  <si>
    <t>ACKII 300/204</t>
  </si>
  <si>
    <t>ACKII 330/30</t>
  </si>
  <si>
    <t>ACKII 330/43</t>
  </si>
  <si>
    <t>ACKII 400/18</t>
  </si>
  <si>
    <t>ACKII 400/51</t>
  </si>
  <si>
    <t>ACKII 400/64</t>
  </si>
  <si>
    <t>ACKII 400/93</t>
  </si>
  <si>
    <t>Giá từ T5/2026 tại công trình
địa bàn HP</t>
  </si>
  <si>
    <t>Công ty TNHH Dây và cáp điện Vạn Xuân; Đc: Địa chỉ: Thôn Lai Xá, Xã Kim Chung, Huyện Hoài Đức, Thành phố Hà Nội</t>
  </si>
  <si>
    <t xml:space="preserve">Công ty Cổ phần xây dựng và thiết bị Thủ Đô; Đc: Số 14 - Lô 1E, Khu đô thị Trung Yên, phường Yên Hòa, thành phố Hà Nội, </t>
  </si>
  <si>
    <t>Đèn tín hiệu giao thông Led D300 (TOKZ-300x3)</t>
  </si>
  <si>
    <t>TCVN 7722-1:2017</t>
  </si>
  <si>
    <t>Đèn tín hiệu giao thông Led D300 (MTKZ-300x3)</t>
  </si>
  <si>
    <t>Đèn tín hiệu giao thông Led D300 (ĐBKZ-300)</t>
  </si>
  <si>
    <t>Đèn tín hiệu giao thông Led D300 (DNKZ-300)</t>
  </si>
  <si>
    <t>Đèn tín hiệu giao thông Led D300 (MTKZ-300)</t>
  </si>
  <si>
    <t>Đèn tín hiệu giao thông Led D300 (CVKZ-300)</t>
  </si>
  <si>
    <t>Modul đèn tín hiệu giao thông tròn (xanh hoặc vàng hoặc đỏ) 1xD300: Điện áp 12-24VDC; Led Nichia.</t>
  </si>
  <si>
    <t>Modul đèn tín hiệu giao thông mũi tên (xanh hoặc vàng hoặc đỏ)1xD300: Điện áp 12-24VDC; Led Nichia.</t>
  </si>
  <si>
    <t>Modul đèn tín hiệu giao thông đi bộ 1xD300: Điện áp 12-24VDC; Led Nichia.</t>
  </si>
  <si>
    <t>Modul đèn tín hiệu giao thông đếm lùi 2 màu xanh, đỏ 1xD300: Điện áp 12-24VDC; Led Nichia.</t>
  </si>
  <si>
    <t>Đèn tín hiệu giao thông Led D400 (DN400KZN)</t>
  </si>
  <si>
    <t>chiếc</t>
  </si>
  <si>
    <t>tủ</t>
  </si>
  <si>
    <t>TCVN 7994-1:2009</t>
  </si>
  <si>
    <t>Tủ điều khiển tín hiệu giao thông (CCEC-CTRF)</t>
  </si>
  <si>
    <t>Tủ điều khiển tín hiệu giao thông 3 pha 5 nhóm tín hiệu: Bộ nguồn đầu vào 220VAC/50Hz, đầu ra 12-24VDC; Độ bền điện áp 2,5KV/1min; Số lượng ngõ ra: 24-48; Vi xử lý ARM STM32; bộ nhớ Flash 512KB, RAM 256KB, tần số xung nhịp 100MHz, màn hình HMI 7 inch; Kết nối Wireless, GPRS/4G, tích hợp RTC, cấp bảo vệ IP43.</t>
  </si>
  <si>
    <t>Tủ điều khiển chiếu sáng thông minh: Nguồn cấp 220-380VAC/50Hz; thiết bị gồm: Màn hình LCD, 01 MCCB 3P 50A, 01 ổn áp 0,6kVA, 06 MCB 1P 32A, 02 Contactor 3P 50A, 01 chống sét khối lan truyền Imax 40Ka, đèn đui xoáy 220V/40W, công tắc 5A, ổ cắm, 02 rơ le thời gian 24h (có nguồn nuôi), cầu đấu, phụ kiện đồng bộ; Kết nối Wireless, GPRS/4G, tích hợp RTC, cấp bảo vệ IP43.</t>
  </si>
  <si>
    <t>Tủ điều khiển chiếu sáng 100A: Nguồn cấp 220-380VAC/50Hz; thiết bị gồm: 01 MCCB 3P 100A, 01 ổn áp 0,6kVA, 06 MCB 1P 63A, 02 Contactor 3P 100A, 01 chống sét khối lan truyền Imax 40Ka, đèn đui xoáy 220V/40W, công tắc 5A, ổ cắm, rơ le thời gian 24h (có nguồn nuôi), cầu đấu, phụ kiện đồng bộ, cấp bảo vệ IP43.</t>
  </si>
  <si>
    <t>Tủ điều khiển chiếu sáng 50A: Nguồn cấp 220-380VAC/50Hz, thiết bị gồm: 01 MCCB 3P 50A, 01 ổn áp 0,6kVA, 06 MCB 1P 32A, 02 Contactor 3P 50A, 01 chống sét khối lan truyền Imax 40Ka, đèn đui xoáy 220V/40W, công tắc 5A, ổ cắm, rơ le thời gian 24h (có nguồn nuôi), cầu đấu, phụ kiện đồng bộ, cấp bảo vệ IP43.</t>
  </si>
  <si>
    <t>Tủ điều khiển chiếu sáng 63A: Nguồn cấp 220-380VAC/50Hz, thiết bị gồm: 01 MCB 1P 63A; 03 MCB 1P 16A, 01 Contactor 1P 32A; 01 chống sét lan truyền Imax 40Ka; đèn đui xoáy 220V/40W, công tắc 5A, ổ cắm, rơ le thời gian 24h (có nguồn nuôi), cầu đấu, phụ kiện đồng bộ, cấp bảo vệ IP43.</t>
  </si>
  <si>
    <t xml:space="preserve">Bảng điện cột đèn tín hiệu </t>
  </si>
  <si>
    <t>Phù hợp TCVN 2546-78</t>
  </si>
  <si>
    <t>Bảng phíp 200x80mm, cầu đấu 12P-60A</t>
  </si>
  <si>
    <t>Bảng điện cột chiếu sáng</t>
  </si>
  <si>
    <t>Bảng phíp 250x100mm, cầu đấu 4P-60A, Attomat MCB 1P, 6A-230V</t>
  </si>
  <si>
    <t>Đèn tín hiệu giao thông Led (Chú ý quan sát  CYKZ-300)</t>
  </si>
  <si>
    <t>Modul đèn tín hiệu D300 (TOKZ-300)</t>
  </si>
  <si>
    <t>Modul đèn tín hiệu D300 (MTKZ-300)</t>
  </si>
  <si>
    <t>Modul đèn tín hiệu D300 (DBKZ-300)</t>
  </si>
  <si>
    <t>Modul đèn tín hiệu D300 (DNKZ-300)</t>
  </si>
  <si>
    <t>Modul tín hiệu giao thông Led D400 ( DN400KZN)</t>
  </si>
  <si>
    <t>Đèn chiếu sáng đường phố LED (CCEC LED TĐ-200W)</t>
  </si>
  <si>
    <t>Đèn chiếu sáng đường phố LED (CCEC LED 185W)</t>
  </si>
  <si>
    <t>Đèn chiếu sáng đường phố LED (CCEC LED 150W)</t>
  </si>
  <si>
    <t>Đèn chiếu sáng đường phố LED (CCEC LED 100W)</t>
  </si>
  <si>
    <t>CPU điều khiển tín hiệu giao thông (CPU-CCEC-CTRF)</t>
  </si>
  <si>
    <t>Tủ điều khiển chiếu sáng (CCEC SLC-1)</t>
  </si>
  <si>
    <t>Tủ điều khiển chiếu sáng (CCEC SLC-3)</t>
  </si>
  <si>
    <t>Tủ điều khiển nháy vàng (CCEC-TNV)</t>
  </si>
  <si>
    <t>Tủ điều khiển chiếu sáng (CCEC SLC-4)</t>
  </si>
  <si>
    <t>Đèn chiếu sáng đường phố LED (CCEC LED 400W)</t>
  </si>
  <si>
    <t>Tủ điều khiển chiếu sáng (CCEC SLC-2)</t>
  </si>
  <si>
    <t>Tủ điều khiển tín hiệu giao thông (CCEC-CTRF-25)</t>
  </si>
  <si>
    <t>Bột sơn dẻo nhiệt phản quang mầu trắng ASPARA Malaysia, tiêu chuẩn AASHTO M249</t>
  </si>
  <si>
    <t>AASHTO M249-12 (2020)</t>
  </si>
  <si>
    <t xml:space="preserve"> 25kg/bao </t>
  </si>
  <si>
    <t xml:space="preserve">Bột sơn dẻo nhiệt phản quang mầu vàng ASPARA Malaysia, tiêu chuẩn AASHTO M249 </t>
  </si>
  <si>
    <t>BS - 3262</t>
  </si>
  <si>
    <t xml:space="preserve">Bi phản quang (dùng sơn kẻ đường bằng sơn dẻo nhiệt), tiêu chuẩn AASHTO M247 </t>
  </si>
  <si>
    <t>AASHTO M247-13 (2020) type II</t>
  </si>
  <si>
    <t>Xi măng bao PCB30</t>
  </si>
  <si>
    <t>Địa bàn còn lại Hải Phòng (Hải Phòng cũ)</t>
  </si>
  <si>
    <t xml:space="preserve">Xi măng bao PCB40 </t>
  </si>
  <si>
    <t>Địa bàn Hải Phòng (tỉnh Hải Dương cũ)</t>
  </si>
  <si>
    <t>1.3</t>
  </si>
  <si>
    <t>Công ty Cổ Phần Thép Việt Ý ; Đc: Khu Công nghiệp Phố Nối A, xã Nguyễn văn Linh, huyện Yên Mỹ, tỉnh Hưng Yên. ĐT: 0973.498298</t>
  </si>
  <si>
    <t>Thép cuộn f6-f8</t>
  </si>
  <si>
    <t>Thép thanh vằn D14-D32</t>
  </si>
  <si>
    <t>Thép thanh vằn D36</t>
  </si>
  <si>
    <t>Thép thanh vằn D40</t>
  </si>
  <si>
    <t>CB240T</t>
  </si>
  <si>
    <t>CB300V</t>
  </si>
  <si>
    <t>CB400V/CB500V</t>
  </si>
  <si>
    <t>TCVN 1651-2:2018</t>
  </si>
  <si>
    <t>KẾT CẤU THÉP</t>
  </si>
  <si>
    <t>Kết cấu thép</t>
  </si>
  <si>
    <t>Vật liệu tấm lợp, bao che</t>
  </si>
  <si>
    <t>Tôn Austnam 1 lớp</t>
  </si>
  <si>
    <t xml:space="preserve">m2 </t>
  </si>
  <si>
    <t>ASTM A755/A792/A924</t>
  </si>
  <si>
    <t>Tôn  Austnam, 5 sóng, ATEK1088 - 0,45mm</t>
  </si>
  <si>
    <t>Tôn  Austnam, 5 sóng, ATEK1088 - 0,47mm</t>
  </si>
  <si>
    <t>Tôn Austnam, không vít ASEAM 480 - 0,45mm</t>
  </si>
  <si>
    <t>Tôn mái AR-EPS Austnam chống nóng, chống ồn 2 lớp tôn, Xốp EPS 50mm</t>
  </si>
  <si>
    <t>Tôn Austnam, 3 lớp AR-EPS - 0.45/50/0.35, Tỉ trọng EPS 11kg/m3</t>
  </si>
  <si>
    <t>Tôn Austnam chống nóng, chống ồn, xốp PU 18mm</t>
  </si>
  <si>
    <t>Tôn xốp Austnam, APU1-0,45mm, lớp Pu tỉ trọng 28-32 kg/m3</t>
  </si>
  <si>
    <t>Tôn xốp Austnam, APU1-0,47mm, lớp Pu tỉ trọng 28-32 kg/m3</t>
  </si>
  <si>
    <t>Tôn Austnam, xốp APU1-0,45mm, lớp Pu tỉ trọng 28-32 kg/m3</t>
  </si>
  <si>
    <t>Tôn xốp ADPU1-0,40mm, lớp Pu tỉ trọng 28-32 kg/m3</t>
  </si>
  <si>
    <t>Tôn xốp Austnam, ADPU1-0,42mm, lớp Pu tỉ trọng 28-32 kg/m3</t>
  </si>
  <si>
    <t>Tôn xốp Austnam ADPU1-0,40mm, lớp Pu tỉ trọng 28-32 kg/m3</t>
  </si>
  <si>
    <t>Tôn xốp ADPU1-0,42mm, lớp Pu tỉ trọng 28-32 kg/m3</t>
  </si>
  <si>
    <t>Phụ kiện tôn Austnam</t>
  </si>
  <si>
    <t>Phụ kiện Austnam khổ rộng 300 mm, dày 0,42mm</t>
  </si>
  <si>
    <t>Phụ kiện Austnam khổ rộng 400 mm, dày 0,42mm</t>
  </si>
  <si>
    <t>Phụ kiện Austnam khổ rộng 600 mm, dày 0,42mm</t>
  </si>
  <si>
    <t>Phụ kiện Austnam khổ rộng 300 mm, dày 0,45mm</t>
  </si>
  <si>
    <t>Phụ kiện Austnam khổ rộng 400 mm, dày 0,45mm</t>
  </si>
  <si>
    <t>Phụ kiện Austnam khổ rộng 600 mm, dày 0,45mm</t>
  </si>
  <si>
    <t>Phụ kiện Austnam khổ rộng 300 mm, dày 0,47mm</t>
  </si>
  <si>
    <t>Phụ kiện Austnam khổ rộng 400 mm, dày 0,47mm</t>
  </si>
  <si>
    <t>Phụ kiện Austnam khổ rộng 600 mm, dày 0,47mm</t>
  </si>
  <si>
    <t>Tôn Suntek 1 lớp</t>
  </si>
  <si>
    <t>Tôn Suntek EC11 (11 sóng) dày 0.45mm</t>
  </si>
  <si>
    <t>Tôn EK106 (6 sóng) dày 0.40mm</t>
  </si>
  <si>
    <t>Tôn Suntek EK106 (6 sóng) dày 0.45mm</t>
  </si>
  <si>
    <t>Tôn Suntek EK108 (5 sóng) dày 0.40mm</t>
  </si>
  <si>
    <t>Tôn Suntek EK108 (5 sóng) dày 0.45mm</t>
  </si>
  <si>
    <t>Tôn Suntek ELOK 420 dày 0.45mm , G550( 3 sóng )</t>
  </si>
  <si>
    <t>Tôn Suntek ESEAM 480 dày 0.45mm, G340( 2 sóng )</t>
  </si>
  <si>
    <t>Tôn suntek chống nóng, chống ồn, xốp PU 18mm</t>
  </si>
  <si>
    <t>Tôn xốp EPU1 (11 sóng) dày 0.40mm, lớp PU 18mm, tỷ trọng 28-32kg/m3</t>
  </si>
  <si>
    <t>Tôn xốp Suntek EPU1 (11 sóng) dày 0.45mm, lớp PU 18mm, tỷ trọng 28-32kg/m3</t>
  </si>
  <si>
    <t>Tôn xốp EPU1 (6 sóng) dày 0.40mm, lớp PU 18mm, tỷ trọng 28-32kg/m3</t>
  </si>
  <si>
    <t>Tôn xốp Suntek EPU1 (6 sóng) dày 0.45mm ,lớp PU 18mm, tỷ trọng 28-32kg/m33</t>
  </si>
  <si>
    <t>Phụ kiện tôn Suntek</t>
  </si>
  <si>
    <t>Phụ kiện tôn Suntek khổ 300mm dày 0.40mm</t>
  </si>
  <si>
    <t>Phụ kiện tôn Suntek khổ 400mm dày 0.40mm</t>
  </si>
  <si>
    <t>Phụ kiện tôn Suntek khổ 600mm dày 0.40mm</t>
  </si>
  <si>
    <t>Phụ kiện tôn Suntek khổ 300mm dày 0.45mm</t>
  </si>
  <si>
    <t>Phụ kiện tôn Suntek khổ 400mm dày 0.45mm</t>
  </si>
  <si>
    <t>Phụ kiện tôn Suntek khổ 600mm dày 0.45mm</t>
  </si>
  <si>
    <t>Vật tư phụ</t>
  </si>
  <si>
    <t>Đai bắt tôn Alok</t>
  </si>
  <si>
    <t>Vít sắt dài 65mm</t>
  </si>
  <si>
    <t>Vít sắt dài 45mm</t>
  </si>
  <si>
    <t>Vít sắt dài 20mm</t>
  </si>
  <si>
    <t>Vít bắt đai Alok</t>
  </si>
  <si>
    <t>Tôn 1 lớp,       lớp mạ AZ150, lớp sơn 25/10</t>
  </si>
  <si>
    <t>Tôn 1 lớp,       lớp mạ AZ100, lớp sơn 18/5</t>
  </si>
  <si>
    <t>Tôn liên kết bằng đai kẹp âm( AZ150)</t>
  </si>
  <si>
    <t>Tôn liên kết bằng đai kẹp âm( AZ100)</t>
  </si>
  <si>
    <t>tôn trên dày 0.45mm, dưới 0.35mm, lớp xốp EPS 50mm</t>
  </si>
  <si>
    <t>Tôn chống nóng, chống ồn, xốp PU</t>
  </si>
  <si>
    <t>Phụ kiện khổ 300</t>
  </si>
  <si>
    <t>Phụ kiện k400</t>
  </si>
  <si>
    <t>Phụ kiện k600</t>
  </si>
  <si>
    <t>Phụ kiện k300</t>
  </si>
  <si>
    <t>Phụ kiệnk400</t>
  </si>
  <si>
    <t>Tôn 1 lớp,       lớp mạ AZ50, lớp sơn 18/5</t>
  </si>
  <si>
    <t>Phụ kiện</t>
  </si>
  <si>
    <t xml:space="preserve">Phụ kiện </t>
  </si>
  <si>
    <t xml:space="preserve">Công ty Cổ phần Ausnam  - Số V2A tầng 3 Tòa nhà Ct4 Vimeco, Lô H1, P. Trung Hòa, Q. Cầu Giấy, TP Hà Nội. tel: 0818999826         
</t>
  </si>
  <si>
    <t>6.1.1</t>
  </si>
  <si>
    <t>6.1.2</t>
  </si>
  <si>
    <t>6.1.3</t>
  </si>
  <si>
    <t>6.1.4</t>
  </si>
  <si>
    <t>6.1.5</t>
  </si>
  <si>
    <t>6.2.1</t>
  </si>
  <si>
    <t>6.2.2</t>
  </si>
  <si>
    <t>6.2.3</t>
  </si>
  <si>
    <t>6.2.4</t>
  </si>
  <si>
    <t>6.2.5</t>
  </si>
  <si>
    <t>6.3.1</t>
  </si>
  <si>
    <t>6.3.2</t>
  </si>
  <si>
    <t>6.3.3</t>
  </si>
  <si>
    <t>6.4.1</t>
  </si>
  <si>
    <t>6.4.2</t>
  </si>
  <si>
    <t>7.1</t>
  </si>
  <si>
    <t>7.2</t>
  </si>
  <si>
    <t>7.3</t>
  </si>
  <si>
    <t>7.4</t>
  </si>
  <si>
    <t>7.5.1</t>
  </si>
  <si>
    <t>7.5.2</t>
  </si>
  <si>
    <t>7.6</t>
  </si>
  <si>
    <t>7.5</t>
  </si>
  <si>
    <t>6.2.6</t>
  </si>
  <si>
    <t>Xi măng bao</t>
  </si>
  <si>
    <t>2.1.1</t>
  </si>
  <si>
    <t>2.1.2</t>
  </si>
  <si>
    <t>2.1.1.1</t>
  </si>
  <si>
    <t>2.1.1.2</t>
  </si>
  <si>
    <t>2.1.1.3</t>
  </si>
  <si>
    <t>2.1.1.4</t>
  </si>
  <si>
    <t>2.1.1.5</t>
  </si>
  <si>
    <t>2.1.1.6</t>
  </si>
  <si>
    <t>2.1.2.1</t>
  </si>
  <si>
    <t>Tại phường, xã Kim Thành, An Thành, Lai Khê, Phú Thái, Tứ Kỳ, Tân Kỳ, Đại Sơn, Chí Minh, Lạc Phượng, Nguyên Giáp, Thanh Hà, Hà Tây, Hà Bắc, Hà Nam, Hà Đông thuộc thành phố Hải Phòng</t>
  </si>
  <si>
    <t>2.1.2.2</t>
  </si>
  <si>
    <t>Đơn vị tính
 (*)</t>
  </si>
  <si>
    <t>Tôn  Austnam, 6 sóng, ATEK1000 - 0,47mm</t>
  </si>
  <si>
    <t>Tôn Austnam, 11 sóng, AD11 - 0,42mm</t>
  </si>
  <si>
    <t>Tôn Austnam, 11 sóng, AD11 - 0,45mm</t>
  </si>
  <si>
    <t>Tôn Austnam, 6 sóng, AD06 - 0,42mm</t>
  </si>
  <si>
    <t>Tôn Austnam, 6 sóng,AD06 - 0,45mm</t>
  </si>
  <si>
    <t>Tôn Austnam, 5 sóng,AD05 - 0,42mm</t>
  </si>
  <si>
    <t>Tôn Austnam, 5 sóng,AD05 - 0,45mm</t>
  </si>
  <si>
    <t>Tôn Austnam, sóng giả ngói, ADTile - 0,42mm</t>
  </si>
  <si>
    <t>Tôn Austnam, không vít, Alok 420 - 0,45mm</t>
  </si>
  <si>
    <t xml:space="preserve">Tôn Austnam, không vít,Alok 420 - 0,47mm </t>
  </si>
  <si>
    <t>Tôn Austnam, không vít, Alok 420 - 0,45mm (Az100)</t>
  </si>
  <si>
    <t>Giá từ ngày 01/5/2026 tại kho của các đại lý trên địa bàn TP Hải Phòng</t>
  </si>
  <si>
    <t>V1: Vách kính hệ 4400 Việt Pháp, kính an toàn 2 lớp 6,38 mm trắng trong.</t>
  </si>
  <si>
    <t>(kích thước cửa 2000x1600 mm, độ dày thanh nhôm chịu lực 1.3 mm)</t>
  </si>
  <si>
    <t xml:space="preserve">V2: Cửa đi 1 cánh hệ 4400 Việt Pháp, kính an toàn 2 lớp 6,38 mm trắng trong. </t>
  </si>
  <si>
    <t>(kích thước cửa 800 x2200 mm, độ dày thanh nhôm chịu lực 1.3÷1.4 mm)</t>
  </si>
  <si>
    <t xml:space="preserve">V3: Cửa đi 1 cánh hệ 450 Việt Pháp, kính an toàn 2 lớp 6,38 mm trắng trong. </t>
  </si>
  <si>
    <t xml:space="preserve"> (kích thước cửa 900 x2200 mm, độ dày thanh nhôm chịu lực 1.3÷1.8 mm)</t>
  </si>
  <si>
    <t xml:space="preserve">V4: Cửa đi 2 cánh hệ 450 Việt Pháp, kính an toàn 2 lớp 6,38 mm trắng trong.  </t>
  </si>
  <si>
    <t>(kích thước cửa 1400 x2200 mm, độ dày thanh nhôm chịu lực 1.3÷1.8 mm)</t>
  </si>
  <si>
    <t xml:space="preserve">V5: Cửa sổ mở quay (hất) 1 cánh hệ 4400 Việt Pháp , kính an toàn 2 lớp 6,38 mm trắng trong. </t>
  </si>
  <si>
    <t>(kích thước cửa 800 x1600 mm, độ dày thanh nhôm chịu lực 1.3÷1.4 mm)</t>
  </si>
  <si>
    <t xml:space="preserve">V6: Cửa sổ mở quay ( hất) 2 cánh hệ 4400 Việt Pháp, kính an toàn 2 lớp 6,38 mm trắng trong.  </t>
  </si>
  <si>
    <t>(kích thước cửa 1200 x1600 mm, độ dày thanh nhôm chịu lực 1.3÷1.4 mm)</t>
  </si>
  <si>
    <t xml:space="preserve">V7: Cửa sổ lùa 2 cánh hệ 2600 Việt Pháp, kính an toàn 2 lớp 6,38 mm trắng trong </t>
  </si>
  <si>
    <t>(kích thước cửa 1200 x1600 mm, độ dày thanh nhôm chịu lực 1.3÷1.4 mm).</t>
  </si>
  <si>
    <t xml:space="preserve">V8: Cửa sổ lùa (3) 4 cánh hệ 2600 Việt Pháp, kính an toàn 2 lớp 6,38 mm trắng trong </t>
  </si>
  <si>
    <t>(kích thước cửa 1800 x1600 mm, độ dày thanh nhôm chịu lực 1.3÷1.4 mm).</t>
  </si>
  <si>
    <t xml:space="preserve">V9: Hệ mặt dựng 1100 Việt Pháp, kính an toàn 2 lớp 8,38 mm trắng trong </t>
  </si>
  <si>
    <t>(kích thước cửa 3500 x2500 mm, độ dày thanh nhôm chịu lực 1.4÷2.0 mm).</t>
  </si>
  <si>
    <t xml:space="preserve">V10: Vách kính cố định hệ 55 Xingfa, kính an toàn 2 lớp 6,38 mm trắng trong </t>
  </si>
  <si>
    <t>(kích thước vách 2000 x1600mm, độ dày thanh nhôm chịu lực 1.4 mm)</t>
  </si>
  <si>
    <t xml:space="preserve">V11: Cửa đi một cánh hệ 55 Xingfa, kính an toàn 2 lớp 6,38 mm trắng trong </t>
  </si>
  <si>
    <t>(kích thước cửa 1000 x2200 mm, độ dày thanh nhôm chịu lực 1.8÷2.0mm)</t>
  </si>
  <si>
    <t>V12: Cửa đi 2 cánh hệ 55 Xingfa, kính an toàn 2 lớp 6,38 mm trắng trong.</t>
  </si>
  <si>
    <t xml:space="preserve">(kích thước cửa 1600 x2200 mm, độ dày thanh nhôm chịu lực 1.8÷2.0mm) </t>
  </si>
  <si>
    <t xml:space="preserve">V13: Cửa sổ hất 1 cánh hệ 55 Xingfa, kính an toàn 2 lớp 6,38 mm trắng trong. </t>
  </si>
  <si>
    <t xml:space="preserve">(kích thước cửa 800 x1600 mm, độ dày thanh nhôm chịu lực 1.4 mm) </t>
  </si>
  <si>
    <t>V14: Cửa sổ hất 2 cánh hệ 55 Xingfa, kính an toàn 2 lớp 6,38 mm trắng trong.</t>
  </si>
  <si>
    <t xml:space="preserve"> (kích thước cửa 1400 x1600 mm, độ dày thanh nhôm chịu lực 1.4 mm) </t>
  </si>
  <si>
    <t>V15: Cửa sổ lùa 2 cánh 93 Xingfa, kính an toàn 2 lớp 6,38 mm trắng trong.</t>
  </si>
  <si>
    <t xml:space="preserve">(kích thước cửa 1400 x1600 mm, độ dày thanh nhôm chịu lực 1.8÷2.0mm) </t>
  </si>
  <si>
    <t>V16: Cửa sổ lùa (3) 4 cánh 93 Xingfa, kính an toàn 2 lớp 6,38 mm trắng trong.</t>
  </si>
  <si>
    <t xml:space="preserve">(kích thước cửa 2600 x1600 mm, độ dày thanh nhôm chịu lực 1.8÷2.0mm) </t>
  </si>
  <si>
    <t xml:space="preserve">V17: Hệ mặt dựng Xingfa 65, kính an toàn 2 lớp 8,38 mm trắng trong. </t>
  </si>
  <si>
    <t xml:space="preserve">(kích thước cửa 3500 x2500 mm, độ dày thanh nhôm chịu lực 1.5÷2.5 mm) </t>
  </si>
  <si>
    <t xml:space="preserve">V18: Vách kính cố định hệ 93 Xingfa, kính an toàn 2 lớp 6,38 mm trắng trong. </t>
  </si>
  <si>
    <t xml:space="preserve">(kích thước cửa 2000 x1600 mm, độ dày thanh nhôm chịu lực 1.5÷2.0 mm) </t>
  </si>
  <si>
    <t>V19: Cửa đi một cánh hệ 55 vát cạnh, kính an toàn 2 lớp 6,38 mm trắng trong.</t>
  </si>
  <si>
    <t>(kích thước cửa 800 x2200 mm, độ dày thanh nhôm chịu lực 1.0 mm)</t>
  </si>
  <si>
    <t>V20: Cửa đi 2 cánh hệ 55 vát cạnh, kính an toàn 2 lớp 6,38 mm trắng trong.</t>
  </si>
  <si>
    <t>(kích thước cửa 1600 x2200 mm, độ dày thanh nhôm chịu lực 1.0 mm)</t>
  </si>
  <si>
    <t xml:space="preserve">(kích thước cửa 800 x1600 mm, độ dày thanh nhôm chịu lực 1.0 mm) </t>
  </si>
  <si>
    <t>V21: Cửa sổ hất 1 cánh hệ 55 vát cạnh , kính an toàn 2 lớp 6,38 mm trắng trong.</t>
  </si>
  <si>
    <t xml:space="preserve">V22: Cửa sổ hất 2 cánh hệ 55 vát cạnh, kính an toàn 2 lớp 6,38 mm trắng trong. </t>
  </si>
  <si>
    <t>(kích thước cửa 1200 x1600 mm, độ dày thanh nhôm chịu lực 1.0 mm)</t>
  </si>
  <si>
    <t>V23: Cửa sổ lùa 2 cánh 55 vát cạnh, kính an toàn 2 lớp 6,38 mm trắng trong.</t>
  </si>
  <si>
    <t>(kích thước cửa 1400 x1600 mm, độ dày thanh nhôm chịu lực 1.0 mm)</t>
  </si>
  <si>
    <t xml:space="preserve">V24: Cửa sổ lùa (3) 4 cánh 55 vát cạnh, kính an toàn 2 lớp 6,38 mm trắng trong. </t>
  </si>
  <si>
    <t>(kích thước cửa 2400 x1600 mm, độ dày thanh nhôm chịu lực 1.0 mm)</t>
  </si>
  <si>
    <t xml:space="preserve">V25: Vách kính cố định hệ 55 vát cạnh, kính an toàn 2 lớp 6,38 mm trắng trong </t>
  </si>
  <si>
    <t>(kích thước vách 2000 x1600mm, độ dày thanh nhôm chịu lực 1.0 mm)</t>
  </si>
  <si>
    <t xml:space="preserve">V26: Cửa nhôm thủy lực 1 cánh Việt Pháp, (bản nhôm 120mm) kính an toàn 2 lớp 6,38 mm trắng trong </t>
  </si>
  <si>
    <t>(kích thước cửa 1100 x2600 mm, độ dày thanh nhôm chịu lực 1.6÷2.2 mm).</t>
  </si>
  <si>
    <t>V27: Cửa nhôm thủy lực 2 cánh Việt Pháp,(bản nhôm 120mm) kính an toàn 2 lớp 6,38 mm trắng trong</t>
  </si>
  <si>
    <t xml:space="preserve"> (kích thước cửa 2200 x2600 mm, độ dày thanh nhôm chịu lực 1.6÷2.2 mm).</t>
  </si>
  <si>
    <t xml:space="preserve">V27: Cửa trượt quay 2 cánh Việt Pháp, kính an toàn 2 lớp 6,38 mm trắng trong </t>
  </si>
  <si>
    <t>(kích thước cửa 1800 x2400 mm, độ dày thanh nhôm chịu lực 1.6÷2.5 mm).</t>
  </si>
  <si>
    <t xml:space="preserve">V28: Cửa trượt quay 4 cánh Việt Pháp, kính an toàn 2 lớp 6,38 mm trắng trong </t>
  </si>
  <si>
    <t>(kích thước cửa 3200 x2400 mm, độ dày thanh nhôm chịu lực 1.6÷2.5 mm).</t>
  </si>
  <si>
    <t xml:space="preserve">V30: Cửa sổ lùa 2 cánh hệ 2600 Việt Pháp, kính an toàn 2 lớp 6,38 mm </t>
  </si>
  <si>
    <t>(kích thước cửa 1200mm x1600 mm, độ dày thanh nhôm chịu lực 1.0 mm).</t>
  </si>
  <si>
    <t>V31: Cửa sổ mở  quay 1 cánh hệ 4400 Việt Pháp , kính an toàn 2 lớp 6,38 mm .</t>
  </si>
  <si>
    <t xml:space="preserve"> (kích thước cửa 800mm x1600 mm, độ dày thanh nhôm chịu lực 0.9 mm)</t>
  </si>
  <si>
    <t xml:space="preserve">V32: Cửa sổ mở  hất 1 cánh hệ 4400 Việt Pháp , kính an toàn 2 lớp 6,38 mm . </t>
  </si>
  <si>
    <t>(kích thước cửa 800mm x1600 mm, độ dày thanh nhôm chịu lực 0.9 mm)</t>
  </si>
  <si>
    <t xml:space="preserve">V33: Cửa đi 1 cánh hệ 450 Việt Pháp, kính an toàn 2 lớp 6,38 mm .  </t>
  </si>
  <si>
    <t>(kích thước cửa 900mm x2200 mm, độ dày thanh nhôm chịu lực 0.9 mm)</t>
  </si>
  <si>
    <t xml:space="preserve">V34: Vách kính hệ 4400 Việt Pháp, kính an toàn 6.38mm, </t>
  </si>
  <si>
    <t>( kích thước cửa 2000x 1600mm, độ dày thanh nhôm chịu lực 0.9mm )</t>
  </si>
  <si>
    <t>V35: Cửa sổ lùa 2 cánh 93 Xingfa, kính an toàn 2 lớp 6,38 mm .</t>
  </si>
  <si>
    <t xml:space="preserve">V36: Cửa sổ quay1 cánh hệ 55 Xingfa, kính an toàn 2 lớp 6,38 mm . </t>
  </si>
  <si>
    <t xml:space="preserve">(kích thước cửa 800 x1600 mm, độ dày thanh nhôm chịu lực 1.2 mm) </t>
  </si>
  <si>
    <t xml:space="preserve">V37: Cửa sổ hất 1 cánh hệ 55 Xingfa, kính an toàn 2 lớp 6,38 mm . </t>
  </si>
  <si>
    <t xml:space="preserve">V38: Cửa đi một cánh hệ 55 Xingfa, kính an toàn 2 lớp 6,38 mm </t>
  </si>
  <si>
    <t xml:space="preserve"> (kích thước cửa 1000 x2200 mm, độ dày thanh nhôm chịu lực 1.2mm)</t>
  </si>
  <si>
    <t xml:space="preserve">V39: Vách kính cố định hệ 55 Xingfa, kính an toàn 2 lớp 6,38 mm  </t>
  </si>
  <si>
    <t>- Kính an toàn 6.38mm - Hồng Phúc
- Khóa tay gạt, bản lề cối , chốt - Huy Hoàng
- Gioăng PVC - Đông Á
- Keo KOLLSEA Silicone Oxime - K500</t>
  </si>
  <si>
    <t>- Kính an toàn 6.38mm - Hồng Phúc, Việt Nhật
- Khóa tay gạt, bản lề cối , chốt - Huy Hoàng
- Gioăng PVC - Đông Á
- Keo KOLLSEA Silicone Oxime - K500</t>
  </si>
  <si>
    <t>- Kính cường lực 12mm mầu trắng trong - Hồng Phúc 
- Gioăng EPDM - Đông Á
- Keo KOLLSEA Silicone Oxime - K500</t>
  </si>
  <si>
    <t>Cửa nhôm bản lớn 1 cánh ; 2 cánh + Ofix;  Khung bao 200x50x2.0 ; cánh 180x60x2 Sơn tĩnh điện Jotun mầu nâu cà phê, trắng sứ, ghi - Sản phẩm của nhà máy nhôm Xingfa Việt Nam/Alumik Door</t>
  </si>
  <si>
    <t xml:space="preserve">- Bộ kẹp, bát giữ kính 96x69x dày 2-8mm
- Thanh Ốp chân dưới trong, ngoài 93.2x3.2x 1.4mm
- Tay vịn trên KT 26x26x3mm; 35x45x1.4 hoặc 50x50x2mm </t>
  </si>
  <si>
    <t xml:space="preserve"> - Kính an toàn 8.38mm mầu trắng, xanh đen - Hồng Phúc, Việt Nhật
 - Gioăng EPDM - Đông Á
 - Keo KOLLSEA Silicone Oxime - K500</t>
  </si>
  <si>
    <t>- Phụ kiện bản lề sàn, khóa, chốt, tay nắm : Huy Hoàng
- Kính cường lực 12mm mầu trắng trong - Hồng Phúc hoặc tương đương
- Gioăng EPDM - Đông Á
- Keo KOLLSEA Silicone Oxime - K500</t>
  </si>
  <si>
    <t>- Khung cửa: Sử dụng thép tấm chế tạo có kích thước 50*110mm
- Thép làm khung dày 1.2mm; Cánh 50mm dày tấm 0.8mm
- Vật liệu bên trong: Honeycomb paper 
- Bản lề Inox: 03 cái/ cánh
- Zoăng cao su ngăn khói
- Màu sơn: sơn tĩnh điện một màu</t>
  </si>
  <si>
    <t xml:space="preserve">Cửa thép chống cháy 90 phút 1 -2 cánh mở quay  - Alumik Door
</t>
  </si>
  <si>
    <t>- Khung cửa: Sử dụng thép tấm chế tạo có kích thước 55*115mm
Thép khung dày 1.4mm, tấm cánh  dày 0.8mm
- Cánh cửa: dày 60mm
- Vật liệu bên trong: Vật liệu chống cháy MgO
- Bản lề Inox: 04 cái/ cánh
- Zoăng cao su ngăn khói
- Màu sơn: sơn tĩnh điện một màu</t>
  </si>
  <si>
    <t xml:space="preserve"> - Khung cửa: Sử dụng thép tấm mạ chế tạo có kích thước 1.6mm.
 - Cánh cửa: hai mặt ốp thép tấm mạ độ dày 1.4mm.
 - Kính sử dụng 25mm (5x15x5) Vina Star
 - Chất liệu bên trong: Vật liệu chống cháy MgO
 - Bản lề thép không gỉ: 04 cái/ cánh.
 - Zoăng cao su ngăn khói
 - Màu sơn: sơn tĩnh điện </t>
  </si>
  <si>
    <t>- Khung thép 80x140x1.6 - Lõi bên trong khung MgO tỷ trọng 950kg/m3
- Kính chống cháy Vinastar dày 25mm (5x15x5)mm</t>
  </si>
  <si>
    <t>(Khuôn đơn &lt;160, chiều rộng &lt;1100, chiều cao&lt;2300)
Độ dày cánh : 40mm (EI30); 46mm, 52mm (EI60- 70)</t>
  </si>
  <si>
    <t>- Khung xương gỗ tự nhiên ghép thanh, chống cháy 2 lớp MGO 5mm, phủ 2 mặt MDF chống ẩm 3mm, bề mặt Melamin</t>
  </si>
  <si>
    <t>- Khung xương gỗ tự nhiên ghép thanh, chống cháy 2 lớp MGO 5mm, phủ 2 mặt MDF chống ẩm 3mm, bề mặt Laminate/Sơn bệt. 
(Bề mặt Sơn bệt chỉ áp dụng đơn hàng Dự án số lượng &gt;20 bộ)</t>
  </si>
  <si>
    <t>- Khung xương gỗ tự nhiên ghép thanh, chống cháy 2 lớp MGO 5mm, phủ 2 mặt MDF chống ẩm, bề mặt film nhựa PVC.</t>
  </si>
  <si>
    <t>- Khung xương gỗ tự nhiên ghép thanh, chống cháy 2 lớp MGO 5mm, phủ 2 mặt MDF chống ẩm, bề mặt veneer Sồi/Xoan đào.
(Bề mặt Sơn bệt chỉ áp dụng đơn hàng Dự án số lượng &gt;20 bộ)</t>
  </si>
  <si>
    <t xml:space="preserve">Vật liệu chống thấm hai thành phần polymer gốc xi măng </t>
  </si>
  <si>
    <t xml:space="preserve"> Hanlastic 2FC</t>
  </si>
  <si>
    <t>Hanlastic 2FC Plus</t>
  </si>
  <si>
    <t xml:space="preserve">Vữa chống thấm tinh thể thẩm thấu gốc xi măng một thành phần </t>
  </si>
  <si>
    <t>Hanplacc Mortar SP</t>
  </si>
  <si>
    <t>Màng chống thấm bitum tự dính</t>
  </si>
  <si>
    <t xml:space="preserve"> Hanproof Bitum HDPE</t>
  </si>
  <si>
    <t xml:space="preserve">Màng chống thấm Bitum biến tính khò nóng </t>
  </si>
  <si>
    <t>Hanproof APP</t>
  </si>
  <si>
    <t xml:space="preserve">Vật liệu chống thấm đàn hồi gốc </t>
  </si>
  <si>
    <t>Acrylic Hanprotex Colors</t>
  </si>
  <si>
    <t xml:space="preserve">Vật liệu chống thấm polyurethane gốc nước 1 thành phần </t>
  </si>
  <si>
    <t>Hanpolycoat 1PW</t>
  </si>
  <si>
    <t xml:space="preserve">Vật liệu chống thấm gốc polyurethane gốc dầu 1 thành phần </t>
  </si>
  <si>
    <t>Hanpur W</t>
  </si>
  <si>
    <t xml:space="preserve">Matit xảm đường Bitum cao su </t>
  </si>
  <si>
    <t>Bitum HA</t>
  </si>
  <si>
    <t xml:space="preserve">Vật liệu chống thấm gốc </t>
  </si>
  <si>
    <t>Bitum Han BT</t>
  </si>
  <si>
    <t xml:space="preserve">Hệ thống phủ epoxy ngoài trời </t>
  </si>
  <si>
    <t>Hanepoxy AB2303</t>
  </si>
  <si>
    <t xml:space="preserve">Hệ thống phủ epoxy gốc dung môi </t>
  </si>
  <si>
    <t>Hanepoxy AB2301</t>
  </si>
  <si>
    <t xml:space="preserve">Tự san phẳng Epoxy gốc nước thoáng khí </t>
  </si>
  <si>
    <t>HanPL Epoxy AB2302</t>
  </si>
  <si>
    <t xml:space="preserve"> Sơn lót Epoxy gốc dung môi </t>
  </si>
  <si>
    <t>Hanepoxy Primer</t>
  </si>
  <si>
    <t xml:space="preserve"> Vữa rót gốc xi măng, bù co ngót </t>
  </si>
  <si>
    <t>Hangrout</t>
  </si>
  <si>
    <t xml:space="preserve">Vữa cán tạo mác cao, gốc xi măng, bù co ngót </t>
  </si>
  <si>
    <t>Hangrout GP</t>
  </si>
  <si>
    <t xml:space="preserve">Màng chống thấm HDPE keo nhiệt áp </t>
  </si>
  <si>
    <t>Hanprufe LP HDPE</t>
  </si>
  <si>
    <t xml:space="preserve">Màng chống thấm tổng hợp </t>
  </si>
  <si>
    <t>Han PVC Layer</t>
  </si>
  <si>
    <t>Han PVC TGrip</t>
  </si>
  <si>
    <t xml:space="preserve">Cao su trương nở </t>
  </si>
  <si>
    <t>Hanwater Tight</t>
  </si>
  <si>
    <t xml:space="preserve">Băng cản nước PVC </t>
  </si>
  <si>
    <t>Hanstop PVC</t>
  </si>
  <si>
    <t xml:space="preserve"> Hệ thống phủ polyurethane gốc dầu 2 thành phần </t>
  </si>
  <si>
    <t>Hanpur W 2AB</t>
  </si>
  <si>
    <t>Phụ gia chống thấm và tăng kết dính</t>
  </si>
  <si>
    <t xml:space="preserve"> Hanlatex</t>
  </si>
  <si>
    <t xml:space="preserve">Sản phẩm gia cố, hệ thống bơm keo gốc Epoxy </t>
  </si>
  <si>
    <t>Hanepoxy 2FC</t>
  </si>
  <si>
    <t xml:space="preserve">Thẩm thấu tăng độ cứng sàn bê tông </t>
  </si>
  <si>
    <t>Hanseal crystal floor 2</t>
  </si>
  <si>
    <t xml:space="preserve">Màng chống thấm </t>
  </si>
  <si>
    <t>Han HDPE Layer</t>
  </si>
  <si>
    <t>Hanproof  TPO</t>
  </si>
  <si>
    <t xml:space="preserve">Sơn phản quang epoxy trong nhà </t>
  </si>
  <si>
    <t>Hanepoxy AB2311S</t>
  </si>
  <si>
    <t xml:space="preserve">Sơn phản quang epoxy ngoài trời </t>
  </si>
  <si>
    <t>Hanepoxy AB2333S</t>
  </si>
  <si>
    <t xml:space="preserve">Dung dịch sinh hóa gốc </t>
  </si>
  <si>
    <t>Silicat Hanseal 5</t>
  </si>
  <si>
    <t xml:space="preserve">Tấm tiêu chuẩn </t>
  </si>
  <si>
    <t xml:space="preserve">StandardShield 9mm </t>
  </si>
  <si>
    <t>StandardShield 12.7mm</t>
  </si>
  <si>
    <t xml:space="preserve">Tấm chịu ẩm </t>
  </si>
  <si>
    <t>UltraLight 9mm</t>
  </si>
  <si>
    <t xml:space="preserve">MoistShield 9mm </t>
  </si>
  <si>
    <t>MoistShield 12.7mm</t>
  </si>
  <si>
    <t>UltraMoist 9mm</t>
  </si>
  <si>
    <t xml:space="preserve">Tấm chống cháy </t>
  </si>
  <si>
    <t>FireShield 9.5mm</t>
  </si>
  <si>
    <t>FireShield 12.7mm</t>
  </si>
  <si>
    <t>FireShield 15.9mm</t>
  </si>
  <si>
    <t xml:space="preserve">Tấm tiêu chuẩn trang trí </t>
  </si>
  <si>
    <t>PVC Palazo</t>
  </si>
  <si>
    <t xml:space="preserve">Tấm chịu ẩm trang trí </t>
  </si>
  <si>
    <t xml:space="preserve">Thanh chính </t>
  </si>
  <si>
    <t>T3</t>
  </si>
  <si>
    <t xml:space="preserve">Thanh phụ dài </t>
  </si>
  <si>
    <t xml:space="preserve">Thanh phụ ngắn </t>
  </si>
  <si>
    <t xml:space="preserve">Thanh viền tường </t>
  </si>
  <si>
    <t xml:space="preserve">Khung trần xương cá </t>
  </si>
  <si>
    <t>Xtra V</t>
  </si>
  <si>
    <t xml:space="preserve">Khung trần </t>
  </si>
  <si>
    <t>Xtra C</t>
  </si>
  <si>
    <t xml:space="preserve">Khung viền tường </t>
  </si>
  <si>
    <t>V32</t>
  </si>
  <si>
    <t xml:space="preserve">Pro V </t>
  </si>
  <si>
    <t>Pro C</t>
  </si>
  <si>
    <t>Supra</t>
  </si>
  <si>
    <t>V4</t>
  </si>
  <si>
    <t xml:space="preserve">Khung vách </t>
  </si>
  <si>
    <t>Suprawall đứng 51</t>
  </si>
  <si>
    <t>Suprawall nằm 51</t>
  </si>
  <si>
    <t>Suprawall đứng 64</t>
  </si>
  <si>
    <t>Suprawall nằm 64</t>
  </si>
  <si>
    <t>Suprawall đứng 76</t>
  </si>
  <si>
    <t>Suprawall nằm 76</t>
  </si>
  <si>
    <t>Suprawall đứng 92</t>
  </si>
  <si>
    <t>Suprawall nằm 92</t>
  </si>
  <si>
    <t>Suprawall đứng 102</t>
  </si>
  <si>
    <t>Suprawall nằm 102</t>
  </si>
  <si>
    <t>Suprawall đứng 150</t>
  </si>
  <si>
    <t xml:space="preserve">Suprawall nằm 150 </t>
  </si>
  <si>
    <t xml:space="preserve">Bột xử lý mối nối </t>
  </si>
  <si>
    <t>EasyJoint90</t>
  </si>
  <si>
    <t>Tấn</t>
  </si>
  <si>
    <t>QCVN 16:2019/BXD</t>
  </si>
  <si>
    <t>Gạch</t>
  </si>
  <si>
    <t>viên</t>
  </si>
  <si>
    <t>TCVN 6476:1999</t>
  </si>
  <si>
    <t>6.1.6</t>
  </si>
  <si>
    <t>Sơn lót kháng kiềm cao cấp trong nhà AH600</t>
  </si>
  <si>
    <t>Sơn lót kháng kiềm trong nhà PA10 ECO</t>
  </si>
  <si>
    <t>Sơn bóng mờ cao cấp trong nhà SH800</t>
  </si>
  <si>
    <t>Sơn phủ trong nhà PA30 ECO</t>
  </si>
  <si>
    <t>Thùng 20kg</t>
  </si>
  <si>
    <t>Sơn lót kháng kiềm cao cấp ngoài trời AE600</t>
  </si>
  <si>
    <t>Sơn lót kháng kiềm ngoài trời PA20 ECO</t>
  </si>
  <si>
    <t>Sơn bóng mờ cao cấp ngoài trời SE800</t>
  </si>
  <si>
    <t>Sơn phủ ngoài trời PA40 ECO</t>
  </si>
  <si>
    <t>Đồng hồ đo nước lạnh cơ khí</t>
  </si>
  <si>
    <t>Đồng hồ đo nước lạnh cơ khí, chính xác cấp 2, Auriga DN15</t>
  </si>
  <si>
    <t>Các tiêu chuẩn đáp ứng: OIML R49, ISO4064</t>
  </si>
  <si>
    <t>Công ty TNHH DEVIWAS. Địa chỉ: Tầng 16S1, Tòa nhà Viwaseen Tower, Số 48 đường Tố Hữu, Phường Đại Mỗ, TP Hà Nội. Điện thoại: 0925979888</t>
  </si>
  <si>
    <t>Nhà cung cấp: Công ty TNHH DEVIWAS. Địa chỉ: Tầng 16S1, Tòa nhà Viwaseen Tower, Số 48 đường Tố Hữu, Phường Đại Mỗ, TP Hà Nội. Điện thoại: 0925979888</t>
  </si>
  <si>
    <t>Đồng hồ đo nước lạnh cơ khí, chính xác cấp 2, Aries DN15</t>
  </si>
  <si>
    <t>Đồng hồ đo nước lạnh cơ khí, chính xác cấp 2, Altair DN15</t>
  </si>
  <si>
    <t>6.3.4</t>
  </si>
  <si>
    <t>PN15 dầy16.5mm</t>
  </si>
  <si>
    <t>PN10 dầy 9,5mm</t>
  </si>
  <si>
    <t>PN10 dầy 37.4mm</t>
  </si>
  <si>
    <t>PN8 dầy 33.9mm</t>
  </si>
  <si>
    <t>PN5 dầy 5.5mm</t>
  </si>
  <si>
    <t>Ống PVC-U DN225 Class1</t>
  </si>
  <si>
    <t>2.4</t>
  </si>
  <si>
    <t xml:space="preserve">1.480.000
</t>
  </si>
  <si>
    <t>Tại các phường, xã Hồng Bàng, Hồng An, Ngô Quyền, Gia Viên, Lê Chân, An Biên, Hải An, Đông Hải, Kiến An, Phù Liễn, Đồ Sơn, Nam Đồ Sơn, Hưng Đạo, Dương Kinh, An Dương, An Hải, An Phong, An Hưng, An Khánh, An Quang, An Trường, An Lão, Kiến Thuỵ, Kiến Minh, Kiến Hải, Kiến Hưng, Nghi Dương, Quyết Thắng, Tiên Lãng, Tân Minh, Tiên Minh, Chấn Hưng, Hùng Thắng và đặc khu Bạch Long Vỹ thuộc thành phố Hải Phòng theo các phương thức vận chuyển:</t>
  </si>
  <si>
    <t>Giá tại nhà máy từ ngày 01/5/2026</t>
  </si>
  <si>
    <t xml:space="preserve">Tại các phường Thuỷ Nguyên, Thiên Hương, Hoà Bình, Nam Triệu, Bạch Đằng, Lưu Kiếm, Lê Ích Mộc và xã Việt Khê thuộc thành phố Hải Phòng </t>
  </si>
  <si>
    <t>- Trừ dự án của Tập đoàn Hoàng Huy</t>
  </si>
  <si>
    <t>Công ty xi măng Chinfon; Đc: Số 288 Đường Bạch Đằng, Phường Bạch Đằng, TP. Hải Phòng-ĐT: 0225 3875480, máy lẻ 404 / 0936599582</t>
  </si>
  <si>
    <t>Công ty Cổ phần Gang thép Thái Nguyên;
Đc: Tổ dân phố Cam Giá 13, Phường Gia Sàng, Tỉnh Thái Nguyên; ĐT:  02803832236</t>
  </si>
  <si>
    <t xml:space="preserve">Tại đặc khu Cát Hải - Hải Phòng </t>
  </si>
  <si>
    <t>Thủy Nguyên (đường bộ)</t>
  </si>
  <si>
    <t>Thùng 20kg;
 Lon 5kg</t>
  </si>
  <si>
    <t xml:space="preserve">Bề mặt Melamin chống cháy 30 phút (EI30): Alumik Door
</t>
  </si>
  <si>
    <t xml:space="preserve">Bề mặt Laminate/Sơn bệt chống cháy 30 phút (EI30): Alumik Door
</t>
  </si>
  <si>
    <t xml:space="preserve">Bề mặt Film nhựa PVC chống cháy 30 phút (EI30): Alumik Door
</t>
  </si>
  <si>
    <t xml:space="preserve">Bề mặt Veneer Sồi/Xoan đào chống cháy 30 phút (EI30): Alumik Door
</t>
  </si>
  <si>
    <t xml:space="preserve">Phụ trội tiêu chuẩn chống cháy 45, 60, 70 phút </t>
  </si>
  <si>
    <t xml:space="preserve">(EI45, EI60, EI70) </t>
  </si>
  <si>
    <t xml:space="preserve">Tấm nhựa Polycarbonate (Nhựa kính cường lực) </t>
  </si>
  <si>
    <t xml:space="preserve">dạng đặc, trong suốt Asialite  dày 3mm  </t>
  </si>
  <si>
    <t>- Chiều dài theo yêu cầu thực tế: Chiều rộng: 1000 mm; Chiều dày: 50 mmm; 
- Độ dày lõi xốp EPS: 30 mm; Số lượng thanh thép giằng chéo trên 1 mét vuông tấm (tấm tường): 182 thanh
- Khoảng cách từ lõi xốp đến lưới thép:
+ Không nhỏ hơn 13 mm
+ Không lớn hơn 1/2 của chiều dày lớp bê tông</t>
  </si>
  <si>
    <t>Giá bán trên phương tiện bên mua từ T4/2026</t>
  </si>
  <si>
    <t>CT5,SD295A,Gr40,
CB300)-V</t>
  </si>
  <si>
    <t>Khu vực phía Đông Hải Phòng</t>
  </si>
  <si>
    <t xml:space="preserve">Xi măng PCB30 </t>
  </si>
  <si>
    <t>bao PK công trình</t>
  </si>
  <si>
    <t>Xi măng PCB40</t>
  </si>
  <si>
    <t xml:space="preserve">bao VN-Dragon </t>
  </si>
  <si>
    <t>Cầu Rào
(đường thủy)</t>
  </si>
  <si>
    <t>Kiến Thụy (đường bộ)</t>
  </si>
  <si>
    <t>Tiên Lãng (đường bộ)</t>
  </si>
  <si>
    <t>Vĩnh Bảo (đường bộ)</t>
  </si>
  <si>
    <t>An Lão (đường bộ)</t>
  </si>
  <si>
    <t>Tiên Lãng (đường thủy)</t>
  </si>
  <si>
    <t>Vĩnh Bảo (đường thủy)</t>
  </si>
  <si>
    <t>Giá từ 01/5/2026 tại nhà máy cho khu vực (chưa có vận chuyển)</t>
  </si>
  <si>
    <t>Công ty Cổ Phần Tập Đoàn VAS Nghi Sơn (VASG) ;
 Đc: Khu liên hợp Gang Thép Nghi Sơn - Khu Kinh Tế Nghi Sơn, Phường Hải Thượng, Thị xã Nghi Sơn, Tỉnh Thanh Hóa, ĐT: 0916210910</t>
  </si>
  <si>
    <t>Giá tại công trình
 từ 04/5/2026</t>
  </si>
  <si>
    <t>Công ty cổ phần bê tông Phương Bắc;
 Đc: Thôn Tổ Hỏa, xã Yên Mỹ, tỉnh Hưng Yên; SĐT: 0962290993</t>
  </si>
  <si>
    <t>Tại các phường, xã trên (theo mục 2.1.1)</t>
  </si>
  <si>
    <t>Tại các dự án công trình tại các phường, xã trên (theo mục 2.1.1)</t>
  </si>
  <si>
    <t>Cát Bà 
(đường thủy)</t>
  </si>
  <si>
    <t>Cát Bà
(đường bộ)</t>
  </si>
  <si>
    <t>Bạch Long Vĩ 
(đường thủy)</t>
  </si>
  <si>
    <t xml:space="preserve">Hải Dương
(đường bộ) </t>
  </si>
  <si>
    <t xml:space="preserve">bao 50kg </t>
  </si>
  <si>
    <t>PCB30</t>
  </si>
  <si>
    <t>Cẩm Giàng
(đường bộ)</t>
  </si>
  <si>
    <t>Phả Lại
(đường thủy)</t>
  </si>
  <si>
    <t>Công ty xi măng Vicem Hoàng Thạch; 
Đc: số Tổ dân phố Bích Nhôi 2, phường Nhị Chiểu, Thành phố Hải Phòng; SĐT: 0912.483.899</t>
  </si>
  <si>
    <t>Công ty TNHH MTV Xi măng Vicem HP - NPP Công ty TNHH Trung Dũng; 
Đc: Số 698 Đại lộ Tôn Đức Thắng, Phường Hồng Bàng, Thành phố Hải Phòng: SĐT: 0903.432.379</t>
  </si>
  <si>
    <t>Công ty Cổ Phần Thép Việt Ý
Đc: Khu Công nghiệp Phố Nối A, xã Nguyễn văn Linh, huyện Yên Mỹ, tỉnh Hưng Yên; SĐT: 0913548228</t>
  </si>
  <si>
    <t>Giá bán trên phương tiện bên mua từ ngày 25/5/2026</t>
  </si>
  <si>
    <t>bao VN-Drago</t>
  </si>
  <si>
    <t xml:space="preserve"> - Xi măng PCB 40 </t>
  </si>
  <si>
    <t xml:space="preserve">bao PK công trình </t>
  </si>
  <si>
    <t xml:space="preserve"> - Xi măng PCB 30 </t>
  </si>
  <si>
    <t>Công ty xi măng Chinfon;
Đc: Số 288 Đường Bạch Đằng, Phường Bạch Đằng, TP. Hải Phòng-ĐT: 0225 3875480, máy lẻ 404/ 
0936599582</t>
  </si>
  <si>
    <t>Tôn Austnam, 11 sóng  AC11-0,45mm</t>
  </si>
  <si>
    <t>Tôn Austnam, 11 sóng AC11-0,47mm</t>
  </si>
  <si>
    <t>Tôn Austnam, 6 sóng ATEK1000 -0,45mm</t>
  </si>
  <si>
    <t xml:space="preserve">Công ty Cổ phần Ausnam
Đc: Số V2A tầng 3 Tòa nhà Ct4 Vimeco, Lô H1, P. Trung Hòa, Q. Cầu Giấy, TP Hà Nội. SĐT: 0818999826         
</t>
  </si>
  <si>
    <t>Tôn Suntek EC11 (11 sóng) dày 0.40mm</t>
  </si>
  <si>
    <t xml:space="preserve">Sơn nội thất Dulux professional </t>
  </si>
  <si>
    <t>Sơn nội thất Dulux professional diamond care kháng khuẩn</t>
  </si>
  <si>
    <t>Sơn nội thất Dulux professional diamond</t>
  </si>
  <si>
    <t>Dulux professional sơn nội thát kháng khuẩn</t>
  </si>
  <si>
    <t xml:space="preserve">Sơn nội thát Dulux professional </t>
  </si>
  <si>
    <t>Sơn nội thất lau chùi vượt trội Dulux professional interior washable</t>
  </si>
  <si>
    <t xml:space="preserve">Dulux professional sơn ngoại thất </t>
  </si>
  <si>
    <t xml:space="preserve">Dulux professional weathershield </t>
  </si>
  <si>
    <t>Dulux professional weathershield flexx</t>
  </si>
  <si>
    <t>Dulux professional weathershield express</t>
  </si>
  <si>
    <t>Dulux professional weathershield oceanguard</t>
  </si>
  <si>
    <t>Dulux professional sơn lót nội thất</t>
  </si>
  <si>
    <t>Dulux professional weathershield sơn lót ngoại thất chống kiềm</t>
  </si>
  <si>
    <t xml:space="preserve">Dulux professional sơn lót ngoại thất </t>
  </si>
  <si>
    <t>Dulux professional diamond sơn lót</t>
  </si>
  <si>
    <t xml:space="preserve">Dulux professional a300 sơn lót nội thất </t>
  </si>
  <si>
    <t xml:space="preserve">Dulux professional bột trét tường ngoại thất </t>
  </si>
  <si>
    <t xml:space="preserve">Dulux professional diamond bột trét tường nội thất </t>
  </si>
  <si>
    <t xml:space="preserve">Dulux professional bột trét tường nội thất </t>
  </si>
  <si>
    <t>Sơn nội thất dễ lau chùi Dulux professional interior cleanable</t>
  </si>
  <si>
    <t>Công ty CP xây dựng vận tải biển Gia Phong; 
 Đc: Số 3/47 phố Đức Giang, phường Việt Hưmg, TP Hà Nội; SĐT: 0946596570</t>
  </si>
  <si>
    <t xml:space="preserve">Công ty Cổ phần Thương mại PAFOLI
Đc: LK09.01, Khu đô thị mới Kim Chung – Di Trạch, xã Hoài Đức, TP Hà Nội; SĐT: 0963125805 </t>
  </si>
  <si>
    <t>Thùng 16kg;
 Lon 4kg</t>
  </si>
  <si>
    <t>Thùng 20kg; 
Lon 5kg</t>
  </si>
  <si>
    <t>Thùng 16kg; 
Lon 4kg</t>
  </si>
  <si>
    <t xml:space="preserve"> bắt đèn pha</t>
  </si>
  <si>
    <t>Công ty TNHH đầu tư SX &amp;TM Hoàng Minh 
Đc: B06 – L18, Khu A, Khu đô thị Dương Nội, Phường Dương Nội, Thành phố Hà Nội ; SĐT: 0969955962</t>
  </si>
  <si>
    <t>Công ty Cổ Phần Điện và Chiếu Sáng Phú Thắng
Đc: Lô số CN1, khu công nghiệp Thạch Thất - Quốc Oai, Xã Tây Phương, Thành phố Hà Nội, ĐT: 0968646147</t>
  </si>
  <si>
    <t>Công ty cổ phần thiết bị điện Vinshine; 
Đc: Tổ dân phố số 3 ( tại nhà bà Nguyễn Thị Thanh Hương), phường  An Dương, thành phố Hải Phòng, Việt Nam, SĐT: 0946.749.046</t>
  </si>
  <si>
    <t>Công ty Cổ phần Tập đoàn MDC Group;
Đc: Địa chỉ: Phòng 411, Tầng 4, Tòa nhà văn phòng Detech, số 8 Tôn Thất Thuyết, Phường Cầu Giấy, Thành Phố Hà Nội;
 SĐT:0981 828 838</t>
  </si>
  <si>
    <t>Công ty TNHH Dây và cáp điện Vạn Xuân
Đc: Thôn Lai Xá, Xã Kim Chung, Huyện Hoài Đức, Thành phố Hà Nội; SĐT: 09775580202</t>
  </si>
  <si>
    <t>I.Dây đơn mềm điện áp 300/500v</t>
  </si>
  <si>
    <t>I.1 Dây đơn mềm điện áp 450/750v</t>
  </si>
  <si>
    <t>II. Dây điện hạ thế cu/pvc  - 1 ruột cứng</t>
  </si>
  <si>
    <t xml:space="preserve">III. Dây ôvan 2 ruột mềm </t>
  </si>
  <si>
    <t>IV. Dây súp rãnh</t>
  </si>
  <si>
    <t>V. Dây tròn đặc 3 ruột mềm</t>
  </si>
  <si>
    <t>VI. Dây tròn đặc 4 ruột mềm</t>
  </si>
  <si>
    <t>X. Cáp đồng 4 ruột ( 1 ruột trung tính nhỏ hơn ) bọc cách điện xlpe, bọc vỏ PVC</t>
  </si>
  <si>
    <t>XI. Cáp đồng 4 ruột bọc cách điện xlpe, bọc vỏ pvc</t>
  </si>
  <si>
    <t>XII. Cáp đồng điện kế muller bọc cách điện xlpe, bọc vỏ pvc</t>
  </si>
  <si>
    <t>XIII. Cáp đồng ngầm 2 ruột bọc cách điện xlpe, bọc vỏ pvc</t>
  </si>
  <si>
    <t>XV. Cáp đồng ngầm 4 ruột bọc cách điện xlpe, bọc vỏ PVC</t>
  </si>
  <si>
    <t>XVI. Cáp nhôm đơn bọc cách điện PVC ( nhôm thí nghiệm )</t>
  </si>
  <si>
    <t>XVII. cáp nhôm vặn xoắn 2 ruột bọc cách điện XLPE ( nhôm thí nghiệm )</t>
  </si>
  <si>
    <t>XVIII. Cáp nhôm vặn xoắn 4 ruột bọc cách điện XLPE ( nhôm thí nghiệm )</t>
  </si>
  <si>
    <t>XIX. Cáp nhôm trần lõi thép bọc mỡ</t>
  </si>
  <si>
    <t>IX. Cáp đồng 2 ruột bọc cách điện xlpe, bọc vỏ PVC</t>
  </si>
  <si>
    <t>VIII. Cáp đồng 1 ruột bọc cách điện xlpe, bọc vỏ PVC</t>
  </si>
  <si>
    <t>VII. Cáp đồng 1 ruột bọc cách điện PVC ( 7 sợi, 19 sợi , 37 sợi)</t>
  </si>
  <si>
    <t>Đèn đếm lùi 2 màu xanh, đỏ D400: Công suất 10-20W; Điện áp sử dụng 12-24VDC; góc quan sát 30o; Chiều dài bước sóng 400-700nm; Hệ số công suất PF &gt;0,95 (Led Nichia, tuổi thọ &gt;50.000 giờ; thấu kính bằng nhựa PC trong suốt; thân đèn bằng nhựa ABS siêu bền màu đen).</t>
  </si>
  <si>
    <t>Đèn chú ý quan sát KT1200x350x40mm: Điện áp sử dụng 12-24VDC; góc quan sát 30o; Chiều dài bước sóng 400-700nm; Hệ số công suất PF &gt;0,95; Công suất 5,6W (Led Nichia, tuổi thọ &gt;50.000 giờ; thấu kính bằng nhựa PC trong suốt; thân đèn bằng nhựa ABS siêu bền màu đen).</t>
  </si>
  <si>
    <t>Đèn chớp vàng 1xD300: Điện áp sử dụng 12-24VDC; góc quan sát 30o; Chiều dài bước sóng 400-700nm; Hệ số công suất PF &gt;0,95; Công suất 3,29W (Led Nichia, tuổi thọ &gt;50.000 giờ; thấu kính bằng nhựa PC trong suốt; thân đèn bằng nhựa ABS siêu bền màu đen).</t>
  </si>
  <si>
    <t>Đèn mũi tên 1xD300: Điện áp sử dụng 12-24VDC; góc quan sát 30o; Chiều dài bước sóng 400-700nm; Hệ số công suất PF &gt;0,95 Công suất 2,95W (Led Nichia, tuổi thọ &gt;50.000 giờ; thấu kính bằng nhựa PC trong suốt; thân đèn bằng nhựa ABS siêu bền màu đen).</t>
  </si>
  <si>
    <t xml:space="preserve">Công ty Cổ phần xây dựng và thiết bị Thủ Đô; 
Đc: Số 14 - Lô 1E, Khu đô thị Trung Yên, phường Yên Hòa, thành phố Hà Nội; SĐT: 0969191044 </t>
  </si>
  <si>
    <t>Bộ nguồn đầu vào 220VAC/50Hz; đầu ra 12-24VDC, số cổng ra: 08, dòng tải ra 12V/3A; thiết bị gồm bộ điều khiển sạc 30A, bộ điều khiển nháy 30A, mạch điều chỉnh điện áp 5A, Aptomat 6A, Ắc quy 12V/30Ah, phụ kiện đồng bộ, cấp bảo vệ IP43</t>
  </si>
  <si>
    <t>Công suất 400W; điện áp 220VAC/50-60Hz; Chỉ số hoàn màu CRI Ra&gt;70; Hệ số công suất PF &gt;0,95; Cấp cách điện class I; Cấp bảo vệ IP66; Dimming 5 công suất tiết kiệm điện năng (chip LED Citizen, tuổi thọ&gt;50.000giờ; Thân đèn nhôm đúc áp lực cao, bề mặt sơn tĩnh điện chống ăn mòn; chóa đèn phản xạ bằng nhôm; mặt kính cường lực chịu nhiệt độ cao)</t>
  </si>
  <si>
    <t>Công suất 200W; điện áp 220VAC/50-60Hz; Chỉ số hoàn màu CRI Ra&gt;70; Hệ số công suất PF &gt;0,95; Cấp cách điện class I; Cấp bảo vệ IP66; Dimming 5 công suất tiết kiệm điện năng (chip LED Citizen, tuổi thọ&gt;50.000giờ)</t>
  </si>
  <si>
    <t>Công suất 150W; điện áp 220VAC/50-60Hz; Chỉ số hoàn màu CRI Ra&gt;70; Hệ số công suất PF &gt;0,95; Cấp cách điện class I; Cấp bảo vệ IP66; Dimming 5 công suất tiết kiệm điện năng (chip LED Citizen, tuổi thọ&gt;50.000giờ)</t>
  </si>
  <si>
    <t>Công suất 100W; điện áp 220VAC/50-60Hz; Chỉ số hoàn màu CRI Ra&gt;70; Hệ số công suất PF &gt;0,95; Cấp cách điện class I; Cấp bảo vệ IP66; Dimming 5 công suất tiết kiệm điện năng (chip LED Citizen, tuổi thọ&gt;50.000giờ)</t>
  </si>
  <si>
    <t>Thông minh 3 pha 12 nhóm tín hiệu: Bộ nguồn đầu vào 220VAC/50Hz, đầu ra 12-24VDC; Độ bền điện áp 2,5KV/1min; Số lượng ngõ ra: 24-48; Vi xử lý ARM STM32; bộ nhớ Flash 512KB, RAM 256KB, tần số xung nhịp 100MHz, màn hình HMI 7 inch; Kết nối Wireless, GPRS/4G, tích hợp RTC, có chức năng kết nối trung tâm điều khiển, cấp bảo vệ IP43.</t>
  </si>
  <si>
    <t>Công suất 185W; điện áp 220VAC/50-60Hz; Chỉ số hoàn màu CRI Ra&gt;70; Hệ số công suất PF &gt;0,95; Cấp cách điện class I; Cấp bảo vệ IP66; Dimming 5 công suất tiết kiệm điện năng (chip LED Citizen, tuổi thọ&gt;50.000giờ)</t>
  </si>
  <si>
    <t>Đếm lùi 2 màu xanh, đỏ 1xD400: Điện áp 12-24VDC; Led Nichia.</t>
  </si>
  <si>
    <t>QCVN 16:2023/BXD
TCVN 7305-2:2008</t>
  </si>
  <si>
    <t>QCVN 16:2023/BXD
TCVN 8491-2:2011</t>
  </si>
  <si>
    <t xml:space="preserve">Công ty Cổ phần Nhựa Châu Âu Xanh
 Đc: Quốc lộ 3, phường Trung Thành, tỉnh Thái 
Nguyên; SĐT:0962145511 </t>
  </si>
  <si>
    <t>Ống nhựa gân xoắn 2 lớp bằng HDPE không nguyên sinh dùng trong hệ thống thoát nước không áp suất (SN8)</t>
  </si>
  <si>
    <t>QCVN 16:2023/BXD
TCVN 7305-2</t>
  </si>
  <si>
    <t>Công ty CP Nhựa Thiếu Niên Tiền Phong
Đc: Số 02 An Đà, phường Gia Viên, thành phố Hải Phòng; 
SĐT: 0987456699</t>
  </si>
  <si>
    <t>Ống gân sóng HDPE 2 lớp D800</t>
  </si>
  <si>
    <t>QCVN 16:2023/BXD &amp;
TCVN 8491-2</t>
  </si>
  <si>
    <t>Model: Auriga. Chỉ số R160. Chính xác cấp 2. Lưu lượng khởi động: 3 lít/h. Q1= 15.625 l/h; Q3 = 2.5m3/h. Hãng Diehl Metering S.A.S/ Xuất xứ: Pháp</t>
  </si>
  <si>
    <t xml:space="preserve">
Model: Aries. Chỉ số R125. Chính xác cấp 2. Lưu lượng khởi động: 6 lít/h. Q1= 20l/h; Q3 = 2.5m3/h. Hãng Diehl Metering S.A.S/ Xuất xứ: Pháp</t>
  </si>
  <si>
    <t>Model: Altair. Chỉ số R160. Chính xác cấp 2. Lưu lượng khởi động: 0.4 lít/h. Q1= 16.625l/h; Q3 = 2.5m3/h. Hãng Diehl Metering S.A.S/ Xuất xứ: Pháp</t>
  </si>
  <si>
    <t>Sản phẩm cửa nhôm kính</t>
  </si>
  <si>
    <t>Công ty cổ phần nhôm Việt Pháp – Nhà máy nhôm Việt Pháp
 Đc: Lô A2- CN7, đường CN8 Cụm Công nghiệp vừa và nhỏ Từ Liêm, phường Xuân Phương, thành phố Hà Nội; SĐT:0932299975</t>
  </si>
  <si>
    <t>Cửa đi, cửa sổ, vách dày 1.0-1.1mm hệ 55 vát cạnh.  Sơn tĩnh điện Jotun màu nâu cà phê, trắng sứ, ghi - Sản phẩm của nhà máy nhôm Xingfa Việt Nam/Alumik door</t>
  </si>
  <si>
    <t>Cửa đi dày 2.0mm; cửa sổ, vách dày 1.4mm hệ 55 XINGFA ; Sơn tĩnh điện Jotun màu nâu cà phê, trắng sứ, ghi - Sản phẩm của nhà máy nhôm Xingfa Việt Nam/Alumik Door</t>
  </si>
  <si>
    <t>dày 2.0mm - Xingfa Việt Nam/Alumik Door</t>
  </si>
  <si>
    <t>dày 1.4mm - Xingfa Việt Nam/Alumik Door</t>
  </si>
  <si>
    <t>Cửa đi mở quay 1 cánh -&gt; 4 cánh</t>
  </si>
  <si>
    <t xml:space="preserve">Cửa sổ mở quay, mở hất 1 cánh -&gt; 4  cánh </t>
  </si>
  <si>
    <t>dày 1.4mm-  Xingfa Việt Nam/Alumik Door</t>
  </si>
  <si>
    <t xml:space="preserve">Cửa sổ mở mở trượt, lùa 2 cánh -&gt; 4 cánh hệ 55 </t>
  </si>
  <si>
    <t xml:space="preserve">Vách kính cố định kết hợp cửa sổ mở quay hoặc mở hất </t>
  </si>
  <si>
    <t xml:space="preserve">Vách nhôm kính cố định </t>
  </si>
  <si>
    <t>kính 10mm - Xingfa Việt Nam/Alumik Door</t>
  </si>
  <si>
    <t xml:space="preserve">Vách kính, đế sập nhôm 50mm </t>
  </si>
  <si>
    <t xml:space="preserve"> - Phụ trội mầu </t>
  </si>
  <si>
    <t xml:space="preserve">Vân gỗ </t>
  </si>
  <si>
    <t xml:space="preserve"> - Phụ trội kính </t>
  </si>
  <si>
    <t>an toàn 8.38mm</t>
  </si>
  <si>
    <t>an toàn 10.38mm</t>
  </si>
  <si>
    <t>an toàn 12.38mm</t>
  </si>
  <si>
    <t>Low E  dày 11.52mm (5+1.52+5) mm&lt;= 25%</t>
  </si>
  <si>
    <t>Low E dày 11.52mmCL (5+1.52+5) mm &lt;= 25%</t>
  </si>
  <si>
    <t>phản quang xanh biển 5PQ</t>
  </si>
  <si>
    <t>cường lực 5mm</t>
  </si>
  <si>
    <t>cường lực 8mm</t>
  </si>
  <si>
    <t>cường lực 10mm</t>
  </si>
  <si>
    <t>cường lực 12mm</t>
  </si>
  <si>
    <t xml:space="preserve"> - Phụ trội vách kính </t>
  </si>
  <si>
    <t>đế sập nhôm 50mm - kính cường lực 15mm</t>
  </si>
  <si>
    <t xml:space="preserve"> - Phụ trội </t>
  </si>
  <si>
    <t xml:space="preserve">dán fiml mầu cách nhiệt </t>
  </si>
  <si>
    <t>(kích thước cửa 1400 x1600 mm, độ dày thanh nhôm chịu lực 1.2mm)</t>
  </si>
  <si>
    <t xml:space="preserve">Cửa đi mở quay, mở lùa 1 -&gt; 4 cánh </t>
  </si>
  <si>
    <t>dày 1.0- 1.1mm Xingfa Việt Nam/Alumik door</t>
  </si>
  <si>
    <t xml:space="preserve">Cửa sổ mở quay, mở hất, mở lùa 1 &gt; 4 cánh </t>
  </si>
  <si>
    <t>dày 1.0mm Xingfa Việt Nam/Alumik door</t>
  </si>
  <si>
    <t xml:space="preserve">Vách cố định </t>
  </si>
  <si>
    <t>an toàn 8.38mm trắng trong</t>
  </si>
  <si>
    <t>cường lực 8mm trắng trong</t>
  </si>
  <si>
    <t xml:space="preserve"> - Phụ trội dán </t>
  </si>
  <si>
    <t xml:space="preserve">fiml mầu cách nhiệt </t>
  </si>
  <si>
    <t>Cửa louver - vách louver, lam chớp nhôm</t>
  </si>
  <si>
    <t xml:space="preserve">Cửa đi, cửa sổ 1 cánh -&gt; 4 cánh - chớp nhôm Louver </t>
  </si>
  <si>
    <t>dày 1.2-1.4 mm . Sơn tĩnh điện Jotun màu nâu cà phê, trắng sứ, ghi - Sản phẩm của nhà máy nhôm Xingfa Việt Nam/Alumik Door</t>
  </si>
  <si>
    <t xml:space="preserve">Phụ trội mầu </t>
  </si>
  <si>
    <t xml:space="preserve">vân gỗ </t>
  </si>
  <si>
    <t xml:space="preserve">Vách chớp nhôm Louver lá sách hình chữ Z </t>
  </si>
  <si>
    <t>dày 1.2mm. Sơn tĩnh điện Jotun màu nâu cà phê, trắng sứ, ghi - Sản phẩm của nhà máy nhôm Xingfa Việt Nam/Alumik Door</t>
  </si>
  <si>
    <t xml:space="preserve">Vách chớp nhôm Louver hình lá liễu (150x 21 x 1.4)mm  </t>
  </si>
  <si>
    <t>-Sơn tĩnh điện Jotun màu nâu cà phê, trắng sứ, ghi
- Khung thép 50x50x2 sơn tĩnh điện + phụ kiện: Lắp bịt đầu lá, ke bắt lá, vít ..</t>
  </si>
  <si>
    <t>Vách kính hệ mặt dựng lộ đố, dấu đố độ dày 1.6mm - 2.5mm. Sơn tĩnh điện Jotun màu nâu cà phê, trắng sứ, ghi - Sản phẩm của nhà máy nhôm Xingfa Việt Nam/Alumik</t>
  </si>
  <si>
    <t xml:space="preserve">Vách mặt dựng khung xương chìm, khung xương nổi </t>
  </si>
  <si>
    <t>102x52x1.9mm- XFVN/ ALUMIK Door</t>
  </si>
  <si>
    <t>65x120x2.5mm - XFVN/ ALUMIK Door</t>
  </si>
  <si>
    <t>Low E  dày 11.52mm (5+1.52+5) mm;  &lt;= 25%</t>
  </si>
  <si>
    <t>Low E dày 11.52mm cường lực (5+1.52+5) mm; &lt;= 25%</t>
  </si>
  <si>
    <t>Lan can ban công nhôm Sơn tĩnh điện màu nâu cà phê, trắng sứ, ghi - Aluva/Alumik Door
Kính cường lực an toàn 11.52mm trắng trong fiml mầu - Hồng Phúc</t>
  </si>
  <si>
    <t xml:space="preserve">Phụ trội kính </t>
  </si>
  <si>
    <t>13.52mm cường lực trắng trong - Film mầu</t>
  </si>
  <si>
    <t>17.52mm cường lực trắng trong - Film mầu</t>
  </si>
  <si>
    <t>Lan can ban công nhôm kính</t>
  </si>
  <si>
    <t>Nhôm cửa đại hội bản lớn - hệ thủy lực</t>
  </si>
  <si>
    <t xml:space="preserve">Phụ kiện : </t>
  </si>
  <si>
    <t>Bản lề, ngõng, khóa sàn âm sàn, tay nắm… Huy Hoàng</t>
  </si>
  <si>
    <t>Cửa kính cường lực - hệ thủy lực</t>
  </si>
  <si>
    <t xml:space="preserve">cường lực 15mm mầu trắng trong </t>
  </si>
  <si>
    <t xml:space="preserve">Cửa đi + vách Compact </t>
  </si>
  <si>
    <t>dày 12mm - HPL/Alumik Door
 Phụ kiện 304 : Chân, móc, khóa, bản lề, ke…</t>
  </si>
  <si>
    <t xml:space="preserve">Cửa đi + vách Compact  </t>
  </si>
  <si>
    <t>dày 18mm - HPL/Alumik Door
Phụ kiện 304 : Chân, móc, khóa, bản lề, ke…</t>
  </si>
  <si>
    <t>Sản phẩm cửa thép an toàn + cửa thép chống cháy</t>
  </si>
  <si>
    <t xml:space="preserve"> Cửa thép chống cháy EI60  phút (chưa gồm phụ kiện)</t>
  </si>
  <si>
    <t xml:space="preserve">Cửa thép chống cháy 60 phút 1-2 cánh mở quay Alumik Door
</t>
  </si>
  <si>
    <t>- Khung cửa: Sử dụng thép tấm chế tạo dày 1.4mm
- Cánh cửa 50mm, dày tấm cánh 0.8mm
- Vật liệu bên trong: Nhét + Vật liệu chống cháy
- Bản lề Inox: 04 cái/ cánh
- Zoăng cao su ngăn khói
- Màu sơn: sơn tĩnh điện một màu</t>
  </si>
  <si>
    <t xml:space="preserve"> Cửa thép chống cháy EI90  phút (chưa gồm phụ kiện)</t>
  </si>
  <si>
    <t xml:space="preserve"> Cửa lùa thép chống cháy EI 60  phút (chưa gồm phụ kiện)</t>
  </si>
  <si>
    <t>chống cháy 30mm (5x20x5)mm diện tích kính &gt;50% diện tích cửa</t>
  </si>
  <si>
    <t>Vách kính chống cháy EI60 phút</t>
  </si>
  <si>
    <t>chống cháy 30mm (5x20x5)mm</t>
  </si>
  <si>
    <t xml:space="preserve">Phụ trội Ô kính </t>
  </si>
  <si>
    <t>chống cháy 25mm EI60"</t>
  </si>
  <si>
    <t>chống cháy 30mm EI60"</t>
  </si>
  <si>
    <t xml:space="preserve">Phụ trội Ô chớp </t>
  </si>
  <si>
    <t xml:space="preserve">Louver thép </t>
  </si>
  <si>
    <t>Cửa gỗ công nghiệp thông phòng chống cháy (chưa gồm phụ kiện)</t>
  </si>
  <si>
    <t>Khuôn kép</t>
  </si>
  <si>
    <t xml:space="preserve"> (từ 160mm - 250mm)</t>
  </si>
  <si>
    <t xml:space="preserve">Nẹp chỉ ô kính </t>
  </si>
  <si>
    <t>(Tính mét dài theo chu vi ô kính, đơn giá chưa bao gồm tấm kính)</t>
  </si>
  <si>
    <t xml:space="preserve">Nẹp chữ L </t>
  </si>
  <si>
    <t>bo khung cửa</t>
  </si>
  <si>
    <t>Phụ kiện cửa thép + gỗ công nghiệp chống cháy</t>
  </si>
  <si>
    <t xml:space="preserve">Khóa tay gạt Kinlong </t>
  </si>
  <si>
    <t>phân thể chống cháy, chất liệu inox 304. T = 66-70 (Dùng cho cửa mở quay)</t>
  </si>
  <si>
    <t>liền thể, S1A504-42U, SET, Inox 304, Xước- (Dùng cho cửa mở quay)</t>
  </si>
  <si>
    <t xml:space="preserve">Tay co thủy lực </t>
  </si>
  <si>
    <t>Kinlong 45kg GA93-4CI(B104) (Dùng cho cánh  &lt; = 700mm)</t>
  </si>
  <si>
    <t>Kinlong 65kg GA93-3CI(B103) (Dùng cho cánh  &lt; = 900mm)</t>
  </si>
  <si>
    <t>Kinlong 85kg GA93-4CI (B104 (Dùng cho cánh rộng &gt; = 1000mm)</t>
  </si>
  <si>
    <t xml:space="preserve">Chốt âm cánh phụ </t>
  </si>
  <si>
    <t>Kinlong (Dùng cho cửa mở quay 2 cánh)</t>
  </si>
  <si>
    <t xml:space="preserve">Bậu Doosill Inox 201/ md  </t>
  </si>
  <si>
    <t>(Dùng cho các cửa mở quay)</t>
  </si>
  <si>
    <t xml:space="preserve">Khóa thoát hiểm Kinlong </t>
  </si>
  <si>
    <t>STS11503/L=1040MM Inox 304 (Dùng cho cửa mở quay)</t>
  </si>
  <si>
    <t xml:space="preserve">Khóa thông minh AVOLOCK  </t>
  </si>
  <si>
    <t>mở vân tay, thẻ, smartpoint :  AV60/ AV61/ AV65</t>
  </si>
  <si>
    <t xml:space="preserve">Bộ Bản lề sàn, khóa sàn, ngõng, ti chế </t>
  </si>
  <si>
    <t xml:space="preserve">Bộ phụ kiện cửa lùa, tay nắm, ốp sò </t>
  </si>
  <si>
    <t>(dùng cho cửa lùa, trượt) Huy Hoàng</t>
  </si>
  <si>
    <t>( Dùng cho cửa mở quay 2 chiều - Hệ thủy lực) Huy Hoàng</t>
  </si>
  <si>
    <t xml:space="preserve">Bộ phụ kiện tự động SamSung nhập khâu Hàn Quốc- dùng cho cửa trượt: 
</t>
  </si>
  <si>
    <t xml:space="preserve">- Tải trọng tối đa 120kg x 2 cánh (KT ray từ 4,2-6m) nguồn điện mô tơ 60-90W + ray và mắt thần, điều khiển từ xa, cảm biến an toàn, nắp ốp Inox ( không có kiểm định chống cháy)  </t>
  </si>
  <si>
    <t xml:space="preserve"> (Dùng cho cửa có thanh thoát hiểm)</t>
  </si>
  <si>
    <t xml:space="preserve">Tay nắm INOX L300 </t>
  </si>
  <si>
    <t>Công ty cổ phần Alumik Việt Nam; Đc: Lô 202 Khu ĐT Việt Hòa, đường Thượng Lễ, phường Việt Hòa  thành phố Hải Phòng; 
SĐT:0941888828</t>
  </si>
  <si>
    <t>Cửa gỗ công nghiệp chống cháy - Alumik Door</t>
  </si>
  <si>
    <t>Vách kính khung thép chống cháy EI60" - Alumik Door</t>
  </si>
  <si>
    <t>Cửa đi, cửa sổ lùa 2 cánh chống cháy EI60 phút - PL/Alumik Door</t>
  </si>
  <si>
    <t>Cửa thép an toàn 1 -2 cánh mở quay - Alumik Door</t>
  </si>
  <si>
    <t>Cửa thép an toàn (chưa gồm phụ kiện)</t>
  </si>
  <si>
    <t xml:space="preserve">Cửa + vách ngăn compact </t>
  </si>
  <si>
    <t>Cửa kính hệ thủy lực - Kính cường lực 12mm ; đế sập 50mm Sơn tĩnh điện Jotun màu nâu cà phê, trắng sứ, ghi - Sản phẩm của nhà máy nhôm Xingfa Việt Nam/Alumik Door</t>
  </si>
  <si>
    <t xml:space="preserve">Nhôm hệ vách mặt dựng </t>
  </si>
  <si>
    <t xml:space="preserve">Công ty Cổ phần CMC; 
Đc: Lô B10-B11 KCN Thụy Vân, phường Nông Trang, tỉnh Phú Thọ; SĐT: 0973 598 631     </t>
  </si>
  <si>
    <t>Công ty TNHH Hoá chất xây dựng Hamico.
Địa chỉ: Lô đất số 23, KTĐC Đồng Hoà 3, Phường Kiến An, TP Hải Phòng Việt Nam; SĐT:0399184999</t>
  </si>
  <si>
    <t>Màng chống thấm tổng hợp</t>
  </si>
  <si>
    <t xml:space="preserve">dạng đặc, trong suốt Asialite  dày 4mm </t>
  </si>
  <si>
    <t xml:space="preserve">dạng đặc, trong suốt Asialite  dày 5mm </t>
  </si>
  <si>
    <t xml:space="preserve">dạng đặc, trong suốt Asialite  dày 6mm </t>
  </si>
  <si>
    <t xml:space="preserve">dạng đặc, trong suốt Asialite  dày 8mm. </t>
  </si>
  <si>
    <t xml:space="preserve">dạng đặc, trong suốt Asialite  dày 10mm </t>
  </si>
  <si>
    <t xml:space="preserve">dạng đặc, trong suốt Asialite  dày 12mm  </t>
  </si>
  <si>
    <t>Công ty Cổ phần đầu tư và sản xuất Top Asia.
 Đc Số 24 Ngõ 14 Hồ Rùa, Phố Nguyễn Lân, Phường Phương Liệt, Thành phố Hà Nội; SĐT: 0904092772</t>
  </si>
  <si>
    <t>- Chiều dài tấm tường 3D: Theo yêu cầu thực tế:Chiều rộng: 1000 mm; Chiều dày: 75 mmm
- Độ dày lõi xốp EPS: 40 mm
- Số lượng thanh thép giằng chéo trên 1 mét vuông tấm (tấm tường): 182 thanh
- Khoảng cách từ lõi xốp đến lưới thép:
+ Không nhỏ hơn 13 mm
+ Không lớn hơn 1/2 của chiều dày lớp bê tông</t>
  </si>
  <si>
    <t>- Chiều dài tấm tường 3D: Theo yêu cầu thực tế: Chiều rộng: 1000 mm; Chiều dày: 100 mmm
- Độ dày lõi xốp EPS: 60 mm
- Số lượng thanh thép giằng chéo trên 1 mét vuông tấm (tấm tường): 182 thanh
- Khoảng cách từ lõi xốp đến lưới thép:
+ Không nhỏ hơn 13 mm
+ Không lớn hơn 1/2 của chiều dày lớp bê tông</t>
  </si>
  <si>
    <t>- Chiều dài tấm tường 3D: Theo yêu cầu thực tế; Chiều rộng: 1000 mm; Chiều dày: 125 mmm
- Độ dày lõi xốp EPS: 80 mm
- Số lượng thanh thép giằng chéo trên 1 mét vuông tấm (tấm tường): 182 thanh
- Khoảng cách từ lõi xốp đến lưới thép:
+ Không nhỏ hơn 13 mm
+ Không lớn hơn 1/2 của chiều dày lớp bê tông</t>
  </si>
  <si>
    <t>Công ty TNHH đầu tư xây dựng và thương mại HCT Việt Nam.
 Đc: số 09 - TT4C khu đô thị mới Đại Kim, phường Định Công, Hà Nội; SĐT: 0387310993</t>
  </si>
  <si>
    <t>CPU điều khiển tín hiệu giao thông: Vi xử lý ARM STM32; bộ nhớ Flash 512KB, RAM 256KB, tần số xung nhịp 100MHz, màn hình HMI 7 inch;</t>
  </si>
  <si>
    <t>Công ty TNHH Akzo Nobel Việt Nam; 
Đc: Tầng 12, Tòa nhà Vincom Center Đồng Khởi, 72 Lê Thánh Tôn, phường Sài Gòn, Thành phố Hồ Chí Minh; SĐT: 0708257334</t>
  </si>
  <si>
    <t>CN Công ty cổ phần L.Q Joton tại Hải Dương; Đc:Khu ngã ba, xã Gia Lộc, thành phố Hải Phòng, Việt Nam;SĐT: 096 6222976</t>
  </si>
  <si>
    <t>Công ty CP Tập đoàn Sơn HT
Đc: Khu Công nghiệp dệt may Phố Nối, Phường Đường Hào, Tỉnh Hưng Yên; SĐT: 02213 953 216</t>
  </si>
  <si>
    <t>bao KPK đa dụng</t>
  </si>
  <si>
    <t>Công ty TNHH Một thành viên Xi măng Vicem Hải Phòng 
 Đc:Số 195 đường Bạch Đằng, Phường Hồng Bàng, Thành phố Hải Phòng; SĐT: 0904828681</t>
  </si>
  <si>
    <t>Công ty xi măng Vicem Hoàng Thạch; Đc: Số Tổ dân phố Bích Nhôi 2, phường Nhị Chiểu, Thành phố Hải Phòng; SĐT: 0912.483.899</t>
  </si>
  <si>
    <t>Công ty TNHH cung ứng nhựa đường;
 Địa chỉ: tầng 14, khối văn phòng Lancaster Luminaire, số 1152 đường Láng, phường Láng, thành phố Hà Nội; SĐT: 024 3934 1048</t>
  </si>
  <si>
    <t>Công ty CP xây dựng vận tải biển Gia Phong;  Đc: Số 3/47 phố Đức Giang, phườngVviệt Hưmg, TP Hà Nội; SĐT: 0946596570</t>
  </si>
  <si>
    <t xml:space="preserve">Công ty Cổ phần Thương mại PAFOLI;  Đc: LK09.01, Khu đô thị mới Kim Chung – Di Trạch, xã Hoài Đức, TP Hà Nội;SĐT: 0963125805 </t>
  </si>
  <si>
    <t>XIV. Cáp đồng ngầm 4 ruột ( 1 ruột trung tính nhỏ hơn ) bọc cách điện XLPE, bọc vỏ PVC</t>
  </si>
  <si>
    <t xml:space="preserve">QCVN 16:2023/BXD
DIN 8077:2008-09 
&amp; DIN 8078:2008-09
</t>
  </si>
  <si>
    <t>Tại nhà máy Tràng Kênh - Thủy Nguyên (Đại lý tự bố trí phương tiện vận chuyển đến nhà máy nhận hàng và chở đến các điểm chỉ định)</t>
  </si>
  <si>
    <t>Xi măng PCB30</t>
  </si>
  <si>
    <t xml:space="preserve">Xi măng PCB40 </t>
  </si>
  <si>
    <t xml:space="preserve"> Bao</t>
  </si>
  <si>
    <t>- Xi măng PCB 40</t>
  </si>
  <si>
    <t xml:space="preserve"> bao VN-Dragon</t>
  </si>
  <si>
    <t xml:space="preserve"> bao VN-Dragon </t>
  </si>
  <si>
    <t>rời</t>
  </si>
  <si>
    <t>Xi măng PCB40 rời</t>
  </si>
  <si>
    <t>Tại xã Kim Thành, An Thành, Lai Khê, Phú Thái thuộc thành phố Hải Phòng</t>
  </si>
  <si>
    <t>Tại Phường Nam Đồng thuộc thành phố Hải Phòng</t>
  </si>
  <si>
    <t xml:space="preserve">Xi măng PCB40 rời </t>
  </si>
  <si>
    <t>Tại Hải Phòng trừ các xã, phường: Kim Thành, An Thành, Lai Khê, Phú Thái, Phường Nam Đồng thuộc thành phố Hải Phòng</t>
  </si>
  <si>
    <t>Giá đến tận chân công trình trên địa bàn TP.Hải Phòng</t>
  </si>
  <si>
    <t>*Danh sách đại lý phân phối tại Hải Phòng</t>
  </si>
  <si>
    <t xml:space="preserve">        1. Công ty TNHH XDTM và SX Đô Nga - Xóm Mới, xã Hà Bắc, thành phố Hải Phòng 0976386127</t>
  </si>
  <si>
    <t xml:space="preserve">        2. Công ty TNHH MTV thương mại Hà Trang - Xóm Mới, xã Hà Bắc, TP Hải Phòng 0913256421</t>
  </si>
  <si>
    <t xml:space="preserve">       3. Công ty TNHH MTV TM XD và DV Phương Anh - Thôn Quý Dương, xã Mao Điền, TP Hải Phòng 0912255650</t>
  </si>
  <si>
    <t xml:space="preserve">       4. Công ty TNHH TM DV và SX Dương An - Số 189 đường Lưu Úc, phường Phù Liễn, TP Hải Phòng 0963978278</t>
  </si>
  <si>
    <t>Sơn lót ngoại thất chống nứt Nippon Weatherbond Flex Sealer</t>
  </si>
  <si>
    <t>Sơn phủ nội thất Nippon Matex Sắc Màu Dịu Mát</t>
  </si>
  <si>
    <t>Sơn phủ nội thất Nippon Matex</t>
  </si>
  <si>
    <t>Sơn phủ nội thất kinh tế Nippon Vatex</t>
  </si>
  <si>
    <t>Sơn lót ngoại thất Nippon Super Matex Sealer</t>
  </si>
  <si>
    <t>Sơn lót ngoại thất cao cấp Nippon Weatherbond Sealer</t>
  </si>
  <si>
    <t>Sơn phủ nội thất Nippon Easy Wash Lau Chùi Dễ Dàng</t>
  </si>
  <si>
    <t>Sơn trần chuyên dụng nội thất &amp; ngoại thất Nippon Trắng Trần Toàn Diện</t>
  </si>
  <si>
    <t>Sơn phủ nội thất cao cấp chống bám bẩn, kháng khuẩn Nippon Spot-Less Perfect</t>
  </si>
  <si>
    <t>Sơn phủ ngoại thất Nippon Super Matex</t>
  </si>
  <si>
    <t>Sơn phủ ngoại thất Nippon SuperGard</t>
  </si>
  <si>
    <t>Sơn phủ ngoại thất cao cấp Nippon WeatherGard Hitex</t>
  </si>
  <si>
    <t>Sơn phủ ngoại thất cao cấp Nippon WeatherGard Plus +</t>
  </si>
  <si>
    <t>Sơn phủ ngoại thất cao cấp Nippon WeatherGard Siêu Bóng</t>
  </si>
  <si>
    <t>Sơn phủ ngoại thất kinh tế Nippon Super Litex</t>
  </si>
  <si>
    <t>Sơn phủ ngoại thất cao cấp màng sơn bóng mờ, bền màu Nippon Weatherbond</t>
  </si>
  <si>
    <t xml:space="preserve">Sơn phủ ngoại thất cao cấp, che phủ vết nứt Nippon Weatherbond Flex </t>
  </si>
  <si>
    <t xml:space="preserve">Sơn phủ ngoại thất cao cấp kháng kiềm và độ đàn hồi cao Nippon Weatherbond Coast Pro </t>
  </si>
  <si>
    <t>Sơn chống thấm Nippon WP 200 Expert</t>
  </si>
  <si>
    <t>Sơn chống thấm Nippon WP 200</t>
  </si>
  <si>
    <t>Sơn chống thấm Nippon WP 200 Plus</t>
  </si>
  <si>
    <t xml:space="preserve">Dulux professional weathershield bột trét tường </t>
  </si>
  <si>
    <t>E1000 plus</t>
  </si>
  <si>
    <t>Bột sơn dẻo nhiệt phản quang mầu vàng ASPARA Malaysia tiêu chuẩn BS-3262, đóng gói</t>
  </si>
  <si>
    <t>Bột sơn dẻo nhiệt phản quang mầu trắng ASPARA Malaysia tiêu chuẩn BS-3262, đóng gói</t>
  </si>
  <si>
    <t>Sơn tường dạng nhũ tương nội thất</t>
  </si>
  <si>
    <t xml:space="preserve">Sơn tường dạng nhũ tương ngoại thất </t>
  </si>
  <si>
    <r>
      <t>C</t>
    </r>
    <r>
      <rPr>
        <sz val="11"/>
        <rFont val="TimesNewRoman"/>
      </rPr>
      <t>ộ</t>
    </r>
    <r>
      <rPr>
        <sz val="11"/>
        <rFont val="Times-Roman"/>
      </rPr>
      <t>t thép Bát giác ho</t>
    </r>
    <r>
      <rPr>
        <sz val="11"/>
        <rFont val="TimesNewRoman"/>
      </rPr>
      <t>ặ</t>
    </r>
    <r>
      <rPr>
        <sz val="11"/>
        <rFont val="Times-Roman"/>
      </rPr>
      <t>c Tròn côn 6m D78-3mm.</t>
    </r>
  </si>
  <si>
    <r>
      <t>C</t>
    </r>
    <r>
      <rPr>
        <sz val="11"/>
        <rFont val="TimesNewRoman"/>
      </rPr>
      <t>ộ</t>
    </r>
    <r>
      <rPr>
        <sz val="11"/>
        <rFont val="Times-Roman"/>
      </rPr>
      <t>t thép Bát giác ho</t>
    </r>
    <r>
      <rPr>
        <sz val="11"/>
        <rFont val="TimesNewRoman"/>
      </rPr>
      <t>ặ</t>
    </r>
    <r>
      <rPr>
        <sz val="11"/>
        <rFont val="Times-Roman"/>
      </rPr>
      <t xml:space="preserve">c Tròn côn 6m D78-3.5mm. </t>
    </r>
  </si>
  <si>
    <r>
      <t>C</t>
    </r>
    <r>
      <rPr>
        <sz val="11"/>
        <rFont val="TimesNewRoman"/>
      </rPr>
      <t>ộ</t>
    </r>
    <r>
      <rPr>
        <sz val="11"/>
        <rFont val="Times-Roman"/>
      </rPr>
      <t>t thép Bát giác ho</t>
    </r>
    <r>
      <rPr>
        <sz val="11"/>
        <rFont val="TimesNewRoman"/>
      </rPr>
      <t>ặ</t>
    </r>
    <r>
      <rPr>
        <sz val="11"/>
        <rFont val="Times-Roman"/>
      </rPr>
      <t xml:space="preserve">c Tròn côn 7m D78-3mm. </t>
    </r>
  </si>
  <si>
    <r>
      <t>C</t>
    </r>
    <r>
      <rPr>
        <sz val="11"/>
        <rFont val="TimesNewRoman"/>
      </rPr>
      <t>ộ</t>
    </r>
    <r>
      <rPr>
        <sz val="11"/>
        <rFont val="Times-Roman"/>
      </rPr>
      <t>t thép Bát giác ho</t>
    </r>
    <r>
      <rPr>
        <sz val="11"/>
        <rFont val="TimesNewRoman"/>
      </rPr>
      <t>ặ</t>
    </r>
    <r>
      <rPr>
        <sz val="11"/>
        <rFont val="Times-Roman"/>
      </rPr>
      <t xml:space="preserve">c Tròn côn 7m D78-3.5mm. </t>
    </r>
  </si>
  <si>
    <r>
      <t>C</t>
    </r>
    <r>
      <rPr>
        <sz val="11"/>
        <rFont val="TimesNewRoman"/>
      </rPr>
      <t>ộ</t>
    </r>
    <r>
      <rPr>
        <sz val="11"/>
        <rFont val="Times-Roman"/>
      </rPr>
      <t>t thép Bát giác ho</t>
    </r>
    <r>
      <rPr>
        <sz val="11"/>
        <rFont val="TimesNewRoman"/>
      </rPr>
      <t>ặ</t>
    </r>
    <r>
      <rPr>
        <sz val="11"/>
        <rFont val="Times-Roman"/>
      </rPr>
      <t xml:space="preserve">c Tròn côn 8m D78-3mm. </t>
    </r>
  </si>
  <si>
    <r>
      <t>C</t>
    </r>
    <r>
      <rPr>
        <sz val="11"/>
        <rFont val="TimesNewRoman"/>
      </rPr>
      <t>ộ</t>
    </r>
    <r>
      <rPr>
        <sz val="11"/>
        <rFont val="Times-Roman"/>
      </rPr>
      <t>t thép Bát giác ho</t>
    </r>
    <r>
      <rPr>
        <sz val="11"/>
        <rFont val="TimesNewRoman"/>
      </rPr>
      <t>ặ</t>
    </r>
    <r>
      <rPr>
        <sz val="11"/>
        <rFont val="Times-Roman"/>
      </rPr>
      <t xml:space="preserve">c Tròn côn 8m D78-3.5mm. </t>
    </r>
  </si>
  <si>
    <r>
      <t>C</t>
    </r>
    <r>
      <rPr>
        <sz val="11"/>
        <rFont val="TimesNewRoman"/>
      </rPr>
      <t>ộ</t>
    </r>
    <r>
      <rPr>
        <sz val="11"/>
        <rFont val="Times-Roman"/>
      </rPr>
      <t>t thép Bát giác ho</t>
    </r>
    <r>
      <rPr>
        <sz val="11"/>
        <rFont val="TimesNewRoman"/>
      </rPr>
      <t>ặ</t>
    </r>
    <r>
      <rPr>
        <sz val="11"/>
        <rFont val="Times-Roman"/>
      </rPr>
      <t xml:space="preserve">c Tròn côn 8m D78-4mm. </t>
    </r>
  </si>
  <si>
    <r>
      <t>C</t>
    </r>
    <r>
      <rPr>
        <sz val="11"/>
        <rFont val="TimesNewRoman"/>
      </rPr>
      <t>ộ</t>
    </r>
    <r>
      <rPr>
        <sz val="11"/>
        <rFont val="Times-Roman"/>
      </rPr>
      <t>t thép Bát giác ho</t>
    </r>
    <r>
      <rPr>
        <sz val="11"/>
        <rFont val="TimesNewRoman"/>
      </rPr>
      <t>ặ</t>
    </r>
    <r>
      <rPr>
        <sz val="11"/>
        <rFont val="Times-Roman"/>
      </rPr>
      <t xml:space="preserve">c Tròn côn 9m D78-3mm. </t>
    </r>
  </si>
  <si>
    <r>
      <t>C</t>
    </r>
    <r>
      <rPr>
        <sz val="11"/>
        <rFont val="TimesNewRoman"/>
      </rPr>
      <t>ộ</t>
    </r>
    <r>
      <rPr>
        <sz val="11"/>
        <rFont val="Times-Roman"/>
      </rPr>
      <t>t thép Bát giác ho</t>
    </r>
    <r>
      <rPr>
        <sz val="11"/>
        <rFont val="TimesNewRoman"/>
      </rPr>
      <t>ặ</t>
    </r>
    <r>
      <rPr>
        <sz val="11"/>
        <rFont val="Times-Roman"/>
      </rPr>
      <t xml:space="preserve">c Tròn côn 9m D78-3.5mm. </t>
    </r>
  </si>
  <si>
    <r>
      <t>C</t>
    </r>
    <r>
      <rPr>
        <sz val="11"/>
        <rFont val="TimesNewRoman"/>
      </rPr>
      <t>ộ</t>
    </r>
    <r>
      <rPr>
        <sz val="11"/>
        <rFont val="Times-Roman"/>
      </rPr>
      <t>t thép Bát giác ho</t>
    </r>
    <r>
      <rPr>
        <sz val="11"/>
        <rFont val="TimesNewRoman"/>
      </rPr>
      <t>ặ</t>
    </r>
    <r>
      <rPr>
        <sz val="11"/>
        <rFont val="Times-Roman"/>
      </rPr>
      <t>c Tròn côn 9m D78-4mm.</t>
    </r>
  </si>
  <si>
    <r>
      <t>C</t>
    </r>
    <r>
      <rPr>
        <sz val="11"/>
        <rFont val="TimesNewRoman"/>
      </rPr>
      <t>ộ</t>
    </r>
    <r>
      <rPr>
        <sz val="11"/>
        <rFont val="Times-Roman"/>
      </rPr>
      <t>t thép Bát giác ho</t>
    </r>
    <r>
      <rPr>
        <sz val="11"/>
        <rFont val="TimesNewRoman"/>
      </rPr>
      <t>ặ</t>
    </r>
    <r>
      <rPr>
        <sz val="11"/>
        <rFont val="Times-Roman"/>
      </rPr>
      <t xml:space="preserve">c Tròn côn 10m D78-3.5mm. </t>
    </r>
  </si>
  <si>
    <r>
      <t>C</t>
    </r>
    <r>
      <rPr>
        <sz val="11"/>
        <rFont val="TimesNewRoman"/>
      </rPr>
      <t>ộ</t>
    </r>
    <r>
      <rPr>
        <sz val="11"/>
        <rFont val="Times-Roman"/>
      </rPr>
      <t>t thép Bát giác ho</t>
    </r>
    <r>
      <rPr>
        <sz val="11"/>
        <rFont val="TimesNewRoman"/>
      </rPr>
      <t>ặ</t>
    </r>
    <r>
      <rPr>
        <sz val="11"/>
        <rFont val="Times-Roman"/>
      </rPr>
      <t xml:space="preserve">c Tròn côn 10m D78-4mm. </t>
    </r>
  </si>
  <si>
    <r>
      <t>Đèn ba màu tròn 3xD300: Điện áp sử dụng 12-24VDC; góc quan sát 30</t>
    </r>
    <r>
      <rPr>
        <vertAlign val="superscript"/>
        <sz val="10"/>
        <rFont val="Times New Roman"/>
        <family val="1"/>
      </rPr>
      <t>o</t>
    </r>
    <r>
      <rPr>
        <sz val="10"/>
        <rFont val="Times New Roman"/>
        <family val="1"/>
      </rPr>
      <t>; Chiều dài bước sóng 400-700nm; Hệ số công suất PF &gt;0,95; Công suất 7,92W (Led Nichia, tuổi thọ &gt;50.000 giờ; thấu kính bằng nhựa PC trong suốt; thân đèn bằng nhựa ABS siêu bền màu đen.</t>
    </r>
  </si>
  <si>
    <r>
      <t>Đèn ba màu mũi tên 3xD300: Điện áp sử dụng 12-24VDC; góc quan sát 30</t>
    </r>
    <r>
      <rPr>
        <vertAlign val="superscript"/>
        <sz val="10"/>
        <rFont val="Times New Roman"/>
        <family val="1"/>
      </rPr>
      <t>o</t>
    </r>
    <r>
      <rPr>
        <sz val="10"/>
        <rFont val="Times New Roman"/>
        <family val="1"/>
      </rPr>
      <t>; Chiều dài bước sóng 400-700nm; Hệ số công suất PF &gt;0,95; Công suất 3,53W (Led Nichia, tuổi thọ &gt;50.000 giờ; thấu kính bằng nhựa PC trong suốt; thân đèn bằng nhựa ABS siêu bền màu đen.</t>
    </r>
  </si>
  <si>
    <r>
      <t>Đèn người đi bộ D300: Điện áp sử dụng 12-24VDC; góc quan sát 30</t>
    </r>
    <r>
      <rPr>
        <vertAlign val="superscript"/>
        <sz val="10"/>
        <rFont val="Times New Roman"/>
        <family val="1"/>
      </rPr>
      <t>o</t>
    </r>
    <r>
      <rPr>
        <sz val="10"/>
        <rFont val="Times New Roman"/>
        <family val="1"/>
      </rPr>
      <t>; Chiều dài bước sóng 400-700nm; Hệ số công suất PF &gt;0,95 Công suất 2,9W (Led Nichia, tuổi thọ &gt;50.000 giờ; thấu kính bằng nhựa PC trong suốt; thân đèn bằng nhựa ABS siêu bền màu đen.</t>
    </r>
  </si>
  <si>
    <r>
      <t>Đèn đếm lùi 2 màu xanh, đỏ D300: Điện áp sử dụng 12-24VDC; góc quan sát 30</t>
    </r>
    <r>
      <rPr>
        <vertAlign val="superscript"/>
        <sz val="9.5"/>
        <rFont val="Times New Roman"/>
        <family val="1"/>
      </rPr>
      <t>o</t>
    </r>
    <r>
      <rPr>
        <sz val="9.5"/>
        <rFont val="Times New Roman"/>
        <family val="1"/>
      </rPr>
      <t>; Chiều dài bước sóng 400-700nm; Hệ số công suất PF &gt;0,95; Công suất 7,56W (Led Nichia, tuổi thọ &gt;50.000 giờ; thấu kính bằng nhựa PC trong suốt; thân đèn bằng nhựa ABS siêu bền màu đen).</t>
    </r>
  </si>
  <si>
    <t xml:space="preserve"> H = 7m 
tôn dày 3mm,
 Dn = 58mm;
Dg = 140mm.</t>
  </si>
  <si>
    <t>H = 8m 
tôn dày 3.5mm,
 Dn = 58mm; 
Dg = 150mm.</t>
  </si>
  <si>
    <t>H = 9m 
tôn dày 3.5mm, 
Dn = 58mm
 Dg = 160mm</t>
  </si>
  <si>
    <t>H = 10m
tôn dày 4mm, 
Dn = 58mm; 
Dg = 170mm.</t>
  </si>
  <si>
    <t>H = 11m 
tôn dày 4mm,
 Dn = 58mm; 
Dg = 185mm.</t>
  </si>
  <si>
    <t>H = 6m (D78-3mm),
 Dn = 78mm; 
Dg = 144mm.</t>
  </si>
  <si>
    <t>H = 7m (D78-3mm), 
Dn = 78mm;
 Dg = 154mm.</t>
  </si>
  <si>
    <t xml:space="preserve"> H = 7m (D86-3mm), Dn = 86mm;
Dg = 160mm.</t>
  </si>
  <si>
    <t>H = 8m (D78-3.5mm), Dn = 78mm; 
Dg = 165mm.</t>
  </si>
  <si>
    <t>H = 8m (D86-3.5mm), Dn = 86mm; 
Dg = 170mm.</t>
  </si>
  <si>
    <t>H = 8m (D78-4mm), Dn = 78mm; 
Dg = 165mm.</t>
  </si>
  <si>
    <t>H = 9m (D78-4mm), Dn = 78mm; 
Dg = 175mm.</t>
  </si>
  <si>
    <t>H = 10m (D78-4mm), Dn = 78mm; 
Dg = 186mm.</t>
  </si>
  <si>
    <t>H = 11m (D78-4mm), Dn = 78mm; 
Dg = 196mm.</t>
  </si>
  <si>
    <t>H = 11m (D87-4mm), Dn = 87mm; 
Dg = 192mm.</t>
  </si>
  <si>
    <t>cao 8m. 
ngọn D78-3.5mm</t>
  </si>
  <si>
    <t>cao 9m,
 ngọn D78-4.0mm</t>
  </si>
  <si>
    <t>cao 9m
 ngọn D78-4.0mm</t>
  </si>
  <si>
    <t>Đế gang DC05B (M16x340x340)</t>
  </si>
  <si>
    <t>Đế gang DC06 (M16x260x260mm)</t>
  </si>
  <si>
    <t>Đế gang DC07 (M16 x 260 x 260mm)</t>
  </si>
  <si>
    <t>Đế gang NOUVO (M16x240x240mm)</t>
  </si>
  <si>
    <t>Đế gang BAMBOO (M16x240x240mm)</t>
  </si>
  <si>
    <t xml:space="preserve"> Thân nhôm 
D108 - 3.2m</t>
  </si>
  <si>
    <t>Thân nhôm 
D76 - 3.2m</t>
  </si>
  <si>
    <t>Thân nhôm
 D108 - 3.2m</t>
  </si>
  <si>
    <t>Thân nhôm
 D76 - 3.2m</t>
  </si>
  <si>
    <t>Giá từ 01/5/2026 tại công trình địa bàn HP</t>
  </si>
  <si>
    <t>Cống hộp H3000x3000 HL-93; L=1200, dày 300 (mm)</t>
  </si>
  <si>
    <t xml:space="preserve">Dn=56; Dg =124. </t>
  </si>
  <si>
    <t xml:space="preserve">Cột thép Bát giác hoặc Tròn côn liền cần đơn H=6m tôn dày 3mm. </t>
  </si>
  <si>
    <t xml:space="preserve"> Dn=56; Dg =134. </t>
  </si>
  <si>
    <t>Cột thép Bát giác hoặc Tròn côn liền cần đơn H=7m tôn dày 3mm.</t>
  </si>
  <si>
    <t xml:space="preserve">Dn=56; Dg =150. </t>
  </si>
  <si>
    <t xml:space="preserve">Cột thép Bát giác hoặc Tròn côn liền cần đơn H=8m tôn dày 3mm. </t>
  </si>
  <si>
    <t>. Dn=56; Dg=150.</t>
  </si>
  <si>
    <t>Cột thép Bát giác hoặc Tròn côn liền cần đơn H=8m tôn dày 3.5mm</t>
  </si>
  <si>
    <t xml:space="preserve"> Dn=56; Dg =150. </t>
  </si>
  <si>
    <t>Cột thép Bát giác hoặc Tròn côn liền cần đơn H=8m tôn dày 4mm.</t>
  </si>
  <si>
    <t xml:space="preserve"> Dn=56; Dg =161. </t>
  </si>
  <si>
    <t>Cột thép Bát giác hoặc Tròn côn liền cần đơn H=9m tôn dày 3mm.</t>
  </si>
  <si>
    <t xml:space="preserve"> Dn=56; Dg=161.</t>
  </si>
  <si>
    <t>Cột thép Bát giác hoặc Tròn côn liền cần đơn H=9m tôn dày 3.5mm.</t>
  </si>
  <si>
    <t>Cột thép Bát giác hoặc Tròn côn liền cần đơn H=9m tôn dày 4mm.</t>
  </si>
  <si>
    <t>Cột thép Bát giác hoặc Tròn côn liền cần đơn H=10m tôn dày 3.5mm</t>
  </si>
  <si>
    <t>Dn=56; Dg=172.</t>
  </si>
  <si>
    <t xml:space="preserve">Cột thép Bát giác hoặc Tròn côn liền cần đơn H=10m tôn dày 4mm. </t>
  </si>
  <si>
    <t xml:space="preserve"> Dn=56; Dg=183.</t>
  </si>
  <si>
    <t>Cột thép Bát giác hoặc Tròn côn liền cần đơn, H=11m tôn dày 4mm.</t>
  </si>
  <si>
    <t>H=6m, dày 3mm</t>
  </si>
  <si>
    <t>H=7m, dày 3mm</t>
  </si>
  <si>
    <t>Gạch bê tông 3 vách EBERA X03;</t>
  </si>
  <si>
    <t>Gạch bê tông 2 vách EBERA X04;</t>
  </si>
  <si>
    <t>Gạch bê tông 3 vách EBERA X05-100;</t>
  </si>
  <si>
    <t>Gạch bê tông 4 vách EBERA X05-170;</t>
  </si>
  <si>
    <t>Gạch bê tông 4 vách EBERA X05-200;</t>
  </si>
  <si>
    <t>Gạch bê tông đặc EBERA T01;</t>
  </si>
  <si>
    <t>Gạch bê tông tự chèn hình chữ nhật EBERA C01;</t>
  </si>
  <si>
    <t>220x105x60 mm; M10,0 (gạch xây không trát 1 mặt màu đỏ)</t>
  </si>
  <si>
    <t>Gạch bê tông tự chèn hình ziczac EBERA C02-60;</t>
  </si>
  <si>
    <t>Gạch bê tông tự chèn hình ziczac EBERA C02-80;</t>
  </si>
  <si>
    <t>Gạch bê tông tự chèn hình chữ I EBERA C03;</t>
  </si>
  <si>
    <t>Gạch bê tông tự chèn hình lục giác EBERA C04;</t>
  </si>
  <si>
    <t>Gạch bê tông tự chèn hình chữ nhật EBERA C05;</t>
  </si>
  <si>
    <t>Gạch bê tông tự chèn trồng cỏ EBERA C07;</t>
  </si>
  <si>
    <t>Công ty Cổ phần xuất nhập khẩu và PT đô thị Hiệp Cường. 
Đc: Thôn Kỳ Sơn 5, xã Việt Khê, TP Hải Phòng; SĐT: 0934307786</t>
  </si>
  <si>
    <t xml:space="preserve">Công ty TNHH Knauf Việt Nam. 
Đc: Lô B3a, Khu công nghiệp Hiệp Phước, Xã Hiệp Phước, Huyện Nhà Bè, Thành phố Hồ Chí Minh, Việt Nam; SĐT:0903749990 </t>
  </si>
  <si>
    <t>Công ty TNHH Nippon Paint (Việt Nam),
 Đc: Số 14, Đường 3A, KCN Biên Hòa II, Phường Long Hưng, Tỉnh Đồng Nai, SĐT: 079 9153009</t>
  </si>
  <si>
    <t>Đến chân công trình trên địa bàn Hải Phòng</t>
  </si>
  <si>
    <t>Giá (chưa có VAT)
Giá thực hiện từ 23/03/2026 đến 09/04/2026</t>
  </si>
  <si>
    <t>Giá (chưa có VAT) 
Giá thực hiện từ 27/03/2026</t>
  </si>
  <si>
    <t xml:space="preserve">Giá (chưa có VAT)
Giá thực hiện từ 10/04/2026 </t>
  </si>
  <si>
    <t>Công ty TNHH Eco Brick. Địa chỉ: Số 57 Lý Thường Kiệt, Phường Hồng Bàng, TP Hải Phòng; SĐT: 0907258688</t>
  </si>
  <si>
    <t>390x200x130 mm; M7,5</t>
  </si>
  <si>
    <t>390x150x190mm; M7,5</t>
  </si>
  <si>
    <t>220x105x130mm; M7,5</t>
  </si>
  <si>
    <t>390x100x130mm; M7,5</t>
  </si>
  <si>
    <t>390x170x130mm; M7,5</t>
  </si>
  <si>
    <t>200x100x60mm, M300; màu ghi</t>
  </si>
  <si>
    <t>225x112x60mm, M300, màu ghi</t>
  </si>
  <si>
    <t>225x112x80mm, M400, màu ghi</t>
  </si>
  <si>
    <t>200x170x60mm, M300, màu ghi</t>
  </si>
  <si>
    <t>230x200x60mm, M300, màu ghi</t>
  </si>
  <si>
    <t>600x300x60mm, M300, màu ghi</t>
  </si>
  <si>
    <t>390x260x80mm, M300, màu ghi</t>
  </si>
  <si>
    <t>Công ty Cổ phần điện nước Minh Ngọc 
Đc: Số 167 đường Hoàng Thạch, phường Nhị Chiểu, TP Hải Phòng. SĐT: 0976055666</t>
  </si>
  <si>
    <r>
      <t>m</t>
    </r>
    <r>
      <rPr>
        <vertAlign val="superscript"/>
        <sz val="12"/>
        <rFont val="Times New Roman"/>
        <family val="1"/>
      </rPr>
      <t>2</t>
    </r>
  </si>
  <si>
    <t>(Kèm theo Thông báo số  400 /SXD-KTQLĐTXD ngày 09/ 6  /2026 của Sở Xây dựng Hải Phòng))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</si>
</sst>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_-* #,##0_-;\-* #,##0_-;_-* &quot;-&quot;??_-;_-@_-"/>
    <numFmt numFmtId="167" formatCode="_(* #,##0_);_(* \(#,##0\);_(* &quot;-&quot;&quot;?&quot;&quot;?&quot;_);_(@_)"/>
    <numFmt numFmtId="168" formatCode="_-* #,##0\ _₫_-;\-* #,##0\ _₫_-;_-* &quot;-&quot;??\ _₫_-;_-@_-"/>
    <numFmt numFmtId="169" formatCode="#,##0.0"/>
  </numFmts>
  <fonts count="36">
    <font>
      <sz val="11"/>
      <color theme="1"/>
      <name val="Calibri"/>
      <family val="2"/>
      <scheme val="minor"/>
    </font>
    <font>
      <b/>
      <sz val="9"/>
      <color rgb="FF000000"/>
      <name val="Tahoma"/>
      <family val="2"/>
    </font>
    <font>
      <sz val="9"/>
      <color rgb="FF000000"/>
      <name val="Tahoma"/>
      <family val="2"/>
    </font>
    <font>
      <sz val="10"/>
      <name val="Arial"/>
      <family val="2"/>
    </font>
    <font>
      <sz val="9"/>
      <color indexed="81"/>
      <name val="Tahoma"/>
      <family val="2"/>
    </font>
    <font>
      <b/>
      <sz val="9"/>
      <color indexed="81"/>
      <name val="Tahoma"/>
      <family val="2"/>
    </font>
    <font>
      <sz val="8"/>
      <name val="Calibri"/>
      <family val="2"/>
      <scheme val="minor"/>
    </font>
    <font>
      <sz val="14"/>
      <name val="Times New Roman"/>
      <family val="1"/>
    </font>
    <font>
      <sz val="11"/>
      <name val="Times New Roman"/>
      <family val="1"/>
    </font>
    <font>
      <b/>
      <sz val="11"/>
      <name val="Times New Roman"/>
      <family val="1"/>
    </font>
    <font>
      <sz val="11"/>
      <color theme="1"/>
      <name val="Calibri"/>
      <family val="2"/>
      <scheme val="minor"/>
    </font>
    <font>
      <vertAlign val="superscript"/>
      <sz val="11"/>
      <name val="Times New Roman"/>
      <family val="1"/>
    </font>
    <font>
      <sz val="8"/>
      <name val="Times New Roman"/>
      <family val="1"/>
    </font>
    <font>
      <sz val="9"/>
      <name val="Times New Roman"/>
      <family val="1"/>
    </font>
    <font>
      <b/>
      <sz val="10"/>
      <name val="Times New Roman"/>
      <family val="1"/>
    </font>
    <font>
      <b/>
      <sz val="14"/>
      <name val="Times New Roman"/>
      <family val="1"/>
    </font>
    <font>
      <sz val="12"/>
      <name val="Times New Roman"/>
      <family val="1"/>
    </font>
    <font>
      <sz val="10"/>
      <name val="Times New Roman"/>
      <family val="1"/>
    </font>
    <font>
      <b/>
      <sz val="16"/>
      <name val="Times New Roman"/>
      <family val="1"/>
    </font>
    <font>
      <sz val="16"/>
      <name val="Times New Roman"/>
      <family val="1"/>
    </font>
    <font>
      <b/>
      <sz val="11"/>
      <name val="Calibri"/>
      <family val="2"/>
      <charset val="163"/>
      <scheme val="minor"/>
    </font>
    <font>
      <sz val="11"/>
      <name val="Calibri"/>
      <family val="2"/>
      <scheme val="minor"/>
    </font>
    <font>
      <b/>
      <sz val="12"/>
      <name val="Times New Roman"/>
      <family val="1"/>
    </font>
    <font>
      <sz val="13"/>
      <color theme="1"/>
      <name val="Arial"/>
      <family val="2"/>
    </font>
    <font>
      <sz val="12"/>
      <name val=".VnArial Narrow"/>
      <family val="2"/>
    </font>
    <font>
      <sz val="12"/>
      <name val=".VnTime"/>
      <family val="2"/>
    </font>
    <font>
      <sz val="10"/>
      <color theme="1"/>
      <name val="VnBravo Times"/>
      <family val="2"/>
    </font>
    <font>
      <sz val="11"/>
      <name val="Times-Roman"/>
    </font>
    <font>
      <sz val="8.5"/>
      <name val="Times New Roman"/>
      <family val="1"/>
    </font>
    <font>
      <sz val="7"/>
      <name val="Times New Roman"/>
      <family val="1"/>
    </font>
    <font>
      <sz val="11"/>
      <name val="TimesNewRoman"/>
    </font>
    <font>
      <vertAlign val="superscript"/>
      <sz val="10"/>
      <name val="Times New Roman"/>
      <family val="1"/>
    </font>
    <font>
      <sz val="9.5"/>
      <name val="Times New Roman"/>
      <family val="1"/>
    </font>
    <font>
      <vertAlign val="superscript"/>
      <sz val="9.5"/>
      <name val="Times New Roman"/>
      <family val="1"/>
    </font>
    <font>
      <vertAlign val="superscript"/>
      <sz val="12"/>
      <name val="Times New Roman"/>
      <family val="1"/>
    </font>
    <font>
      <i/>
      <sz val="11"/>
      <name val="Times New Roman"/>
      <family val="1"/>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auto="1"/>
      </left>
      <right style="thin">
        <color auto="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auto="1"/>
      </left>
      <right/>
      <top/>
      <bottom/>
      <diagonal/>
    </border>
    <border>
      <left/>
      <right style="thin">
        <color indexed="64"/>
      </right>
      <top style="thin">
        <color indexed="64"/>
      </top>
      <bottom/>
      <diagonal/>
    </border>
  </borders>
  <cellStyleXfs count="14">
    <xf numFmtId="0" fontId="0" fillId="0" borderId="0"/>
    <xf numFmtId="0" fontId="3" fillId="0" borderId="0"/>
    <xf numFmtId="164" fontId="10" fillId="0" borderId="0" applyFont="0" applyFill="0" applyBorder="0" applyAlignment="0" applyProtection="0"/>
    <xf numFmtId="0" fontId="3" fillId="0" borderId="0"/>
    <xf numFmtId="0" fontId="23" fillId="0" borderId="0" applyBorder="0" applyAlignment="0"/>
    <xf numFmtId="0" fontId="24" fillId="0" borderId="0"/>
    <xf numFmtId="0" fontId="8" fillId="0" borderId="0" applyAlignment="0">
      <alignment vertical="top" wrapText="1"/>
      <protection locked="0"/>
    </xf>
    <xf numFmtId="164" fontId="8" fillId="0" borderId="0" applyFont="0" applyFill="0" applyBorder="0" applyAlignment="0" applyProtection="0">
      <alignment vertical="top" wrapText="1"/>
      <protection locked="0"/>
    </xf>
    <xf numFmtId="164" fontId="10" fillId="0" borderId="0" applyFont="0" applyFill="0" applyBorder="0" applyAlignment="0" applyProtection="0"/>
    <xf numFmtId="164" fontId="10" fillId="0" borderId="0" applyFont="0" applyFill="0" applyBorder="0" applyAlignment="0" applyProtection="0"/>
    <xf numFmtId="0" fontId="10" fillId="0" borderId="0"/>
    <xf numFmtId="0" fontId="25" fillId="0" borderId="0"/>
    <xf numFmtId="0" fontId="26" fillId="0" borderId="0"/>
    <xf numFmtId="9" fontId="10" fillId="0" borderId="0" applyFont="0" applyFill="0" applyBorder="0" applyAlignment="0" applyProtection="0"/>
  </cellStyleXfs>
  <cellXfs count="575">
    <xf numFmtId="0" fontId="0" fillId="0" borderId="0" xfId="0"/>
    <xf numFmtId="3" fontId="8" fillId="2" borderId="1" xfId="0" applyNumberFormat="1" applyFont="1" applyFill="1" applyBorder="1" applyAlignment="1">
      <alignment horizontal="right" vertical="center" wrapText="1"/>
    </xf>
    <xf numFmtId="0" fontId="8" fillId="0" borderId="0" xfId="0" applyFont="1" applyProtection="1">
      <protection locked="0"/>
    </xf>
    <xf numFmtId="0" fontId="9" fillId="0" borderId="1" xfId="0" applyFont="1" applyBorder="1" applyAlignment="1">
      <alignment horizontal="center" vertical="center" wrapText="1"/>
    </xf>
    <xf numFmtId="0" fontId="8" fillId="0" borderId="0" xfId="0" applyFont="1" applyAlignment="1" applyProtection="1">
      <alignment wrapText="1"/>
      <protection locked="0"/>
    </xf>
    <xf numFmtId="0" fontId="8" fillId="0" borderId="1" xfId="0" applyFont="1" applyBorder="1" applyProtection="1">
      <protection locked="0"/>
    </xf>
    <xf numFmtId="0" fontId="9" fillId="0" borderId="0" xfId="0" applyFont="1" applyProtection="1">
      <protection locked="0"/>
    </xf>
    <xf numFmtId="0" fontId="12" fillId="0" borderId="0" xfId="0" applyFont="1" applyProtection="1">
      <protection locked="0"/>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8" fillId="2" borderId="1" xfId="0" applyFont="1" applyFill="1" applyBorder="1" applyAlignment="1" applyProtection="1">
      <alignment horizontal="left" vertical="center" wrapText="1"/>
      <protection locked="0"/>
    </xf>
    <xf numFmtId="0" fontId="8" fillId="2" borderId="0" xfId="0" applyFont="1" applyFill="1" applyAlignment="1" applyProtection="1">
      <alignment wrapText="1"/>
      <protection locked="0"/>
    </xf>
    <xf numFmtId="0" fontId="8" fillId="2" borderId="1" xfId="0" applyFont="1" applyFill="1" applyBorder="1" applyAlignment="1">
      <alignment horizontal="center" vertical="center" wrapText="1"/>
    </xf>
    <xf numFmtId="0" fontId="8" fillId="2" borderId="0" xfId="0" applyFont="1" applyFill="1" applyProtection="1">
      <protection locked="0"/>
    </xf>
    <xf numFmtId="0" fontId="9" fillId="2" borderId="0" xfId="0" applyFont="1" applyFill="1" applyProtection="1">
      <protection locked="0"/>
    </xf>
    <xf numFmtId="0" fontId="16" fillId="2" borderId="1" xfId="0" quotePrefix="1" applyFont="1" applyFill="1" applyBorder="1" applyAlignment="1">
      <alignment horizontal="center" vertical="center" wrapText="1"/>
    </xf>
    <xf numFmtId="0" fontId="8" fillId="0" borderId="1" xfId="0" applyFont="1" applyBorder="1" applyAlignment="1" applyProtection="1">
      <alignment horizontal="center" vertical="center"/>
      <protection locked="0"/>
    </xf>
    <xf numFmtId="3" fontId="8" fillId="0" borderId="1" xfId="0" applyNumberFormat="1" applyFont="1" applyBorder="1" applyAlignment="1" applyProtection="1">
      <alignment horizontal="center" vertical="center"/>
      <protection locked="0"/>
    </xf>
    <xf numFmtId="0" fontId="9" fillId="2" borderId="1" xfId="0" applyFont="1" applyFill="1" applyBorder="1" applyAlignment="1">
      <alignment horizontal="center" vertical="center" wrapText="1"/>
    </xf>
    <xf numFmtId="0" fontId="17" fillId="0" borderId="0" xfId="0" applyFont="1" applyProtection="1">
      <protection locked="0"/>
    </xf>
    <xf numFmtId="0" fontId="9" fillId="0" borderId="1" xfId="0" applyFont="1" applyBorder="1" applyAlignment="1">
      <alignment vertical="center"/>
    </xf>
    <xf numFmtId="0" fontId="16" fillId="0" borderId="1" xfId="0" applyFont="1" applyBorder="1" applyAlignment="1">
      <alignment horizontal="center" vertical="center"/>
    </xf>
    <xf numFmtId="0" fontId="16" fillId="2" borderId="1" xfId="0" applyFont="1" applyFill="1" applyBorder="1" applyAlignment="1">
      <alignment horizontal="center" vertical="center" wrapText="1"/>
    </xf>
    <xf numFmtId="3" fontId="16" fillId="2" borderId="1" xfId="0" applyNumberFormat="1" applyFont="1" applyFill="1" applyBorder="1" applyAlignment="1">
      <alignment horizontal="right" vertical="center" wrapText="1"/>
    </xf>
    <xf numFmtId="0" fontId="16" fillId="2" borderId="1" xfId="0" applyFont="1" applyFill="1" applyBorder="1" applyAlignment="1">
      <alignment vertical="top" wrapText="1"/>
    </xf>
    <xf numFmtId="0" fontId="16" fillId="2" borderId="1" xfId="0" applyFont="1" applyFill="1" applyBorder="1" applyAlignment="1">
      <alignment horizontal="center" vertical="top" wrapText="1"/>
    </xf>
    <xf numFmtId="0" fontId="14" fillId="0" borderId="1" xfId="0" applyFont="1" applyBorder="1" applyAlignment="1">
      <alignment horizontal="center" vertical="center" wrapText="1"/>
    </xf>
    <xf numFmtId="0" fontId="14" fillId="0" borderId="0" xfId="0" applyFont="1" applyProtection="1">
      <protection locked="0"/>
    </xf>
    <xf numFmtId="0" fontId="8" fillId="0" borderId="1" xfId="0" applyFont="1" applyBorder="1" applyAlignment="1">
      <alignment vertical="center" wrapText="1"/>
    </xf>
    <xf numFmtId="0" fontId="8" fillId="0" borderId="0" xfId="0" applyFont="1" applyAlignment="1" applyProtection="1">
      <alignment vertical="center"/>
      <protection locked="0"/>
    </xf>
    <xf numFmtId="0" fontId="8" fillId="0" borderId="1" xfId="0" applyFont="1" applyBorder="1" applyAlignment="1">
      <alignment horizontal="center" vertical="center" wrapText="1"/>
    </xf>
    <xf numFmtId="0" fontId="8" fillId="0" borderId="0" xfId="0" applyFont="1" applyAlignment="1" applyProtection="1">
      <alignment vertical="center" wrapText="1"/>
      <protection locked="0"/>
    </xf>
    <xf numFmtId="0" fontId="22" fillId="0" borderId="1" xfId="0" applyFont="1" applyBorder="1" applyAlignment="1">
      <alignment horizontal="center" vertical="center"/>
    </xf>
    <xf numFmtId="0" fontId="22" fillId="2" borderId="1" xfId="0" applyFont="1" applyFill="1" applyBorder="1" applyAlignment="1" applyProtection="1">
      <alignment vertical="top"/>
      <protection locked="0"/>
    </xf>
    <xf numFmtId="0" fontId="22" fillId="2" borderId="1" xfId="0" applyFont="1" applyFill="1" applyBorder="1" applyAlignment="1" applyProtection="1">
      <alignment horizontal="center" vertical="top" wrapText="1"/>
      <protection locked="0"/>
    </xf>
    <xf numFmtId="0" fontId="16" fillId="2" borderId="1" xfId="0" applyFont="1" applyFill="1" applyBorder="1" applyProtection="1">
      <protection locked="0"/>
    </xf>
    <xf numFmtId="0" fontId="16" fillId="2" borderId="1" xfId="0" applyFont="1" applyFill="1" applyBorder="1" applyAlignment="1" applyProtection="1">
      <alignment horizontal="center" vertical="center" wrapText="1"/>
      <protection locked="0"/>
    </xf>
    <xf numFmtId="0" fontId="16" fillId="2" borderId="0" xfId="0" applyFont="1" applyFill="1" applyProtection="1">
      <protection locked="0"/>
    </xf>
    <xf numFmtId="0" fontId="8" fillId="2" borderId="1" xfId="0" applyFont="1" applyFill="1" applyBorder="1" applyProtection="1">
      <protection locked="0"/>
    </xf>
    <xf numFmtId="0" fontId="8" fillId="2" borderId="1" xfId="0" quotePrefix="1" applyFont="1" applyFill="1" applyBorder="1" applyAlignment="1">
      <alignment horizontal="center" vertical="top" wrapText="1"/>
    </xf>
    <xf numFmtId="0" fontId="8" fillId="2" borderId="1" xfId="0" applyFont="1" applyFill="1" applyBorder="1" applyAlignment="1">
      <alignment vertical="center" wrapText="1"/>
    </xf>
    <xf numFmtId="0" fontId="8" fillId="2" borderId="1" xfId="0" quotePrefix="1" applyFont="1" applyFill="1" applyBorder="1" applyAlignment="1">
      <alignment horizontal="center" vertical="center" wrapText="1"/>
    </xf>
    <xf numFmtId="0" fontId="8" fillId="0" borderId="1" xfId="0" applyFont="1" applyBorder="1" applyAlignment="1">
      <alignment horizontal="center" vertical="center"/>
    </xf>
    <xf numFmtId="3" fontId="8" fillId="2" borderId="1" xfId="0" applyNumberFormat="1" applyFont="1" applyFill="1" applyBorder="1" applyAlignment="1">
      <alignment horizontal="left" vertical="center" wrapText="1"/>
    </xf>
    <xf numFmtId="0" fontId="9" fillId="2" borderId="1" xfId="0" applyFont="1" applyFill="1" applyBorder="1" applyAlignment="1">
      <alignment vertical="center" wrapText="1"/>
    </xf>
    <xf numFmtId="0" fontId="9" fillId="0" borderId="1" xfId="0" applyFont="1" applyBorder="1" applyProtection="1">
      <protection locked="0"/>
    </xf>
    <xf numFmtId="165" fontId="8" fillId="2" borderId="1" xfId="2" applyNumberFormat="1" applyFont="1" applyFill="1" applyBorder="1" applyAlignment="1">
      <alignment horizontal="right" vertical="center"/>
    </xf>
    <xf numFmtId="0" fontId="8" fillId="2" borderId="1" xfId="0" applyFont="1" applyFill="1" applyBorder="1" applyAlignment="1">
      <alignment horizontal="left" vertical="center" wrapText="1"/>
    </xf>
    <xf numFmtId="0" fontId="8" fillId="0" borderId="1" xfId="0" applyFont="1" applyBorder="1" applyAlignment="1" applyProtection="1">
      <alignment vertical="center"/>
      <protection locked="0"/>
    </xf>
    <xf numFmtId="3" fontId="8" fillId="0" borderId="1" xfId="0" applyNumberFormat="1" applyFont="1" applyBorder="1" applyAlignment="1">
      <alignment horizontal="right" vertical="center" wrapText="1"/>
    </xf>
    <xf numFmtId="0" fontId="8" fillId="2" borderId="1" xfId="0" applyFont="1" applyFill="1" applyBorder="1" applyAlignment="1" applyProtection="1">
      <alignment wrapText="1"/>
      <protection locked="0"/>
    </xf>
    <xf numFmtId="165" fontId="8" fillId="2" borderId="1" xfId="2" applyNumberFormat="1" applyFont="1" applyFill="1" applyBorder="1" applyAlignment="1">
      <alignment horizontal="left" vertical="center" wrapText="1"/>
    </xf>
    <xf numFmtId="3" fontId="8" fillId="2" borderId="1" xfId="3" applyNumberFormat="1" applyFont="1" applyFill="1" applyBorder="1" applyAlignment="1">
      <alignment horizontal="left" vertical="center" wrapText="1"/>
    </xf>
    <xf numFmtId="0" fontId="9" fillId="2" borderId="1" xfId="5" applyFont="1" applyFill="1" applyBorder="1" applyAlignment="1">
      <alignment vertical="center" wrapText="1"/>
    </xf>
    <xf numFmtId="0" fontId="17" fillId="2" borderId="1" xfId="0" applyFont="1" applyFill="1" applyBorder="1" applyAlignment="1">
      <alignment horizontal="center" vertical="center" wrapText="1"/>
    </xf>
    <xf numFmtId="0" fontId="8" fillId="2" borderId="1" xfId="5" applyFont="1" applyFill="1" applyBorder="1" applyAlignment="1">
      <alignment vertical="center" wrapText="1"/>
    </xf>
    <xf numFmtId="0" fontId="17" fillId="0" borderId="1" xfId="0" applyFont="1" applyBorder="1" applyAlignment="1">
      <alignment horizontal="center" vertical="center"/>
    </xf>
    <xf numFmtId="0" fontId="14" fillId="2" borderId="1" xfId="0" applyFont="1" applyFill="1" applyBorder="1" applyAlignment="1">
      <alignment vertical="top" wrapText="1"/>
    </xf>
    <xf numFmtId="0" fontId="14" fillId="0" borderId="1" xfId="0" applyFont="1" applyBorder="1" applyProtection="1">
      <protection locked="0"/>
    </xf>
    <xf numFmtId="0" fontId="17" fillId="0" borderId="1" xfId="0" applyFont="1" applyBorder="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9" fillId="2" borderId="1" xfId="0" applyFont="1" applyFill="1" applyBorder="1" applyAlignment="1">
      <alignment horizontal="left" vertical="center"/>
    </xf>
    <xf numFmtId="0" fontId="8" fillId="0" borderId="1" xfId="0" applyFont="1" applyBorder="1" applyAlignment="1" applyProtection="1">
      <alignment horizontal="left" vertical="top" wrapText="1"/>
      <protection locked="0"/>
    </xf>
    <xf numFmtId="0" fontId="8" fillId="0" borderId="1" xfId="0" applyFont="1" applyBorder="1" applyAlignment="1" applyProtection="1">
      <alignment horizontal="left" vertical="center" wrapText="1"/>
      <protection locked="0"/>
    </xf>
    <xf numFmtId="165" fontId="8" fillId="0" borderId="1" xfId="2" applyNumberFormat="1" applyFont="1" applyBorder="1" applyAlignment="1">
      <alignment horizontal="center" vertical="center" wrapText="1"/>
    </xf>
    <xf numFmtId="0" fontId="9" fillId="2" borderId="1" xfId="0" applyFont="1" applyFill="1" applyBorder="1" applyAlignment="1">
      <alignment vertical="center"/>
    </xf>
    <xf numFmtId="0" fontId="8" fillId="0" borderId="1" xfId="0" applyFont="1" applyBorder="1" applyAlignment="1" applyProtection="1">
      <alignment horizontal="left" wrapText="1"/>
      <protection locked="0"/>
    </xf>
    <xf numFmtId="0" fontId="9" fillId="2" borderId="0" xfId="0" applyFont="1" applyFill="1" applyAlignment="1" applyProtection="1">
      <alignment horizontal="center"/>
      <protection locked="0"/>
    </xf>
    <xf numFmtId="0" fontId="8" fillId="2" borderId="1" xfId="5" applyFont="1" applyFill="1" applyBorder="1" applyAlignment="1">
      <alignment horizontal="center" vertical="center" wrapText="1"/>
    </xf>
    <xf numFmtId="0" fontId="8" fillId="2" borderId="1" xfId="5" applyFont="1" applyFill="1" applyBorder="1" applyAlignment="1">
      <alignment horizontal="left" vertical="center" wrapText="1"/>
    </xf>
    <xf numFmtId="0" fontId="8" fillId="2" borderId="1" xfId="0" applyFont="1" applyFill="1" applyBorder="1" applyAlignment="1" applyProtection="1">
      <alignment vertical="center"/>
      <protection locked="0"/>
    </xf>
    <xf numFmtId="0" fontId="8" fillId="2" borderId="0" xfId="0" applyFont="1" applyFill="1" applyAlignment="1" applyProtection="1">
      <alignment vertical="center"/>
      <protection locked="0"/>
    </xf>
    <xf numFmtId="0" fontId="9" fillId="2" borderId="1" xfId="10" applyFont="1" applyFill="1" applyBorder="1" applyAlignment="1">
      <alignment vertical="center" wrapText="1"/>
    </xf>
    <xf numFmtId="168" fontId="8" fillId="2" borderId="1" xfId="2" applyNumberFormat="1" applyFont="1" applyFill="1" applyBorder="1" applyAlignment="1">
      <alignment horizontal="right" vertical="center" wrapText="1"/>
    </xf>
    <xf numFmtId="3" fontId="8" fillId="2" borderId="1" xfId="0" applyNumberFormat="1" applyFont="1" applyFill="1" applyBorder="1" applyAlignment="1">
      <alignment horizontal="center" vertical="center"/>
    </xf>
    <xf numFmtId="0" fontId="9" fillId="2" borderId="1" xfId="0" applyFont="1" applyFill="1" applyBorder="1" applyAlignment="1" applyProtection="1">
      <alignment vertical="center" wrapText="1"/>
      <protection locked="0"/>
    </xf>
    <xf numFmtId="0" fontId="8" fillId="2" borderId="1" xfId="0" applyFont="1" applyFill="1" applyBorder="1" applyAlignment="1">
      <alignment horizontal="center" vertical="center"/>
    </xf>
    <xf numFmtId="165" fontId="8" fillId="2" borderId="1" xfId="2" applyNumberFormat="1" applyFont="1" applyFill="1" applyBorder="1" applyAlignment="1">
      <alignment vertical="center"/>
    </xf>
    <xf numFmtId="0" fontId="8" fillId="2" borderId="0" xfId="0" applyFont="1" applyFill="1" applyAlignment="1" applyProtection="1">
      <alignment horizontal="center"/>
      <protection locked="0"/>
    </xf>
    <xf numFmtId="3" fontId="8" fillId="2" borderId="1" xfId="0" applyNumberFormat="1" applyFont="1" applyFill="1" applyBorder="1" applyAlignment="1" applyProtection="1">
      <alignment vertical="center"/>
      <protection locked="0"/>
    </xf>
    <xf numFmtId="0" fontId="8" fillId="2" borderId="1" xfId="0" applyFont="1" applyFill="1" applyBorder="1" applyAlignment="1">
      <alignment horizontal="right" vertical="center" wrapText="1"/>
    </xf>
    <xf numFmtId="167" fontId="27" fillId="2" borderId="1" xfId="2" applyNumberFormat="1" applyFont="1" applyFill="1" applyBorder="1" applyAlignment="1">
      <alignment horizontal="right" vertical="center" wrapText="1"/>
    </xf>
    <xf numFmtId="167" fontId="8" fillId="2" borderId="1" xfId="2" applyNumberFormat="1" applyFont="1" applyFill="1" applyBorder="1" applyAlignment="1" applyProtection="1">
      <alignment vertical="center"/>
      <protection locked="0"/>
    </xf>
    <xf numFmtId="165" fontId="8" fillId="2" borderId="1" xfId="7" applyNumberFormat="1" applyFont="1" applyFill="1" applyBorder="1" applyAlignment="1">
      <alignment horizontal="center" vertical="center"/>
      <protection locked="0"/>
    </xf>
    <xf numFmtId="167" fontId="8" fillId="2" borderId="1" xfId="2" applyNumberFormat="1" applyFont="1" applyFill="1" applyBorder="1" applyAlignment="1">
      <alignment vertical="center" wrapText="1"/>
    </xf>
    <xf numFmtId="167" fontId="8" fillId="2" borderId="1" xfId="2" applyNumberFormat="1" applyFont="1" applyFill="1" applyBorder="1" applyAlignment="1" applyProtection="1">
      <alignment vertical="center" wrapText="1"/>
      <protection locked="0"/>
    </xf>
    <xf numFmtId="165" fontId="8" fillId="2" borderId="1" xfId="8" applyNumberFormat="1" applyFont="1" applyFill="1" applyBorder="1" applyAlignment="1">
      <alignment vertical="center" wrapText="1"/>
    </xf>
    <xf numFmtId="3" fontId="8" fillId="2" borderId="1" xfId="0" applyNumberFormat="1" applyFont="1" applyFill="1" applyBorder="1" applyAlignment="1">
      <alignment vertical="center" wrapText="1"/>
    </xf>
    <xf numFmtId="166" fontId="8" fillId="2" borderId="1" xfId="2" applyNumberFormat="1" applyFont="1" applyFill="1" applyBorder="1" applyAlignment="1">
      <alignment vertical="center" wrapText="1"/>
    </xf>
    <xf numFmtId="0" fontId="8" fillId="2" borderId="1" xfId="0" applyFont="1" applyFill="1" applyBorder="1" applyAlignment="1">
      <alignment vertical="center"/>
    </xf>
    <xf numFmtId="0" fontId="8" fillId="2" borderId="1" xfId="0" applyFont="1" applyFill="1" applyBorder="1" applyAlignment="1">
      <alignment horizontal="left" vertical="center"/>
    </xf>
    <xf numFmtId="0" fontId="8" fillId="2" borderId="1" xfId="0" applyFont="1" applyFill="1" applyBorder="1"/>
    <xf numFmtId="0" fontId="8" fillId="2" borderId="6" xfId="0" applyFont="1" applyFill="1" applyBorder="1" applyProtection="1">
      <protection locked="0"/>
    </xf>
    <xf numFmtId="0" fontId="8" fillId="2" borderId="6" xfId="0" applyFont="1" applyFill="1" applyBorder="1" applyAlignment="1">
      <alignment horizontal="left" vertical="center"/>
    </xf>
    <xf numFmtId="0" fontId="8" fillId="2" borderId="6" xfId="0" quotePrefix="1" applyFont="1" applyFill="1" applyBorder="1" applyAlignment="1">
      <alignment horizontal="center" vertical="center" wrapText="1"/>
    </xf>
    <xf numFmtId="0" fontId="8" fillId="2" borderId="1" xfId="0" applyFont="1" applyFill="1" applyBorder="1" applyAlignment="1" applyProtection="1">
      <alignment vertical="center" wrapText="1"/>
      <protection locked="0"/>
    </xf>
    <xf numFmtId="0" fontId="17" fillId="2" borderId="1" xfId="1" applyFont="1" applyFill="1" applyBorder="1" applyAlignment="1">
      <alignment vertical="center"/>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wrapText="1"/>
    </xf>
    <xf numFmtId="0" fontId="8" fillId="0" borderId="1" xfId="0" quotePrefix="1" applyFont="1" applyBorder="1" applyAlignment="1">
      <alignment horizontal="center" vertical="top" wrapText="1"/>
    </xf>
    <xf numFmtId="0" fontId="9" fillId="0" borderId="1" xfId="0" applyFont="1" applyBorder="1" applyAlignment="1">
      <alignment vertical="center" wrapText="1"/>
    </xf>
    <xf numFmtId="0" fontId="17" fillId="0" borderId="1" xfId="0" applyFont="1" applyBorder="1" applyAlignment="1" applyProtection="1">
      <alignment horizontal="left" vertical="center" wrapText="1"/>
      <protection locked="0"/>
    </xf>
    <xf numFmtId="0" fontId="8" fillId="0" borderId="1" xfId="4" applyFont="1" applyBorder="1" applyAlignment="1">
      <alignment vertical="center" wrapText="1"/>
    </xf>
    <xf numFmtId="0" fontId="8" fillId="0" borderId="1" xfId="4" applyFont="1" applyBorder="1" applyAlignment="1">
      <alignment horizontal="center" vertical="center" wrapText="1"/>
    </xf>
    <xf numFmtId="165" fontId="8" fillId="0" borderId="1" xfId="4" applyNumberFormat="1" applyFont="1" applyBorder="1" applyAlignment="1">
      <alignment horizontal="center" vertical="center" wrapText="1"/>
    </xf>
    <xf numFmtId="165" fontId="8" fillId="0" borderId="1" xfId="9" applyNumberFormat="1" applyFont="1" applyFill="1" applyBorder="1" applyAlignment="1">
      <alignment horizontal="center" vertical="center" wrapText="1"/>
    </xf>
    <xf numFmtId="0" fontId="8" fillId="0" borderId="1" xfId="0" quotePrefix="1" applyFont="1" applyBorder="1" applyAlignment="1">
      <alignment horizontal="center" vertical="center" wrapText="1"/>
    </xf>
    <xf numFmtId="166" fontId="8" fillId="0" borderId="1" xfId="2" applyNumberFormat="1" applyFont="1" applyFill="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wrapText="1"/>
    </xf>
    <xf numFmtId="165" fontId="8" fillId="0" borderId="1" xfId="2" applyNumberFormat="1" applyFont="1" applyFill="1" applyBorder="1" applyAlignment="1">
      <alignment horizontal="center" vertical="center"/>
    </xf>
    <xf numFmtId="165" fontId="8" fillId="0" borderId="1" xfId="2" applyNumberFormat="1" applyFont="1" applyFill="1" applyBorder="1" applyAlignment="1">
      <alignment vertical="center"/>
    </xf>
    <xf numFmtId="165" fontId="8" fillId="0" borderId="1" xfId="2" applyNumberFormat="1" applyFont="1" applyFill="1" applyBorder="1" applyAlignment="1">
      <alignment horizontal="center" vertical="center" wrapText="1"/>
    </xf>
    <xf numFmtId="165" fontId="8" fillId="0" borderId="1" xfId="2" applyNumberFormat="1" applyFont="1" applyFill="1" applyBorder="1" applyAlignment="1">
      <alignment vertical="center" wrapText="1"/>
    </xf>
    <xf numFmtId="0" fontId="8" fillId="0" borderId="0" xfId="0" applyFont="1" applyAlignment="1" applyProtection="1">
      <alignment horizontal="center"/>
      <protection locked="0"/>
    </xf>
    <xf numFmtId="0" fontId="17" fillId="0" borderId="1" xfId="0" applyFont="1" applyBorder="1" applyAlignment="1">
      <alignment horizontal="center" vertical="center" wrapText="1"/>
    </xf>
    <xf numFmtId="0" fontId="9" fillId="0" borderId="1" xfId="0" applyFont="1" applyBorder="1" applyAlignment="1">
      <alignment horizontal="center" vertical="center"/>
    </xf>
    <xf numFmtId="0" fontId="22" fillId="0" borderId="1" xfId="0" applyFont="1" applyBorder="1" applyAlignment="1">
      <alignment horizontal="center" vertical="center" wrapText="1"/>
    </xf>
    <xf numFmtId="0" fontId="8" fillId="0" borderId="1" xfId="0" applyFont="1" applyBorder="1" applyAlignment="1" applyProtection="1">
      <alignment vertical="top"/>
      <protection locked="0"/>
    </xf>
    <xf numFmtId="0" fontId="22" fillId="0" borderId="1" xfId="0" applyFont="1" applyBorder="1" applyAlignment="1">
      <alignment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xf>
    <xf numFmtId="165" fontId="17" fillId="0" borderId="1" xfId="2" applyNumberFormat="1" applyFont="1" applyFill="1" applyBorder="1" applyAlignment="1">
      <alignment horizontal="center" vertical="center" wrapText="1"/>
    </xf>
    <xf numFmtId="0" fontId="9" fillId="0" borderId="1" xfId="0" applyFont="1" applyBorder="1" applyAlignment="1">
      <alignment horizontal="left" vertical="center" wrapText="1"/>
    </xf>
    <xf numFmtId="0" fontId="16" fillId="0" borderId="1" xfId="0" quotePrefix="1" applyFont="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16" fillId="0" borderId="0" xfId="0" applyFont="1" applyProtection="1">
      <protection locked="0"/>
    </xf>
    <xf numFmtId="0" fontId="16" fillId="0" borderId="1" xfId="0" applyFont="1" applyBorder="1" applyAlignment="1" applyProtection="1">
      <alignment wrapText="1"/>
      <protection locked="0"/>
    </xf>
    <xf numFmtId="0" fontId="16" fillId="0" borderId="1" xfId="0" applyFont="1" applyBorder="1" applyAlignment="1" applyProtection="1">
      <alignment horizontal="center"/>
      <protection locked="0"/>
    </xf>
    <xf numFmtId="0" fontId="16" fillId="0" borderId="8" xfId="0" applyFont="1" applyBorder="1" applyAlignment="1" applyProtection="1">
      <alignment horizontal="center" wrapText="1"/>
      <protection locked="0"/>
    </xf>
    <xf numFmtId="0" fontId="16" fillId="0" borderId="1" xfId="0" applyFont="1" applyBorder="1" applyAlignment="1" applyProtection="1">
      <alignment horizontal="left" wrapText="1"/>
      <protection locked="0"/>
    </xf>
    <xf numFmtId="0" fontId="16" fillId="0" borderId="1" xfId="0" applyFont="1" applyBorder="1" applyAlignment="1" applyProtection="1">
      <alignment horizontal="left" vertical="center" wrapText="1"/>
      <protection locked="0"/>
    </xf>
    <xf numFmtId="0" fontId="9" fillId="0" borderId="0" xfId="0" applyFont="1" applyAlignment="1" applyProtection="1">
      <alignment wrapText="1"/>
      <protection locked="0"/>
    </xf>
    <xf numFmtId="3" fontId="16" fillId="2" borderId="1" xfId="0" applyNumberFormat="1" applyFont="1" applyFill="1" applyBorder="1" applyAlignment="1">
      <alignment horizontal="right" vertical="top" wrapText="1"/>
    </xf>
    <xf numFmtId="0" fontId="8" fillId="2" borderId="6" xfId="0" applyFont="1" applyFill="1" applyBorder="1" applyAlignment="1">
      <alignment vertical="center" wrapText="1"/>
    </xf>
    <xf numFmtId="0" fontId="8" fillId="2" borderId="3" xfId="0" applyFont="1" applyFill="1" applyBorder="1" applyAlignment="1">
      <alignment vertical="center" wrapText="1"/>
    </xf>
    <xf numFmtId="0" fontId="9" fillId="2" borderId="6" xfId="0" applyFont="1" applyFill="1" applyBorder="1" applyAlignment="1" applyProtection="1">
      <alignment vertical="top" wrapText="1"/>
      <protection locked="0"/>
    </xf>
    <xf numFmtId="0" fontId="9" fillId="2" borderId="3" xfId="0" applyFont="1" applyFill="1" applyBorder="1" applyAlignment="1" applyProtection="1">
      <alignment vertical="top" wrapText="1"/>
      <protection locked="0"/>
    </xf>
    <xf numFmtId="0" fontId="9" fillId="2" borderId="1" xfId="0" applyFont="1" applyFill="1" applyBorder="1" applyAlignment="1" applyProtection="1">
      <alignment horizontal="center" vertical="center" wrapText="1"/>
      <protection locked="0"/>
    </xf>
    <xf numFmtId="0" fontId="9" fillId="3" borderId="1" xfId="3" applyFont="1" applyFill="1" applyBorder="1" applyAlignment="1">
      <alignment horizontal="center" vertical="center" wrapText="1"/>
    </xf>
    <xf numFmtId="0" fontId="8" fillId="3" borderId="1" xfId="3" applyFont="1" applyFill="1" applyBorder="1" applyProtection="1">
      <protection locked="0"/>
    </xf>
    <xf numFmtId="0" fontId="8" fillId="3" borderId="1" xfId="3" applyFont="1" applyFill="1" applyBorder="1" applyAlignment="1" applyProtection="1">
      <alignment horizontal="left"/>
      <protection locked="0"/>
    </xf>
    <xf numFmtId="0" fontId="9" fillId="3" borderId="1" xfId="3" applyFont="1" applyFill="1" applyBorder="1" applyAlignment="1">
      <alignment horizontal="left" vertical="center" wrapText="1"/>
    </xf>
    <xf numFmtId="0" fontId="8" fillId="3" borderId="1" xfId="3" applyFont="1" applyFill="1" applyBorder="1" applyAlignment="1">
      <alignment horizontal="center" vertical="center" wrapText="1"/>
    </xf>
    <xf numFmtId="0" fontId="8" fillId="3" borderId="1" xfId="3" applyFont="1" applyFill="1" applyBorder="1" applyAlignment="1">
      <alignment vertical="center" wrapText="1"/>
    </xf>
    <xf numFmtId="0" fontId="8" fillId="3" borderId="6" xfId="3" applyFont="1" applyFill="1" applyBorder="1" applyAlignment="1">
      <alignment horizontal="center" vertical="center" wrapText="1"/>
    </xf>
    <xf numFmtId="0" fontId="9" fillId="2" borderId="7" xfId="0" applyFont="1" applyFill="1" applyBorder="1" applyAlignment="1" applyProtection="1">
      <alignment vertical="top" wrapText="1"/>
      <protection locked="0"/>
    </xf>
    <xf numFmtId="3" fontId="8" fillId="2" borderId="1" xfId="0" applyNumberFormat="1" applyFont="1" applyFill="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9" fillId="0" borderId="1" xfId="0" applyFont="1" applyBorder="1" applyAlignment="1">
      <alignment horizontal="left" vertical="center"/>
    </xf>
    <xf numFmtId="0" fontId="8" fillId="0" borderId="1" xfId="3" applyFont="1" applyBorder="1" applyAlignment="1">
      <alignment horizontal="center" vertical="center" wrapText="1"/>
    </xf>
    <xf numFmtId="0" fontId="8" fillId="0" borderId="1" xfId="3" applyFont="1" applyBorder="1" applyAlignment="1">
      <alignment vertical="center" wrapText="1"/>
    </xf>
    <xf numFmtId="0" fontId="8" fillId="0" borderId="10" xfId="0" applyFont="1" applyBorder="1" applyProtection="1">
      <protection locked="0"/>
    </xf>
    <xf numFmtId="0" fontId="8" fillId="0" borderId="7" xfId="3" applyFont="1" applyBorder="1" applyAlignment="1">
      <alignment vertical="center" wrapText="1"/>
    </xf>
    <xf numFmtId="0" fontId="8" fillId="0" borderId="0" xfId="0" applyFont="1" applyAlignment="1" applyProtection="1">
      <alignment horizontal="center" vertical="center" wrapText="1"/>
      <protection locked="0"/>
    </xf>
    <xf numFmtId="0" fontId="8" fillId="3" borderId="4" xfId="3" applyFont="1" applyFill="1" applyBorder="1" applyAlignment="1">
      <alignment vertical="center"/>
    </xf>
    <xf numFmtId="0" fontId="8" fillId="3" borderId="5" xfId="3" applyFont="1" applyFill="1" applyBorder="1" applyAlignment="1">
      <alignment vertical="center"/>
    </xf>
    <xf numFmtId="0" fontId="9" fillId="3" borderId="8" xfId="3" applyFont="1" applyFill="1" applyBorder="1" applyAlignment="1">
      <alignment vertical="center"/>
    </xf>
    <xf numFmtId="0" fontId="17" fillId="2" borderId="1" xfId="1" applyFont="1" applyFill="1" applyBorder="1" applyAlignment="1">
      <alignment horizontal="center" vertical="center"/>
    </xf>
    <xf numFmtId="0" fontId="8" fillId="0" borderId="1" xfId="0" applyFont="1" applyBorder="1" applyAlignment="1" applyProtection="1">
      <alignment horizontal="left" vertical="center"/>
      <protection locked="0"/>
    </xf>
    <xf numFmtId="0" fontId="8" fillId="3" borderId="1" xfId="3" applyFont="1" applyFill="1" applyBorder="1" applyAlignment="1" applyProtection="1">
      <alignment horizontal="center" vertical="center" wrapText="1"/>
      <protection locked="0"/>
    </xf>
    <xf numFmtId="0" fontId="8" fillId="0" borderId="1" xfId="3" applyFont="1" applyBorder="1" applyAlignment="1" applyProtection="1">
      <alignment horizontal="center" vertical="center" wrapText="1"/>
      <protection locked="0"/>
    </xf>
    <xf numFmtId="3" fontId="8" fillId="2" borderId="6" xfId="0" applyNumberFormat="1" applyFont="1" applyFill="1" applyBorder="1" applyAlignment="1">
      <alignment horizontal="center" vertical="center" wrapText="1"/>
    </xf>
    <xf numFmtId="0" fontId="17" fillId="0" borderId="7" xfId="0" applyFont="1" applyBorder="1" applyAlignment="1">
      <alignment horizontal="center" vertical="center" wrapText="1"/>
    </xf>
    <xf numFmtId="0" fontId="8" fillId="0" borderId="7" xfId="0" applyFont="1" applyBorder="1" applyAlignment="1" applyProtection="1">
      <alignment horizontal="center" vertical="center" wrapText="1"/>
      <protection locked="0"/>
    </xf>
    <xf numFmtId="0" fontId="17" fillId="0" borderId="1" xfId="2" applyNumberFormat="1" applyFont="1" applyFill="1" applyBorder="1" applyAlignment="1">
      <alignment horizontal="center" vertical="center" wrapText="1"/>
    </xf>
    <xf numFmtId="3" fontId="8" fillId="2" borderId="6" xfId="0" applyNumberFormat="1" applyFont="1" applyFill="1" applyBorder="1" applyAlignment="1">
      <alignment horizontal="center" vertical="center"/>
    </xf>
    <xf numFmtId="0" fontId="8" fillId="2" borderId="1" xfId="5" applyFont="1" applyFill="1" applyBorder="1" applyAlignment="1">
      <alignment vertical="center"/>
    </xf>
    <xf numFmtId="165" fontId="9" fillId="0" borderId="1" xfId="2" applyNumberFormat="1" applyFont="1" applyFill="1" applyBorder="1" applyAlignment="1">
      <alignment horizontal="center" vertical="center" wrapText="1"/>
    </xf>
    <xf numFmtId="165" fontId="8" fillId="0" borderId="1" xfId="0" applyNumberFormat="1" applyFont="1" applyBorder="1" applyAlignment="1">
      <alignment horizontal="right" vertical="center"/>
    </xf>
    <xf numFmtId="0" fontId="9" fillId="0" borderId="8" xfId="0" applyFont="1" applyBorder="1" applyAlignment="1">
      <alignment horizontal="center" vertical="center" wrapText="1"/>
    </xf>
    <xf numFmtId="165" fontId="8" fillId="0" borderId="1" xfId="2" applyNumberFormat="1" applyFont="1" applyFill="1" applyBorder="1" applyAlignment="1">
      <alignment horizontal="right" vertical="center" wrapText="1"/>
    </xf>
    <xf numFmtId="3" fontId="8" fillId="0" borderId="1" xfId="0" applyNumberFormat="1" applyFont="1" applyBorder="1" applyAlignment="1">
      <alignment horizontal="right"/>
    </xf>
    <xf numFmtId="165" fontId="9" fillId="0" borderId="1" xfId="2" applyNumberFormat="1" applyFont="1" applyFill="1" applyBorder="1" applyAlignment="1">
      <alignment horizontal="right" vertical="center" wrapText="1"/>
    </xf>
    <xf numFmtId="165" fontId="8" fillId="0" borderId="1" xfId="2" applyNumberFormat="1" applyFont="1" applyFill="1" applyBorder="1" applyAlignment="1">
      <alignment horizontal="right" vertical="center"/>
    </xf>
    <xf numFmtId="0" fontId="17" fillId="0" borderId="0" xfId="0" applyFont="1" applyAlignment="1" applyProtection="1">
      <alignment horizontal="center"/>
      <protection locked="0"/>
    </xf>
    <xf numFmtId="3" fontId="8" fillId="0" borderId="1" xfId="0" applyNumberFormat="1" applyFont="1" applyBorder="1" applyAlignment="1">
      <alignment horizontal="center" vertical="center" wrapText="1"/>
    </xf>
    <xf numFmtId="0" fontId="8" fillId="0" borderId="1" xfId="0" quotePrefix="1" applyFont="1" applyBorder="1" applyAlignment="1">
      <alignment vertical="center" wrapText="1"/>
    </xf>
    <xf numFmtId="0" fontId="12" fillId="2" borderId="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6" fillId="0" borderId="1" xfId="0" applyFont="1" applyBorder="1" applyAlignment="1">
      <alignment vertical="center" wrapText="1"/>
    </xf>
    <xf numFmtId="0" fontId="9" fillId="2" borderId="8" xfId="0" applyFont="1" applyFill="1" applyBorder="1" applyAlignment="1">
      <alignment horizontal="left" vertical="center"/>
    </xf>
    <xf numFmtId="165" fontId="8" fillId="0" borderId="8" xfId="2" applyNumberFormat="1" applyFont="1" applyBorder="1" applyAlignment="1">
      <alignment horizontal="center" vertical="center" wrapText="1"/>
    </xf>
    <xf numFmtId="3" fontId="8" fillId="0" borderId="8" xfId="0" applyNumberFormat="1" applyFont="1" applyBorder="1" applyAlignment="1">
      <alignment horizontal="right" vertical="center" wrapText="1"/>
    </xf>
    <xf numFmtId="0" fontId="21" fillId="0" borderId="8" xfId="0" applyFont="1" applyBorder="1" applyAlignment="1">
      <alignment vertical="center"/>
    </xf>
    <xf numFmtId="0" fontId="17" fillId="0" borderId="1" xfId="0" applyFont="1" applyBorder="1" applyAlignment="1">
      <alignment horizontal="left" vertical="center" wrapText="1"/>
    </xf>
    <xf numFmtId="3" fontId="17" fillId="0" borderId="1" xfId="0" applyNumberFormat="1" applyFont="1" applyBorder="1" applyAlignment="1">
      <alignment horizontal="right" vertical="center" wrapText="1" indent="1"/>
    </xf>
    <xf numFmtId="0" fontId="17" fillId="2" borderId="1" xfId="0" applyFont="1" applyFill="1" applyBorder="1" applyAlignment="1">
      <alignment vertical="center" wrapText="1"/>
    </xf>
    <xf numFmtId="165" fontId="17" fillId="2" borderId="1" xfId="0" applyNumberFormat="1" applyFont="1" applyFill="1" applyBorder="1" applyAlignment="1">
      <alignment horizontal="center" vertical="center"/>
    </xf>
    <xf numFmtId="0" fontId="8" fillId="3" borderId="7" xfId="3" applyFont="1" applyFill="1" applyBorder="1" applyAlignment="1">
      <alignment vertical="center" wrapText="1"/>
    </xf>
    <xf numFmtId="0" fontId="8" fillId="3" borderId="7" xfId="3" applyFont="1" applyFill="1" applyBorder="1" applyAlignment="1" applyProtection="1">
      <alignment horizontal="center" vertical="center" wrapText="1"/>
      <protection locked="0"/>
    </xf>
    <xf numFmtId="0" fontId="8" fillId="3" borderId="1" xfId="3" applyFont="1" applyFill="1" applyBorder="1" applyAlignment="1">
      <alignment horizontal="left" vertical="center" wrapText="1"/>
    </xf>
    <xf numFmtId="3" fontId="8" fillId="3" borderId="1" xfId="3" applyNumberFormat="1" applyFont="1" applyFill="1" applyBorder="1" applyAlignment="1">
      <alignment horizontal="center" vertical="center" wrapText="1"/>
    </xf>
    <xf numFmtId="3" fontId="8" fillId="3" borderId="6" xfId="3" applyNumberFormat="1" applyFont="1" applyFill="1" applyBorder="1" applyAlignment="1">
      <alignment horizontal="center" vertical="center" wrapText="1"/>
    </xf>
    <xf numFmtId="3" fontId="8" fillId="3" borderId="7" xfId="3" applyNumberFormat="1" applyFont="1" applyFill="1" applyBorder="1" applyAlignment="1">
      <alignment horizontal="center" vertical="center" wrapText="1"/>
    </xf>
    <xf numFmtId="0" fontId="17" fillId="3" borderId="1" xfId="3" applyFont="1" applyFill="1" applyBorder="1" applyAlignment="1">
      <alignment horizontal="center" vertical="center" wrapText="1"/>
    </xf>
    <xf numFmtId="0" fontId="8" fillId="3" borderId="1" xfId="3" quotePrefix="1" applyFont="1" applyFill="1" applyBorder="1" applyAlignment="1">
      <alignment vertical="center" wrapText="1"/>
    </xf>
    <xf numFmtId="0" fontId="8" fillId="0" borderId="6" xfId="3" applyFont="1" applyBorder="1" applyAlignment="1">
      <alignment vertical="center" wrapText="1"/>
    </xf>
    <xf numFmtId="3" fontId="8" fillId="0" borderId="1" xfId="3" applyNumberFormat="1" applyFont="1" applyBorder="1" applyAlignment="1">
      <alignment horizontal="center" vertical="center" wrapText="1"/>
    </xf>
    <xf numFmtId="0" fontId="8" fillId="0" borderId="3" xfId="3" applyFont="1" applyBorder="1" applyAlignment="1">
      <alignment vertical="center" wrapText="1"/>
    </xf>
    <xf numFmtId="0" fontId="8" fillId="0" borderId="7" xfId="3" applyFont="1" applyBorder="1" applyAlignment="1" applyProtection="1">
      <alignment horizontal="center" vertical="center" wrapText="1"/>
      <protection locked="0"/>
    </xf>
    <xf numFmtId="3" fontId="8" fillId="0" borderId="7" xfId="3" applyNumberFormat="1" applyFont="1" applyBorder="1" applyAlignment="1">
      <alignment horizontal="center" vertical="center" wrapText="1"/>
    </xf>
    <xf numFmtId="0" fontId="17" fillId="0" borderId="1" xfId="3" applyFont="1" applyBorder="1" applyAlignment="1">
      <alignment horizontal="center" vertical="center" wrapText="1"/>
    </xf>
    <xf numFmtId="3" fontId="9" fillId="3" borderId="1" xfId="3" applyNumberFormat="1" applyFont="1" applyFill="1" applyBorder="1" applyAlignment="1">
      <alignment horizontal="center" vertical="center" wrapText="1"/>
    </xf>
    <xf numFmtId="0" fontId="9" fillId="3" borderId="6" xfId="3" applyFont="1" applyFill="1" applyBorder="1" applyAlignment="1">
      <alignment horizontal="center" vertical="center" wrapText="1"/>
    </xf>
    <xf numFmtId="0" fontId="8" fillId="2" borderId="1" xfId="0" applyFont="1" applyFill="1" applyBorder="1" applyAlignment="1">
      <alignment horizontal="left" vertical="top"/>
    </xf>
    <xf numFmtId="0" fontId="8" fillId="2" borderId="1" xfId="4" applyFont="1" applyFill="1" applyBorder="1" applyAlignment="1">
      <alignment horizontal="left" vertical="center" wrapText="1"/>
    </xf>
    <xf numFmtId="0" fontId="8" fillId="2" borderId="1" xfId="4" applyFont="1" applyFill="1" applyBorder="1" applyAlignment="1">
      <alignment horizontal="center" vertical="center" wrapText="1"/>
    </xf>
    <xf numFmtId="165" fontId="8" fillId="2" borderId="1" xfId="9" quotePrefix="1" applyNumberFormat="1" applyFont="1" applyFill="1" applyBorder="1" applyAlignment="1">
      <alignment horizontal="center" vertical="center" wrapText="1"/>
    </xf>
    <xf numFmtId="10" fontId="8" fillId="0" borderId="1" xfId="13" applyNumberFormat="1" applyFont="1" applyFill="1" applyBorder="1" applyAlignment="1">
      <alignment horizontal="center" vertical="center" wrapText="1"/>
    </xf>
    <xf numFmtId="10" fontId="8" fillId="2" borderId="1" xfId="13" applyNumberFormat="1" applyFont="1" applyFill="1" applyBorder="1" applyAlignment="1">
      <alignment horizontal="center" vertical="center" wrapText="1"/>
    </xf>
    <xf numFmtId="0" fontId="8" fillId="0" borderId="1" xfId="0" applyFont="1" applyBorder="1" applyAlignment="1">
      <alignment vertical="center"/>
    </xf>
    <xf numFmtId="0" fontId="21" fillId="0" borderId="1" xfId="0" applyFont="1" applyBorder="1" applyAlignment="1">
      <alignment vertical="center"/>
    </xf>
    <xf numFmtId="0" fontId="21" fillId="0" borderId="1" xfId="0" applyFont="1" applyBorder="1" applyAlignment="1">
      <alignment vertical="center" wrapText="1"/>
    </xf>
    <xf numFmtId="0" fontId="8" fillId="2" borderId="1" xfId="0" applyFont="1" applyFill="1" applyBorder="1" applyAlignment="1">
      <alignment vertical="top"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8" fillId="2" borderId="1" xfId="0" applyFont="1" applyFill="1" applyBorder="1" applyAlignment="1">
      <alignment horizontal="center"/>
    </xf>
    <xf numFmtId="3" fontId="8" fillId="2" borderId="1" xfId="2" applyNumberFormat="1" applyFont="1" applyFill="1" applyBorder="1"/>
    <xf numFmtId="0" fontId="16" fillId="0" borderId="1" xfId="0" applyFont="1" applyBorder="1" applyAlignment="1">
      <alignment horizontal="justify" vertical="center" wrapText="1"/>
    </xf>
    <xf numFmtId="3" fontId="16" fillId="0" borderId="1" xfId="0" applyNumberFormat="1" applyFont="1" applyBorder="1" applyAlignment="1">
      <alignment horizontal="right" vertical="center" wrapText="1"/>
    </xf>
    <xf numFmtId="0" fontId="8" fillId="2" borderId="6" xfId="0" applyFont="1" applyFill="1" applyBorder="1" applyAlignment="1">
      <alignment horizontal="justify" vertical="center" wrapText="1"/>
    </xf>
    <xf numFmtId="0" fontId="27" fillId="2" borderId="1" xfId="0" applyFont="1" applyFill="1" applyBorder="1" applyAlignment="1">
      <alignment vertical="center" wrapText="1"/>
    </xf>
    <xf numFmtId="166" fontId="8" fillId="2" borderId="1" xfId="0" applyNumberFormat="1" applyFont="1" applyFill="1" applyBorder="1" applyAlignment="1">
      <alignment horizontal="center" vertical="center" wrapText="1"/>
    </xf>
    <xf numFmtId="166" fontId="8" fillId="2" borderId="6" xfId="0" applyNumberFormat="1" applyFont="1" applyFill="1" applyBorder="1" applyAlignment="1">
      <alignment horizontal="center" vertical="center" wrapText="1"/>
    </xf>
    <xf numFmtId="0" fontId="17" fillId="2" borderId="1" xfId="0" applyFont="1" applyFill="1" applyBorder="1" applyAlignment="1">
      <alignment horizontal="justify" vertical="center" wrapText="1"/>
    </xf>
    <xf numFmtId="0" fontId="32" fillId="2" borderId="1" xfId="0" applyFont="1" applyFill="1" applyBorder="1" applyAlignment="1">
      <alignment horizontal="justify" vertical="center" wrapText="1"/>
    </xf>
    <xf numFmtId="0" fontId="13" fillId="2" borderId="1" xfId="0" applyFont="1" applyFill="1" applyBorder="1" applyAlignment="1">
      <alignment horizontal="justify" vertical="center" wrapText="1"/>
    </xf>
    <xf numFmtId="0" fontId="13" fillId="2" borderId="1" xfId="0" applyFont="1" applyFill="1" applyBorder="1" applyAlignment="1">
      <alignment vertical="center" wrapText="1"/>
    </xf>
    <xf numFmtId="0" fontId="16" fillId="0" borderId="1" xfId="0" applyFont="1" applyBorder="1" applyAlignment="1">
      <alignment horizontal="left" vertical="top" wrapText="1"/>
    </xf>
    <xf numFmtId="0" fontId="16" fillId="2" borderId="1" xfId="0" applyFont="1" applyFill="1" applyBorder="1" applyAlignment="1">
      <alignment horizontal="left" vertical="top" wrapText="1"/>
    </xf>
    <xf numFmtId="0" fontId="8" fillId="0" borderId="1" xfId="2" applyNumberFormat="1" applyFont="1" applyFill="1" applyBorder="1" applyAlignment="1">
      <alignment vertical="center"/>
    </xf>
    <xf numFmtId="0" fontId="8" fillId="0" borderId="1" xfId="2" applyNumberFormat="1" applyFont="1" applyFill="1" applyBorder="1" applyAlignment="1">
      <alignment vertical="center" wrapText="1"/>
    </xf>
    <xf numFmtId="0" fontId="8" fillId="0" borderId="1" xfId="2" quotePrefix="1" applyNumberFormat="1" applyFont="1" applyFill="1" applyBorder="1" applyAlignment="1">
      <alignment vertical="center" wrapText="1"/>
    </xf>
    <xf numFmtId="165" fontId="8" fillId="0" borderId="1" xfId="2" quotePrefix="1" applyNumberFormat="1" applyFont="1" applyFill="1" applyBorder="1" applyAlignment="1">
      <alignment vertical="center" wrapText="1"/>
    </xf>
    <xf numFmtId="3" fontId="8" fillId="0" borderId="1" xfId="0" applyNumberFormat="1" applyFont="1" applyBorder="1" applyAlignment="1">
      <alignment vertical="center" wrapText="1"/>
    </xf>
    <xf numFmtId="0" fontId="22" fillId="0" borderId="6" xfId="0" applyFont="1" applyBorder="1" applyAlignment="1">
      <alignment horizontal="center" vertical="center" wrapText="1"/>
    </xf>
    <xf numFmtId="3" fontId="16" fillId="0" borderId="1" xfId="0" applyNumberFormat="1" applyFont="1" applyBorder="1" applyAlignment="1">
      <alignment horizontal="center" vertical="center" wrapText="1"/>
    </xf>
    <xf numFmtId="0" fontId="17" fillId="2" borderId="7" xfId="0" applyFont="1" applyFill="1" applyBorder="1" applyAlignment="1">
      <alignment vertical="center" wrapText="1"/>
    </xf>
    <xf numFmtId="169" fontId="8" fillId="0" borderId="1" xfId="0" applyNumberFormat="1" applyFont="1" applyBorder="1" applyAlignment="1">
      <alignment horizontal="left" vertical="center" wrapText="1"/>
    </xf>
    <xf numFmtId="0" fontId="8" fillId="0" borderId="8" xfId="0" applyFont="1" applyBorder="1" applyAlignment="1">
      <alignment horizontal="center" vertical="center" wrapText="1"/>
    </xf>
    <xf numFmtId="0" fontId="9" fillId="0" borderId="1" xfId="0" applyFont="1" applyBorder="1" applyAlignment="1" applyProtection="1">
      <alignment horizontal="center" vertical="top" wrapText="1"/>
      <protection locked="0"/>
    </xf>
    <xf numFmtId="0" fontId="9" fillId="0" borderId="1" xfId="0" applyFont="1" applyBorder="1" applyAlignment="1">
      <alignment horizontal="center" vertical="top" wrapText="1"/>
    </xf>
    <xf numFmtId="3" fontId="8" fillId="0" borderId="1" xfId="0" applyNumberFormat="1" applyFont="1" applyBorder="1" applyAlignment="1">
      <alignment horizontal="right" vertical="center"/>
    </xf>
    <xf numFmtId="165" fontId="8" fillId="0" borderId="1" xfId="11" applyNumberFormat="1" applyFont="1" applyBorder="1" applyAlignment="1">
      <alignment horizontal="right" vertical="center"/>
    </xf>
    <xf numFmtId="169" fontId="8" fillId="0" borderId="1" xfId="12" applyNumberFormat="1" applyFont="1" applyBorder="1" applyAlignment="1">
      <alignment horizontal="left" vertical="center" wrapText="1"/>
    </xf>
    <xf numFmtId="3" fontId="8" fillId="0" borderId="1" xfId="4" applyNumberFormat="1" applyFont="1" applyBorder="1" applyAlignment="1">
      <alignment horizontal="right" vertical="center"/>
    </xf>
    <xf numFmtId="165" fontId="8" fillId="0" borderId="1" xfId="4" applyNumberFormat="1" applyFont="1" applyBorder="1" applyAlignment="1">
      <alignment horizontal="right" vertical="center"/>
    </xf>
    <xf numFmtId="3" fontId="8" fillId="0" borderId="1" xfId="4" applyNumberFormat="1" applyFont="1" applyBorder="1" applyAlignment="1">
      <alignment horizontal="left" vertical="center" wrapText="1"/>
    </xf>
    <xf numFmtId="0" fontId="8" fillId="0" borderId="0" xfId="0" applyFont="1" applyAlignment="1" applyProtection="1">
      <alignment horizontal="center" wrapText="1"/>
      <protection locked="0"/>
    </xf>
    <xf numFmtId="0" fontId="9" fillId="0" borderId="8" xfId="0" applyFont="1" applyBorder="1" applyAlignment="1">
      <alignment horizontal="center" vertical="top" wrapText="1"/>
    </xf>
    <xf numFmtId="0" fontId="8" fillId="0" borderId="8" xfId="0" applyFont="1" applyBorder="1" applyAlignment="1">
      <alignment horizontal="center" vertical="center"/>
    </xf>
    <xf numFmtId="0" fontId="9" fillId="0" borderId="5" xfId="0" applyFont="1" applyBorder="1" applyAlignment="1">
      <alignment horizontal="center" vertical="top" wrapText="1"/>
    </xf>
    <xf numFmtId="0" fontId="9" fillId="0" borderId="4" xfId="0" applyFont="1" applyBorder="1" applyAlignment="1">
      <alignment horizontal="center" vertical="top" wrapText="1"/>
    </xf>
    <xf numFmtId="0" fontId="8" fillId="0" borderId="4" xfId="0" applyFont="1" applyBorder="1" applyAlignment="1" applyProtection="1">
      <alignment horizontal="center" wrapText="1"/>
      <protection locked="0"/>
    </xf>
    <xf numFmtId="3" fontId="8" fillId="0" borderId="4" xfId="0" applyNumberFormat="1" applyFont="1" applyBorder="1" applyAlignment="1">
      <alignment horizontal="center" vertical="center" wrapText="1"/>
    </xf>
    <xf numFmtId="0" fontId="8" fillId="0" borderId="4" xfId="0" applyFont="1" applyBorder="1" applyAlignment="1" applyProtection="1">
      <alignment horizontal="center" vertical="center" wrapText="1"/>
      <protection locked="0"/>
    </xf>
    <xf numFmtId="165" fontId="9" fillId="0" borderId="5" xfId="2" applyNumberFormat="1" applyFont="1" applyFill="1" applyBorder="1" applyAlignment="1">
      <alignment horizontal="center" vertical="center" wrapText="1"/>
    </xf>
    <xf numFmtId="3" fontId="8" fillId="0" borderId="5" xfId="0" applyNumberFormat="1" applyFont="1" applyBorder="1" applyAlignment="1">
      <alignment horizontal="right" vertical="center"/>
    </xf>
    <xf numFmtId="165" fontId="8" fillId="0" borderId="5" xfId="0" applyNumberFormat="1" applyFont="1" applyBorder="1" applyAlignment="1">
      <alignment horizontal="right" vertical="center"/>
    </xf>
    <xf numFmtId="165" fontId="8" fillId="0" borderId="5" xfId="11" applyNumberFormat="1" applyFont="1" applyBorder="1" applyAlignment="1">
      <alignment horizontal="right" vertical="center"/>
    </xf>
    <xf numFmtId="165" fontId="8" fillId="0" borderId="5" xfId="2" applyNumberFormat="1" applyFont="1" applyFill="1" applyBorder="1" applyAlignment="1">
      <alignment horizontal="right" vertical="center"/>
    </xf>
    <xf numFmtId="3" fontId="8" fillId="0" borderId="5" xfId="4" applyNumberFormat="1" applyFont="1" applyBorder="1" applyAlignment="1">
      <alignment horizontal="right" vertical="center"/>
    </xf>
    <xf numFmtId="165" fontId="8" fillId="0" borderId="5" xfId="4" applyNumberFormat="1" applyFont="1" applyBorder="1" applyAlignment="1">
      <alignment horizontal="right" vertical="center"/>
    </xf>
    <xf numFmtId="0" fontId="8" fillId="2" borderId="7" xfId="0" applyFont="1" applyFill="1" applyBorder="1" applyAlignment="1">
      <alignment horizontal="center" vertical="center" wrapText="1"/>
    </xf>
    <xf numFmtId="0" fontId="8" fillId="3" borderId="7" xfId="3" applyFont="1" applyFill="1" applyBorder="1" applyAlignment="1">
      <alignment horizontal="center" vertical="center" wrapText="1"/>
    </xf>
    <xf numFmtId="0" fontId="9" fillId="2" borderId="7" xfId="0" applyFont="1" applyFill="1" applyBorder="1" applyAlignment="1" applyProtection="1">
      <alignment horizontal="center" vertical="center" wrapText="1"/>
      <protection locked="0"/>
    </xf>
    <xf numFmtId="0" fontId="16" fillId="0" borderId="1" xfId="0" applyFont="1" applyBorder="1" applyAlignment="1">
      <alignment horizontal="left" vertical="center" wrapText="1"/>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0" xfId="0" applyFont="1" applyFill="1" applyProtection="1">
      <protection locked="0"/>
    </xf>
    <xf numFmtId="0" fontId="22" fillId="0" borderId="1" xfId="0" applyFont="1" applyFill="1" applyBorder="1" applyAlignment="1">
      <alignment horizontal="left" vertical="center"/>
    </xf>
    <xf numFmtId="0" fontId="9" fillId="0" borderId="6"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quotePrefix="1" applyFont="1" applyFill="1" applyBorder="1" applyAlignment="1">
      <alignment horizontal="left" vertical="center" wrapText="1"/>
    </xf>
    <xf numFmtId="3" fontId="16" fillId="0" borderId="1" xfId="0" applyNumberFormat="1" applyFont="1" applyFill="1" applyBorder="1" applyAlignment="1">
      <alignment horizontal="center" vertical="center" wrapText="1"/>
    </xf>
    <xf numFmtId="0" fontId="16" fillId="0" borderId="1" xfId="0" quotePrefix="1" applyFont="1" applyFill="1" applyBorder="1" applyAlignment="1">
      <alignment horizontal="center" vertical="center" wrapText="1"/>
    </xf>
    <xf numFmtId="0" fontId="9" fillId="0" borderId="0" xfId="0" applyFont="1" applyFill="1" applyProtection="1">
      <protection locked="0"/>
    </xf>
    <xf numFmtId="0" fontId="8" fillId="0" borderId="0" xfId="0" applyFont="1" applyBorder="1" applyProtection="1">
      <protection locked="0"/>
    </xf>
    <xf numFmtId="0" fontId="8" fillId="2" borderId="0" xfId="0" applyFont="1" applyFill="1" applyBorder="1" applyProtection="1">
      <protection locked="0"/>
    </xf>
    <xf numFmtId="0" fontId="7" fillId="0" borderId="0" xfId="0" applyFont="1" applyBorder="1" applyAlignment="1">
      <alignment vertical="center" wrapText="1"/>
    </xf>
    <xf numFmtId="0" fontId="9" fillId="0" borderId="0" xfId="0" applyFont="1" applyBorder="1" applyProtection="1">
      <protection locked="0"/>
    </xf>
    <xf numFmtId="0" fontId="8" fillId="3" borderId="0" xfId="3" applyFont="1" applyFill="1" applyBorder="1" applyAlignment="1">
      <alignment vertical="center" wrapText="1"/>
    </xf>
    <xf numFmtId="0" fontId="8" fillId="3" borderId="8" xfId="3" applyFont="1" applyFill="1" applyBorder="1" applyAlignment="1">
      <alignment horizontal="center" vertical="center" wrapText="1"/>
    </xf>
    <xf numFmtId="0" fontId="8" fillId="3" borderId="13" xfId="3" applyFont="1" applyFill="1" applyBorder="1" applyAlignment="1">
      <alignment horizontal="center" vertical="center" wrapText="1"/>
    </xf>
    <xf numFmtId="0" fontId="8" fillId="3" borderId="13" xfId="3" applyFont="1" applyFill="1" applyBorder="1" applyAlignment="1">
      <alignment vertical="center" wrapText="1"/>
    </xf>
    <xf numFmtId="0" fontId="8" fillId="3" borderId="14" xfId="3" applyFont="1" applyFill="1" applyBorder="1" applyAlignment="1">
      <alignment vertical="center" wrapText="1"/>
    </xf>
    <xf numFmtId="0" fontId="8" fillId="3" borderId="11" xfId="3" applyFont="1" applyFill="1" applyBorder="1" applyAlignment="1">
      <alignment vertical="center" wrapText="1"/>
    </xf>
    <xf numFmtId="0" fontId="8" fillId="3" borderId="8" xfId="3" applyFont="1" applyFill="1" applyBorder="1" applyAlignment="1">
      <alignment vertical="center" wrapText="1"/>
    </xf>
    <xf numFmtId="0" fontId="8" fillId="3" borderId="11" xfId="3" applyFont="1" applyFill="1" applyBorder="1" applyAlignment="1">
      <alignment horizontal="center" vertical="center" wrapText="1"/>
    </xf>
    <xf numFmtId="0" fontId="8" fillId="2" borderId="6" xfId="4" applyFont="1" applyFill="1" applyBorder="1" applyAlignment="1">
      <alignment horizontal="left" vertical="center" wrapText="1"/>
    </xf>
    <xf numFmtId="0" fontId="8" fillId="2" borderId="6" xfId="4" applyFont="1" applyFill="1" applyBorder="1" applyAlignment="1">
      <alignment horizontal="center" vertical="center" wrapText="1"/>
    </xf>
    <xf numFmtId="0" fontId="8" fillId="2" borderId="6" xfId="0" applyFont="1" applyFill="1" applyBorder="1" applyAlignment="1" applyProtection="1">
      <alignment horizontal="left" vertical="center" wrapText="1"/>
      <protection locked="0"/>
    </xf>
    <xf numFmtId="165" fontId="8" fillId="2" borderId="6" xfId="9" quotePrefix="1" applyNumberFormat="1" applyFont="1" applyFill="1" applyBorder="1" applyAlignment="1">
      <alignment horizontal="center" vertical="center" wrapText="1"/>
    </xf>
    <xf numFmtId="10" fontId="8" fillId="0" borderId="6" xfId="13" applyNumberFormat="1" applyFont="1" applyFill="1" applyBorder="1" applyAlignment="1">
      <alignment horizontal="center" vertical="center" wrapText="1"/>
    </xf>
    <xf numFmtId="0" fontId="8" fillId="2" borderId="7" xfId="4" applyFont="1" applyFill="1" applyBorder="1" applyAlignment="1">
      <alignment horizontal="left" vertical="center" wrapText="1"/>
    </xf>
    <xf numFmtId="0" fontId="8" fillId="2" borderId="7" xfId="4" applyFont="1" applyFill="1" applyBorder="1" applyAlignment="1">
      <alignment horizontal="center" vertical="center" wrapText="1"/>
    </xf>
    <xf numFmtId="0" fontId="8" fillId="2" borderId="7" xfId="0" applyFont="1" applyFill="1" applyBorder="1" applyAlignment="1" applyProtection="1">
      <alignment horizontal="left" vertical="center" wrapText="1"/>
      <protection locked="0"/>
    </xf>
    <xf numFmtId="165" fontId="8" fillId="2" borderId="7" xfId="9" quotePrefix="1" applyNumberFormat="1" applyFont="1" applyFill="1" applyBorder="1" applyAlignment="1">
      <alignment horizontal="center" vertical="center" wrapText="1"/>
    </xf>
    <xf numFmtId="10" fontId="8" fillId="0" borderId="7" xfId="13" applyNumberFormat="1" applyFont="1" applyFill="1" applyBorder="1" applyAlignment="1">
      <alignment horizontal="center" vertical="center" wrapText="1"/>
    </xf>
    <xf numFmtId="10" fontId="8" fillId="2" borderId="6" xfId="13" applyNumberFormat="1" applyFont="1" applyFill="1" applyBorder="1" applyAlignment="1">
      <alignment horizontal="center" vertical="center" wrapText="1"/>
    </xf>
    <xf numFmtId="0" fontId="9" fillId="2" borderId="7" xfId="0" applyFont="1" applyFill="1" applyBorder="1" applyAlignment="1">
      <alignment horizontal="left" vertical="center" wrapText="1"/>
    </xf>
    <xf numFmtId="0" fontId="8" fillId="2" borderId="7" xfId="0" applyFont="1" applyFill="1" applyBorder="1" applyAlignment="1" applyProtection="1">
      <alignment vertical="center"/>
      <protection locked="0"/>
    </xf>
    <xf numFmtId="0" fontId="19" fillId="0" borderId="10" xfId="0" applyFont="1" applyFill="1" applyBorder="1"/>
    <xf numFmtId="0" fontId="19" fillId="0" borderId="0" xfId="0" applyFont="1" applyFill="1"/>
    <xf numFmtId="0" fontId="15" fillId="0" borderId="1" xfId="0" applyFont="1" applyFill="1" applyBorder="1" applyAlignment="1">
      <alignment horizontal="center"/>
    </xf>
    <xf numFmtId="0" fontId="7" fillId="0" borderId="0" xfId="0" applyFont="1" applyFill="1"/>
    <xf numFmtId="0" fontId="9" fillId="0" borderId="1" xfId="0" applyFont="1" applyFill="1" applyBorder="1" applyAlignment="1">
      <alignment vertical="center"/>
    </xf>
    <xf numFmtId="0" fontId="9" fillId="0" borderId="0" xfId="0" applyFont="1" applyFill="1"/>
    <xf numFmtId="0" fontId="8" fillId="0" borderId="1" xfId="0" applyFont="1" applyFill="1" applyBorder="1" applyAlignment="1">
      <alignment horizontal="right" vertical="center"/>
    </xf>
    <xf numFmtId="0" fontId="8" fillId="0" borderId="0" xfId="0" applyFont="1" applyFill="1"/>
    <xf numFmtId="0" fontId="9" fillId="0" borderId="1" xfId="0" applyFont="1" applyFill="1" applyBorder="1" applyAlignment="1">
      <alignment horizontal="right" vertical="center"/>
    </xf>
    <xf numFmtId="0" fontId="9" fillId="0" borderId="1" xfId="0" applyFont="1" applyFill="1" applyBorder="1" applyAlignment="1">
      <alignment horizontal="right"/>
    </xf>
    <xf numFmtId="0" fontId="22" fillId="0" borderId="1" xfId="0" applyFont="1" applyFill="1" applyBorder="1" applyAlignment="1">
      <alignment horizontal="center"/>
    </xf>
    <xf numFmtId="0" fontId="22" fillId="0" borderId="8"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2" xfId="0" applyFont="1" applyBorder="1" applyAlignment="1" applyProtection="1">
      <alignment vertical="center"/>
      <protection locked="0"/>
    </xf>
    <xf numFmtId="0" fontId="22" fillId="0" borderId="15" xfId="0" applyFont="1" applyBorder="1" applyAlignment="1">
      <alignment horizontal="center" vertical="center" wrapText="1"/>
    </xf>
    <xf numFmtId="0" fontId="8" fillId="2" borderId="1" xfId="6" applyFont="1" applyFill="1" applyBorder="1" applyAlignment="1">
      <alignment horizontal="center" vertical="center"/>
      <protection locked="0"/>
    </xf>
    <xf numFmtId="0" fontId="16" fillId="0" borderId="0" xfId="0" applyFont="1"/>
    <xf numFmtId="0" fontId="16" fillId="0" borderId="0" xfId="0" applyFont="1" applyBorder="1" applyProtection="1">
      <protection locked="0"/>
    </xf>
    <xf numFmtId="0" fontId="14" fillId="0" borderId="1" xfId="0" applyFont="1" applyBorder="1" applyAlignment="1">
      <alignment horizontal="center" vertical="top" wrapText="1"/>
    </xf>
    <xf numFmtId="0" fontId="8" fillId="0" borderId="8" xfId="0" quotePrefix="1"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8" xfId="0" applyFont="1" applyFill="1" applyBorder="1" applyAlignment="1">
      <alignment horizontal="left" vertical="center" wrapText="1"/>
    </xf>
    <xf numFmtId="0" fontId="9" fillId="0" borderId="8"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18" fillId="0" borderId="9" xfId="0" applyFont="1" applyFill="1" applyBorder="1" applyAlignment="1">
      <alignment horizontal="center"/>
    </xf>
    <xf numFmtId="0" fontId="18" fillId="0" borderId="7" xfId="0" applyFont="1" applyFill="1" applyBorder="1" applyAlignment="1">
      <alignment horizontal="center"/>
    </xf>
    <xf numFmtId="0" fontId="18" fillId="0" borderId="11" xfId="0" applyFont="1" applyFill="1" applyBorder="1" applyAlignment="1">
      <alignment horizontal="center"/>
    </xf>
    <xf numFmtId="0" fontId="15" fillId="0" borderId="8" xfId="0" applyFont="1" applyFill="1" applyBorder="1" applyAlignment="1">
      <alignment horizontal="center"/>
    </xf>
    <xf numFmtId="0" fontId="15" fillId="0" borderId="4" xfId="0" applyFont="1" applyFill="1" applyBorder="1" applyAlignment="1">
      <alignment horizontal="center"/>
    </xf>
    <xf numFmtId="0" fontId="15" fillId="0" borderId="5" xfId="0" applyFont="1" applyFill="1" applyBorder="1" applyAlignment="1">
      <alignment horizontal="center"/>
    </xf>
    <xf numFmtId="0" fontId="14" fillId="2" borderId="0" xfId="0" applyFont="1" applyFill="1" applyAlignment="1">
      <alignment horizontal="center" vertical="center" wrapText="1"/>
    </xf>
    <xf numFmtId="0" fontId="17" fillId="2" borderId="0" xfId="0" applyFont="1" applyFill="1" applyAlignment="1">
      <alignment horizontal="center" vertical="center" wrapText="1"/>
    </xf>
    <xf numFmtId="0" fontId="14" fillId="2" borderId="10"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2" borderId="1" xfId="0" applyFont="1" applyFill="1" applyBorder="1" applyAlignment="1" applyProtection="1">
      <alignment horizontal="center" vertical="top" wrapText="1"/>
      <protection locked="0"/>
    </xf>
    <xf numFmtId="0" fontId="14" fillId="2" borderId="1" xfId="0" applyFont="1" applyFill="1" applyBorder="1" applyAlignment="1">
      <alignment horizontal="center" vertical="top" wrapText="1"/>
    </xf>
    <xf numFmtId="0" fontId="2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4" fillId="0" borderId="1" xfId="0" applyFont="1" applyBorder="1" applyAlignment="1" applyProtection="1">
      <alignment horizontal="center" vertical="top"/>
      <protection locked="0"/>
    </xf>
    <xf numFmtId="0" fontId="13" fillId="0" borderId="1" xfId="0" applyFont="1" applyBorder="1" applyAlignment="1" applyProtection="1">
      <alignment horizontal="center" vertical="center" wrapText="1"/>
      <protection locked="0"/>
    </xf>
    <xf numFmtId="0" fontId="17" fillId="0" borderId="6"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1" xfId="0" applyFont="1" applyFill="1" applyBorder="1" applyAlignment="1">
      <alignment horizontal="left" vertical="center"/>
    </xf>
    <xf numFmtId="0" fontId="17" fillId="2" borderId="3" xfId="0" applyFont="1" applyFill="1" applyBorder="1" applyAlignment="1" applyProtection="1">
      <alignment horizontal="center" vertical="center" wrapText="1"/>
      <protection locked="0"/>
    </xf>
    <xf numFmtId="0" fontId="17" fillId="2" borderId="7" xfId="0" applyFont="1" applyFill="1" applyBorder="1" applyAlignment="1" applyProtection="1">
      <alignment horizontal="center" vertical="center" wrapText="1"/>
      <protection locked="0"/>
    </xf>
    <xf numFmtId="0" fontId="17" fillId="2" borderId="6" xfId="0" quotePrefix="1" applyFont="1" applyFill="1" applyBorder="1" applyAlignment="1">
      <alignment horizontal="center" vertical="center" wrapText="1"/>
    </xf>
    <xf numFmtId="0" fontId="17" fillId="2" borderId="3" xfId="0" quotePrefix="1" applyFont="1" applyFill="1" applyBorder="1" applyAlignment="1">
      <alignment horizontal="center" vertical="center" wrapText="1"/>
    </xf>
    <xf numFmtId="0" fontId="17" fillId="2" borderId="7" xfId="0" quotePrefix="1" applyFont="1" applyFill="1" applyBorder="1" applyAlignment="1">
      <alignment horizontal="center" vertical="center" wrapText="1"/>
    </xf>
    <xf numFmtId="0" fontId="8" fillId="3" borderId="3" xfId="3"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8" fillId="2" borderId="3" xfId="0" quotePrefix="1" applyFont="1" applyFill="1" applyBorder="1" applyAlignment="1">
      <alignment horizontal="center" vertical="center" wrapText="1"/>
    </xf>
    <xf numFmtId="0" fontId="12" fillId="2" borderId="6" xfId="0" quotePrefix="1" applyFont="1" applyFill="1" applyBorder="1" applyAlignment="1">
      <alignment horizontal="center" vertical="center" wrapText="1"/>
    </xf>
    <xf numFmtId="0" fontId="12" fillId="2" borderId="3" xfId="0" quotePrefix="1" applyFont="1" applyFill="1" applyBorder="1" applyAlignment="1">
      <alignment horizontal="center" vertical="center" wrapText="1"/>
    </xf>
    <xf numFmtId="0" fontId="8" fillId="2" borderId="1" xfId="0" quotePrefix="1" applyFont="1" applyFill="1" applyBorder="1" applyAlignment="1">
      <alignment horizontal="center" vertical="center" wrapText="1"/>
    </xf>
    <xf numFmtId="0" fontId="8" fillId="3" borderId="1" xfId="3" applyFont="1" applyFill="1" applyBorder="1" applyAlignment="1">
      <alignment horizontal="center" vertical="center" wrapText="1"/>
    </xf>
    <xf numFmtId="0" fontId="8" fillId="3" borderId="4" xfId="3" applyFont="1" applyFill="1" applyBorder="1" applyAlignment="1">
      <alignment horizontal="left" vertical="center" wrapText="1"/>
    </xf>
    <xf numFmtId="0" fontId="8" fillId="3" borderId="5" xfId="3" applyFont="1" applyFill="1" applyBorder="1" applyAlignment="1">
      <alignment horizontal="left" vertical="center" wrapText="1"/>
    </xf>
    <xf numFmtId="0" fontId="8" fillId="3" borderId="8" xfId="3" applyFont="1" applyFill="1" applyBorder="1" applyAlignment="1">
      <alignment horizontal="left" vertical="center" wrapText="1"/>
    </xf>
    <xf numFmtId="0" fontId="17" fillId="3" borderId="1" xfId="3" quotePrefix="1" applyFont="1" applyFill="1" applyBorder="1" applyAlignment="1">
      <alignment horizontal="center" vertical="center" wrapText="1"/>
    </xf>
    <xf numFmtId="0" fontId="8" fillId="3" borderId="1" xfId="3" applyFont="1" applyFill="1" applyBorder="1" applyAlignment="1">
      <alignment horizontal="left" vertical="center" wrapText="1"/>
    </xf>
    <xf numFmtId="0" fontId="17" fillId="2" borderId="6"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8" fillId="0" borderId="6" xfId="3" applyFont="1" applyBorder="1" applyAlignment="1">
      <alignment horizontal="center" vertical="center" wrapText="1"/>
    </xf>
    <xf numFmtId="0" fontId="8" fillId="0" borderId="7" xfId="3" applyFont="1" applyBorder="1" applyAlignment="1">
      <alignment horizontal="center" vertical="center" wrapText="1"/>
    </xf>
    <xf numFmtId="0" fontId="9" fillId="2" borderId="6" xfId="0" applyFont="1" applyFill="1" applyBorder="1" applyAlignment="1" applyProtection="1">
      <alignment horizontal="center" vertical="top" wrapText="1"/>
      <protection locked="0"/>
    </xf>
    <xf numFmtId="0" fontId="9" fillId="2" borderId="3" xfId="0" applyFont="1" applyFill="1" applyBorder="1" applyAlignment="1" applyProtection="1">
      <alignment horizontal="center" vertical="top" wrapText="1"/>
      <protection locked="0"/>
    </xf>
    <xf numFmtId="0" fontId="8" fillId="3" borderId="6" xfId="3" applyFont="1" applyFill="1" applyBorder="1" applyAlignment="1">
      <alignment horizontal="center" vertical="center" wrapText="1"/>
    </xf>
    <xf numFmtId="0" fontId="8" fillId="3" borderId="7" xfId="3" applyFont="1" applyFill="1" applyBorder="1" applyAlignment="1">
      <alignment horizontal="center" vertical="center" wrapText="1"/>
    </xf>
    <xf numFmtId="0" fontId="8" fillId="2" borderId="6" xfId="0" quotePrefix="1" applyFont="1" applyFill="1" applyBorder="1" applyAlignment="1">
      <alignment horizontal="center" vertical="center" wrapText="1"/>
    </xf>
    <xf numFmtId="0" fontId="8" fillId="2" borderId="7" xfId="0" quotePrefix="1"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8" fillId="2" borderId="6" xfId="0" applyFont="1" applyFill="1" applyBorder="1" applyAlignment="1" applyProtection="1">
      <alignment horizontal="center"/>
      <protection locked="0"/>
    </xf>
    <xf numFmtId="0" fontId="8" fillId="2" borderId="3" xfId="0" applyFont="1" applyFill="1" applyBorder="1" applyAlignment="1" applyProtection="1">
      <alignment horizontal="center"/>
      <protection locked="0"/>
    </xf>
    <xf numFmtId="0" fontId="8" fillId="2" borderId="7" xfId="0" applyFont="1" applyFill="1" applyBorder="1" applyAlignment="1" applyProtection="1">
      <alignment horizontal="center"/>
      <protection locked="0"/>
    </xf>
    <xf numFmtId="0" fontId="8" fillId="0" borderId="1" xfId="3" applyFont="1" applyBorder="1" applyAlignment="1">
      <alignment horizontal="left" vertical="center" wrapText="1"/>
    </xf>
    <xf numFmtId="0" fontId="17" fillId="0" borderId="6" xfId="3" applyFont="1" applyBorder="1" applyAlignment="1">
      <alignment horizontal="center" vertical="center" wrapText="1"/>
    </xf>
    <xf numFmtId="0" fontId="17" fillId="0" borderId="7" xfId="3" applyFont="1" applyBorder="1" applyAlignment="1">
      <alignment horizontal="center" vertical="center" wrapText="1"/>
    </xf>
    <xf numFmtId="0" fontId="8" fillId="0" borderId="8" xfId="3" applyFont="1" applyBorder="1" applyAlignment="1">
      <alignment horizontal="left" vertical="center" wrapText="1"/>
    </xf>
    <xf numFmtId="0" fontId="8" fillId="0" borderId="4" xfId="3" applyFont="1" applyBorder="1" applyAlignment="1">
      <alignment horizontal="left" vertical="center" wrapText="1"/>
    </xf>
    <xf numFmtId="0" fontId="8" fillId="0" borderId="5" xfId="3" applyFont="1" applyBorder="1" applyAlignment="1">
      <alignment horizontal="left" vertical="center" wrapText="1"/>
    </xf>
    <xf numFmtId="0" fontId="8" fillId="0" borderId="8" xfId="4" applyFont="1" applyBorder="1" applyAlignment="1">
      <alignment horizontal="left" vertical="center" wrapText="1"/>
    </xf>
    <xf numFmtId="0" fontId="8" fillId="0" borderId="4" xfId="4" applyFont="1" applyBorder="1" applyAlignment="1">
      <alignment horizontal="left" vertical="center" wrapText="1"/>
    </xf>
    <xf numFmtId="0" fontId="8" fillId="0" borderId="5" xfId="4" applyFont="1" applyBorder="1" applyAlignment="1">
      <alignment horizontal="left" vertical="center" wrapText="1"/>
    </xf>
    <xf numFmtId="0" fontId="8" fillId="3" borderId="8" xfId="3" applyFont="1" applyFill="1" applyBorder="1" applyAlignment="1">
      <alignment horizontal="left" vertical="center"/>
    </xf>
    <xf numFmtId="0" fontId="8" fillId="3" borderId="4" xfId="3" applyFont="1" applyFill="1" applyBorder="1" applyAlignment="1">
      <alignment horizontal="left" vertical="center"/>
    </xf>
    <xf numFmtId="0" fontId="8" fillId="3" borderId="5" xfId="3" applyFont="1" applyFill="1" applyBorder="1" applyAlignment="1">
      <alignment horizontal="left" vertical="center"/>
    </xf>
    <xf numFmtId="0" fontId="8" fillId="3" borderId="7" xfId="3" applyFont="1" applyFill="1" applyBorder="1" applyAlignment="1">
      <alignment horizontal="left" vertical="center" wrapText="1"/>
    </xf>
    <xf numFmtId="0" fontId="8" fillId="3" borderId="13" xfId="3" applyFont="1" applyFill="1" applyBorder="1" applyAlignment="1">
      <alignment horizontal="center" vertical="center" wrapText="1"/>
    </xf>
    <xf numFmtId="0" fontId="8" fillId="3" borderId="14" xfId="3" applyFont="1" applyFill="1" applyBorder="1" applyAlignment="1">
      <alignment horizontal="center" vertical="center" wrapText="1"/>
    </xf>
    <xf numFmtId="0" fontId="8" fillId="3" borderId="11" xfId="3" applyFont="1" applyFill="1" applyBorder="1" applyAlignment="1">
      <alignment horizontal="center" vertical="center" wrapText="1"/>
    </xf>
    <xf numFmtId="0" fontId="8" fillId="3" borderId="1" xfId="3" applyFont="1" applyFill="1" applyBorder="1" applyAlignment="1">
      <alignment horizontal="center" vertical="top"/>
    </xf>
    <xf numFmtId="0" fontId="8" fillId="3" borderId="1" xfId="3" applyFont="1" applyFill="1" applyBorder="1" applyAlignment="1">
      <alignment horizontal="center" vertical="top" wrapText="1"/>
    </xf>
    <xf numFmtId="0" fontId="17" fillId="3" borderId="7" xfId="3" applyFont="1" applyFill="1" applyBorder="1" applyAlignment="1">
      <alignment horizontal="center" vertical="center" wrapText="1"/>
    </xf>
    <xf numFmtId="0" fontId="17" fillId="3" borderId="1" xfId="3" applyFont="1" applyFill="1" applyBorder="1" applyAlignment="1">
      <alignment horizontal="center" vertical="center" wrapText="1"/>
    </xf>
    <xf numFmtId="0" fontId="8" fillId="3" borderId="1" xfId="3" quotePrefix="1" applyFont="1" applyFill="1" applyBorder="1" applyAlignment="1">
      <alignment horizontal="left" vertical="center" wrapText="1"/>
    </xf>
    <xf numFmtId="0" fontId="8" fillId="0" borderId="1" xfId="0" applyFont="1" applyBorder="1" applyAlignment="1">
      <alignment horizontal="center" vertical="center" wrapText="1"/>
    </xf>
    <xf numFmtId="0" fontId="7" fillId="0" borderId="0" xfId="0" applyFont="1" applyBorder="1" applyAlignment="1">
      <alignment vertical="center" wrapText="1"/>
    </xf>
    <xf numFmtId="0" fontId="15" fillId="0" borderId="0" xfId="0" applyFont="1" applyBorder="1" applyAlignment="1">
      <alignment horizontal="justify" vertical="center" wrapText="1"/>
    </xf>
    <xf numFmtId="0" fontId="15" fillId="0" borderId="0"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0" borderId="1" xfId="0" applyFont="1" applyBorder="1" applyAlignment="1" applyProtection="1">
      <alignment horizontal="center" vertical="center" wrapText="1"/>
      <protection locked="0"/>
    </xf>
    <xf numFmtId="0" fontId="8" fillId="2" borderId="6"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4" borderId="12" xfId="0" applyFont="1" applyFill="1" applyBorder="1" applyAlignment="1">
      <alignment horizontal="left" vertical="center"/>
    </xf>
    <xf numFmtId="0" fontId="35" fillId="4" borderId="0" xfId="0" applyFont="1" applyFill="1" applyAlignment="1">
      <alignment horizontal="left" vertical="center"/>
    </xf>
    <xf numFmtId="0" fontId="35" fillId="4" borderId="0" xfId="0" quotePrefix="1" applyFont="1" applyFill="1" applyAlignment="1">
      <alignment horizontal="left" vertical="center"/>
    </xf>
    <xf numFmtId="0" fontId="21" fillId="0" borderId="0" xfId="0" applyFont="1" applyAlignment="1">
      <alignment horizontal="left" vertical="center"/>
    </xf>
    <xf numFmtId="0" fontId="12" fillId="2" borderId="1"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8" fillId="2" borderId="6"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top" wrapText="1"/>
      <protection locked="0"/>
    </xf>
    <xf numFmtId="0" fontId="8" fillId="2" borderId="8"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12" fillId="2" borderId="3"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0" borderId="6" xfId="0" quotePrefix="1" applyFont="1" applyBorder="1" applyAlignment="1">
      <alignment horizontal="center" vertical="top" wrapText="1"/>
    </xf>
    <xf numFmtId="0" fontId="8" fillId="0" borderId="3" xfId="0" quotePrefix="1" applyFont="1" applyBorder="1" applyAlignment="1">
      <alignment horizontal="center" vertical="top" wrapText="1"/>
    </xf>
    <xf numFmtId="0" fontId="8" fillId="0" borderId="7" xfId="0" quotePrefix="1" applyFont="1" applyBorder="1" applyAlignment="1">
      <alignment horizontal="center" vertical="top" wrapText="1"/>
    </xf>
    <xf numFmtId="165" fontId="8" fillId="0" borderId="1" xfId="2" applyNumberFormat="1" applyFont="1" applyFill="1" applyBorder="1" applyAlignment="1">
      <alignment horizontal="center" vertical="center" wrapText="1"/>
    </xf>
    <xf numFmtId="0" fontId="8" fillId="0" borderId="8" xfId="0" applyFont="1" applyBorder="1" applyAlignment="1">
      <alignment horizontal="left" wrapText="1"/>
    </xf>
    <xf numFmtId="0" fontId="8" fillId="0" borderId="4" xfId="0" applyFont="1" applyBorder="1" applyAlignment="1">
      <alignment horizontal="left" wrapText="1"/>
    </xf>
    <xf numFmtId="0" fontId="8" fillId="0" borderId="5" xfId="0" applyFont="1" applyBorder="1" applyAlignment="1">
      <alignment horizontal="left" wrapText="1"/>
    </xf>
    <xf numFmtId="165" fontId="8" fillId="0" borderId="6" xfId="2" applyNumberFormat="1" applyFont="1" applyFill="1" applyBorder="1" applyAlignment="1">
      <alignment horizontal="center" vertical="center" wrapText="1"/>
    </xf>
    <xf numFmtId="165" fontId="8" fillId="0" borderId="3" xfId="2" applyNumberFormat="1" applyFont="1" applyFill="1" applyBorder="1" applyAlignment="1">
      <alignment horizontal="center" vertical="center" wrapText="1"/>
    </xf>
    <xf numFmtId="165" fontId="8" fillId="0" borderId="7" xfId="2" applyNumberFormat="1" applyFont="1" applyFill="1" applyBorder="1" applyAlignment="1">
      <alignment horizontal="center" vertical="center" wrapText="1"/>
    </xf>
    <xf numFmtId="0" fontId="9" fillId="0" borderId="6" xfId="0"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0" fontId="9" fillId="0" borderId="7" xfId="0" applyFont="1" applyBorder="1" applyAlignment="1" applyProtection="1">
      <alignment horizontal="center" vertical="top" wrapText="1"/>
      <protection locked="0"/>
    </xf>
    <xf numFmtId="0" fontId="17" fillId="0" borderId="1" xfId="0" applyFont="1" applyBorder="1" applyAlignment="1">
      <alignment horizontal="center" vertical="center" wrapText="1"/>
    </xf>
    <xf numFmtId="0" fontId="9" fillId="0" borderId="1" xfId="0" applyFont="1" applyBorder="1" applyAlignment="1" applyProtection="1">
      <alignment horizontal="center" vertical="top" wrapText="1"/>
      <protection locked="0"/>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7" fillId="0" borderId="6" xfId="4" applyFont="1" applyBorder="1" applyAlignment="1">
      <alignment horizontal="center" vertical="center" wrapText="1"/>
    </xf>
    <xf numFmtId="0" fontId="17" fillId="0" borderId="3" xfId="4" applyFont="1" applyBorder="1" applyAlignment="1">
      <alignment horizontal="center" vertical="center" wrapText="1"/>
    </xf>
    <xf numFmtId="0" fontId="17" fillId="0" borderId="7" xfId="4" applyFont="1" applyBorder="1" applyAlignment="1">
      <alignment horizontal="center" vertical="center" wrapText="1"/>
    </xf>
    <xf numFmtId="0" fontId="8" fillId="0" borderId="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4" applyFont="1" applyBorder="1" applyAlignment="1">
      <alignment horizontal="center" vertical="center" wrapText="1"/>
    </xf>
    <xf numFmtId="0" fontId="17" fillId="0" borderId="1" xfId="4" applyFont="1" applyBorder="1" applyAlignment="1">
      <alignment horizontal="center" vertical="center" wrapText="1"/>
    </xf>
    <xf numFmtId="165" fontId="8" fillId="0" borderId="1" xfId="2" applyNumberFormat="1" applyFont="1" applyFill="1" applyBorder="1" applyAlignment="1">
      <alignment horizontal="center" vertical="center"/>
    </xf>
    <xf numFmtId="0" fontId="8" fillId="0" borderId="1" xfId="0" quotePrefix="1" applyFont="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13" fillId="0" borderId="1" xfId="0" applyFont="1" applyBorder="1" applyAlignment="1">
      <alignment horizontal="center" vertical="center" wrapText="1"/>
    </xf>
    <xf numFmtId="0" fontId="8" fillId="0" borderId="6" xfId="0" quotePrefix="1" applyFont="1" applyBorder="1" applyAlignment="1">
      <alignment horizontal="center" vertical="center" wrapText="1"/>
    </xf>
    <xf numFmtId="0" fontId="8" fillId="0" borderId="3" xfId="0" quotePrefix="1" applyFont="1" applyBorder="1" applyAlignment="1">
      <alignment horizontal="center" vertical="center" wrapText="1"/>
    </xf>
    <xf numFmtId="0" fontId="8" fillId="0" borderId="7" xfId="0" quotePrefix="1" applyFont="1" applyBorder="1" applyAlignment="1">
      <alignment horizontal="center" vertical="center" wrapText="1"/>
    </xf>
    <xf numFmtId="0" fontId="8" fillId="0" borderId="6" xfId="4" applyFont="1" applyBorder="1" applyAlignment="1">
      <alignment horizontal="center" vertical="center" wrapText="1"/>
    </xf>
    <xf numFmtId="0" fontId="8" fillId="0" borderId="7" xfId="4" applyFont="1" applyBorder="1" applyAlignment="1">
      <alignment horizontal="center" vertical="center" wrapText="1"/>
    </xf>
    <xf numFmtId="0" fontId="8" fillId="0" borderId="3" xfId="4" applyFont="1" applyBorder="1" applyAlignment="1">
      <alignment horizontal="center" vertical="center" wrapText="1"/>
    </xf>
    <xf numFmtId="0" fontId="13" fillId="0" borderId="6"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8" fillId="2" borderId="1" xfId="5" applyFont="1" applyFill="1" applyBorder="1" applyAlignment="1">
      <alignment horizontal="left" vertical="center" wrapText="1"/>
    </xf>
    <xf numFmtId="0" fontId="17" fillId="2" borderId="1" xfId="5" applyFont="1" applyFill="1" applyBorder="1" applyAlignment="1">
      <alignment horizontal="center" vertical="center" wrapText="1"/>
    </xf>
    <xf numFmtId="0" fontId="17" fillId="2" borderId="6" xfId="5" applyFont="1" applyFill="1" applyBorder="1" applyAlignment="1">
      <alignment horizontal="center" vertical="center" wrapText="1"/>
    </xf>
    <xf numFmtId="0" fontId="17" fillId="2" borderId="7" xfId="5" applyFont="1" applyFill="1" applyBorder="1" applyAlignment="1">
      <alignment horizontal="center" vertical="center" wrapText="1"/>
    </xf>
    <xf numFmtId="0" fontId="17" fillId="2" borderId="3" xfId="5" applyFont="1" applyFill="1" applyBorder="1" applyAlignment="1">
      <alignment horizontal="center" vertical="center" wrapText="1"/>
    </xf>
    <xf numFmtId="0" fontId="17" fillId="2" borderId="6" xfId="0" applyFont="1" applyFill="1" applyBorder="1" applyAlignment="1" applyProtection="1">
      <alignment horizontal="center" vertical="center" wrapText="1"/>
      <protection locked="0"/>
    </xf>
    <xf numFmtId="0" fontId="29" fillId="2" borderId="6"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17" fillId="2" borderId="1" xfId="0" applyFont="1" applyFill="1" applyBorder="1" applyAlignment="1" applyProtection="1">
      <alignment horizontal="center" vertical="center" wrapText="1"/>
      <protection locked="0"/>
    </xf>
    <xf numFmtId="3" fontId="8" fillId="2" borderId="6" xfId="0" applyNumberFormat="1"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9" fillId="2" borderId="6" xfId="0" applyFont="1" applyFill="1" applyBorder="1" applyAlignment="1" applyProtection="1">
      <alignment horizontal="left" vertical="top" wrapText="1"/>
      <protection locked="0"/>
    </xf>
    <xf numFmtId="0" fontId="9" fillId="2" borderId="3" xfId="0" applyFont="1" applyFill="1" applyBorder="1" applyAlignment="1" applyProtection="1">
      <alignment horizontal="left" vertical="top" wrapText="1"/>
      <protection locked="0"/>
    </xf>
    <xf numFmtId="0" fontId="9" fillId="2" borderId="7" xfId="0" applyFont="1" applyFill="1" applyBorder="1" applyAlignment="1" applyProtection="1">
      <alignment horizontal="left" vertical="top" wrapText="1"/>
      <protection locked="0"/>
    </xf>
    <xf numFmtId="0" fontId="8" fillId="2" borderId="1" xfId="0" applyFont="1" applyFill="1" applyBorder="1" applyAlignment="1">
      <alignment horizontal="center" vertical="center" wrapText="1"/>
    </xf>
    <xf numFmtId="0" fontId="8" fillId="2" borderId="1" xfId="0" applyFont="1" applyFill="1" applyBorder="1" applyAlignment="1" applyProtection="1">
      <alignment horizontal="center" vertical="top" wrapText="1"/>
      <protection locked="0"/>
    </xf>
    <xf numFmtId="0" fontId="8" fillId="2" borderId="6" xfId="0" applyFont="1" applyFill="1" applyBorder="1" applyAlignment="1">
      <alignment vertical="center" wrapText="1"/>
    </xf>
    <xf numFmtId="0" fontId="8" fillId="2" borderId="7" xfId="0" applyFont="1" applyFill="1" applyBorder="1" applyAlignment="1">
      <alignment vertical="center" wrapText="1"/>
    </xf>
    <xf numFmtId="0" fontId="8" fillId="2" borderId="6" xfId="0" applyFont="1" applyFill="1" applyBorder="1" applyAlignment="1">
      <alignment horizontal="justify" vertical="center" wrapText="1"/>
    </xf>
    <xf numFmtId="0" fontId="8" fillId="2" borderId="7" xfId="0" applyFont="1" applyFill="1" applyBorder="1" applyAlignment="1">
      <alignment horizontal="justify" vertical="center" wrapText="1"/>
    </xf>
    <xf numFmtId="0" fontId="8" fillId="2" borderId="1" xfId="5" applyFont="1" applyFill="1" applyBorder="1" applyAlignment="1">
      <alignment horizontal="center" vertical="center" wrapText="1"/>
    </xf>
    <xf numFmtId="0" fontId="8" fillId="2" borderId="1" xfId="0" applyFont="1" applyFill="1" applyBorder="1" applyAlignment="1">
      <alignment horizontal="justify" vertical="center" wrapText="1"/>
    </xf>
    <xf numFmtId="3" fontId="8" fillId="2" borderId="1" xfId="3" applyNumberFormat="1" applyFont="1" applyFill="1" applyBorder="1" applyAlignment="1">
      <alignment horizontal="left" vertical="center" wrapText="1"/>
    </xf>
    <xf numFmtId="0" fontId="8" fillId="2" borderId="1" xfId="0" applyFont="1" applyFill="1" applyBorder="1" applyAlignment="1">
      <alignment vertical="center" wrapText="1"/>
    </xf>
    <xf numFmtId="0" fontId="8" fillId="2" borderId="6" xfId="0" applyFont="1" applyFill="1" applyBorder="1" applyAlignment="1" applyProtection="1">
      <alignment horizontal="center" vertical="top" wrapText="1"/>
      <protection locked="0"/>
    </xf>
    <xf numFmtId="0" fontId="8" fillId="2" borderId="3" xfId="0" applyFont="1" applyFill="1" applyBorder="1" applyAlignment="1" applyProtection="1">
      <alignment horizontal="center" vertical="top" wrapText="1"/>
      <protection locked="0"/>
    </xf>
    <xf numFmtId="0" fontId="8" fillId="2" borderId="7" xfId="0" applyFont="1" applyFill="1" applyBorder="1" applyAlignment="1" applyProtection="1">
      <alignment horizontal="center" vertical="top" wrapText="1"/>
      <protection locked="0"/>
    </xf>
    <xf numFmtId="0" fontId="8" fillId="2" borderId="8" xfId="5" applyFont="1" applyFill="1" applyBorder="1" applyAlignment="1">
      <alignment horizontal="left" vertical="center" wrapText="1"/>
    </xf>
    <xf numFmtId="0" fontId="8" fillId="2" borderId="4" xfId="5" applyFont="1" applyFill="1" applyBorder="1" applyAlignment="1">
      <alignment horizontal="left" vertical="center" wrapText="1"/>
    </xf>
    <xf numFmtId="0" fontId="8" fillId="2" borderId="5" xfId="5" applyFont="1" applyFill="1" applyBorder="1" applyAlignment="1">
      <alignment horizontal="left" vertical="center" wrapText="1"/>
    </xf>
    <xf numFmtId="0" fontId="21" fillId="0" borderId="5" xfId="0" applyFont="1" applyBorder="1" applyAlignment="1">
      <alignment horizontal="left" vertical="center" wrapText="1"/>
    </xf>
    <xf numFmtId="0" fontId="8" fillId="2" borderId="6" xfId="10" applyFont="1" applyFill="1" applyBorder="1" applyAlignment="1">
      <alignment horizontal="center" vertical="center" wrapText="1"/>
    </xf>
    <xf numFmtId="0" fontId="8" fillId="2" borderId="3" xfId="10" applyFont="1" applyFill="1" applyBorder="1" applyAlignment="1">
      <alignment horizontal="center" vertical="center" wrapText="1"/>
    </xf>
    <xf numFmtId="0" fontId="8" fillId="2" borderId="7" xfId="10" applyFont="1" applyFill="1" applyBorder="1" applyAlignment="1">
      <alignment horizontal="center" vertical="center" wrapText="1"/>
    </xf>
    <xf numFmtId="3" fontId="8" fillId="2" borderId="3" xfId="0" applyNumberFormat="1" applyFont="1" applyFill="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8" fillId="2" borderId="1" xfId="10" applyFont="1" applyFill="1" applyBorder="1" applyAlignment="1">
      <alignment horizontal="left" vertical="center" wrapText="1"/>
    </xf>
    <xf numFmtId="2" fontId="8" fillId="2" borderId="6" xfId="0" applyNumberFormat="1" applyFont="1" applyFill="1" applyBorder="1" applyAlignment="1">
      <alignment horizontal="center" vertical="center" wrapText="1"/>
    </xf>
    <xf numFmtId="2" fontId="8" fillId="2" borderId="3" xfId="0"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0" fontId="9" fillId="2" borderId="6"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0" borderId="6" xfId="0" applyFont="1" applyBorder="1" applyAlignment="1" applyProtection="1">
      <alignment horizontal="center"/>
      <protection locked="0"/>
    </xf>
    <xf numFmtId="0" fontId="9" fillId="0" borderId="3"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8" fillId="0" borderId="8" xfId="0" applyFont="1" applyBorder="1" applyAlignment="1">
      <alignment horizontal="left" vertical="center" wrapText="1"/>
    </xf>
    <xf numFmtId="0" fontId="8" fillId="0" borderId="4" xfId="0" applyFont="1" applyBorder="1" applyAlignment="1">
      <alignment horizontal="left" vertical="center" wrapText="1"/>
    </xf>
    <xf numFmtId="0" fontId="21" fillId="0" borderId="4" xfId="0" applyFont="1" applyBorder="1" applyAlignment="1">
      <alignment horizontal="left" vertical="center" wrapText="1"/>
    </xf>
    <xf numFmtId="3" fontId="8" fillId="0" borderId="1" xfId="0" applyNumberFormat="1" applyFont="1" applyBorder="1" applyAlignment="1" applyProtection="1">
      <alignment horizontal="center" vertical="center" wrapText="1"/>
      <protection locked="0"/>
    </xf>
    <xf numFmtId="0" fontId="16" fillId="2" borderId="6" xfId="0"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wrapText="1"/>
      <protection locked="0"/>
    </xf>
    <xf numFmtId="0" fontId="16" fillId="2" borderId="7" xfId="0" applyFont="1" applyFill="1" applyBorder="1" applyAlignment="1" applyProtection="1">
      <alignment horizontal="center" vertical="center" wrapText="1"/>
      <protection locked="0"/>
    </xf>
    <xf numFmtId="0" fontId="21" fillId="0" borderId="3" xfId="0" applyFont="1" applyBorder="1" applyAlignment="1">
      <alignment horizontal="center" vertical="center" wrapText="1"/>
    </xf>
    <xf numFmtId="0" fontId="21" fillId="0" borderId="7" xfId="0" applyFont="1" applyBorder="1" applyAlignment="1">
      <alignment horizontal="center" vertical="center" wrapText="1"/>
    </xf>
    <xf numFmtId="0" fontId="17" fillId="0" borderId="6" xfId="2" applyNumberFormat="1" applyFont="1" applyFill="1" applyBorder="1" applyAlignment="1">
      <alignment horizontal="center" vertical="center" wrapText="1"/>
    </xf>
    <xf numFmtId="0" fontId="17" fillId="0" borderId="3" xfId="2" applyNumberFormat="1" applyFont="1" applyFill="1" applyBorder="1" applyAlignment="1">
      <alignment horizontal="center" vertical="center" wrapText="1"/>
    </xf>
    <xf numFmtId="0" fontId="17" fillId="0" borderId="7" xfId="2" applyNumberFormat="1"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vertical="center" wrapText="1"/>
    </xf>
    <xf numFmtId="0" fontId="8" fillId="0" borderId="5" xfId="0" applyFont="1" applyBorder="1" applyAlignment="1">
      <alignment horizontal="left"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8" fillId="0" borderId="6"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6" xfId="0" applyFont="1" applyBorder="1" applyAlignment="1" applyProtection="1">
      <alignment horizontal="center" vertical="top" wrapText="1"/>
      <protection locked="0"/>
    </xf>
    <xf numFmtId="0" fontId="8" fillId="0" borderId="3" xfId="0" applyFont="1" applyBorder="1" applyAlignment="1" applyProtection="1">
      <alignment horizontal="center" vertical="top" wrapText="1"/>
      <protection locked="0"/>
    </xf>
    <xf numFmtId="0" fontId="8" fillId="0" borderId="7" xfId="0" applyFont="1" applyBorder="1" applyAlignment="1" applyProtection="1">
      <alignment horizontal="center" vertical="top" wrapText="1"/>
      <protection locked="0"/>
    </xf>
    <xf numFmtId="0" fontId="9" fillId="0" borderId="8" xfId="0" applyFont="1" applyBorder="1" applyAlignment="1">
      <alignment horizontal="left" vertical="center" wrapText="1"/>
    </xf>
    <xf numFmtId="0" fontId="9" fillId="0" borderId="4" xfId="0" applyFont="1" applyBorder="1" applyAlignment="1">
      <alignment horizontal="left" vertical="center" wrapText="1"/>
    </xf>
    <xf numFmtId="0" fontId="9" fillId="2" borderId="7" xfId="0" applyFont="1" applyFill="1" applyBorder="1" applyAlignment="1" applyProtection="1">
      <alignment horizontal="center" vertical="top" wrapText="1"/>
      <protection locked="0"/>
    </xf>
    <xf numFmtId="0" fontId="16" fillId="0" borderId="6"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6" xfId="0" applyFont="1" applyBorder="1" applyAlignment="1">
      <alignment horizontal="center" vertical="center"/>
    </xf>
    <xf numFmtId="0" fontId="1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3"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3"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9" fillId="0" borderId="6" xfId="0" applyFont="1" applyBorder="1" applyAlignment="1">
      <alignment horizontal="left" vertical="center" wrapText="1"/>
    </xf>
    <xf numFmtId="0" fontId="8" fillId="0" borderId="12" xfId="0" quotePrefix="1" applyFont="1" applyBorder="1" applyAlignment="1" applyProtection="1">
      <alignment horizontal="left" vertical="center" wrapText="1"/>
      <protection locked="0"/>
    </xf>
    <xf numFmtId="0" fontId="16" fillId="0" borderId="1" xfId="0" applyFont="1" applyBorder="1" applyAlignment="1">
      <alignment horizontal="center" vertical="center" wrapText="1"/>
    </xf>
  </cellXfs>
  <cellStyles count="14">
    <cellStyle name="Comma" xfId="2" builtinId="3"/>
    <cellStyle name="Comma 10" xfId="7" xr:uid="{00000000-0005-0000-0000-000001000000}"/>
    <cellStyle name="Comma 2" xfId="9" xr:uid="{00000000-0005-0000-0000-000002000000}"/>
    <cellStyle name="Comma 9" xfId="8" xr:uid="{00000000-0005-0000-0000-000003000000}"/>
    <cellStyle name="Normal" xfId="0" builtinId="0"/>
    <cellStyle name="Normal 12" xfId="10" xr:uid="{00000000-0005-0000-0000-000005000000}"/>
    <cellStyle name="Normal 2" xfId="4" xr:uid="{00000000-0005-0000-0000-000006000000}"/>
    <cellStyle name="Normal 2 2" xfId="1" xr:uid="{00000000-0005-0000-0000-000007000000}"/>
    <cellStyle name="Normal 21" xfId="6" xr:uid="{00000000-0005-0000-0000-000008000000}"/>
    <cellStyle name="Normal 3" xfId="12" xr:uid="{00000000-0005-0000-0000-000009000000}"/>
    <cellStyle name="Normal 4" xfId="11" xr:uid="{00000000-0005-0000-0000-00000A000000}"/>
    <cellStyle name="Normal 6" xfId="5" xr:uid="{00000000-0005-0000-0000-00000B000000}"/>
    <cellStyle name="Normal_Sheet1" xfId="3" xr:uid="{00000000-0005-0000-0000-00000C000000}"/>
    <cellStyle name="Percent 2"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0</xdr:colOff>
      <xdr:row>417</xdr:row>
      <xdr:rowOff>0</xdr:rowOff>
    </xdr:from>
    <xdr:ext cx="304800" cy="304800"/>
    <xdr:sp macro="" textlink="">
      <xdr:nvSpPr>
        <xdr:cNvPr id="2" name="AutoShape 111" descr="Hiển thị hi.png">
          <a:extLst>
            <a:ext uri="{FF2B5EF4-FFF2-40B4-BE49-F238E27FC236}">
              <a16:creationId xmlns:a16="http://schemas.microsoft.com/office/drawing/2014/main" id="{00000000-0008-0000-0600-000002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3" name="AutoShape 111" descr="Hiển thị hi.png">
          <a:extLst>
            <a:ext uri="{FF2B5EF4-FFF2-40B4-BE49-F238E27FC236}">
              <a16:creationId xmlns:a16="http://schemas.microsoft.com/office/drawing/2014/main" id="{00000000-0008-0000-0600-000003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4" name="AutoShape 111" descr="Hiển thị hi.png">
          <a:extLst>
            <a:ext uri="{FF2B5EF4-FFF2-40B4-BE49-F238E27FC236}">
              <a16:creationId xmlns:a16="http://schemas.microsoft.com/office/drawing/2014/main" id="{00000000-0008-0000-0600-000004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5" name="AutoShape 111" descr="Hiển thị hi.png">
          <a:extLst>
            <a:ext uri="{FF2B5EF4-FFF2-40B4-BE49-F238E27FC236}">
              <a16:creationId xmlns:a16="http://schemas.microsoft.com/office/drawing/2014/main" id="{00000000-0008-0000-0600-000005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6" name="AutoShape 111" descr="Hiển thị hi.png">
          <a:extLst>
            <a:ext uri="{FF2B5EF4-FFF2-40B4-BE49-F238E27FC236}">
              <a16:creationId xmlns:a16="http://schemas.microsoft.com/office/drawing/2014/main" id="{00000000-0008-0000-0600-000006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7" name="AutoShape 111" descr="Hiển thị hi.png">
          <a:extLst>
            <a:ext uri="{FF2B5EF4-FFF2-40B4-BE49-F238E27FC236}">
              <a16:creationId xmlns:a16="http://schemas.microsoft.com/office/drawing/2014/main" id="{00000000-0008-0000-0600-000007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8" name="AutoShape 111" descr="Hiển thị hi.png">
          <a:extLst>
            <a:ext uri="{FF2B5EF4-FFF2-40B4-BE49-F238E27FC236}">
              <a16:creationId xmlns:a16="http://schemas.microsoft.com/office/drawing/2014/main" id="{00000000-0008-0000-0600-000008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9" name="AutoShape 111" descr="Hiển thị hi.png">
          <a:extLst>
            <a:ext uri="{FF2B5EF4-FFF2-40B4-BE49-F238E27FC236}">
              <a16:creationId xmlns:a16="http://schemas.microsoft.com/office/drawing/2014/main" id="{00000000-0008-0000-0600-000009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10" name="AutoShape 111" descr="Hiển thị hi.png">
          <a:extLst>
            <a:ext uri="{FF2B5EF4-FFF2-40B4-BE49-F238E27FC236}">
              <a16:creationId xmlns:a16="http://schemas.microsoft.com/office/drawing/2014/main" id="{00000000-0008-0000-0600-00000A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11" name="AutoShape 111" descr="Hiển thị hi.png">
          <a:extLst>
            <a:ext uri="{FF2B5EF4-FFF2-40B4-BE49-F238E27FC236}">
              <a16:creationId xmlns:a16="http://schemas.microsoft.com/office/drawing/2014/main" id="{00000000-0008-0000-0600-00000B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12" name="AutoShape 111" descr="Hiển thị hi.png">
          <a:extLst>
            <a:ext uri="{FF2B5EF4-FFF2-40B4-BE49-F238E27FC236}">
              <a16:creationId xmlns:a16="http://schemas.microsoft.com/office/drawing/2014/main" id="{00000000-0008-0000-0600-00000C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13" name="AutoShape 111" descr="Hiển thị hi.png">
          <a:extLst>
            <a:ext uri="{FF2B5EF4-FFF2-40B4-BE49-F238E27FC236}">
              <a16:creationId xmlns:a16="http://schemas.microsoft.com/office/drawing/2014/main" id="{00000000-0008-0000-0600-00000D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14" name="AutoShape 111" descr="Hiển thị hi.png">
          <a:extLst>
            <a:ext uri="{FF2B5EF4-FFF2-40B4-BE49-F238E27FC236}">
              <a16:creationId xmlns:a16="http://schemas.microsoft.com/office/drawing/2014/main" id="{00000000-0008-0000-0600-00000E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15" name="AutoShape 111" descr="Hiển thị hi.png">
          <a:extLst>
            <a:ext uri="{FF2B5EF4-FFF2-40B4-BE49-F238E27FC236}">
              <a16:creationId xmlns:a16="http://schemas.microsoft.com/office/drawing/2014/main" id="{00000000-0008-0000-0600-00000F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16" name="AutoShape 111" descr="Hiển thị hi.png">
          <a:extLst>
            <a:ext uri="{FF2B5EF4-FFF2-40B4-BE49-F238E27FC236}">
              <a16:creationId xmlns:a16="http://schemas.microsoft.com/office/drawing/2014/main" id="{00000000-0008-0000-0600-000010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17" name="AutoShape 111" descr="Hiển thị hi.png">
          <a:extLst>
            <a:ext uri="{FF2B5EF4-FFF2-40B4-BE49-F238E27FC236}">
              <a16:creationId xmlns:a16="http://schemas.microsoft.com/office/drawing/2014/main" id="{00000000-0008-0000-0600-000011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18" name="AutoShape 111" descr="Hiển thị hi.png">
          <a:extLst>
            <a:ext uri="{FF2B5EF4-FFF2-40B4-BE49-F238E27FC236}">
              <a16:creationId xmlns:a16="http://schemas.microsoft.com/office/drawing/2014/main" id="{00000000-0008-0000-0600-000012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19" name="AutoShape 111" descr="Hiển thị hi.png">
          <a:extLst>
            <a:ext uri="{FF2B5EF4-FFF2-40B4-BE49-F238E27FC236}">
              <a16:creationId xmlns:a16="http://schemas.microsoft.com/office/drawing/2014/main" id="{00000000-0008-0000-0600-000013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20" name="AutoShape 111" descr="Hiển thị hi.png">
          <a:extLst>
            <a:ext uri="{FF2B5EF4-FFF2-40B4-BE49-F238E27FC236}">
              <a16:creationId xmlns:a16="http://schemas.microsoft.com/office/drawing/2014/main" id="{00000000-0008-0000-0600-000014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21" name="AutoShape 111" descr="Hiển thị hi.png">
          <a:extLst>
            <a:ext uri="{FF2B5EF4-FFF2-40B4-BE49-F238E27FC236}">
              <a16:creationId xmlns:a16="http://schemas.microsoft.com/office/drawing/2014/main" id="{00000000-0008-0000-0600-000015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22" name="AutoShape 111" descr="Hiển thị hi.png">
          <a:extLst>
            <a:ext uri="{FF2B5EF4-FFF2-40B4-BE49-F238E27FC236}">
              <a16:creationId xmlns:a16="http://schemas.microsoft.com/office/drawing/2014/main" id="{00000000-0008-0000-0600-000016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23" name="AutoShape 111" descr="Hiển thị hi.png">
          <a:extLst>
            <a:ext uri="{FF2B5EF4-FFF2-40B4-BE49-F238E27FC236}">
              <a16:creationId xmlns:a16="http://schemas.microsoft.com/office/drawing/2014/main" id="{00000000-0008-0000-0600-000017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24" name="AutoShape 111" descr="Hiển thị hi.png">
          <a:extLst>
            <a:ext uri="{FF2B5EF4-FFF2-40B4-BE49-F238E27FC236}">
              <a16:creationId xmlns:a16="http://schemas.microsoft.com/office/drawing/2014/main" id="{00000000-0008-0000-0600-000018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25" name="AutoShape 111" descr="Hiển thị hi.png">
          <a:extLst>
            <a:ext uri="{FF2B5EF4-FFF2-40B4-BE49-F238E27FC236}">
              <a16:creationId xmlns:a16="http://schemas.microsoft.com/office/drawing/2014/main" id="{00000000-0008-0000-0600-000019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26" name="AutoShape 111" descr="Hiển thị hi.png">
          <a:extLst>
            <a:ext uri="{FF2B5EF4-FFF2-40B4-BE49-F238E27FC236}">
              <a16:creationId xmlns:a16="http://schemas.microsoft.com/office/drawing/2014/main" id="{00000000-0008-0000-0600-00001A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27" name="AutoShape 111" descr="Hiển thị hi.png">
          <a:extLst>
            <a:ext uri="{FF2B5EF4-FFF2-40B4-BE49-F238E27FC236}">
              <a16:creationId xmlns:a16="http://schemas.microsoft.com/office/drawing/2014/main" id="{00000000-0008-0000-0600-00001B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28" name="AutoShape 111" descr="Hiển thị hi.png">
          <a:extLst>
            <a:ext uri="{FF2B5EF4-FFF2-40B4-BE49-F238E27FC236}">
              <a16:creationId xmlns:a16="http://schemas.microsoft.com/office/drawing/2014/main" id="{00000000-0008-0000-0600-00001C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29" name="AutoShape 111" descr="Hiển thị hi.png">
          <a:extLst>
            <a:ext uri="{FF2B5EF4-FFF2-40B4-BE49-F238E27FC236}">
              <a16:creationId xmlns:a16="http://schemas.microsoft.com/office/drawing/2014/main" id="{00000000-0008-0000-0600-00001D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30" name="AutoShape 111" descr="Hiển thị hi.png">
          <a:extLst>
            <a:ext uri="{FF2B5EF4-FFF2-40B4-BE49-F238E27FC236}">
              <a16:creationId xmlns:a16="http://schemas.microsoft.com/office/drawing/2014/main" id="{00000000-0008-0000-0600-00001E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31" name="AutoShape 111" descr="Hiển thị hi.png">
          <a:extLst>
            <a:ext uri="{FF2B5EF4-FFF2-40B4-BE49-F238E27FC236}">
              <a16:creationId xmlns:a16="http://schemas.microsoft.com/office/drawing/2014/main" id="{00000000-0008-0000-0600-00001F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32" name="AutoShape 111" descr="Hiển thị hi.png">
          <a:extLst>
            <a:ext uri="{FF2B5EF4-FFF2-40B4-BE49-F238E27FC236}">
              <a16:creationId xmlns:a16="http://schemas.microsoft.com/office/drawing/2014/main" id="{00000000-0008-0000-0600-000020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33" name="AutoShape 111" descr="Hiển thị hi.png">
          <a:extLst>
            <a:ext uri="{FF2B5EF4-FFF2-40B4-BE49-F238E27FC236}">
              <a16:creationId xmlns:a16="http://schemas.microsoft.com/office/drawing/2014/main" id="{00000000-0008-0000-0600-000021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34" name="AutoShape 111" descr="Hiển thị hi.png">
          <a:extLst>
            <a:ext uri="{FF2B5EF4-FFF2-40B4-BE49-F238E27FC236}">
              <a16:creationId xmlns:a16="http://schemas.microsoft.com/office/drawing/2014/main" id="{00000000-0008-0000-0600-000022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35" name="AutoShape 111" descr="Hiển thị hi.png">
          <a:extLst>
            <a:ext uri="{FF2B5EF4-FFF2-40B4-BE49-F238E27FC236}">
              <a16:creationId xmlns:a16="http://schemas.microsoft.com/office/drawing/2014/main" id="{00000000-0008-0000-0600-000023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36" name="AutoShape 111" descr="Hiển thị hi.png">
          <a:extLst>
            <a:ext uri="{FF2B5EF4-FFF2-40B4-BE49-F238E27FC236}">
              <a16:creationId xmlns:a16="http://schemas.microsoft.com/office/drawing/2014/main" id="{00000000-0008-0000-0600-000024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37" name="AutoShape 111" descr="Hiển thị hi.png">
          <a:extLst>
            <a:ext uri="{FF2B5EF4-FFF2-40B4-BE49-F238E27FC236}">
              <a16:creationId xmlns:a16="http://schemas.microsoft.com/office/drawing/2014/main" id="{00000000-0008-0000-0600-000025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38" name="AutoShape 111" descr="Hiển thị hi.png">
          <a:extLst>
            <a:ext uri="{FF2B5EF4-FFF2-40B4-BE49-F238E27FC236}">
              <a16:creationId xmlns:a16="http://schemas.microsoft.com/office/drawing/2014/main" id="{00000000-0008-0000-0600-000026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39" name="AutoShape 111" descr="Hiển thị hi.png">
          <a:extLst>
            <a:ext uri="{FF2B5EF4-FFF2-40B4-BE49-F238E27FC236}">
              <a16:creationId xmlns:a16="http://schemas.microsoft.com/office/drawing/2014/main" id="{00000000-0008-0000-0600-000027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40" name="AutoShape 111" descr="Hiển thị hi.png">
          <a:extLst>
            <a:ext uri="{FF2B5EF4-FFF2-40B4-BE49-F238E27FC236}">
              <a16:creationId xmlns:a16="http://schemas.microsoft.com/office/drawing/2014/main" id="{00000000-0008-0000-0600-000028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41" name="AutoShape 111" descr="Hiển thị hi.png">
          <a:extLst>
            <a:ext uri="{FF2B5EF4-FFF2-40B4-BE49-F238E27FC236}">
              <a16:creationId xmlns:a16="http://schemas.microsoft.com/office/drawing/2014/main" id="{00000000-0008-0000-0600-000029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42" name="AutoShape 111" descr="Hiển thị hi.png">
          <a:extLst>
            <a:ext uri="{FF2B5EF4-FFF2-40B4-BE49-F238E27FC236}">
              <a16:creationId xmlns:a16="http://schemas.microsoft.com/office/drawing/2014/main" id="{00000000-0008-0000-0600-00002A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43" name="AutoShape 111" descr="Hiển thị hi.png">
          <a:extLst>
            <a:ext uri="{FF2B5EF4-FFF2-40B4-BE49-F238E27FC236}">
              <a16:creationId xmlns:a16="http://schemas.microsoft.com/office/drawing/2014/main" id="{00000000-0008-0000-0600-00002B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44" name="AutoShape 111" descr="Hiển thị hi.png">
          <a:extLst>
            <a:ext uri="{FF2B5EF4-FFF2-40B4-BE49-F238E27FC236}">
              <a16:creationId xmlns:a16="http://schemas.microsoft.com/office/drawing/2014/main" id="{00000000-0008-0000-0600-00002C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45" name="AutoShape 111" descr="Hiển thị hi.png">
          <a:extLst>
            <a:ext uri="{FF2B5EF4-FFF2-40B4-BE49-F238E27FC236}">
              <a16:creationId xmlns:a16="http://schemas.microsoft.com/office/drawing/2014/main" id="{00000000-0008-0000-0600-00002D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46" name="AutoShape 111" descr="Hiển thị hi.png">
          <a:extLst>
            <a:ext uri="{FF2B5EF4-FFF2-40B4-BE49-F238E27FC236}">
              <a16:creationId xmlns:a16="http://schemas.microsoft.com/office/drawing/2014/main" id="{00000000-0008-0000-0600-00002E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47" name="AutoShape 111" descr="Hiển thị hi.png">
          <a:extLst>
            <a:ext uri="{FF2B5EF4-FFF2-40B4-BE49-F238E27FC236}">
              <a16:creationId xmlns:a16="http://schemas.microsoft.com/office/drawing/2014/main" id="{00000000-0008-0000-0600-00002F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48" name="AutoShape 111" descr="Hiển thị hi.png">
          <a:extLst>
            <a:ext uri="{FF2B5EF4-FFF2-40B4-BE49-F238E27FC236}">
              <a16:creationId xmlns:a16="http://schemas.microsoft.com/office/drawing/2014/main" id="{00000000-0008-0000-0600-000030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49" name="AutoShape 111" descr="Hiển thị hi.png">
          <a:extLst>
            <a:ext uri="{FF2B5EF4-FFF2-40B4-BE49-F238E27FC236}">
              <a16:creationId xmlns:a16="http://schemas.microsoft.com/office/drawing/2014/main" id="{00000000-0008-0000-0600-000031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50" name="AutoShape 111" descr="Hiển thị hi.png">
          <a:extLst>
            <a:ext uri="{FF2B5EF4-FFF2-40B4-BE49-F238E27FC236}">
              <a16:creationId xmlns:a16="http://schemas.microsoft.com/office/drawing/2014/main" id="{00000000-0008-0000-0600-000032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417</xdr:row>
      <xdr:rowOff>0</xdr:rowOff>
    </xdr:from>
    <xdr:ext cx="304800" cy="304800"/>
    <xdr:sp macro="" textlink="">
      <xdr:nvSpPr>
        <xdr:cNvPr id="51" name="AutoShape 111" descr="Hiển thị hi.png">
          <a:extLst>
            <a:ext uri="{FF2B5EF4-FFF2-40B4-BE49-F238E27FC236}">
              <a16:creationId xmlns:a16="http://schemas.microsoft.com/office/drawing/2014/main" id="{00000000-0008-0000-0600-000033000000}"/>
            </a:ext>
          </a:extLst>
        </xdr:cNvPr>
        <xdr:cNvSpPr>
          <a:spLocks noChangeAspect="1" noChangeArrowheads="1"/>
        </xdr:cNvSpPr>
      </xdr:nvSpPr>
      <xdr:spPr>
        <a:xfrm>
          <a:off x="352425" y="317944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0</xdr:row>
      <xdr:rowOff>0</xdr:rowOff>
    </xdr:from>
    <xdr:ext cx="304800" cy="304800"/>
    <xdr:sp macro="" textlink="">
      <xdr:nvSpPr>
        <xdr:cNvPr id="2" name="AutoShape 111" descr="Hiển thị hi.png">
          <a:extLst>
            <a:ext uri="{FF2B5EF4-FFF2-40B4-BE49-F238E27FC236}">
              <a16:creationId xmlns:a16="http://schemas.microsoft.com/office/drawing/2014/main" id="{00000000-0008-0000-0800-000002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3" name="AutoShape 111" descr="Hiển thị hi.png">
          <a:extLst>
            <a:ext uri="{FF2B5EF4-FFF2-40B4-BE49-F238E27FC236}">
              <a16:creationId xmlns:a16="http://schemas.microsoft.com/office/drawing/2014/main" id="{00000000-0008-0000-0800-000003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4" name="AutoShape 111" descr="Hiển thị hi.png">
          <a:extLst>
            <a:ext uri="{FF2B5EF4-FFF2-40B4-BE49-F238E27FC236}">
              <a16:creationId xmlns:a16="http://schemas.microsoft.com/office/drawing/2014/main" id="{00000000-0008-0000-0800-000004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5" name="AutoShape 111" descr="Hiển thị hi.png">
          <a:extLst>
            <a:ext uri="{FF2B5EF4-FFF2-40B4-BE49-F238E27FC236}">
              <a16:creationId xmlns:a16="http://schemas.microsoft.com/office/drawing/2014/main" id="{00000000-0008-0000-0800-000005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6" name="AutoShape 111" descr="Hiển thị hi.png">
          <a:extLst>
            <a:ext uri="{FF2B5EF4-FFF2-40B4-BE49-F238E27FC236}">
              <a16:creationId xmlns:a16="http://schemas.microsoft.com/office/drawing/2014/main" id="{00000000-0008-0000-0800-000006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7" name="AutoShape 111" descr="Hiển thị hi.png">
          <a:extLst>
            <a:ext uri="{FF2B5EF4-FFF2-40B4-BE49-F238E27FC236}">
              <a16:creationId xmlns:a16="http://schemas.microsoft.com/office/drawing/2014/main" id="{00000000-0008-0000-0800-000007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8" name="AutoShape 111" descr="Hiển thị hi.png">
          <a:extLst>
            <a:ext uri="{FF2B5EF4-FFF2-40B4-BE49-F238E27FC236}">
              <a16:creationId xmlns:a16="http://schemas.microsoft.com/office/drawing/2014/main" id="{00000000-0008-0000-0800-000008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9" name="AutoShape 111" descr="Hiển thị hi.png">
          <a:extLst>
            <a:ext uri="{FF2B5EF4-FFF2-40B4-BE49-F238E27FC236}">
              <a16:creationId xmlns:a16="http://schemas.microsoft.com/office/drawing/2014/main" id="{00000000-0008-0000-0800-000009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10" name="AutoShape 111" descr="Hiển thị hi.png">
          <a:extLst>
            <a:ext uri="{FF2B5EF4-FFF2-40B4-BE49-F238E27FC236}">
              <a16:creationId xmlns:a16="http://schemas.microsoft.com/office/drawing/2014/main" id="{00000000-0008-0000-0800-00000A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11" name="AutoShape 111" descr="Hiển thị hi.png">
          <a:extLst>
            <a:ext uri="{FF2B5EF4-FFF2-40B4-BE49-F238E27FC236}">
              <a16:creationId xmlns:a16="http://schemas.microsoft.com/office/drawing/2014/main" id="{00000000-0008-0000-0800-00000B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12" name="AutoShape 111" descr="Hiển thị hi.png">
          <a:extLst>
            <a:ext uri="{FF2B5EF4-FFF2-40B4-BE49-F238E27FC236}">
              <a16:creationId xmlns:a16="http://schemas.microsoft.com/office/drawing/2014/main" id="{00000000-0008-0000-0800-00000C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13" name="AutoShape 111" descr="Hiển thị hi.png">
          <a:extLst>
            <a:ext uri="{FF2B5EF4-FFF2-40B4-BE49-F238E27FC236}">
              <a16:creationId xmlns:a16="http://schemas.microsoft.com/office/drawing/2014/main" id="{00000000-0008-0000-0800-00000D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14" name="AutoShape 111" descr="Hiển thị hi.png">
          <a:extLst>
            <a:ext uri="{FF2B5EF4-FFF2-40B4-BE49-F238E27FC236}">
              <a16:creationId xmlns:a16="http://schemas.microsoft.com/office/drawing/2014/main" id="{00000000-0008-0000-0800-00000E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15" name="AutoShape 111" descr="Hiển thị hi.png">
          <a:extLst>
            <a:ext uri="{FF2B5EF4-FFF2-40B4-BE49-F238E27FC236}">
              <a16:creationId xmlns:a16="http://schemas.microsoft.com/office/drawing/2014/main" id="{00000000-0008-0000-0800-00000F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16" name="AutoShape 111" descr="Hiển thị hi.png">
          <a:extLst>
            <a:ext uri="{FF2B5EF4-FFF2-40B4-BE49-F238E27FC236}">
              <a16:creationId xmlns:a16="http://schemas.microsoft.com/office/drawing/2014/main" id="{00000000-0008-0000-0800-000010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17" name="AutoShape 111" descr="Hiển thị hi.png">
          <a:extLst>
            <a:ext uri="{FF2B5EF4-FFF2-40B4-BE49-F238E27FC236}">
              <a16:creationId xmlns:a16="http://schemas.microsoft.com/office/drawing/2014/main" id="{00000000-0008-0000-0800-000011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18" name="AutoShape 111" descr="Hiển thị hi.png">
          <a:extLst>
            <a:ext uri="{FF2B5EF4-FFF2-40B4-BE49-F238E27FC236}">
              <a16:creationId xmlns:a16="http://schemas.microsoft.com/office/drawing/2014/main" id="{00000000-0008-0000-0800-000012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19" name="AutoShape 111" descr="Hiển thị hi.png">
          <a:extLst>
            <a:ext uri="{FF2B5EF4-FFF2-40B4-BE49-F238E27FC236}">
              <a16:creationId xmlns:a16="http://schemas.microsoft.com/office/drawing/2014/main" id="{00000000-0008-0000-0800-000013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20" name="AutoShape 111" descr="Hiển thị hi.png">
          <a:extLst>
            <a:ext uri="{FF2B5EF4-FFF2-40B4-BE49-F238E27FC236}">
              <a16:creationId xmlns:a16="http://schemas.microsoft.com/office/drawing/2014/main" id="{00000000-0008-0000-0800-000014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21" name="AutoShape 111" descr="Hiển thị hi.png">
          <a:extLst>
            <a:ext uri="{FF2B5EF4-FFF2-40B4-BE49-F238E27FC236}">
              <a16:creationId xmlns:a16="http://schemas.microsoft.com/office/drawing/2014/main" id="{00000000-0008-0000-0800-000015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22" name="AutoShape 111" descr="Hiển thị hi.png">
          <a:extLst>
            <a:ext uri="{FF2B5EF4-FFF2-40B4-BE49-F238E27FC236}">
              <a16:creationId xmlns:a16="http://schemas.microsoft.com/office/drawing/2014/main" id="{00000000-0008-0000-0800-000016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23" name="AutoShape 111" descr="Hiển thị hi.png">
          <a:extLst>
            <a:ext uri="{FF2B5EF4-FFF2-40B4-BE49-F238E27FC236}">
              <a16:creationId xmlns:a16="http://schemas.microsoft.com/office/drawing/2014/main" id="{00000000-0008-0000-0800-000017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24" name="AutoShape 111" descr="Hiển thị hi.png">
          <a:extLst>
            <a:ext uri="{FF2B5EF4-FFF2-40B4-BE49-F238E27FC236}">
              <a16:creationId xmlns:a16="http://schemas.microsoft.com/office/drawing/2014/main" id="{00000000-0008-0000-0800-000018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25" name="AutoShape 111" descr="Hiển thị hi.png">
          <a:extLst>
            <a:ext uri="{FF2B5EF4-FFF2-40B4-BE49-F238E27FC236}">
              <a16:creationId xmlns:a16="http://schemas.microsoft.com/office/drawing/2014/main" id="{00000000-0008-0000-0800-000019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26" name="AutoShape 111" descr="Hiển thị hi.png">
          <a:extLst>
            <a:ext uri="{FF2B5EF4-FFF2-40B4-BE49-F238E27FC236}">
              <a16:creationId xmlns:a16="http://schemas.microsoft.com/office/drawing/2014/main" id="{00000000-0008-0000-0800-00001A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27" name="AutoShape 111" descr="Hiển thị hi.png">
          <a:extLst>
            <a:ext uri="{FF2B5EF4-FFF2-40B4-BE49-F238E27FC236}">
              <a16:creationId xmlns:a16="http://schemas.microsoft.com/office/drawing/2014/main" id="{00000000-0008-0000-0800-00001B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28" name="AutoShape 111" descr="Hiển thị hi.png">
          <a:extLst>
            <a:ext uri="{FF2B5EF4-FFF2-40B4-BE49-F238E27FC236}">
              <a16:creationId xmlns:a16="http://schemas.microsoft.com/office/drawing/2014/main" id="{00000000-0008-0000-0800-00001C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29" name="AutoShape 111" descr="Hiển thị hi.png">
          <a:extLst>
            <a:ext uri="{FF2B5EF4-FFF2-40B4-BE49-F238E27FC236}">
              <a16:creationId xmlns:a16="http://schemas.microsoft.com/office/drawing/2014/main" id="{00000000-0008-0000-0800-00001D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30" name="AutoShape 111" descr="Hiển thị hi.png">
          <a:extLst>
            <a:ext uri="{FF2B5EF4-FFF2-40B4-BE49-F238E27FC236}">
              <a16:creationId xmlns:a16="http://schemas.microsoft.com/office/drawing/2014/main" id="{00000000-0008-0000-0800-00001E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31" name="AutoShape 111" descr="Hiển thị hi.png">
          <a:extLst>
            <a:ext uri="{FF2B5EF4-FFF2-40B4-BE49-F238E27FC236}">
              <a16:creationId xmlns:a16="http://schemas.microsoft.com/office/drawing/2014/main" id="{00000000-0008-0000-0800-00001F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32" name="AutoShape 111" descr="Hiển thị hi.png">
          <a:extLst>
            <a:ext uri="{FF2B5EF4-FFF2-40B4-BE49-F238E27FC236}">
              <a16:creationId xmlns:a16="http://schemas.microsoft.com/office/drawing/2014/main" id="{00000000-0008-0000-0800-000020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33" name="AutoShape 111" descr="Hiển thị hi.png">
          <a:extLst>
            <a:ext uri="{FF2B5EF4-FFF2-40B4-BE49-F238E27FC236}">
              <a16:creationId xmlns:a16="http://schemas.microsoft.com/office/drawing/2014/main" id="{00000000-0008-0000-0800-000021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34" name="AutoShape 111" descr="Hiển thị hi.png">
          <a:extLst>
            <a:ext uri="{FF2B5EF4-FFF2-40B4-BE49-F238E27FC236}">
              <a16:creationId xmlns:a16="http://schemas.microsoft.com/office/drawing/2014/main" id="{00000000-0008-0000-0800-000022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35" name="AutoShape 111" descr="Hiển thị hi.png">
          <a:extLst>
            <a:ext uri="{FF2B5EF4-FFF2-40B4-BE49-F238E27FC236}">
              <a16:creationId xmlns:a16="http://schemas.microsoft.com/office/drawing/2014/main" id="{00000000-0008-0000-0800-000023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36" name="AutoShape 111" descr="Hiển thị hi.png">
          <a:extLst>
            <a:ext uri="{FF2B5EF4-FFF2-40B4-BE49-F238E27FC236}">
              <a16:creationId xmlns:a16="http://schemas.microsoft.com/office/drawing/2014/main" id="{00000000-0008-0000-0800-000024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37" name="AutoShape 111" descr="Hiển thị hi.png">
          <a:extLst>
            <a:ext uri="{FF2B5EF4-FFF2-40B4-BE49-F238E27FC236}">
              <a16:creationId xmlns:a16="http://schemas.microsoft.com/office/drawing/2014/main" id="{00000000-0008-0000-0800-000025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38" name="AutoShape 111" descr="Hiển thị hi.png">
          <a:extLst>
            <a:ext uri="{FF2B5EF4-FFF2-40B4-BE49-F238E27FC236}">
              <a16:creationId xmlns:a16="http://schemas.microsoft.com/office/drawing/2014/main" id="{00000000-0008-0000-0800-000026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39" name="AutoShape 111" descr="Hiển thị hi.png">
          <a:extLst>
            <a:ext uri="{FF2B5EF4-FFF2-40B4-BE49-F238E27FC236}">
              <a16:creationId xmlns:a16="http://schemas.microsoft.com/office/drawing/2014/main" id="{00000000-0008-0000-0800-000027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40" name="AutoShape 111" descr="Hiển thị hi.png">
          <a:extLst>
            <a:ext uri="{FF2B5EF4-FFF2-40B4-BE49-F238E27FC236}">
              <a16:creationId xmlns:a16="http://schemas.microsoft.com/office/drawing/2014/main" id="{00000000-0008-0000-0800-000028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41" name="AutoShape 111" descr="Hiển thị hi.png">
          <a:extLst>
            <a:ext uri="{FF2B5EF4-FFF2-40B4-BE49-F238E27FC236}">
              <a16:creationId xmlns:a16="http://schemas.microsoft.com/office/drawing/2014/main" id="{00000000-0008-0000-0800-000029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42" name="AutoShape 111" descr="Hiển thị hi.png">
          <a:extLst>
            <a:ext uri="{FF2B5EF4-FFF2-40B4-BE49-F238E27FC236}">
              <a16:creationId xmlns:a16="http://schemas.microsoft.com/office/drawing/2014/main" id="{00000000-0008-0000-0800-00002A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43" name="AutoShape 111" descr="Hiển thị hi.png">
          <a:extLst>
            <a:ext uri="{FF2B5EF4-FFF2-40B4-BE49-F238E27FC236}">
              <a16:creationId xmlns:a16="http://schemas.microsoft.com/office/drawing/2014/main" id="{00000000-0008-0000-0800-00002B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44" name="AutoShape 111" descr="Hiển thị hi.png">
          <a:extLst>
            <a:ext uri="{FF2B5EF4-FFF2-40B4-BE49-F238E27FC236}">
              <a16:creationId xmlns:a16="http://schemas.microsoft.com/office/drawing/2014/main" id="{00000000-0008-0000-0800-00002C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45" name="AutoShape 111" descr="Hiển thị hi.png">
          <a:extLst>
            <a:ext uri="{FF2B5EF4-FFF2-40B4-BE49-F238E27FC236}">
              <a16:creationId xmlns:a16="http://schemas.microsoft.com/office/drawing/2014/main" id="{00000000-0008-0000-0800-00002D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46" name="AutoShape 111" descr="Hiển thị hi.png">
          <a:extLst>
            <a:ext uri="{FF2B5EF4-FFF2-40B4-BE49-F238E27FC236}">
              <a16:creationId xmlns:a16="http://schemas.microsoft.com/office/drawing/2014/main" id="{00000000-0008-0000-0800-00002E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47" name="AutoShape 111" descr="Hiển thị hi.png">
          <a:extLst>
            <a:ext uri="{FF2B5EF4-FFF2-40B4-BE49-F238E27FC236}">
              <a16:creationId xmlns:a16="http://schemas.microsoft.com/office/drawing/2014/main" id="{00000000-0008-0000-0800-00002F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48" name="AutoShape 111" descr="Hiển thị hi.png">
          <a:extLst>
            <a:ext uri="{FF2B5EF4-FFF2-40B4-BE49-F238E27FC236}">
              <a16:creationId xmlns:a16="http://schemas.microsoft.com/office/drawing/2014/main" id="{00000000-0008-0000-0800-000030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49" name="AutoShape 111" descr="Hiển thị hi.png">
          <a:extLst>
            <a:ext uri="{FF2B5EF4-FFF2-40B4-BE49-F238E27FC236}">
              <a16:creationId xmlns:a16="http://schemas.microsoft.com/office/drawing/2014/main" id="{00000000-0008-0000-0800-000031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50" name="AutoShape 111" descr="Hiển thị hi.png">
          <a:extLst>
            <a:ext uri="{FF2B5EF4-FFF2-40B4-BE49-F238E27FC236}">
              <a16:creationId xmlns:a16="http://schemas.microsoft.com/office/drawing/2014/main" id="{00000000-0008-0000-0800-000032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304800" cy="304800"/>
    <xdr:sp macro="" textlink="">
      <xdr:nvSpPr>
        <xdr:cNvPr id="51" name="AutoShape 111" descr="Hiển thị hi.png">
          <a:extLst>
            <a:ext uri="{FF2B5EF4-FFF2-40B4-BE49-F238E27FC236}">
              <a16:creationId xmlns:a16="http://schemas.microsoft.com/office/drawing/2014/main" id="{00000000-0008-0000-0800-000033000000}"/>
            </a:ext>
          </a:extLst>
        </xdr:cNvPr>
        <xdr:cNvSpPr>
          <a:spLocks noChangeAspect="1" noChangeArrowheads="1"/>
        </xdr:cNvSpPr>
      </xdr:nvSpPr>
      <xdr:spPr>
        <a:xfrm>
          <a:off x="581025" y="44243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obiedu-my.sharepoint.com/TT%20MOI-C.HUONG/CS%20GIA/CBG%20Th&#225;ng%2012-2023/CBG%20T12-20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PL1-BO"/>
      <sheetName val="PL1"/>
      <sheetName val="PL2"/>
      <sheetName val="ML"/>
      <sheetName val="ND thay đổi"/>
      <sheetName val="CT Thay đổi"/>
    </sheetNames>
    <sheetDataSet>
      <sheetData sheetId="0" refreshError="1"/>
      <sheetData sheetId="1" refreshError="1"/>
      <sheetData sheetId="2" refreshError="1"/>
      <sheetData sheetId="3" refreshError="1">
        <row r="5">
          <cell r="A5">
            <v>1</v>
          </cell>
          <cell r="B5" t="str">
            <v>SẮT THÉP XÂY DỰNG</v>
          </cell>
          <cell r="C5">
            <v>0</v>
          </cell>
          <cell r="D5">
            <v>0</v>
          </cell>
          <cell r="E5">
            <v>0</v>
          </cell>
        </row>
        <row r="37">
          <cell r="A37">
            <v>2</v>
          </cell>
          <cell r="B37" t="str">
            <v>XI MĂNG</v>
          </cell>
          <cell r="C37">
            <v>0</v>
          </cell>
          <cell r="D37">
            <v>0</v>
          </cell>
          <cell r="E37">
            <v>0</v>
          </cell>
        </row>
        <row r="293">
          <cell r="B293" t="str">
            <v>CẤU KIỆN BÊ TÔNG ĐÚC SẴN</v>
          </cell>
          <cell r="C293">
            <v>0</v>
          </cell>
          <cell r="D293">
            <v>0</v>
          </cell>
          <cell r="E293">
            <v>0</v>
          </cell>
        </row>
        <row r="355">
          <cell r="B355" t="str">
            <v>CÔNG TY TNHH BÊ TÔNG XÂY DỰNG PHÚC TIẾN - THÔN PHẠM DÙNG - XÃ AN HỒNG - HUYỆN AN DƯƠNG - HẢI PHÒNG; ĐT: 0931.590.665</v>
          </cell>
          <cell r="C355">
            <v>0</v>
          </cell>
          <cell r="D355">
            <v>0</v>
          </cell>
          <cell r="E355">
            <v>0</v>
          </cell>
        </row>
        <row r="386">
          <cell r="B386" t="str">
            <v>BÊ TÔNG NHỰA, NHỰA ĐƯỜNG</v>
          </cell>
          <cell r="C386">
            <v>0</v>
          </cell>
          <cell r="D386">
            <v>0</v>
          </cell>
          <cell r="E386">
            <v>0</v>
          </cell>
        </row>
        <row r="403">
          <cell r="B403" t="str">
            <v>VẬT LIỆU HOÀN THIỆN</v>
          </cell>
          <cell r="C403">
            <v>0</v>
          </cell>
          <cell r="D403">
            <v>0</v>
          </cell>
          <cell r="E403">
            <v>0</v>
          </cell>
        </row>
        <row r="404">
          <cell r="B404" t="str">
            <v>SƠN</v>
          </cell>
          <cell r="C404">
            <v>0</v>
          </cell>
          <cell r="D404">
            <v>0</v>
          </cell>
          <cell r="E404">
            <v>0</v>
          </cell>
        </row>
        <row r="607">
          <cell r="B607" t="str">
            <v>VẬT LIỆU ĐIỆN</v>
          </cell>
          <cell r="C607">
            <v>0</v>
          </cell>
          <cell r="D607">
            <v>0</v>
          </cell>
          <cell r="E607">
            <v>0</v>
          </cell>
        </row>
        <row r="1897">
          <cell r="B1897" t="str">
            <v>VẬT LIỆU NƯỚC</v>
          </cell>
          <cell r="C1897">
            <v>0</v>
          </cell>
          <cell r="D1897">
            <v>0</v>
          </cell>
          <cell r="E1897">
            <v>0</v>
          </cell>
        </row>
        <row r="3339">
          <cell r="B3339" t="str">
            <v>CỬA</v>
          </cell>
          <cell r="C3339">
            <v>0</v>
          </cell>
          <cell r="D3339">
            <v>0</v>
          </cell>
          <cell r="E3339">
            <v>0</v>
          </cell>
        </row>
        <row r="3439">
          <cell r="B3439" t="str">
            <v>GẠCH ỐP LÁT</v>
          </cell>
        </row>
        <row r="3479">
          <cell r="B3479" t="str">
            <v>VẬT LIỆU KHÁC</v>
          </cell>
          <cell r="C3479">
            <v>0</v>
          </cell>
          <cell r="D3479">
            <v>0</v>
          </cell>
          <cell r="E3479">
            <v>0</v>
          </cell>
        </row>
      </sheetData>
      <sheetData sheetId="4" refreshError="1"/>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8"/>
  <sheetViews>
    <sheetView view="pageBreakPreview" topLeftCell="A22" zoomScale="85" zoomScaleNormal="100" zoomScaleSheetLayoutView="85" workbookViewId="0">
      <selection activeCell="O11" sqref="O11"/>
    </sheetView>
  </sheetViews>
  <sheetFormatPr defaultColWidth="9.140625" defaultRowHeight="15"/>
  <cols>
    <col min="1" max="1" width="7.5703125" style="315" customWidth="1"/>
    <col min="2" max="9" width="9.140625" style="315"/>
    <col min="10" max="10" width="6.5703125" style="315" customWidth="1"/>
    <col min="11" max="11" width="8.85546875" style="315" customWidth="1"/>
    <col min="12" max="16384" width="9.140625" style="315"/>
  </cols>
  <sheetData>
    <row r="1" spans="1:11" s="309" customFormat="1" ht="20.25">
      <c r="A1" s="338" t="s">
        <v>160</v>
      </c>
      <c r="B1" s="339"/>
      <c r="C1" s="339"/>
      <c r="D1" s="339"/>
      <c r="E1" s="339"/>
      <c r="F1" s="339"/>
      <c r="G1" s="339"/>
      <c r="H1" s="339"/>
      <c r="I1" s="339"/>
      <c r="J1" s="340"/>
      <c r="K1" s="308"/>
    </row>
    <row r="2" spans="1:11" s="311" customFormat="1" ht="18.75">
      <c r="A2" s="310" t="s">
        <v>25</v>
      </c>
      <c r="B2" s="341" t="s">
        <v>161</v>
      </c>
      <c r="C2" s="342"/>
      <c r="D2" s="342"/>
      <c r="E2" s="342"/>
      <c r="F2" s="342"/>
      <c r="G2" s="342"/>
      <c r="H2" s="342"/>
      <c r="I2" s="342"/>
      <c r="J2" s="343"/>
      <c r="K2" s="310" t="s">
        <v>162</v>
      </c>
    </row>
    <row r="3" spans="1:11" s="313" customFormat="1" ht="21" customHeight="1">
      <c r="A3" s="312">
        <f>[1]PL2!A5</f>
        <v>1</v>
      </c>
      <c r="B3" s="331" t="str">
        <f>[1]PL2!B5:E5</f>
        <v>SẮT THÉP XÂY DỰNG</v>
      </c>
      <c r="C3" s="332"/>
      <c r="D3" s="332"/>
      <c r="E3" s="332"/>
      <c r="F3" s="332"/>
      <c r="G3" s="332"/>
      <c r="H3" s="332"/>
      <c r="I3" s="332"/>
      <c r="J3" s="333"/>
      <c r="K3" s="277">
        <v>9</v>
      </c>
    </row>
    <row r="4" spans="1:11" ht="30.75" customHeight="1">
      <c r="A4" s="314" t="s">
        <v>20</v>
      </c>
      <c r="B4" s="330" t="str">
        <f>'1. Thép'!G6</f>
        <v>Công ty Cổ phần Gang thép Thái Nguyên;
Đc: Tổ dân phố Cam Giá 13, Phường Gia Sàng, Tỉnh Thái Nguyên; ĐT:  02803832236</v>
      </c>
      <c r="C4" s="328"/>
      <c r="D4" s="328"/>
      <c r="E4" s="328"/>
      <c r="F4" s="328"/>
      <c r="G4" s="328"/>
      <c r="H4" s="328"/>
      <c r="I4" s="328"/>
      <c r="J4" s="329"/>
      <c r="K4" s="277">
        <v>9</v>
      </c>
    </row>
    <row r="5" spans="1:11" ht="47.25" customHeight="1">
      <c r="A5" s="314" t="s">
        <v>21</v>
      </c>
      <c r="B5" s="330" t="str">
        <f>'1. Thép'!G17</f>
        <v>Công ty Cổ Phần Tập Đoàn VAS Nghi Sơn (VASG) ;
 Đc: Khu liên hợp Gang Thép Nghi Sơn - Khu Kinh Tế Nghi Sơn, Phường Hải Thượng, Thị xã Nghi Sơn, Tỉnh Thanh Hóa, ĐT: 0916210910</v>
      </c>
      <c r="C5" s="328"/>
      <c r="D5" s="328"/>
      <c r="E5" s="328"/>
      <c r="F5" s="328"/>
      <c r="G5" s="328"/>
      <c r="H5" s="328"/>
      <c r="I5" s="328"/>
      <c r="J5" s="329"/>
      <c r="K5" s="277">
        <v>9</v>
      </c>
    </row>
    <row r="6" spans="1:11" ht="36.75" customHeight="1">
      <c r="A6" s="314" t="s">
        <v>2343</v>
      </c>
      <c r="B6" s="330" t="s">
        <v>2344</v>
      </c>
      <c r="C6" s="328"/>
      <c r="D6" s="328"/>
      <c r="E6" s="328"/>
      <c r="F6" s="328"/>
      <c r="G6" s="328"/>
      <c r="H6" s="328"/>
      <c r="I6" s="328"/>
      <c r="J6" s="329"/>
      <c r="K6" s="277">
        <v>9</v>
      </c>
    </row>
    <row r="7" spans="1:11" s="313" customFormat="1" ht="19.5" customHeight="1">
      <c r="A7" s="312">
        <f>[1]PL2!A37</f>
        <v>2</v>
      </c>
      <c r="B7" s="331" t="str">
        <f>[1]PL2!B37:E37</f>
        <v>XI MĂNG</v>
      </c>
      <c r="C7" s="336"/>
      <c r="D7" s="336"/>
      <c r="E7" s="336"/>
      <c r="F7" s="336"/>
      <c r="G7" s="336"/>
      <c r="H7" s="336"/>
      <c r="I7" s="336"/>
      <c r="J7" s="337"/>
      <c r="K7" s="269"/>
    </row>
    <row r="8" spans="1:11" ht="30" customHeight="1">
      <c r="A8" s="314" t="s">
        <v>762</v>
      </c>
      <c r="B8" s="330" t="str">
        <f>'2. XM'!G6</f>
        <v>Công ty TNHH Một thành viên Xi măng Vicem Hải Phòng 
 Đc:Số 195 đường Bạch Đằng, Phường Hồng Bàng, Thành phố Hải Phòng; SĐT: 0904828681</v>
      </c>
      <c r="C8" s="328"/>
      <c r="D8" s="328"/>
      <c r="E8" s="328"/>
      <c r="F8" s="328"/>
      <c r="G8" s="328"/>
      <c r="H8" s="328"/>
      <c r="I8" s="328"/>
      <c r="J8" s="329"/>
      <c r="K8" s="277">
        <v>10</v>
      </c>
    </row>
    <row r="9" spans="1:11" ht="45" customHeight="1">
      <c r="A9" s="314" t="s">
        <v>792</v>
      </c>
      <c r="B9" s="327" t="str">
        <f>'2. XM'!G55</f>
        <v>Công ty TNHH MTV Xi măng Vicem HP - NPP Công ty TNHH Trung Dũng; 
Đc: Số 698 Đại lộ Tôn Đức Thắng, Phường Hồng Bàng, Thành phố Hải Phòng: SĐT: 0903.432.379</v>
      </c>
      <c r="C9" s="328"/>
      <c r="D9" s="328"/>
      <c r="E9" s="328"/>
      <c r="F9" s="328"/>
      <c r="G9" s="328"/>
      <c r="H9" s="328"/>
      <c r="I9" s="328"/>
      <c r="J9" s="329"/>
      <c r="K9" s="277">
        <v>11</v>
      </c>
    </row>
    <row r="10" spans="1:11" ht="31.5" customHeight="1">
      <c r="A10" s="314" t="s">
        <v>793</v>
      </c>
      <c r="B10" s="327" t="s">
        <v>2701</v>
      </c>
      <c r="C10" s="328"/>
      <c r="D10" s="328"/>
      <c r="E10" s="328"/>
      <c r="F10" s="328"/>
      <c r="G10" s="328"/>
      <c r="H10" s="328"/>
      <c r="I10" s="328"/>
      <c r="J10" s="329"/>
      <c r="K10" s="277">
        <v>12</v>
      </c>
    </row>
    <row r="11" spans="1:11" ht="30.75" customHeight="1">
      <c r="A11" s="314" t="s">
        <v>2695</v>
      </c>
      <c r="B11" s="327" t="s">
        <v>2975</v>
      </c>
      <c r="C11" s="328"/>
      <c r="D11" s="328"/>
      <c r="E11" s="328"/>
      <c r="F11" s="328"/>
      <c r="G11" s="328"/>
      <c r="H11" s="328"/>
      <c r="I11" s="328"/>
      <c r="J11" s="329"/>
      <c r="K11" s="277">
        <v>12</v>
      </c>
    </row>
    <row r="12" spans="1:11" s="313" customFormat="1" ht="15.75" customHeight="1">
      <c r="A12" s="316">
        <v>3</v>
      </c>
      <c r="B12" s="331" t="str">
        <f>[1]PL2!B293:E293</f>
        <v>CẤU KIỆN BÊ TÔNG ĐÚC SẴN</v>
      </c>
      <c r="C12" s="336"/>
      <c r="D12" s="336"/>
      <c r="E12" s="336"/>
      <c r="F12" s="336"/>
      <c r="G12" s="336"/>
      <c r="H12" s="336"/>
      <c r="I12" s="336"/>
      <c r="J12" s="337"/>
      <c r="K12" s="269"/>
    </row>
    <row r="13" spans="1:11" ht="33" customHeight="1">
      <c r="A13" s="314" t="s">
        <v>22</v>
      </c>
      <c r="B13" s="330" t="str">
        <f>'3.Cấu kiện BT'!F4</f>
        <v>Công ty cổ phần bê tông Phương Bắc;
 Đc: Thôn Tổ Hỏa, xã Yên Mỹ, tỉnh Hưng Yên; SĐT: 0962290993</v>
      </c>
      <c r="C13" s="334"/>
      <c r="D13" s="334"/>
      <c r="E13" s="334"/>
      <c r="F13" s="334"/>
      <c r="G13" s="334"/>
      <c r="H13" s="334"/>
      <c r="I13" s="334"/>
      <c r="J13" s="335"/>
      <c r="K13" s="277">
        <v>13</v>
      </c>
    </row>
    <row r="14" spans="1:11" ht="52.5" hidden="1" customHeight="1">
      <c r="A14" s="314"/>
      <c r="B14" s="330"/>
      <c r="C14" s="334"/>
      <c r="D14" s="334"/>
      <c r="E14" s="334"/>
      <c r="F14" s="334"/>
      <c r="G14" s="334"/>
      <c r="H14" s="334"/>
      <c r="I14" s="334"/>
      <c r="J14" s="335"/>
      <c r="K14" s="277"/>
    </row>
    <row r="15" spans="1:11" ht="42.75" hidden="1" customHeight="1">
      <c r="A15" s="314" t="s">
        <v>74</v>
      </c>
      <c r="B15" s="330" t="str">
        <f>[1]PL2!B355:E355</f>
        <v>CÔNG TY TNHH BÊ TÔNG XÂY DỰNG PHÚC TIẾN - THÔN PHẠM DÙNG - XÃ AN HỒNG - HUYỆN AN DƯƠNG - HẢI PHÒNG; ĐT: 0931.590.665</v>
      </c>
      <c r="C15" s="328"/>
      <c r="D15" s="328"/>
      <c r="E15" s="328"/>
      <c r="F15" s="328"/>
      <c r="G15" s="328"/>
      <c r="H15" s="328"/>
      <c r="I15" s="328"/>
      <c r="J15" s="329"/>
      <c r="K15" s="277">
        <v>13</v>
      </c>
    </row>
    <row r="16" spans="1:11" s="313" customFormat="1" ht="15.75">
      <c r="A16" s="316">
        <v>4</v>
      </c>
      <c r="B16" s="331" t="str">
        <f>[1]PL2!B386:E386</f>
        <v>BÊ TÔNG NHỰA, NHỰA ĐƯỜNG</v>
      </c>
      <c r="C16" s="332"/>
      <c r="D16" s="332"/>
      <c r="E16" s="332"/>
      <c r="F16" s="332"/>
      <c r="G16" s="332"/>
      <c r="H16" s="332"/>
      <c r="I16" s="332"/>
      <c r="J16" s="333"/>
      <c r="K16" s="269"/>
    </row>
    <row r="17" spans="1:11" ht="43.5" customHeight="1">
      <c r="A17" s="314" t="s">
        <v>768</v>
      </c>
      <c r="B17" s="330" t="str">
        <f>'4.Nhựa đường'!G4</f>
        <v>Công ty TNHH cung ứng nhựa đường;
 Địa chỉ: tầng 14, khối văn phòng Lancaster Luminaire, số 1152 đường Láng, phường Láng, thành phố Hà Nội; SĐT: 024 3934 1048</v>
      </c>
      <c r="C17" s="334"/>
      <c r="D17" s="334"/>
      <c r="E17" s="334"/>
      <c r="F17" s="334"/>
      <c r="G17" s="334"/>
      <c r="H17" s="334"/>
      <c r="I17" s="334"/>
      <c r="J17" s="335"/>
      <c r="K17" s="277">
        <v>17</v>
      </c>
    </row>
    <row r="18" spans="1:11" s="313" customFormat="1" ht="15.75" customHeight="1">
      <c r="A18" s="317">
        <v>5</v>
      </c>
      <c r="B18" s="331" t="s">
        <v>2353</v>
      </c>
      <c r="C18" s="336"/>
      <c r="D18" s="336"/>
      <c r="E18" s="336"/>
      <c r="F18" s="336"/>
      <c r="G18" s="336"/>
      <c r="H18" s="336"/>
      <c r="I18" s="336"/>
      <c r="J18" s="337"/>
      <c r="K18" s="318"/>
    </row>
    <row r="19" spans="1:11" ht="42.75" customHeight="1">
      <c r="A19" s="314" t="s">
        <v>23</v>
      </c>
      <c r="B19" s="330" t="s">
        <v>2422</v>
      </c>
      <c r="C19" s="328"/>
      <c r="D19" s="328"/>
      <c r="E19" s="328"/>
      <c r="F19" s="328"/>
      <c r="G19" s="328"/>
      <c r="H19" s="328"/>
      <c r="I19" s="328"/>
      <c r="J19" s="329"/>
      <c r="K19" s="277">
        <v>19</v>
      </c>
    </row>
    <row r="20" spans="1:11" s="313" customFormat="1" ht="15.75">
      <c r="A20" s="316">
        <v>6</v>
      </c>
      <c r="B20" s="331" t="str">
        <f>[1]PL2!B403:E403</f>
        <v>VẬT LIỆU HOÀN THIỆN</v>
      </c>
      <c r="C20" s="332"/>
      <c r="D20" s="332"/>
      <c r="E20" s="332"/>
      <c r="F20" s="332"/>
      <c r="G20" s="332"/>
      <c r="H20" s="332"/>
      <c r="I20" s="332"/>
      <c r="J20" s="333"/>
      <c r="K20" s="269"/>
    </row>
    <row r="21" spans="1:11" s="313" customFormat="1" ht="15.75">
      <c r="A21" s="316" t="s">
        <v>765</v>
      </c>
      <c r="B21" s="331" t="str">
        <f>[1]PL2!B404:E404</f>
        <v>SƠN</v>
      </c>
      <c r="C21" s="332"/>
      <c r="D21" s="332"/>
      <c r="E21" s="332"/>
      <c r="F21" s="332"/>
      <c r="G21" s="332"/>
      <c r="H21" s="332"/>
      <c r="I21" s="332"/>
      <c r="J21" s="333"/>
      <c r="K21" s="269"/>
    </row>
    <row r="22" spans="1:11" ht="39.75" customHeight="1">
      <c r="A22" s="314" t="s">
        <v>2423</v>
      </c>
      <c r="B22" s="330" t="str">
        <f>'6.1.Sơn'!G3</f>
        <v>CN Công ty cổ phần L.Q Joton tại Hải Dương; Đc:Khu ngã ba, xã Gia Lộc, thành phố Hải Phòng, Việt Nam;SĐT: 096 6222976</v>
      </c>
      <c r="C22" s="334"/>
      <c r="D22" s="334"/>
      <c r="E22" s="334"/>
      <c r="F22" s="334"/>
      <c r="G22" s="334"/>
      <c r="H22" s="334"/>
      <c r="I22" s="334"/>
      <c r="J22" s="335"/>
      <c r="K22" s="277">
        <v>23</v>
      </c>
    </row>
    <row r="23" spans="1:11" ht="39.75" customHeight="1">
      <c r="A23" s="314" t="s">
        <v>2424</v>
      </c>
      <c r="B23" s="330" t="str">
        <f>'6.1.Sơn'!G24</f>
        <v>Công ty TNHH Nippon Paint (Việt Nam),
 Đc: Số 14, Đường 3A, KCN Biên Hòa II, Phường Long Hưng, Tỉnh Đồng Nai, SĐT: 079 9153009</v>
      </c>
      <c r="C23" s="334"/>
      <c r="D23" s="334"/>
      <c r="E23" s="334"/>
      <c r="F23" s="334"/>
      <c r="G23" s="334"/>
      <c r="H23" s="334"/>
      <c r="I23" s="334"/>
      <c r="J23" s="335"/>
      <c r="K23" s="277">
        <v>23</v>
      </c>
    </row>
    <row r="24" spans="1:11" ht="36.75" hidden="1" customHeight="1">
      <c r="A24" s="314" t="s">
        <v>32</v>
      </c>
      <c r="B24" s="330" t="s">
        <v>176</v>
      </c>
      <c r="C24" s="328"/>
      <c r="D24" s="328"/>
      <c r="E24" s="328"/>
      <c r="F24" s="328"/>
      <c r="G24" s="328"/>
      <c r="H24" s="328"/>
      <c r="I24" s="328"/>
      <c r="J24" s="329"/>
      <c r="K24" s="277"/>
    </row>
    <row r="25" spans="1:11" ht="47.25" customHeight="1">
      <c r="A25" s="314" t="s">
        <v>2425</v>
      </c>
      <c r="B25" s="330" t="str">
        <f>'6.1.Sơn'!G64</f>
        <v>Công ty TNHH Akzo Nobel Việt Nam; 
Đc: Tầng 12, Tòa nhà Vincom Center Đồng Khởi, 72 Lê Thánh Tôn, phường Sài Gòn, Thành phố Hồ Chí Minh; SĐT: 0708257334</v>
      </c>
      <c r="C25" s="334"/>
      <c r="D25" s="334"/>
      <c r="E25" s="334"/>
      <c r="F25" s="334"/>
      <c r="G25" s="334"/>
      <c r="H25" s="334"/>
      <c r="I25" s="334"/>
      <c r="J25" s="335"/>
      <c r="K25" s="277">
        <v>25</v>
      </c>
    </row>
    <row r="26" spans="1:11" ht="36.75" hidden="1" customHeight="1">
      <c r="A26" s="314" t="s">
        <v>182</v>
      </c>
      <c r="B26" s="330"/>
      <c r="C26" s="328"/>
      <c r="D26" s="328"/>
      <c r="E26" s="328"/>
      <c r="F26" s="328"/>
      <c r="G26" s="328"/>
      <c r="H26" s="328"/>
      <c r="I26" s="328"/>
      <c r="J26" s="329"/>
      <c r="K26" s="277"/>
    </row>
    <row r="27" spans="1:11" ht="36.75" hidden="1" customHeight="1">
      <c r="A27" s="314" t="s">
        <v>175</v>
      </c>
      <c r="B27" s="330"/>
      <c r="C27" s="328"/>
      <c r="D27" s="328"/>
      <c r="E27" s="328"/>
      <c r="F27" s="328"/>
      <c r="G27" s="328"/>
      <c r="H27" s="328"/>
      <c r="I27" s="328"/>
      <c r="J27" s="329"/>
      <c r="K27" s="277"/>
    </row>
    <row r="28" spans="1:11" ht="36.75" hidden="1" customHeight="1">
      <c r="A28" s="314" t="s">
        <v>182</v>
      </c>
      <c r="B28" s="330"/>
      <c r="C28" s="328"/>
      <c r="D28" s="328"/>
      <c r="E28" s="328"/>
      <c r="F28" s="328"/>
      <c r="G28" s="328"/>
      <c r="H28" s="328"/>
      <c r="I28" s="328"/>
      <c r="J28" s="329"/>
      <c r="K28" s="277"/>
    </row>
    <row r="29" spans="1:11" ht="45.75" customHeight="1">
      <c r="A29" s="314" t="s">
        <v>2426</v>
      </c>
      <c r="B29" s="330" t="str">
        <f>'6.1.Sơn'!G87</f>
        <v>Công ty CP Tập đoàn Sơn HT
Đc: Khu Công nghiệp dệt may Phố Nối, Phường Đường Hào, Tỉnh Hưng Yên; SĐT: 02213 953 216</v>
      </c>
      <c r="C29" s="328"/>
      <c r="D29" s="328"/>
      <c r="E29" s="328"/>
      <c r="F29" s="328"/>
      <c r="G29" s="328"/>
      <c r="H29" s="328"/>
      <c r="I29" s="328"/>
      <c r="J29" s="329"/>
      <c r="K29" s="277">
        <v>26</v>
      </c>
    </row>
    <row r="30" spans="1:11" ht="36.75" customHeight="1">
      <c r="A30" s="314" t="s">
        <v>2427</v>
      </c>
      <c r="B30" s="330" t="s">
        <v>2977</v>
      </c>
      <c r="C30" s="328"/>
      <c r="D30" s="328"/>
      <c r="E30" s="328"/>
      <c r="F30" s="328"/>
      <c r="G30" s="328"/>
      <c r="H30" s="328"/>
      <c r="I30" s="328"/>
      <c r="J30" s="329"/>
      <c r="K30" s="277">
        <v>26</v>
      </c>
    </row>
    <row r="31" spans="1:11" ht="36.75" customHeight="1">
      <c r="A31" s="314" t="s">
        <v>2671</v>
      </c>
      <c r="B31" s="330" t="s">
        <v>2978</v>
      </c>
      <c r="C31" s="328"/>
      <c r="D31" s="328"/>
      <c r="E31" s="328"/>
      <c r="F31" s="328"/>
      <c r="G31" s="328"/>
      <c r="H31" s="328"/>
      <c r="I31" s="328"/>
      <c r="J31" s="329"/>
      <c r="K31" s="277">
        <v>27</v>
      </c>
    </row>
    <row r="32" spans="1:11" s="313" customFormat="1" ht="15.75">
      <c r="A32" s="316" t="s">
        <v>766</v>
      </c>
      <c r="B32" s="331" t="str">
        <f>[1]PL2!B607:E607</f>
        <v>VẬT LIỆU ĐIỆN</v>
      </c>
      <c r="C32" s="332"/>
      <c r="D32" s="332"/>
      <c r="E32" s="332"/>
      <c r="F32" s="332"/>
      <c r="G32" s="332"/>
      <c r="H32" s="332"/>
      <c r="I32" s="332"/>
      <c r="J32" s="333"/>
      <c r="K32" s="269"/>
    </row>
    <row r="33" spans="1:11" ht="45.75" customHeight="1">
      <c r="A33" s="314" t="s">
        <v>2428</v>
      </c>
      <c r="B33" s="330" t="str">
        <f>'6.2VL điện'!G4</f>
        <v>Công ty TNHH đầu tư SX &amp;TM Hoàng Minh 
Đc: B06 – L18, Khu A, Khu đô thị Dương Nội, Phường Dương Nội, Thành phố Hà Nội ; SĐT: 0969955962</v>
      </c>
      <c r="C33" s="334"/>
      <c r="D33" s="334"/>
      <c r="E33" s="334"/>
      <c r="F33" s="334"/>
      <c r="G33" s="334"/>
      <c r="H33" s="334"/>
      <c r="I33" s="334"/>
      <c r="J33" s="335"/>
      <c r="K33" s="277">
        <v>28</v>
      </c>
    </row>
    <row r="34" spans="1:11" ht="44.25" customHeight="1">
      <c r="A34" s="314" t="s">
        <v>2429</v>
      </c>
      <c r="B34" s="330" t="str">
        <f>'6.2VL điện'!G86</f>
        <v>Công ty Cổ Phần Điện và Chiếu Sáng Phú Thắng
Đc: Lô số CN1, khu công nghiệp Thạch Thất - Quốc Oai, Xã Tây Phương, Thành phố Hà Nội, ĐT: 0968646147</v>
      </c>
      <c r="C34" s="334"/>
      <c r="D34" s="334"/>
      <c r="E34" s="334"/>
      <c r="F34" s="334"/>
      <c r="G34" s="334"/>
      <c r="H34" s="334"/>
      <c r="I34" s="334"/>
      <c r="J34" s="335"/>
      <c r="K34" s="277">
        <v>31</v>
      </c>
    </row>
    <row r="35" spans="1:11" ht="45.75" customHeight="1">
      <c r="A35" s="314" t="s">
        <v>2430</v>
      </c>
      <c r="B35" s="330" t="str">
        <f>'6.2VL điện'!G302</f>
        <v>Công ty cổ phần thiết bị điện Vinshine; 
Đc: Tổ dân phố số 3 ( tại nhà bà Nguyễn Thị Thanh Hương), phường  An Dương, thành phố Hải Phòng, Việt Nam, SĐT: 0946.749.046</v>
      </c>
      <c r="C35" s="334"/>
      <c r="D35" s="334"/>
      <c r="E35" s="334"/>
      <c r="F35" s="334"/>
      <c r="G35" s="334"/>
      <c r="H35" s="334"/>
      <c r="I35" s="334"/>
      <c r="J35" s="335"/>
      <c r="K35" s="277">
        <v>39</v>
      </c>
    </row>
    <row r="36" spans="1:11" ht="55.5" customHeight="1">
      <c r="A36" s="314" t="s">
        <v>2431</v>
      </c>
      <c r="B36" s="330" t="str">
        <f>'6.2VL điện'!G317</f>
        <v>Công ty Cổ phần Tập đoàn MDC Group;
Đc: Địa chỉ: Phòng 411, Tầng 4, Tòa nhà văn phòng Detech, số 8 Tôn Thất Thuyết, Phường Cầu Giấy, Thành Phố Hà Nội;
 SĐT:0981 828 838</v>
      </c>
      <c r="C36" s="334"/>
      <c r="D36" s="334"/>
      <c r="E36" s="334"/>
      <c r="F36" s="334"/>
      <c r="G36" s="334"/>
      <c r="H36" s="334"/>
      <c r="I36" s="334"/>
      <c r="J36" s="335"/>
      <c r="K36" s="277">
        <v>40</v>
      </c>
    </row>
    <row r="37" spans="1:11" ht="13.5" hidden="1" customHeight="1">
      <c r="A37" s="314" t="s">
        <v>181</v>
      </c>
      <c r="B37" s="330" t="s">
        <v>180</v>
      </c>
      <c r="C37" s="328"/>
      <c r="D37" s="328"/>
      <c r="E37" s="328"/>
      <c r="F37" s="328"/>
      <c r="G37" s="328"/>
      <c r="H37" s="328"/>
      <c r="I37" s="328"/>
      <c r="J37" s="329"/>
      <c r="K37" s="277"/>
    </row>
    <row r="38" spans="1:11" ht="36.75" customHeight="1">
      <c r="A38" s="314" t="s">
        <v>2432</v>
      </c>
      <c r="B38" s="330" t="s">
        <v>2286</v>
      </c>
      <c r="C38" s="328"/>
      <c r="D38" s="328"/>
      <c r="E38" s="328"/>
      <c r="F38" s="328"/>
      <c r="G38" s="328"/>
      <c r="H38" s="328"/>
      <c r="I38" s="328"/>
      <c r="J38" s="329"/>
      <c r="K38" s="277">
        <v>44</v>
      </c>
    </row>
    <row r="39" spans="1:11" ht="36.75" customHeight="1">
      <c r="A39" s="314" t="s">
        <v>2446</v>
      </c>
      <c r="B39" s="330" t="s">
        <v>2287</v>
      </c>
      <c r="C39" s="328"/>
      <c r="D39" s="328"/>
      <c r="E39" s="328"/>
      <c r="F39" s="328"/>
      <c r="G39" s="328"/>
      <c r="H39" s="328"/>
      <c r="I39" s="328"/>
      <c r="J39" s="329"/>
      <c r="K39" s="277">
        <v>51</v>
      </c>
    </row>
    <row r="40" spans="1:11" s="313" customFormat="1" ht="15.75">
      <c r="A40" s="316" t="s">
        <v>769</v>
      </c>
      <c r="B40" s="331" t="str">
        <f>[1]PL2!B1897:E1897</f>
        <v>VẬT LIỆU NƯỚC</v>
      </c>
      <c r="C40" s="332"/>
      <c r="D40" s="332"/>
      <c r="E40" s="332"/>
      <c r="F40" s="332"/>
      <c r="G40" s="332"/>
      <c r="H40" s="332"/>
      <c r="I40" s="332"/>
      <c r="J40" s="333"/>
      <c r="K40" s="269"/>
    </row>
    <row r="41" spans="1:11" ht="46.5" customHeight="1">
      <c r="A41" s="314" t="s">
        <v>2433</v>
      </c>
      <c r="B41" s="330" t="str">
        <f>'6.3 VT nước '!G4</f>
        <v xml:space="preserve">Công ty Cổ phần Nhựa Châu Âu Xanh
 Đc: Quốc lộ 3, phường Trung Thành, tỉnh Thái 
Nguyên; SĐT:0962145511 </v>
      </c>
      <c r="C41" s="334"/>
      <c r="D41" s="334"/>
      <c r="E41" s="334"/>
      <c r="F41" s="334"/>
      <c r="G41" s="334"/>
      <c r="H41" s="334"/>
      <c r="I41" s="334"/>
      <c r="J41" s="335"/>
      <c r="K41" s="277">
        <v>57</v>
      </c>
    </row>
    <row r="42" spans="1:11" ht="13.5" hidden="1" customHeight="1">
      <c r="A42" s="314" t="s">
        <v>57</v>
      </c>
      <c r="B42" s="330" t="s">
        <v>179</v>
      </c>
      <c r="C42" s="328"/>
      <c r="D42" s="328"/>
      <c r="E42" s="328"/>
      <c r="F42" s="328"/>
      <c r="G42" s="328"/>
      <c r="H42" s="328"/>
      <c r="I42" s="328"/>
      <c r="J42" s="329"/>
      <c r="K42" s="277"/>
    </row>
    <row r="43" spans="1:11" ht="35.25" customHeight="1">
      <c r="A43" s="314" t="s">
        <v>2434</v>
      </c>
      <c r="B43" s="330" t="str">
        <f>'6.3 VT nước '!G412</f>
        <v>Công ty TNHH Đầu tư thương mại Huy Bảo. Lô CN3.2C, khu công nghiệp Đình Vũ, thuộc khu kinh tế Đình Vũ - Cát Hải, phường Đông Hải, Hải Phòng</v>
      </c>
      <c r="C43" s="334"/>
      <c r="D43" s="334"/>
      <c r="E43" s="334"/>
      <c r="F43" s="334"/>
      <c r="G43" s="334"/>
      <c r="H43" s="334"/>
      <c r="I43" s="334"/>
      <c r="J43" s="335"/>
      <c r="K43" s="277">
        <v>65</v>
      </c>
    </row>
    <row r="44" spans="1:11" ht="45" customHeight="1">
      <c r="A44" s="314" t="s">
        <v>2435</v>
      </c>
      <c r="B44" s="330" t="str">
        <f>'6.3 VT Tien phong'!G2</f>
        <v>Công ty CP Nhựa Thiếu Niên Tiền Phong
Đc: Số 02 An Đà, phường Gia Viên, thành phố Hải Phòng; 
SĐT: 0987456699</v>
      </c>
      <c r="C44" s="334"/>
      <c r="D44" s="334"/>
      <c r="E44" s="334"/>
      <c r="F44" s="334"/>
      <c r="G44" s="334"/>
      <c r="H44" s="334"/>
      <c r="I44" s="334"/>
      <c r="J44" s="335"/>
      <c r="K44" s="277">
        <v>67</v>
      </c>
    </row>
    <row r="45" spans="1:11" ht="35.25" customHeight="1">
      <c r="A45" s="314" t="s">
        <v>2688</v>
      </c>
      <c r="B45" s="330" t="s">
        <v>2684</v>
      </c>
      <c r="C45" s="328"/>
      <c r="D45" s="328"/>
      <c r="E45" s="328"/>
      <c r="F45" s="328"/>
      <c r="G45" s="328"/>
      <c r="H45" s="328"/>
      <c r="I45" s="328"/>
      <c r="J45" s="329"/>
      <c r="K45" s="277">
        <v>95</v>
      </c>
    </row>
    <row r="46" spans="1:11" s="313" customFormat="1" ht="21.75" customHeight="1">
      <c r="A46" s="316" t="s">
        <v>801</v>
      </c>
      <c r="B46" s="331" t="str">
        <f>[1]PL2!B3339:E3339</f>
        <v>CỬA</v>
      </c>
      <c r="C46" s="336"/>
      <c r="D46" s="336"/>
      <c r="E46" s="336"/>
      <c r="F46" s="336"/>
      <c r="G46" s="336"/>
      <c r="H46" s="336"/>
      <c r="I46" s="336"/>
      <c r="J46" s="337"/>
      <c r="K46" s="269"/>
    </row>
    <row r="47" spans="1:11" ht="49.5" customHeight="1">
      <c r="A47" s="314" t="s">
        <v>2436</v>
      </c>
      <c r="B47" s="330" t="str">
        <f>'6.4 Cua NK'!I5</f>
        <v>Công ty cổ phần nhôm Việt Pháp – Nhà máy nhôm Việt Pháp
 Đc: Lô A2- CN7, đường CN8 Cụm Công nghiệp vừa và nhỏ Từ Liêm, phường Xuân Phương, thành phố Hà Nội; SĐT:0932299975</v>
      </c>
      <c r="C47" s="328"/>
      <c r="D47" s="328"/>
      <c r="E47" s="328"/>
      <c r="F47" s="328"/>
      <c r="G47" s="328"/>
      <c r="H47" s="328"/>
      <c r="I47" s="328"/>
      <c r="J47" s="329"/>
      <c r="K47" s="277">
        <v>96</v>
      </c>
    </row>
    <row r="48" spans="1:11" ht="48.75" customHeight="1">
      <c r="A48" s="314" t="s">
        <v>2437</v>
      </c>
      <c r="B48" s="330" t="str">
        <f>'6.4 Cua NK'!I51</f>
        <v>Công ty cổ phần Alumik Việt Nam; Đc: Lô 202 Khu ĐT Việt Hòa, đường Thượng Lễ, phường Việt Hòa  thành phố Hải Phòng; 
SĐT:0941888828</v>
      </c>
      <c r="C48" s="328"/>
      <c r="D48" s="328"/>
      <c r="E48" s="328"/>
      <c r="F48" s="328"/>
      <c r="G48" s="328"/>
      <c r="H48" s="328"/>
      <c r="I48" s="328"/>
      <c r="J48" s="329"/>
      <c r="K48" s="277">
        <v>101</v>
      </c>
    </row>
    <row r="49" spans="1:11" s="313" customFormat="1" ht="24.75" customHeight="1">
      <c r="A49" s="316" t="s">
        <v>802</v>
      </c>
      <c r="B49" s="331" t="str">
        <f>[1]PL2!B3439</f>
        <v>GẠCH ỐP LÁT</v>
      </c>
      <c r="C49" s="336"/>
      <c r="D49" s="336"/>
      <c r="E49" s="336"/>
      <c r="F49" s="336"/>
      <c r="G49" s="336"/>
      <c r="H49" s="336"/>
      <c r="I49" s="336"/>
      <c r="J49" s="337"/>
      <c r="K49" s="269"/>
    </row>
    <row r="50" spans="1:11" s="313" customFormat="1" ht="35.25" customHeight="1">
      <c r="A50" s="314" t="s">
        <v>764</v>
      </c>
      <c r="B50" s="330" t="str">
        <f>'6.5.Gạch ốp lát'!G3</f>
        <v xml:space="preserve">Công ty Cổ phần CMC; 
Đc: Lô B10-B11 KCN Thụy Vân, phường Nông Trang, tỉnh Phú Thọ; SĐT: 0973 598 631     </v>
      </c>
      <c r="C50" s="328"/>
      <c r="D50" s="328"/>
      <c r="E50" s="328"/>
      <c r="F50" s="328"/>
      <c r="G50" s="328"/>
      <c r="H50" s="328"/>
      <c r="I50" s="328"/>
      <c r="J50" s="329"/>
      <c r="K50" s="277">
        <v>112</v>
      </c>
    </row>
    <row r="51" spans="1:11" s="313" customFormat="1" ht="21.75" customHeight="1">
      <c r="A51" s="316">
        <v>7</v>
      </c>
      <c r="B51" s="331" t="str">
        <f>[1]PL2!B3479:E3479</f>
        <v>VẬT LIỆU KHÁC</v>
      </c>
      <c r="C51" s="332"/>
      <c r="D51" s="332"/>
      <c r="E51" s="332"/>
      <c r="F51" s="332"/>
      <c r="G51" s="332"/>
      <c r="H51" s="332"/>
      <c r="I51" s="332"/>
      <c r="J51" s="333"/>
      <c r="K51" s="269"/>
    </row>
    <row r="52" spans="1:11" ht="48.75" customHeight="1">
      <c r="A52" s="314" t="s">
        <v>2438</v>
      </c>
      <c r="B52" s="330" t="str">
        <f>'7.VL khác'!G4</f>
        <v>Công ty TNHH Hoá chất xây dựng Hamico.
Địa chỉ: Lô đất số 23, KTĐC Đồng Hoà 3, Phường Kiến An, TP Hải Phòng Việt Nam; SĐT:0399184999</v>
      </c>
      <c r="C52" s="334"/>
      <c r="D52" s="334"/>
      <c r="E52" s="334"/>
      <c r="F52" s="334"/>
      <c r="G52" s="334"/>
      <c r="H52" s="334"/>
      <c r="I52" s="334"/>
      <c r="J52" s="335"/>
      <c r="K52" s="277">
        <v>113</v>
      </c>
    </row>
    <row r="53" spans="1:11" ht="44.25" customHeight="1">
      <c r="A53" s="314" t="s">
        <v>2439</v>
      </c>
      <c r="B53" s="330" t="str">
        <f>'7.2.Tam nhua'!G3</f>
        <v>Công ty Cổ phần đầu tư và sản xuất Top Asia.
 Đc Số 24 Ngõ 14 Hồ Rùa, Phố Nguyễn Lân, Phường Phương Liệt, Thành phố Hà Nội; SĐT: 0904092772</v>
      </c>
      <c r="C53" s="328"/>
      <c r="D53" s="328"/>
      <c r="E53" s="328"/>
      <c r="F53" s="328"/>
      <c r="G53" s="328"/>
      <c r="H53" s="328"/>
      <c r="I53" s="328"/>
      <c r="J53" s="329"/>
      <c r="K53" s="277">
        <v>115</v>
      </c>
    </row>
    <row r="54" spans="1:11" ht="37.5" customHeight="1">
      <c r="A54" s="314" t="s">
        <v>2440</v>
      </c>
      <c r="B54" s="330" t="s">
        <v>421</v>
      </c>
      <c r="C54" s="334"/>
      <c r="D54" s="334"/>
      <c r="E54" s="334"/>
      <c r="F54" s="334"/>
      <c r="G54" s="334"/>
      <c r="H54" s="334"/>
      <c r="I54" s="334"/>
      <c r="J54" s="335"/>
      <c r="K54" s="277">
        <v>116</v>
      </c>
    </row>
    <row r="55" spans="1:11" ht="45" customHeight="1">
      <c r="A55" s="314" t="s">
        <v>2441</v>
      </c>
      <c r="B55" s="330" t="str">
        <f>'7.4.Tam thach cao'!G3</f>
        <v xml:space="preserve">Công ty TNHH Knauf Việt Nam. 
Đc: Lô B3a, Khu công nghiệp Hiệp Phước, Xã Hiệp Phước, Huyện Nhà Bè, Thành phố Hồ Chí Minh, Việt Nam; SĐT:0903749990 </v>
      </c>
      <c r="C55" s="328"/>
      <c r="D55" s="328"/>
      <c r="E55" s="328"/>
      <c r="F55" s="328"/>
      <c r="G55" s="328"/>
      <c r="H55" s="328"/>
      <c r="I55" s="328"/>
      <c r="J55" s="329"/>
      <c r="K55" s="277">
        <v>117</v>
      </c>
    </row>
    <row r="56" spans="1:11" ht="33" customHeight="1">
      <c r="A56" s="314" t="s">
        <v>2442</v>
      </c>
      <c r="B56" s="330" t="str">
        <f>'7.5 Dat san lap'!G3</f>
        <v>Công ty Cổ phần xuất nhập khẩu và PT đô thị Hiệp Cường. 
Đc: Thôn Kỳ Sơn 5, xã Việt Khê, TP Hải Phòng; SĐT: 0934307786</v>
      </c>
      <c r="C56" s="334"/>
      <c r="D56" s="334"/>
      <c r="E56" s="334"/>
      <c r="F56" s="334"/>
      <c r="G56" s="334"/>
      <c r="H56" s="334"/>
      <c r="I56" s="334"/>
      <c r="J56" s="335"/>
      <c r="K56" s="277">
        <v>119</v>
      </c>
    </row>
    <row r="57" spans="1:11" ht="35.25" customHeight="1">
      <c r="A57" s="314" t="s">
        <v>2443</v>
      </c>
      <c r="B57" s="330" t="str">
        <f>'7.5 Dat san lap'!G4</f>
        <v>Công ty Cổ phần điện nước Minh Ngọc 
Đc: Số 167 đường Hoàng Thạch, phường Nhị Chiểu, TP Hải Phòng. SĐT: 0976055666</v>
      </c>
      <c r="C57" s="334"/>
      <c r="D57" s="334"/>
      <c r="E57" s="334"/>
      <c r="F57" s="334"/>
      <c r="G57" s="334"/>
      <c r="H57" s="334"/>
      <c r="I57" s="334"/>
      <c r="J57" s="335"/>
      <c r="K57" s="277">
        <v>119</v>
      </c>
    </row>
    <row r="58" spans="1:11" ht="31.5" customHeight="1">
      <c r="A58" s="314" t="s">
        <v>2444</v>
      </c>
      <c r="B58" s="330" t="str">
        <f>'7.6 Gach'!G3</f>
        <v>Công ty TNHH Eco Brick. Địa chỉ: Số 57 Lý Thường Kiệt, Phường Hồng Bàng, TP Hải Phòng; SĐT: 0907258688</v>
      </c>
      <c r="C58" s="334"/>
      <c r="D58" s="334"/>
      <c r="E58" s="334"/>
      <c r="F58" s="334"/>
      <c r="G58" s="334"/>
      <c r="H58" s="334"/>
      <c r="I58" s="334"/>
      <c r="J58" s="335"/>
      <c r="K58" s="277">
        <v>120</v>
      </c>
    </row>
  </sheetData>
  <mergeCells count="58">
    <mergeCell ref="B58:J58"/>
    <mergeCell ref="B15:J15"/>
    <mergeCell ref="B16:J16"/>
    <mergeCell ref="B17:J17"/>
    <mergeCell ref="B39:J39"/>
    <mergeCell ref="B21:J21"/>
    <mergeCell ref="B25:J25"/>
    <mergeCell ref="B22:J22"/>
    <mergeCell ref="B23:J23"/>
    <mergeCell ref="B26:J26"/>
    <mergeCell ref="B27:J27"/>
    <mergeCell ref="B28:J28"/>
    <mergeCell ref="B24:J24"/>
    <mergeCell ref="B29:J29"/>
    <mergeCell ref="B30:J30"/>
    <mergeCell ref="B55:J55"/>
    <mergeCell ref="B6:J6"/>
    <mergeCell ref="B20:J20"/>
    <mergeCell ref="A1:J1"/>
    <mergeCell ref="B2:J2"/>
    <mergeCell ref="B3:J3"/>
    <mergeCell ref="B5:J5"/>
    <mergeCell ref="B4:J4"/>
    <mergeCell ref="B11:J11"/>
    <mergeCell ref="B18:J18"/>
    <mergeCell ref="B19:J19"/>
    <mergeCell ref="B13:J13"/>
    <mergeCell ref="B14:J14"/>
    <mergeCell ref="B12:J12"/>
    <mergeCell ref="B7:J7"/>
    <mergeCell ref="B10:J10"/>
    <mergeCell ref="B8:J8"/>
    <mergeCell ref="B56:J56"/>
    <mergeCell ref="B57:J57"/>
    <mergeCell ref="B41:J41"/>
    <mergeCell ref="B44:J44"/>
    <mergeCell ref="B42:J42"/>
    <mergeCell ref="B54:J54"/>
    <mergeCell ref="B46:J46"/>
    <mergeCell ref="B43:J43"/>
    <mergeCell ref="B48:J48"/>
    <mergeCell ref="B52:J52"/>
    <mergeCell ref="B53:J53"/>
    <mergeCell ref="B47:J47"/>
    <mergeCell ref="B49:J49"/>
    <mergeCell ref="B45:J45"/>
    <mergeCell ref="B9:J9"/>
    <mergeCell ref="B50:J50"/>
    <mergeCell ref="B51:J51"/>
    <mergeCell ref="B31:J31"/>
    <mergeCell ref="B38:J38"/>
    <mergeCell ref="B40:J40"/>
    <mergeCell ref="B32:J32"/>
    <mergeCell ref="B37:J37"/>
    <mergeCell ref="B36:J36"/>
    <mergeCell ref="B34:J34"/>
    <mergeCell ref="B35:J35"/>
    <mergeCell ref="B33:J33"/>
  </mergeCells>
  <phoneticPr fontId="6" type="noConversion"/>
  <printOptions horizontalCentered="1"/>
  <pageMargins left="0.43307086614173229" right="0.19685039370078741" top="0.51181102362204722" bottom="0.19685039370078741" header="0" footer="0"/>
  <pageSetup paperSize="9" orientation="portrait" horizontalDpi="300" verticalDpi="300" r:id="rId1"/>
  <headerFooter>
    <oddHeader>&amp;LCBG VLXD T5-2026</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712"/>
  <sheetViews>
    <sheetView view="pageBreakPreview" topLeftCell="A90" zoomScale="85" zoomScaleNormal="100" zoomScaleSheetLayoutView="85" workbookViewId="0">
      <selection activeCell="Q95" sqref="Q95"/>
    </sheetView>
  </sheetViews>
  <sheetFormatPr defaultColWidth="8.7109375" defaultRowHeight="15"/>
  <cols>
    <col min="1" max="1" width="5.5703125" style="6" bestFit="1" customWidth="1"/>
    <col min="2" max="2" width="8.7109375" style="6" customWidth="1"/>
    <col min="3" max="3" width="18" style="2" customWidth="1"/>
    <col min="4" max="4" width="7.7109375" style="2" customWidth="1"/>
    <col min="5" max="5" width="13.42578125" style="283" customWidth="1"/>
    <col min="6" max="6" width="11" style="250" customWidth="1"/>
    <col min="7" max="7" width="10.85546875" style="283" customWidth="1"/>
    <col min="8" max="8" width="11.5703125" style="2" bestFit="1" customWidth="1"/>
    <col min="9" max="9" width="10.5703125" style="2" bestFit="1" customWidth="1"/>
    <col min="10" max="10" width="9" style="2" customWidth="1"/>
    <col min="11" max="11" width="7.85546875" style="30" customWidth="1"/>
    <col min="12" max="16384" width="8.7109375" style="2"/>
  </cols>
  <sheetData>
    <row r="1" spans="1:11" ht="105.75" customHeight="1">
      <c r="A1" s="243" t="s">
        <v>156</v>
      </c>
      <c r="B1" s="243" t="s">
        <v>0</v>
      </c>
      <c r="C1" s="243" t="s">
        <v>8</v>
      </c>
      <c r="D1" s="251" t="s">
        <v>9</v>
      </c>
      <c r="E1" s="243" t="s">
        <v>10</v>
      </c>
      <c r="F1" s="254" t="s">
        <v>11</v>
      </c>
      <c r="G1" s="243" t="s">
        <v>12</v>
      </c>
      <c r="H1" s="253" t="s">
        <v>3112</v>
      </c>
      <c r="I1" s="326" t="s">
        <v>3113</v>
      </c>
      <c r="J1" s="326" t="s">
        <v>3114</v>
      </c>
      <c r="K1" s="243" t="s">
        <v>16</v>
      </c>
    </row>
    <row r="2" spans="1:11" ht="57" customHeight="1">
      <c r="A2" s="126" t="s">
        <v>2435</v>
      </c>
      <c r="B2" s="242" t="s">
        <v>15</v>
      </c>
      <c r="C2" s="29" t="s">
        <v>770</v>
      </c>
      <c r="D2" s="241"/>
      <c r="E2" s="31" t="s">
        <v>2824</v>
      </c>
      <c r="F2" s="255"/>
      <c r="G2" s="455" t="s">
        <v>2825</v>
      </c>
      <c r="H2" s="258"/>
      <c r="I2" s="169"/>
      <c r="J2" s="169"/>
      <c r="K2" s="472" t="s">
        <v>3111</v>
      </c>
    </row>
    <row r="3" spans="1:11" ht="30">
      <c r="A3" s="526"/>
      <c r="B3" s="526"/>
      <c r="C3" s="240" t="s">
        <v>1052</v>
      </c>
      <c r="D3" s="241" t="s">
        <v>27</v>
      </c>
      <c r="E3" s="415" t="str">
        <f>E2</f>
        <v>QCVN 16:2023/BXD
TCVN 7305-2</v>
      </c>
      <c r="F3" s="255" t="s">
        <v>1053</v>
      </c>
      <c r="G3" s="455"/>
      <c r="H3" s="259">
        <v>9444</v>
      </c>
      <c r="I3" s="244"/>
      <c r="J3" s="244">
        <v>12300</v>
      </c>
      <c r="K3" s="473"/>
    </row>
    <row r="4" spans="1:11" ht="30">
      <c r="A4" s="527"/>
      <c r="B4" s="527"/>
      <c r="C4" s="240" t="s">
        <v>1054</v>
      </c>
      <c r="D4" s="241" t="s">
        <v>27</v>
      </c>
      <c r="E4" s="415"/>
      <c r="F4" s="255" t="s">
        <v>1055</v>
      </c>
      <c r="G4" s="455"/>
      <c r="H4" s="259">
        <v>11389</v>
      </c>
      <c r="I4" s="244"/>
      <c r="J4" s="244">
        <v>14800</v>
      </c>
      <c r="K4" s="474"/>
    </row>
    <row r="5" spans="1:11" ht="30">
      <c r="A5" s="527"/>
      <c r="B5" s="527"/>
      <c r="C5" s="240" t="s">
        <v>1056</v>
      </c>
      <c r="D5" s="241" t="s">
        <v>27</v>
      </c>
      <c r="E5" s="415"/>
      <c r="F5" s="255" t="s">
        <v>1057</v>
      </c>
      <c r="G5" s="455"/>
      <c r="H5" s="259">
        <v>12315</v>
      </c>
      <c r="I5" s="244"/>
      <c r="J5" s="244">
        <v>16000</v>
      </c>
      <c r="K5" s="107" t="s">
        <v>155</v>
      </c>
    </row>
    <row r="6" spans="1:11" ht="30">
      <c r="A6" s="527"/>
      <c r="B6" s="527"/>
      <c r="C6" s="240" t="s">
        <v>1058</v>
      </c>
      <c r="D6" s="241" t="s">
        <v>27</v>
      </c>
      <c r="E6" s="415"/>
      <c r="F6" s="255" t="s">
        <v>1059</v>
      </c>
      <c r="G6" s="455"/>
      <c r="H6" s="259">
        <v>14352</v>
      </c>
      <c r="I6" s="244"/>
      <c r="J6" s="244">
        <v>18700</v>
      </c>
      <c r="K6" s="107" t="s">
        <v>155</v>
      </c>
    </row>
    <row r="7" spans="1:11" ht="30">
      <c r="A7" s="527"/>
      <c r="B7" s="527"/>
      <c r="C7" s="240" t="s">
        <v>1056</v>
      </c>
      <c r="D7" s="241" t="s">
        <v>27</v>
      </c>
      <c r="E7" s="415"/>
      <c r="F7" s="255" t="s">
        <v>1060</v>
      </c>
      <c r="G7" s="455"/>
      <c r="H7" s="259">
        <v>17130</v>
      </c>
      <c r="I7" s="244"/>
      <c r="J7" s="244">
        <v>22300</v>
      </c>
      <c r="K7" s="107" t="s">
        <v>155</v>
      </c>
    </row>
    <row r="8" spans="1:11" ht="30">
      <c r="A8" s="527"/>
      <c r="B8" s="527"/>
      <c r="C8" s="240" t="s">
        <v>1061</v>
      </c>
      <c r="D8" s="241" t="s">
        <v>27</v>
      </c>
      <c r="E8" s="415"/>
      <c r="F8" s="255" t="s">
        <v>1062</v>
      </c>
      <c r="G8" s="455"/>
      <c r="H8" s="259">
        <v>16852</v>
      </c>
      <c r="I8" s="244"/>
      <c r="J8" s="244">
        <v>21900</v>
      </c>
      <c r="K8" s="107" t="s">
        <v>155</v>
      </c>
    </row>
    <row r="9" spans="1:11" ht="30">
      <c r="A9" s="527"/>
      <c r="B9" s="527"/>
      <c r="C9" s="240" t="s">
        <v>1061</v>
      </c>
      <c r="D9" s="241" t="s">
        <v>27</v>
      </c>
      <c r="E9" s="415"/>
      <c r="F9" s="255" t="s">
        <v>1063</v>
      </c>
      <c r="G9" s="455"/>
      <c r="H9" s="259">
        <v>19630</v>
      </c>
      <c r="I9" s="244"/>
      <c r="J9" s="244">
        <v>25500</v>
      </c>
      <c r="K9" s="107" t="s">
        <v>155</v>
      </c>
    </row>
    <row r="10" spans="1:11" ht="30">
      <c r="A10" s="527"/>
      <c r="B10" s="527"/>
      <c r="C10" s="240" t="s">
        <v>1061</v>
      </c>
      <c r="D10" s="241" t="s">
        <v>27</v>
      </c>
      <c r="E10" s="415"/>
      <c r="F10" s="255" t="s">
        <v>1064</v>
      </c>
      <c r="G10" s="455"/>
      <c r="H10" s="259">
        <v>23611</v>
      </c>
      <c r="I10" s="244"/>
      <c r="J10" s="244">
        <v>30700</v>
      </c>
      <c r="K10" s="107" t="s">
        <v>155</v>
      </c>
    </row>
    <row r="11" spans="1:11" ht="30">
      <c r="A11" s="527"/>
      <c r="B11" s="527"/>
      <c r="C11" s="240" t="s">
        <v>1065</v>
      </c>
      <c r="D11" s="241" t="s">
        <v>27</v>
      </c>
      <c r="E11" s="415"/>
      <c r="F11" s="255" t="s">
        <v>1066</v>
      </c>
      <c r="G11" s="455"/>
      <c r="H11" s="259">
        <v>28333</v>
      </c>
      <c r="I11" s="244"/>
      <c r="J11" s="244">
        <v>36800</v>
      </c>
      <c r="K11" s="107" t="s">
        <v>155</v>
      </c>
    </row>
    <row r="12" spans="1:11" ht="30">
      <c r="A12" s="527"/>
      <c r="B12" s="527"/>
      <c r="C12" s="240" t="s">
        <v>1067</v>
      </c>
      <c r="D12" s="241" t="s">
        <v>27</v>
      </c>
      <c r="E12" s="415"/>
      <c r="F12" s="255" t="s">
        <v>1068</v>
      </c>
      <c r="G12" s="455"/>
      <c r="H12" s="259">
        <v>20833</v>
      </c>
      <c r="I12" s="244"/>
      <c r="J12" s="244">
        <v>27100</v>
      </c>
      <c r="K12" s="107" t="s">
        <v>155</v>
      </c>
    </row>
    <row r="13" spans="1:11" ht="30" customHeight="1">
      <c r="A13" s="527"/>
      <c r="B13" s="527"/>
      <c r="C13" s="240" t="s">
        <v>1067</v>
      </c>
      <c r="D13" s="241" t="s">
        <v>27</v>
      </c>
      <c r="E13" s="415"/>
      <c r="F13" s="255" t="s">
        <v>1069</v>
      </c>
      <c r="G13" s="455"/>
      <c r="H13" s="259">
        <v>25093</v>
      </c>
      <c r="I13" s="244"/>
      <c r="J13" s="244">
        <v>32600</v>
      </c>
      <c r="K13" s="107" t="s">
        <v>155</v>
      </c>
    </row>
    <row r="14" spans="1:11" ht="30">
      <c r="A14" s="527"/>
      <c r="B14" s="527"/>
      <c r="C14" s="240" t="s">
        <v>1067</v>
      </c>
      <c r="D14" s="241" t="s">
        <v>27</v>
      </c>
      <c r="E14" s="415"/>
      <c r="F14" s="255" t="s">
        <v>1070</v>
      </c>
      <c r="G14" s="455"/>
      <c r="H14" s="259">
        <v>30370</v>
      </c>
      <c r="I14" s="244"/>
      <c r="J14" s="244">
        <v>39500</v>
      </c>
      <c r="K14" s="107" t="s">
        <v>155</v>
      </c>
    </row>
    <row r="15" spans="1:11" ht="30">
      <c r="A15" s="527"/>
      <c r="B15" s="527"/>
      <c r="C15" s="240" t="s">
        <v>1067</v>
      </c>
      <c r="D15" s="241" t="s">
        <v>27</v>
      </c>
      <c r="E15" s="415"/>
      <c r="F15" s="255" t="s">
        <v>1071</v>
      </c>
      <c r="G15" s="455"/>
      <c r="H15" s="259">
        <v>36481</v>
      </c>
      <c r="I15" s="244"/>
      <c r="J15" s="244">
        <v>47400</v>
      </c>
      <c r="K15" s="107" t="s">
        <v>155</v>
      </c>
    </row>
    <row r="16" spans="1:11" ht="30">
      <c r="A16" s="527"/>
      <c r="B16" s="527"/>
      <c r="C16" s="240" t="s">
        <v>1067</v>
      </c>
      <c r="D16" s="241" t="s">
        <v>27</v>
      </c>
      <c r="E16" s="415"/>
      <c r="F16" s="255" t="s">
        <v>1072</v>
      </c>
      <c r="G16" s="455"/>
      <c r="H16" s="259">
        <v>43333</v>
      </c>
      <c r="I16" s="244"/>
      <c r="J16" s="244">
        <v>56300</v>
      </c>
      <c r="K16" s="107" t="s">
        <v>155</v>
      </c>
    </row>
    <row r="17" spans="1:11" ht="30">
      <c r="A17" s="527"/>
      <c r="B17" s="527"/>
      <c r="C17" s="240" t="s">
        <v>1073</v>
      </c>
      <c r="D17" s="241" t="s">
        <v>27</v>
      </c>
      <c r="E17" s="415"/>
      <c r="F17" s="255" t="s">
        <v>1074</v>
      </c>
      <c r="G17" s="455"/>
      <c r="H17" s="259">
        <v>32315</v>
      </c>
      <c r="I17" s="244"/>
      <c r="J17" s="244">
        <v>42000</v>
      </c>
      <c r="K17" s="107" t="s">
        <v>155</v>
      </c>
    </row>
    <row r="18" spans="1:11" ht="30">
      <c r="A18" s="527"/>
      <c r="B18" s="527"/>
      <c r="C18" s="240" t="s">
        <v>1073</v>
      </c>
      <c r="D18" s="241" t="s">
        <v>27</v>
      </c>
      <c r="E18" s="415"/>
      <c r="F18" s="255" t="s">
        <v>1075</v>
      </c>
      <c r="G18" s="455"/>
      <c r="H18" s="259">
        <v>39074</v>
      </c>
      <c r="I18" s="244"/>
      <c r="J18" s="244">
        <v>50800</v>
      </c>
      <c r="K18" s="107" t="s">
        <v>155</v>
      </c>
    </row>
    <row r="19" spans="1:11" ht="30">
      <c r="A19" s="527"/>
      <c r="B19" s="527"/>
      <c r="C19" s="240" t="s">
        <v>1073</v>
      </c>
      <c r="D19" s="241" t="s">
        <v>27</v>
      </c>
      <c r="E19" s="415"/>
      <c r="F19" s="255" t="s">
        <v>1076</v>
      </c>
      <c r="G19" s="455"/>
      <c r="H19" s="259">
        <v>46667</v>
      </c>
      <c r="I19" s="244"/>
      <c r="J19" s="244">
        <v>60700</v>
      </c>
      <c r="K19" s="107" t="s">
        <v>155</v>
      </c>
    </row>
    <row r="20" spans="1:11" ht="30">
      <c r="A20" s="527"/>
      <c r="B20" s="527"/>
      <c r="C20" s="240" t="s">
        <v>1077</v>
      </c>
      <c r="D20" s="241" t="s">
        <v>27</v>
      </c>
      <c r="E20" s="415"/>
      <c r="F20" s="255" t="s">
        <v>1078</v>
      </c>
      <c r="G20" s="455"/>
      <c r="H20" s="259">
        <v>56481</v>
      </c>
      <c r="I20" s="244"/>
      <c r="J20" s="244">
        <v>73400</v>
      </c>
      <c r="K20" s="107" t="s">
        <v>155</v>
      </c>
    </row>
    <row r="21" spans="1:11" ht="30">
      <c r="A21" s="527"/>
      <c r="B21" s="527"/>
      <c r="C21" s="240" t="s">
        <v>1073</v>
      </c>
      <c r="D21" s="241" t="s">
        <v>27</v>
      </c>
      <c r="E21" s="415"/>
      <c r="F21" s="255" t="s">
        <v>1079</v>
      </c>
      <c r="G21" s="455"/>
      <c r="H21" s="259">
        <v>66944</v>
      </c>
      <c r="I21" s="244"/>
      <c r="J21" s="244">
        <v>87000</v>
      </c>
      <c r="K21" s="107" t="s">
        <v>155</v>
      </c>
    </row>
    <row r="22" spans="1:11" ht="30">
      <c r="A22" s="527"/>
      <c r="B22" s="527"/>
      <c r="C22" s="240" t="s">
        <v>1080</v>
      </c>
      <c r="D22" s="241" t="s">
        <v>27</v>
      </c>
      <c r="E22" s="415"/>
      <c r="F22" s="255" t="s">
        <v>1081</v>
      </c>
      <c r="G22" s="455"/>
      <c r="H22" s="259">
        <v>49907</v>
      </c>
      <c r="I22" s="244"/>
      <c r="J22" s="244">
        <v>64900</v>
      </c>
      <c r="K22" s="107" t="s">
        <v>155</v>
      </c>
    </row>
    <row r="23" spans="1:11" ht="30">
      <c r="A23" s="527"/>
      <c r="B23" s="527"/>
      <c r="C23" s="240" t="s">
        <v>1080</v>
      </c>
      <c r="D23" s="241" t="s">
        <v>27</v>
      </c>
      <c r="E23" s="415"/>
      <c r="F23" s="255" t="s">
        <v>1082</v>
      </c>
      <c r="G23" s="455"/>
      <c r="H23" s="259">
        <v>62130</v>
      </c>
      <c r="I23" s="244"/>
      <c r="J23" s="244">
        <v>80800</v>
      </c>
      <c r="K23" s="107" t="s">
        <v>155</v>
      </c>
    </row>
    <row r="24" spans="1:11" ht="30">
      <c r="A24" s="527"/>
      <c r="B24" s="527"/>
      <c r="C24" s="240" t="s">
        <v>1083</v>
      </c>
      <c r="D24" s="241" t="s">
        <v>27</v>
      </c>
      <c r="E24" s="415"/>
      <c r="F24" s="255" t="s">
        <v>1084</v>
      </c>
      <c r="G24" s="455"/>
      <c r="H24" s="259">
        <v>74537</v>
      </c>
      <c r="I24" s="244"/>
      <c r="J24" s="244">
        <v>96900</v>
      </c>
      <c r="K24" s="107" t="s">
        <v>155</v>
      </c>
    </row>
    <row r="25" spans="1:11" ht="30">
      <c r="A25" s="527"/>
      <c r="B25" s="527"/>
      <c r="C25" s="240" t="s">
        <v>1083</v>
      </c>
      <c r="D25" s="241" t="s">
        <v>27</v>
      </c>
      <c r="E25" s="415"/>
      <c r="F25" s="255" t="s">
        <v>1085</v>
      </c>
      <c r="G25" s="455"/>
      <c r="H25" s="259">
        <v>89815</v>
      </c>
      <c r="I25" s="244"/>
      <c r="J25" s="244">
        <v>116800</v>
      </c>
      <c r="K25" s="107" t="s">
        <v>155</v>
      </c>
    </row>
    <row r="26" spans="1:11" ht="30">
      <c r="A26" s="527"/>
      <c r="B26" s="527"/>
      <c r="C26" s="240" t="s">
        <v>1083</v>
      </c>
      <c r="D26" s="241" t="s">
        <v>27</v>
      </c>
      <c r="E26" s="415"/>
      <c r="F26" s="255" t="s">
        <v>1086</v>
      </c>
      <c r="G26" s="455"/>
      <c r="H26" s="259">
        <v>106574</v>
      </c>
      <c r="I26" s="244"/>
      <c r="J26" s="244">
        <v>138500</v>
      </c>
      <c r="K26" s="107" t="s">
        <v>155</v>
      </c>
    </row>
    <row r="27" spans="1:11" ht="30">
      <c r="A27" s="527"/>
      <c r="B27" s="527"/>
      <c r="C27" s="240" t="s">
        <v>1087</v>
      </c>
      <c r="D27" s="241" t="s">
        <v>27</v>
      </c>
      <c r="E27" s="415"/>
      <c r="F27" s="255" t="s">
        <v>1088</v>
      </c>
      <c r="G27" s="455"/>
      <c r="H27" s="259">
        <v>70926</v>
      </c>
      <c r="I27" s="244"/>
      <c r="J27" s="244">
        <v>92200</v>
      </c>
      <c r="K27" s="107" t="s">
        <v>155</v>
      </c>
    </row>
    <row r="28" spans="1:11" ht="30">
      <c r="A28" s="527"/>
      <c r="B28" s="527"/>
      <c r="C28" s="240" t="s">
        <v>1089</v>
      </c>
      <c r="D28" s="241" t="s">
        <v>27</v>
      </c>
      <c r="E28" s="415" t="str">
        <f>E3</f>
        <v>QCVN 16:2023/BXD
TCVN 7305-2</v>
      </c>
      <c r="F28" s="255" t="s">
        <v>1090</v>
      </c>
      <c r="G28" s="470" t="str">
        <f>G2</f>
        <v>Công ty CP Nhựa Thiếu Niên Tiền Phong
Đc: Số 02 An Đà, phường Gia Viên, thành phố Hải Phòng; 
SĐT: 0987456699</v>
      </c>
      <c r="H28" s="259">
        <v>87963</v>
      </c>
      <c r="I28" s="244"/>
      <c r="J28" s="244">
        <v>114400</v>
      </c>
      <c r="K28" s="107" t="s">
        <v>155</v>
      </c>
    </row>
    <row r="29" spans="1:11" ht="30">
      <c r="A29" s="527"/>
      <c r="B29" s="527"/>
      <c r="C29" s="240" t="s">
        <v>1087</v>
      </c>
      <c r="D29" s="241" t="s">
        <v>27</v>
      </c>
      <c r="E29" s="415"/>
      <c r="F29" s="255" t="s">
        <v>1091</v>
      </c>
      <c r="G29" s="470"/>
      <c r="H29" s="259">
        <v>106574</v>
      </c>
      <c r="I29" s="244"/>
      <c r="J29" s="244">
        <v>138500</v>
      </c>
      <c r="K29" s="107" t="s">
        <v>155</v>
      </c>
    </row>
    <row r="30" spans="1:11" ht="30">
      <c r="A30" s="527"/>
      <c r="B30" s="527"/>
      <c r="C30" s="240" t="s">
        <v>1089</v>
      </c>
      <c r="D30" s="241" t="s">
        <v>27</v>
      </c>
      <c r="E30" s="415"/>
      <c r="F30" s="255" t="s">
        <v>1092</v>
      </c>
      <c r="G30" s="470"/>
      <c r="H30" s="259">
        <v>125556</v>
      </c>
      <c r="I30" s="244"/>
      <c r="J30" s="244">
        <v>163200</v>
      </c>
      <c r="K30" s="107" t="s">
        <v>155</v>
      </c>
    </row>
    <row r="31" spans="1:11" ht="30">
      <c r="A31" s="527"/>
      <c r="B31" s="527"/>
      <c r="C31" s="240" t="s">
        <v>1087</v>
      </c>
      <c r="D31" s="241" t="s">
        <v>27</v>
      </c>
      <c r="E31" s="415"/>
      <c r="F31" s="255" t="s">
        <v>1093</v>
      </c>
      <c r="G31" s="470"/>
      <c r="H31" s="259">
        <v>151019</v>
      </c>
      <c r="I31" s="244"/>
      <c r="J31" s="244">
        <v>196300</v>
      </c>
      <c r="K31" s="107" t="s">
        <v>155</v>
      </c>
    </row>
    <row r="32" spans="1:11" ht="30">
      <c r="A32" s="527"/>
      <c r="B32" s="527"/>
      <c r="C32" s="240" t="s">
        <v>1094</v>
      </c>
      <c r="D32" s="241" t="s">
        <v>27</v>
      </c>
      <c r="E32" s="415"/>
      <c r="F32" s="255" t="s">
        <v>1095</v>
      </c>
      <c r="G32" s="470"/>
      <c r="H32" s="259">
        <v>114074</v>
      </c>
      <c r="I32" s="244"/>
      <c r="J32" s="244">
        <v>148300</v>
      </c>
      <c r="K32" s="107" t="s">
        <v>155</v>
      </c>
    </row>
    <row r="33" spans="1:11" ht="30">
      <c r="A33" s="527"/>
      <c r="B33" s="527"/>
      <c r="C33" s="240" t="s">
        <v>1094</v>
      </c>
      <c r="D33" s="241" t="s">
        <v>27</v>
      </c>
      <c r="E33" s="415"/>
      <c r="F33" s="255" t="s">
        <v>1096</v>
      </c>
      <c r="G33" s="470"/>
      <c r="H33" s="259">
        <v>127407</v>
      </c>
      <c r="I33" s="244"/>
      <c r="J33" s="244">
        <v>165600</v>
      </c>
      <c r="K33" s="107" t="s">
        <v>155</v>
      </c>
    </row>
    <row r="34" spans="1:11" ht="30">
      <c r="A34" s="527"/>
      <c r="B34" s="527"/>
      <c r="C34" s="240" t="s">
        <v>1094</v>
      </c>
      <c r="D34" s="241" t="s">
        <v>27</v>
      </c>
      <c r="E34" s="415"/>
      <c r="F34" s="255" t="s">
        <v>1097</v>
      </c>
      <c r="G34" s="470"/>
      <c r="H34" s="259">
        <v>151019</v>
      </c>
      <c r="I34" s="244"/>
      <c r="J34" s="244">
        <v>196300</v>
      </c>
      <c r="K34" s="107" t="s">
        <v>155</v>
      </c>
    </row>
    <row r="35" spans="1:11" ht="30">
      <c r="A35" s="527"/>
      <c r="B35" s="527"/>
      <c r="C35" s="240" t="s">
        <v>1094</v>
      </c>
      <c r="D35" s="241" t="s">
        <v>27</v>
      </c>
      <c r="E35" s="415"/>
      <c r="F35" s="255" t="s">
        <v>1098</v>
      </c>
      <c r="G35" s="470"/>
      <c r="H35" s="259">
        <v>180648</v>
      </c>
      <c r="I35" s="244"/>
      <c r="J35" s="244">
        <v>234800</v>
      </c>
      <c r="K35" s="107" t="s">
        <v>155</v>
      </c>
    </row>
    <row r="36" spans="1:11" ht="30">
      <c r="A36" s="527"/>
      <c r="B36" s="527"/>
      <c r="C36" s="240" t="s">
        <v>1094</v>
      </c>
      <c r="D36" s="241" t="s">
        <v>27</v>
      </c>
      <c r="E36" s="415"/>
      <c r="F36" s="255" t="s">
        <v>1099</v>
      </c>
      <c r="G36" s="470"/>
      <c r="H36" s="259">
        <v>216852</v>
      </c>
      <c r="I36" s="244"/>
      <c r="J36" s="244">
        <v>281900</v>
      </c>
      <c r="K36" s="107" t="s">
        <v>155</v>
      </c>
    </row>
    <row r="37" spans="1:11" ht="30" customHeight="1">
      <c r="A37" s="527"/>
      <c r="B37" s="527"/>
      <c r="C37" s="240" t="s">
        <v>1100</v>
      </c>
      <c r="D37" s="241" t="s">
        <v>27</v>
      </c>
      <c r="E37" s="415"/>
      <c r="F37" s="255" t="s">
        <v>1101</v>
      </c>
      <c r="G37" s="470"/>
      <c r="H37" s="259">
        <v>150463</v>
      </c>
      <c r="I37" s="244"/>
      <c r="J37" s="244">
        <v>195600</v>
      </c>
      <c r="K37" s="107" t="s">
        <v>155</v>
      </c>
    </row>
    <row r="38" spans="1:11" ht="30">
      <c r="A38" s="527"/>
      <c r="B38" s="527"/>
      <c r="C38" s="240" t="s">
        <v>1100</v>
      </c>
      <c r="D38" s="241" t="s">
        <v>27</v>
      </c>
      <c r="E38" s="415"/>
      <c r="F38" s="255" t="s">
        <v>1102</v>
      </c>
      <c r="G38" s="470"/>
      <c r="H38" s="259">
        <v>185185</v>
      </c>
      <c r="I38" s="244"/>
      <c r="J38" s="244">
        <v>240700</v>
      </c>
      <c r="K38" s="107" t="s">
        <v>155</v>
      </c>
    </row>
    <row r="39" spans="1:11" ht="30">
      <c r="A39" s="527"/>
      <c r="B39" s="527"/>
      <c r="C39" s="240" t="s">
        <v>1100</v>
      </c>
      <c r="D39" s="241" t="s">
        <v>27</v>
      </c>
      <c r="E39" s="415"/>
      <c r="F39" s="255" t="s">
        <v>1103</v>
      </c>
      <c r="G39" s="470"/>
      <c r="H39" s="259">
        <v>228148</v>
      </c>
      <c r="I39" s="244"/>
      <c r="J39" s="244">
        <v>296600</v>
      </c>
      <c r="K39" s="107" t="s">
        <v>155</v>
      </c>
    </row>
    <row r="40" spans="1:11" ht="30">
      <c r="A40" s="527"/>
      <c r="B40" s="527"/>
      <c r="C40" s="240" t="s">
        <v>1100</v>
      </c>
      <c r="D40" s="241" t="s">
        <v>27</v>
      </c>
      <c r="E40" s="415"/>
      <c r="F40" s="255" t="s">
        <v>1104</v>
      </c>
      <c r="G40" s="470"/>
      <c r="H40" s="259">
        <v>270370</v>
      </c>
      <c r="I40" s="244"/>
      <c r="J40" s="244">
        <v>351500</v>
      </c>
      <c r="K40" s="107" t="s">
        <v>155</v>
      </c>
    </row>
    <row r="41" spans="1:11" ht="30">
      <c r="A41" s="527"/>
      <c r="B41" s="527"/>
      <c r="C41" s="240" t="s">
        <v>1100</v>
      </c>
      <c r="D41" s="241" t="s">
        <v>27</v>
      </c>
      <c r="E41" s="415"/>
      <c r="F41" s="255" t="s">
        <v>1105</v>
      </c>
      <c r="G41" s="470"/>
      <c r="H41" s="259">
        <v>328148</v>
      </c>
      <c r="I41" s="244"/>
      <c r="J41" s="244">
        <v>426600</v>
      </c>
      <c r="K41" s="107" t="s">
        <v>155</v>
      </c>
    </row>
    <row r="42" spans="1:11" ht="30">
      <c r="A42" s="527"/>
      <c r="B42" s="527"/>
      <c r="C42" s="240" t="s">
        <v>1106</v>
      </c>
      <c r="D42" s="241" t="s">
        <v>27</v>
      </c>
      <c r="E42" s="415"/>
      <c r="F42" s="255" t="s">
        <v>1107</v>
      </c>
      <c r="G42" s="470"/>
      <c r="H42" s="259">
        <v>193889</v>
      </c>
      <c r="I42" s="244"/>
      <c r="J42" s="244">
        <v>252100</v>
      </c>
      <c r="K42" s="107" t="s">
        <v>155</v>
      </c>
    </row>
    <row r="43" spans="1:11" ht="30">
      <c r="A43" s="527"/>
      <c r="B43" s="527"/>
      <c r="C43" s="240" t="s">
        <v>1106</v>
      </c>
      <c r="D43" s="241" t="s">
        <v>27</v>
      </c>
      <c r="E43" s="415"/>
      <c r="F43" s="255" t="s">
        <v>1108</v>
      </c>
      <c r="G43" s="470"/>
      <c r="H43" s="259">
        <v>236667</v>
      </c>
      <c r="I43" s="244"/>
      <c r="J43" s="244">
        <v>307700</v>
      </c>
      <c r="K43" s="107" t="s">
        <v>155</v>
      </c>
    </row>
    <row r="44" spans="1:11" ht="30">
      <c r="A44" s="527"/>
      <c r="B44" s="527"/>
      <c r="C44" s="240" t="s">
        <v>1106</v>
      </c>
      <c r="D44" s="241" t="s">
        <v>27</v>
      </c>
      <c r="E44" s="415"/>
      <c r="F44" s="255" t="s">
        <v>1109</v>
      </c>
      <c r="G44" s="470"/>
      <c r="H44" s="259">
        <v>291111</v>
      </c>
      <c r="I44" s="244"/>
      <c r="J44" s="244">
        <v>378400</v>
      </c>
      <c r="K44" s="107" t="s">
        <v>155</v>
      </c>
    </row>
    <row r="45" spans="1:11" ht="30" customHeight="1">
      <c r="A45" s="527"/>
      <c r="B45" s="527"/>
      <c r="C45" s="240" t="s">
        <v>1110</v>
      </c>
      <c r="D45" s="241" t="s">
        <v>27</v>
      </c>
      <c r="E45" s="415"/>
      <c r="F45" s="255" t="s">
        <v>1112</v>
      </c>
      <c r="G45" s="470"/>
      <c r="H45" s="259">
        <v>351852</v>
      </c>
      <c r="I45" s="244"/>
      <c r="J45" s="244">
        <v>457400</v>
      </c>
      <c r="K45" s="107" t="s">
        <v>155</v>
      </c>
    </row>
    <row r="46" spans="1:11" ht="30">
      <c r="A46" s="527"/>
      <c r="B46" s="527"/>
      <c r="C46" s="240" t="s">
        <v>1106</v>
      </c>
      <c r="D46" s="241" t="s">
        <v>27</v>
      </c>
      <c r="E46" s="415"/>
      <c r="F46" s="255" t="s">
        <v>1111</v>
      </c>
      <c r="G46" s="470"/>
      <c r="H46" s="259">
        <v>420648</v>
      </c>
      <c r="I46" s="244"/>
      <c r="J46" s="244">
        <v>546800</v>
      </c>
      <c r="K46" s="107" t="s">
        <v>155</v>
      </c>
    </row>
    <row r="47" spans="1:11" ht="30">
      <c r="A47" s="527"/>
      <c r="B47" s="527"/>
      <c r="C47" s="240" t="s">
        <v>1113</v>
      </c>
      <c r="D47" s="241" t="s">
        <v>27</v>
      </c>
      <c r="E47" s="415"/>
      <c r="F47" s="255" t="s">
        <v>1114</v>
      </c>
      <c r="G47" s="470"/>
      <c r="H47" s="259">
        <v>240926</v>
      </c>
      <c r="I47" s="244"/>
      <c r="J47" s="244">
        <v>313200</v>
      </c>
      <c r="K47" s="107" t="s">
        <v>155</v>
      </c>
    </row>
    <row r="48" spans="1:11" ht="30">
      <c r="A48" s="527"/>
      <c r="B48" s="527"/>
      <c r="C48" s="240" t="s">
        <v>1113</v>
      </c>
      <c r="D48" s="241" t="s">
        <v>27</v>
      </c>
      <c r="E48" s="415"/>
      <c r="F48" s="255" t="s">
        <v>1115</v>
      </c>
      <c r="G48" s="470"/>
      <c r="H48" s="259">
        <v>296852</v>
      </c>
      <c r="I48" s="244"/>
      <c r="J48" s="244">
        <v>385900</v>
      </c>
      <c r="K48" s="107" t="s">
        <v>155</v>
      </c>
    </row>
    <row r="49" spans="1:11" ht="30">
      <c r="A49" s="527"/>
      <c r="B49" s="527"/>
      <c r="C49" s="240" t="s">
        <v>1113</v>
      </c>
      <c r="D49" s="241" t="s">
        <v>27</v>
      </c>
      <c r="E49" s="415"/>
      <c r="F49" s="255" t="s">
        <v>1116</v>
      </c>
      <c r="G49" s="470"/>
      <c r="H49" s="259">
        <v>362963</v>
      </c>
      <c r="I49" s="244"/>
      <c r="J49" s="244">
        <v>471900</v>
      </c>
      <c r="K49" s="107" t="s">
        <v>155</v>
      </c>
    </row>
    <row r="50" spans="1:11" ht="30" customHeight="1">
      <c r="A50" s="527"/>
      <c r="B50" s="527"/>
      <c r="C50" s="240" t="s">
        <v>1113</v>
      </c>
      <c r="D50" s="241" t="s">
        <v>27</v>
      </c>
      <c r="E50" s="415"/>
      <c r="F50" s="255" t="s">
        <v>1117</v>
      </c>
      <c r="G50" s="470"/>
      <c r="H50" s="259">
        <v>433981</v>
      </c>
      <c r="I50" s="244"/>
      <c r="J50" s="244">
        <v>564200</v>
      </c>
      <c r="K50" s="107" t="s">
        <v>155</v>
      </c>
    </row>
    <row r="51" spans="1:11" ht="30">
      <c r="A51" s="527"/>
      <c r="B51" s="527"/>
      <c r="C51" s="240" t="s">
        <v>1113</v>
      </c>
      <c r="D51" s="241" t="s">
        <v>27</v>
      </c>
      <c r="E51" s="415"/>
      <c r="F51" s="255" t="s">
        <v>1118</v>
      </c>
      <c r="G51" s="470"/>
      <c r="H51" s="259">
        <v>525648</v>
      </c>
      <c r="I51" s="244"/>
      <c r="J51" s="244">
        <v>683300</v>
      </c>
      <c r="K51" s="107" t="s">
        <v>155</v>
      </c>
    </row>
    <row r="52" spans="1:11" ht="30">
      <c r="A52" s="527"/>
      <c r="B52" s="527"/>
      <c r="C52" s="240" t="s">
        <v>1119</v>
      </c>
      <c r="D52" s="241" t="s">
        <v>27</v>
      </c>
      <c r="E52" s="415"/>
      <c r="F52" s="255" t="s">
        <v>1120</v>
      </c>
      <c r="G52" s="470"/>
      <c r="H52" s="259">
        <v>316574</v>
      </c>
      <c r="I52" s="244"/>
      <c r="J52" s="244">
        <v>411500</v>
      </c>
      <c r="K52" s="107" t="s">
        <v>155</v>
      </c>
    </row>
    <row r="53" spans="1:11" ht="30">
      <c r="A53" s="527"/>
      <c r="B53" s="527"/>
      <c r="C53" s="240" t="s">
        <v>1119</v>
      </c>
      <c r="D53" s="241" t="s">
        <v>27</v>
      </c>
      <c r="E53" s="415"/>
      <c r="F53" s="255" t="s">
        <v>1121</v>
      </c>
      <c r="G53" s="470"/>
      <c r="H53" s="259">
        <v>387130</v>
      </c>
      <c r="I53" s="244"/>
      <c r="J53" s="244">
        <v>503300</v>
      </c>
      <c r="K53" s="107" t="s">
        <v>155</v>
      </c>
    </row>
    <row r="54" spans="1:11" ht="30">
      <c r="A54" s="527"/>
      <c r="B54" s="527"/>
      <c r="C54" s="240" t="s">
        <v>1119</v>
      </c>
      <c r="D54" s="241" t="s">
        <v>27</v>
      </c>
      <c r="E54" s="415"/>
      <c r="F54" s="255" t="s">
        <v>1122</v>
      </c>
      <c r="G54" s="470"/>
      <c r="H54" s="259">
        <v>476111</v>
      </c>
      <c r="I54" s="244"/>
      <c r="J54" s="244">
        <v>618900</v>
      </c>
      <c r="K54" s="107" t="s">
        <v>155</v>
      </c>
    </row>
    <row r="55" spans="1:11" ht="30" customHeight="1">
      <c r="A55" s="527"/>
      <c r="B55" s="527"/>
      <c r="C55" s="240" t="s">
        <v>1119</v>
      </c>
      <c r="D55" s="241" t="s">
        <v>27</v>
      </c>
      <c r="E55" s="415" t="str">
        <f>E28</f>
        <v>QCVN 16:2023/BXD
TCVN 7305-2</v>
      </c>
      <c r="F55" s="255" t="s">
        <v>1123</v>
      </c>
      <c r="G55" s="470" t="str">
        <f>G28</f>
        <v>Công ty CP Nhựa Thiếu Niên Tiền Phong
Đc: Số 02 An Đà, phường Gia Viên, thành phố Hải Phòng; 
SĐT: 0987456699</v>
      </c>
      <c r="H55" s="259">
        <v>570463</v>
      </c>
      <c r="I55" s="244"/>
      <c r="J55" s="244">
        <v>741600</v>
      </c>
      <c r="K55" s="107" t="s">
        <v>155</v>
      </c>
    </row>
    <row r="56" spans="1:11" ht="30">
      <c r="A56" s="527"/>
      <c r="B56" s="527"/>
      <c r="C56" s="240" t="s">
        <v>1119</v>
      </c>
      <c r="D56" s="241" t="s">
        <v>27</v>
      </c>
      <c r="E56" s="415"/>
      <c r="F56" s="255" t="s">
        <v>1124</v>
      </c>
      <c r="G56" s="470"/>
      <c r="H56" s="259">
        <v>689815</v>
      </c>
      <c r="I56" s="244"/>
      <c r="J56" s="244">
        <v>896800</v>
      </c>
      <c r="K56" s="107" t="s">
        <v>155</v>
      </c>
    </row>
    <row r="57" spans="1:11" ht="30">
      <c r="A57" s="527"/>
      <c r="B57" s="527"/>
      <c r="C57" s="240" t="s">
        <v>1125</v>
      </c>
      <c r="D57" s="241" t="s">
        <v>27</v>
      </c>
      <c r="E57" s="415"/>
      <c r="F57" s="255" t="s">
        <v>1126</v>
      </c>
      <c r="G57" s="470"/>
      <c r="H57" s="259">
        <v>398148</v>
      </c>
      <c r="I57" s="244"/>
      <c r="J57" s="244">
        <v>517600</v>
      </c>
      <c r="K57" s="107" t="s">
        <v>155</v>
      </c>
    </row>
    <row r="58" spans="1:11" ht="30">
      <c r="A58" s="527"/>
      <c r="B58" s="527"/>
      <c r="C58" s="240" t="s">
        <v>1125</v>
      </c>
      <c r="D58" s="241" t="s">
        <v>27</v>
      </c>
      <c r="E58" s="415"/>
      <c r="F58" s="255" t="s">
        <v>1127</v>
      </c>
      <c r="G58" s="470"/>
      <c r="H58" s="259">
        <v>491019</v>
      </c>
      <c r="I58" s="244"/>
      <c r="J58" s="244">
        <v>638300</v>
      </c>
      <c r="K58" s="107" t="s">
        <v>155</v>
      </c>
    </row>
    <row r="59" spans="1:11" ht="30">
      <c r="A59" s="527"/>
      <c r="B59" s="527"/>
      <c r="C59" s="240" t="s">
        <v>1125</v>
      </c>
      <c r="D59" s="241" t="s">
        <v>27</v>
      </c>
      <c r="E59" s="415"/>
      <c r="F59" s="255" t="s">
        <v>1128</v>
      </c>
      <c r="G59" s="470"/>
      <c r="H59" s="259">
        <v>602037</v>
      </c>
      <c r="I59" s="244"/>
      <c r="J59" s="244">
        <v>782600</v>
      </c>
      <c r="K59" s="107" t="s">
        <v>155</v>
      </c>
    </row>
    <row r="60" spans="1:11" ht="30" customHeight="1">
      <c r="A60" s="527"/>
      <c r="B60" s="527"/>
      <c r="C60" s="240" t="s">
        <v>1125</v>
      </c>
      <c r="D60" s="241" t="s">
        <v>27</v>
      </c>
      <c r="E60" s="415"/>
      <c r="F60" s="255" t="s">
        <v>1129</v>
      </c>
      <c r="G60" s="470"/>
      <c r="H60" s="259">
        <v>723519</v>
      </c>
      <c r="I60" s="244"/>
      <c r="J60" s="244">
        <v>940600</v>
      </c>
      <c r="K60" s="107" t="s">
        <v>155</v>
      </c>
    </row>
    <row r="61" spans="1:11" ht="30" customHeight="1">
      <c r="A61" s="527"/>
      <c r="B61" s="527"/>
      <c r="C61" s="240" t="s">
        <v>1125</v>
      </c>
      <c r="D61" s="241" t="s">
        <v>27</v>
      </c>
      <c r="E61" s="415"/>
      <c r="F61" s="255" t="s">
        <v>1130</v>
      </c>
      <c r="G61" s="470"/>
      <c r="H61" s="259">
        <v>871852</v>
      </c>
      <c r="I61" s="244"/>
      <c r="J61" s="244">
        <v>1133400</v>
      </c>
      <c r="K61" s="107" t="s">
        <v>155</v>
      </c>
    </row>
    <row r="62" spans="1:11" ht="30">
      <c r="A62" s="527"/>
      <c r="B62" s="527"/>
      <c r="C62" s="240" t="s">
        <v>1131</v>
      </c>
      <c r="D62" s="241" t="s">
        <v>27</v>
      </c>
      <c r="E62" s="415"/>
      <c r="F62" s="255" t="s">
        <v>1132</v>
      </c>
      <c r="G62" s="470"/>
      <c r="H62" s="259">
        <v>494815</v>
      </c>
      <c r="I62" s="244"/>
      <c r="J62" s="244">
        <v>643300</v>
      </c>
      <c r="K62" s="107" t="s">
        <v>155</v>
      </c>
    </row>
    <row r="63" spans="1:11" ht="30">
      <c r="A63" s="527"/>
      <c r="B63" s="527"/>
      <c r="C63" s="240" t="s">
        <v>1131</v>
      </c>
      <c r="D63" s="241" t="s">
        <v>27</v>
      </c>
      <c r="E63" s="415"/>
      <c r="F63" s="255" t="s">
        <v>1133</v>
      </c>
      <c r="G63" s="470"/>
      <c r="H63" s="259">
        <v>610093</v>
      </c>
      <c r="I63" s="244"/>
      <c r="J63" s="244">
        <v>793100</v>
      </c>
      <c r="K63" s="107" t="s">
        <v>155</v>
      </c>
    </row>
    <row r="64" spans="1:11" ht="30">
      <c r="A64" s="527"/>
      <c r="B64" s="527"/>
      <c r="C64" s="240" t="s">
        <v>1131</v>
      </c>
      <c r="D64" s="241" t="s">
        <v>27</v>
      </c>
      <c r="E64" s="415"/>
      <c r="F64" s="255" t="s">
        <v>1134</v>
      </c>
      <c r="G64" s="470"/>
      <c r="H64" s="259">
        <v>749352</v>
      </c>
      <c r="I64" s="244"/>
      <c r="J64" s="244">
        <v>974200</v>
      </c>
      <c r="K64" s="107" t="s">
        <v>155</v>
      </c>
    </row>
    <row r="65" spans="1:11" ht="30" customHeight="1">
      <c r="A65" s="527"/>
      <c r="B65" s="527"/>
      <c r="C65" s="240" t="s">
        <v>1131</v>
      </c>
      <c r="D65" s="241" t="s">
        <v>27</v>
      </c>
      <c r="E65" s="415"/>
      <c r="F65" s="255" t="s">
        <v>1135</v>
      </c>
      <c r="G65" s="470"/>
      <c r="H65" s="259">
        <v>892593</v>
      </c>
      <c r="I65" s="244"/>
      <c r="J65" s="244">
        <v>1160400</v>
      </c>
      <c r="K65" s="107" t="s">
        <v>155</v>
      </c>
    </row>
    <row r="66" spans="1:11" ht="30">
      <c r="A66" s="527"/>
      <c r="B66" s="527"/>
      <c r="C66" s="240" t="s">
        <v>1131</v>
      </c>
      <c r="D66" s="241" t="s">
        <v>27</v>
      </c>
      <c r="E66" s="415"/>
      <c r="F66" s="255" t="s">
        <v>1136</v>
      </c>
      <c r="G66" s="470"/>
      <c r="H66" s="259">
        <v>1084444</v>
      </c>
      <c r="I66" s="244"/>
      <c r="J66" s="244">
        <v>1409800</v>
      </c>
      <c r="K66" s="107" t="s">
        <v>155</v>
      </c>
    </row>
    <row r="67" spans="1:11" ht="30">
      <c r="A67" s="527"/>
      <c r="B67" s="527"/>
      <c r="C67" s="240" t="s">
        <v>1137</v>
      </c>
      <c r="D67" s="241" t="s">
        <v>27</v>
      </c>
      <c r="E67" s="415"/>
      <c r="F67" s="255" t="s">
        <v>1138</v>
      </c>
      <c r="G67" s="470"/>
      <c r="H67" s="259">
        <v>623889</v>
      </c>
      <c r="I67" s="244"/>
      <c r="J67" s="244">
        <v>811100</v>
      </c>
      <c r="K67" s="107" t="s">
        <v>155</v>
      </c>
    </row>
    <row r="68" spans="1:11" ht="30">
      <c r="A68" s="527"/>
      <c r="B68" s="527"/>
      <c r="C68" s="240" t="s">
        <v>1137</v>
      </c>
      <c r="D68" s="241" t="s">
        <v>27</v>
      </c>
      <c r="E68" s="415"/>
      <c r="F68" s="255" t="s">
        <v>1139</v>
      </c>
      <c r="G68" s="470"/>
      <c r="H68" s="259">
        <v>770370</v>
      </c>
      <c r="I68" s="244"/>
      <c r="J68" s="244">
        <v>1001500</v>
      </c>
      <c r="K68" s="107" t="s">
        <v>155</v>
      </c>
    </row>
    <row r="69" spans="1:11" ht="30">
      <c r="A69" s="527"/>
      <c r="B69" s="527"/>
      <c r="C69" s="240" t="s">
        <v>1137</v>
      </c>
      <c r="D69" s="241" t="s">
        <v>27</v>
      </c>
      <c r="E69" s="415"/>
      <c r="F69" s="255" t="s">
        <v>1140</v>
      </c>
      <c r="G69" s="470"/>
      <c r="H69" s="259">
        <v>925556</v>
      </c>
      <c r="I69" s="244"/>
      <c r="J69" s="244">
        <v>1203200</v>
      </c>
      <c r="K69" s="107" t="s">
        <v>155</v>
      </c>
    </row>
    <row r="70" spans="1:11" ht="30" customHeight="1">
      <c r="A70" s="527"/>
      <c r="B70" s="527"/>
      <c r="C70" s="240" t="s">
        <v>1137</v>
      </c>
      <c r="D70" s="241" t="s">
        <v>27</v>
      </c>
      <c r="E70" s="415"/>
      <c r="F70" s="255" t="s">
        <v>1141</v>
      </c>
      <c r="G70" s="470"/>
      <c r="H70" s="259">
        <v>1116481</v>
      </c>
      <c r="I70" s="244"/>
      <c r="J70" s="244">
        <v>1451400</v>
      </c>
      <c r="K70" s="107" t="s">
        <v>155</v>
      </c>
    </row>
    <row r="71" spans="1:11" ht="30">
      <c r="A71" s="527"/>
      <c r="B71" s="527"/>
      <c r="C71" s="240" t="s">
        <v>1137</v>
      </c>
      <c r="D71" s="241" t="s">
        <v>27</v>
      </c>
      <c r="E71" s="415"/>
      <c r="F71" s="255" t="s">
        <v>1142</v>
      </c>
      <c r="G71" s="470"/>
      <c r="H71" s="259">
        <v>1341481</v>
      </c>
      <c r="I71" s="244"/>
      <c r="J71" s="244">
        <v>1743900</v>
      </c>
      <c r="K71" s="107" t="s">
        <v>155</v>
      </c>
    </row>
    <row r="72" spans="1:11" ht="30">
      <c r="A72" s="527"/>
      <c r="B72" s="527"/>
      <c r="C72" s="240" t="s">
        <v>1143</v>
      </c>
      <c r="D72" s="241" t="s">
        <v>27</v>
      </c>
      <c r="E72" s="415"/>
      <c r="F72" s="255" t="s">
        <v>1144</v>
      </c>
      <c r="G72" s="470"/>
      <c r="H72" s="259">
        <v>763333</v>
      </c>
      <c r="I72" s="244"/>
      <c r="J72" s="244">
        <v>992300</v>
      </c>
      <c r="K72" s="107" t="s">
        <v>155</v>
      </c>
    </row>
    <row r="73" spans="1:11" ht="30">
      <c r="A73" s="527"/>
      <c r="B73" s="527"/>
      <c r="C73" s="240" t="s">
        <v>1143</v>
      </c>
      <c r="D73" s="241" t="s">
        <v>27</v>
      </c>
      <c r="E73" s="415"/>
      <c r="F73" s="255" t="s">
        <v>1145</v>
      </c>
      <c r="G73" s="470"/>
      <c r="H73" s="259">
        <v>946667</v>
      </c>
      <c r="I73" s="244"/>
      <c r="J73" s="244">
        <v>1230700</v>
      </c>
      <c r="K73" s="107" t="s">
        <v>155</v>
      </c>
    </row>
    <row r="74" spans="1:11" ht="30">
      <c r="A74" s="527"/>
      <c r="B74" s="527"/>
      <c r="C74" s="240" t="s">
        <v>1143</v>
      </c>
      <c r="D74" s="241" t="s">
        <v>27</v>
      </c>
      <c r="E74" s="415"/>
      <c r="F74" s="255" t="s">
        <v>1146</v>
      </c>
      <c r="G74" s="470"/>
      <c r="H74" s="259">
        <v>1144537</v>
      </c>
      <c r="I74" s="244"/>
      <c r="J74" s="244">
        <v>1487900</v>
      </c>
      <c r="K74" s="107" t="s">
        <v>155</v>
      </c>
    </row>
    <row r="75" spans="1:11" ht="30" customHeight="1">
      <c r="A75" s="527"/>
      <c r="B75" s="527"/>
      <c r="C75" s="240" t="s">
        <v>1148</v>
      </c>
      <c r="D75" s="241" t="s">
        <v>27</v>
      </c>
      <c r="E75" s="415"/>
      <c r="F75" s="255" t="s">
        <v>1147</v>
      </c>
      <c r="G75" s="470"/>
      <c r="H75" s="259">
        <v>1396111</v>
      </c>
      <c r="I75" s="244"/>
      <c r="J75" s="244">
        <v>1814900</v>
      </c>
      <c r="K75" s="107" t="s">
        <v>155</v>
      </c>
    </row>
    <row r="76" spans="1:11" s="4" customFormat="1" ht="30">
      <c r="A76" s="527"/>
      <c r="B76" s="527"/>
      <c r="C76" s="240" t="s">
        <v>1148</v>
      </c>
      <c r="D76" s="241" t="s">
        <v>27</v>
      </c>
      <c r="E76" s="415"/>
      <c r="F76" s="256" t="s">
        <v>1149</v>
      </c>
      <c r="G76" s="470"/>
      <c r="H76" s="259">
        <v>1657037</v>
      </c>
      <c r="I76" s="244"/>
      <c r="J76" s="244">
        <v>2154100</v>
      </c>
      <c r="K76" s="107" t="s">
        <v>155</v>
      </c>
    </row>
    <row r="77" spans="1:11" s="4" customFormat="1" ht="30">
      <c r="A77" s="527"/>
      <c r="B77" s="527"/>
      <c r="C77" s="240" t="s">
        <v>1150</v>
      </c>
      <c r="D77" s="241" t="s">
        <v>27</v>
      </c>
      <c r="E77" s="415"/>
      <c r="F77" s="256" t="s">
        <v>1151</v>
      </c>
      <c r="G77" s="470"/>
      <c r="H77" s="259">
        <v>960556</v>
      </c>
      <c r="I77" s="244"/>
      <c r="J77" s="244">
        <v>1248700</v>
      </c>
      <c r="K77" s="107" t="s">
        <v>155</v>
      </c>
    </row>
    <row r="78" spans="1:11" s="4" customFormat="1" ht="30">
      <c r="A78" s="527"/>
      <c r="B78" s="527"/>
      <c r="C78" s="240" t="s">
        <v>1150</v>
      </c>
      <c r="D78" s="241" t="s">
        <v>27</v>
      </c>
      <c r="E78" s="415"/>
      <c r="F78" s="256" t="s">
        <v>1152</v>
      </c>
      <c r="G78" s="470"/>
      <c r="H78" s="259">
        <v>1188519</v>
      </c>
      <c r="I78" s="244"/>
      <c r="J78" s="244">
        <v>1545100</v>
      </c>
      <c r="K78" s="107" t="s">
        <v>155</v>
      </c>
    </row>
    <row r="79" spans="1:11" s="4" customFormat="1" ht="30">
      <c r="A79" s="527"/>
      <c r="B79" s="527"/>
      <c r="C79" s="240" t="s">
        <v>1150</v>
      </c>
      <c r="D79" s="241" t="s">
        <v>27</v>
      </c>
      <c r="E79" s="415"/>
      <c r="F79" s="256" t="s">
        <v>1153</v>
      </c>
      <c r="G79" s="470"/>
      <c r="H79" s="259">
        <v>1435648</v>
      </c>
      <c r="I79" s="244"/>
      <c r="J79" s="244">
        <v>1866300</v>
      </c>
      <c r="K79" s="107" t="s">
        <v>155</v>
      </c>
    </row>
    <row r="80" spans="1:11" s="4" customFormat="1" ht="30">
      <c r="A80" s="527"/>
      <c r="B80" s="527"/>
      <c r="C80" s="240" t="s">
        <v>1150</v>
      </c>
      <c r="D80" s="241" t="s">
        <v>27</v>
      </c>
      <c r="E80" s="415"/>
      <c r="F80" s="256" t="s">
        <v>1154</v>
      </c>
      <c r="G80" s="470"/>
      <c r="H80" s="259">
        <v>1749630</v>
      </c>
      <c r="I80" s="244"/>
      <c r="J80" s="244">
        <v>2274500</v>
      </c>
      <c r="K80" s="107" t="s">
        <v>155</v>
      </c>
    </row>
    <row r="81" spans="1:11" s="4" customFormat="1" ht="30">
      <c r="A81" s="527"/>
      <c r="B81" s="527"/>
      <c r="C81" s="240" t="s">
        <v>1150</v>
      </c>
      <c r="D81" s="241" t="s">
        <v>27</v>
      </c>
      <c r="E81" s="415"/>
      <c r="F81" s="256" t="s">
        <v>1155</v>
      </c>
      <c r="G81" s="470"/>
      <c r="H81" s="259">
        <v>2075926</v>
      </c>
      <c r="I81" s="244"/>
      <c r="J81" s="244">
        <v>2698700</v>
      </c>
      <c r="K81" s="107" t="s">
        <v>155</v>
      </c>
    </row>
    <row r="82" spans="1:11" s="4" customFormat="1" ht="30">
      <c r="A82" s="527"/>
      <c r="B82" s="527"/>
      <c r="C82" s="240" t="s">
        <v>1156</v>
      </c>
      <c r="D82" s="241" t="s">
        <v>27</v>
      </c>
      <c r="E82" s="415" t="str">
        <f>E55</f>
        <v>QCVN 16:2023/BXD
TCVN 7305-2</v>
      </c>
      <c r="F82" s="256" t="s">
        <v>1157</v>
      </c>
      <c r="G82" s="421" t="str">
        <f>G55</f>
        <v>Công ty CP Nhựa Thiếu Niên Tiền Phong
Đc: Số 02 An Đà, phường Gia Viên, thành phố Hải Phòng; 
SĐT: 0987456699</v>
      </c>
      <c r="H82" s="259">
        <v>1207407</v>
      </c>
      <c r="I82" s="244"/>
      <c r="J82" s="244">
        <v>1569600</v>
      </c>
      <c r="K82" s="107" t="s">
        <v>155</v>
      </c>
    </row>
    <row r="83" spans="1:11" s="4" customFormat="1" ht="30">
      <c r="A83" s="527"/>
      <c r="B83" s="527"/>
      <c r="C83" s="240" t="s">
        <v>1156</v>
      </c>
      <c r="D83" s="241" t="s">
        <v>27</v>
      </c>
      <c r="E83" s="415"/>
      <c r="F83" s="256" t="s">
        <v>1158</v>
      </c>
      <c r="G83" s="421"/>
      <c r="H83" s="259">
        <v>1504444</v>
      </c>
      <c r="I83" s="244"/>
      <c r="J83" s="244">
        <v>1955800</v>
      </c>
      <c r="K83" s="107" t="s">
        <v>155</v>
      </c>
    </row>
    <row r="84" spans="1:11" s="4" customFormat="1" ht="30" customHeight="1">
      <c r="A84" s="527"/>
      <c r="B84" s="527"/>
      <c r="C84" s="240" t="s">
        <v>1156</v>
      </c>
      <c r="D84" s="241" t="s">
        <v>27</v>
      </c>
      <c r="E84" s="415"/>
      <c r="F84" s="256" t="s">
        <v>1159</v>
      </c>
      <c r="G84" s="421"/>
      <c r="H84" s="259">
        <v>1816389</v>
      </c>
      <c r="I84" s="244"/>
      <c r="J84" s="244">
        <v>2361300</v>
      </c>
      <c r="K84" s="107" t="s">
        <v>155</v>
      </c>
    </row>
    <row r="85" spans="1:11" s="4" customFormat="1" ht="30">
      <c r="A85" s="527"/>
      <c r="B85" s="527"/>
      <c r="C85" s="240" t="s">
        <v>1156</v>
      </c>
      <c r="D85" s="241" t="s">
        <v>27</v>
      </c>
      <c r="E85" s="415"/>
      <c r="F85" s="256" t="s">
        <v>1160</v>
      </c>
      <c r="G85" s="421"/>
      <c r="H85" s="259">
        <v>2186944</v>
      </c>
      <c r="I85" s="244"/>
      <c r="J85" s="244">
        <v>2843000</v>
      </c>
      <c r="K85" s="107" t="s">
        <v>155</v>
      </c>
    </row>
    <row r="86" spans="1:11" s="4" customFormat="1" ht="30">
      <c r="A86" s="527"/>
      <c r="B86" s="527"/>
      <c r="C86" s="240" t="s">
        <v>1156</v>
      </c>
      <c r="D86" s="241" t="s">
        <v>27</v>
      </c>
      <c r="E86" s="415"/>
      <c r="F86" s="256" t="s">
        <v>1161</v>
      </c>
      <c r="G86" s="421"/>
      <c r="H86" s="259">
        <v>2640926</v>
      </c>
      <c r="I86" s="244"/>
      <c r="J86" s="244">
        <v>3433200</v>
      </c>
      <c r="K86" s="107" t="s">
        <v>155</v>
      </c>
    </row>
    <row r="87" spans="1:11" s="4" customFormat="1" ht="30">
      <c r="A87" s="527"/>
      <c r="B87" s="527"/>
      <c r="C87" s="240" t="s">
        <v>1162</v>
      </c>
      <c r="D87" s="241" t="s">
        <v>27</v>
      </c>
      <c r="E87" s="415"/>
      <c r="F87" s="256" t="s">
        <v>1163</v>
      </c>
      <c r="G87" s="421"/>
      <c r="H87" s="259">
        <v>1544537</v>
      </c>
      <c r="I87" s="244"/>
      <c r="J87" s="244">
        <v>2007900</v>
      </c>
      <c r="K87" s="107" t="s">
        <v>155</v>
      </c>
    </row>
    <row r="88" spans="1:11" s="4" customFormat="1" ht="30">
      <c r="A88" s="527"/>
      <c r="B88" s="527"/>
      <c r="C88" s="240" t="s">
        <v>1162</v>
      </c>
      <c r="D88" s="241" t="s">
        <v>27</v>
      </c>
      <c r="E88" s="415"/>
      <c r="F88" s="256" t="s">
        <v>1164</v>
      </c>
      <c r="G88" s="421"/>
      <c r="H88" s="259">
        <v>1896111</v>
      </c>
      <c r="I88" s="244"/>
      <c r="J88" s="244">
        <v>2464900</v>
      </c>
      <c r="K88" s="107" t="s">
        <v>155</v>
      </c>
    </row>
    <row r="89" spans="1:11" s="4" customFormat="1" ht="30">
      <c r="A89" s="527"/>
      <c r="B89" s="527"/>
      <c r="C89" s="240" t="s">
        <v>1162</v>
      </c>
      <c r="D89" s="241" t="s">
        <v>27</v>
      </c>
      <c r="E89" s="415"/>
      <c r="F89" s="256" t="s">
        <v>1564</v>
      </c>
      <c r="G89" s="421"/>
      <c r="H89" s="259">
        <v>2306019</v>
      </c>
      <c r="I89" s="244"/>
      <c r="J89" s="244">
        <v>2997800</v>
      </c>
      <c r="K89" s="107" t="s">
        <v>155</v>
      </c>
    </row>
    <row r="90" spans="1:11" s="4" customFormat="1" ht="30">
      <c r="A90" s="527"/>
      <c r="B90" s="527"/>
      <c r="C90" s="240" t="s">
        <v>1162</v>
      </c>
      <c r="D90" s="241" t="s">
        <v>27</v>
      </c>
      <c r="E90" s="415"/>
      <c r="F90" s="256" t="s">
        <v>1565</v>
      </c>
      <c r="G90" s="421"/>
      <c r="H90" s="259">
        <v>2775000</v>
      </c>
      <c r="I90" s="244"/>
      <c r="J90" s="244">
        <v>3607500</v>
      </c>
      <c r="K90" s="107" t="s">
        <v>155</v>
      </c>
    </row>
    <row r="91" spans="1:11" s="4" customFormat="1" ht="30">
      <c r="A91" s="527"/>
      <c r="B91" s="527"/>
      <c r="C91" s="240" t="s">
        <v>1162</v>
      </c>
      <c r="D91" s="241" t="s">
        <v>27</v>
      </c>
      <c r="E91" s="415"/>
      <c r="F91" s="256" t="s">
        <v>1566</v>
      </c>
      <c r="G91" s="421"/>
      <c r="H91" s="259">
        <v>3352407</v>
      </c>
      <c r="I91" s="244"/>
      <c r="J91" s="244">
        <v>4358100</v>
      </c>
      <c r="K91" s="107" t="s">
        <v>155</v>
      </c>
    </row>
    <row r="92" spans="1:11" s="4" customFormat="1" ht="30">
      <c r="A92" s="527"/>
      <c r="B92" s="527"/>
      <c r="C92" s="240" t="s">
        <v>1567</v>
      </c>
      <c r="D92" s="241" t="s">
        <v>27</v>
      </c>
      <c r="E92" s="415"/>
      <c r="F92" s="256" t="s">
        <v>1568</v>
      </c>
      <c r="G92" s="421"/>
      <c r="H92" s="259">
        <v>1946111</v>
      </c>
      <c r="I92" s="244"/>
      <c r="J92" s="244">
        <v>2529900</v>
      </c>
      <c r="K92" s="107" t="s">
        <v>155</v>
      </c>
    </row>
    <row r="93" spans="1:11" s="4" customFormat="1" ht="30">
      <c r="A93" s="527"/>
      <c r="B93" s="527"/>
      <c r="C93" s="240" t="s">
        <v>1567</v>
      </c>
      <c r="D93" s="241" t="s">
        <v>27</v>
      </c>
      <c r="E93" s="415"/>
      <c r="F93" s="256" t="s">
        <v>1569</v>
      </c>
      <c r="G93" s="421"/>
      <c r="H93" s="259">
        <v>2421389</v>
      </c>
      <c r="I93" s="244"/>
      <c r="J93" s="244">
        <v>3147800</v>
      </c>
      <c r="K93" s="107" t="s">
        <v>155</v>
      </c>
    </row>
    <row r="94" spans="1:11" s="4" customFormat="1" ht="30">
      <c r="A94" s="527"/>
      <c r="B94" s="527"/>
      <c r="C94" s="240" t="s">
        <v>1567</v>
      </c>
      <c r="D94" s="241" t="s">
        <v>27</v>
      </c>
      <c r="E94" s="415"/>
      <c r="F94" s="256" t="s">
        <v>1570</v>
      </c>
      <c r="G94" s="421"/>
      <c r="H94" s="259">
        <v>2931944</v>
      </c>
      <c r="I94" s="244"/>
      <c r="J94" s="244">
        <v>3811500</v>
      </c>
      <c r="K94" s="107" t="s">
        <v>155</v>
      </c>
    </row>
    <row r="95" spans="1:11" s="4" customFormat="1" ht="30">
      <c r="A95" s="527"/>
      <c r="B95" s="527"/>
      <c r="C95" s="240" t="s">
        <v>1567</v>
      </c>
      <c r="D95" s="241" t="s">
        <v>27</v>
      </c>
      <c r="E95" s="415"/>
      <c r="F95" s="256" t="s">
        <v>1571</v>
      </c>
      <c r="G95" s="421"/>
      <c r="H95" s="259">
        <v>3521852</v>
      </c>
      <c r="I95" s="244"/>
      <c r="J95" s="244">
        <v>4578400</v>
      </c>
      <c r="K95" s="107" t="s">
        <v>155</v>
      </c>
    </row>
    <row r="96" spans="1:11" s="4" customFormat="1" ht="30">
      <c r="A96" s="527"/>
      <c r="B96" s="527"/>
      <c r="C96" s="240" t="s">
        <v>1567</v>
      </c>
      <c r="D96" s="241" t="s">
        <v>27</v>
      </c>
      <c r="E96" s="415"/>
      <c r="F96" s="256" t="s">
        <v>1572</v>
      </c>
      <c r="G96" s="421"/>
      <c r="H96" s="259">
        <v>4265000</v>
      </c>
      <c r="I96" s="244"/>
      <c r="J96" s="244">
        <v>5544500</v>
      </c>
      <c r="K96" s="107" t="s">
        <v>155</v>
      </c>
    </row>
    <row r="97" spans="1:11" s="4" customFormat="1" ht="30">
      <c r="A97" s="527"/>
      <c r="B97" s="527"/>
      <c r="C97" s="240" t="s">
        <v>1573</v>
      </c>
      <c r="D97" s="241" t="s">
        <v>27</v>
      </c>
      <c r="E97" s="415"/>
      <c r="F97" s="256" t="s">
        <v>1574</v>
      </c>
      <c r="G97" s="421"/>
      <c r="H97" s="259">
        <v>2484074</v>
      </c>
      <c r="I97" s="244"/>
      <c r="J97" s="244">
        <v>3229300</v>
      </c>
      <c r="K97" s="107" t="s">
        <v>155</v>
      </c>
    </row>
    <row r="98" spans="1:11" s="4" customFormat="1" ht="30">
      <c r="A98" s="527"/>
      <c r="B98" s="527"/>
      <c r="C98" s="240" t="s">
        <v>1573</v>
      </c>
      <c r="D98" s="241" t="s">
        <v>27</v>
      </c>
      <c r="E98" s="415"/>
      <c r="F98" s="256" t="s">
        <v>1575</v>
      </c>
      <c r="G98" s="421"/>
      <c r="H98" s="259">
        <v>3045000</v>
      </c>
      <c r="I98" s="244"/>
      <c r="J98" s="244">
        <v>3958500</v>
      </c>
      <c r="K98" s="107" t="s">
        <v>155</v>
      </c>
    </row>
    <row r="99" spans="1:11" s="4" customFormat="1" ht="30">
      <c r="A99" s="527"/>
      <c r="B99" s="527"/>
      <c r="C99" s="240" t="s">
        <v>1573</v>
      </c>
      <c r="D99" s="241" t="s">
        <v>27</v>
      </c>
      <c r="E99" s="415"/>
      <c r="F99" s="256" t="s">
        <v>1576</v>
      </c>
      <c r="G99" s="421"/>
      <c r="H99" s="259">
        <v>3712500</v>
      </c>
      <c r="I99" s="244"/>
      <c r="J99" s="244">
        <v>4826300</v>
      </c>
      <c r="K99" s="107" t="s">
        <v>155</v>
      </c>
    </row>
    <row r="100" spans="1:11" s="4" customFormat="1" ht="30">
      <c r="A100" s="527"/>
      <c r="B100" s="527"/>
      <c r="C100" s="240" t="s">
        <v>1573</v>
      </c>
      <c r="D100" s="241" t="s">
        <v>27</v>
      </c>
      <c r="E100" s="415"/>
      <c r="F100" s="256" t="s">
        <v>1577</v>
      </c>
      <c r="G100" s="421"/>
      <c r="H100" s="259">
        <v>4451111</v>
      </c>
      <c r="I100" s="244"/>
      <c r="J100" s="244">
        <v>5786400</v>
      </c>
      <c r="K100" s="107" t="s">
        <v>155</v>
      </c>
    </row>
    <row r="101" spans="1:11" s="4" customFormat="1" ht="30">
      <c r="A101" s="527"/>
      <c r="B101" s="527"/>
      <c r="C101" s="240" t="s">
        <v>1573</v>
      </c>
      <c r="D101" s="241" t="s">
        <v>27</v>
      </c>
      <c r="E101" s="415"/>
      <c r="F101" s="256" t="s">
        <v>1578</v>
      </c>
      <c r="G101" s="421"/>
      <c r="H101" s="259">
        <v>5388611</v>
      </c>
      <c r="I101" s="244"/>
      <c r="J101" s="244">
        <v>7005200</v>
      </c>
      <c r="K101" s="107" t="s">
        <v>155</v>
      </c>
    </row>
    <row r="102" spans="1:11" s="4" customFormat="1" ht="30">
      <c r="A102" s="527"/>
      <c r="B102" s="527"/>
      <c r="C102" s="240" t="s">
        <v>1579</v>
      </c>
      <c r="D102" s="241" t="s">
        <v>27</v>
      </c>
      <c r="E102" s="415"/>
      <c r="F102" s="256" t="s">
        <v>1580</v>
      </c>
      <c r="G102" s="421"/>
      <c r="H102" s="259">
        <v>3038519</v>
      </c>
      <c r="I102" s="244"/>
      <c r="J102" s="244">
        <v>3950100</v>
      </c>
      <c r="K102" s="107" t="s">
        <v>155</v>
      </c>
    </row>
    <row r="103" spans="1:11" s="4" customFormat="1" ht="30">
      <c r="A103" s="527"/>
      <c r="B103" s="527"/>
      <c r="C103" s="240" t="s">
        <v>1579</v>
      </c>
      <c r="D103" s="241" t="s">
        <v>27</v>
      </c>
      <c r="E103" s="415"/>
      <c r="F103" s="256" t="s">
        <v>1581</v>
      </c>
      <c r="G103" s="421"/>
      <c r="H103" s="259">
        <v>3783889</v>
      </c>
      <c r="I103" s="244"/>
      <c r="J103" s="244">
        <v>4919100</v>
      </c>
      <c r="K103" s="107" t="s">
        <v>155</v>
      </c>
    </row>
    <row r="104" spans="1:11" s="4" customFormat="1" ht="30">
      <c r="A104" s="527"/>
      <c r="B104" s="527"/>
      <c r="C104" s="240" t="s">
        <v>1579</v>
      </c>
      <c r="D104" s="241" t="s">
        <v>27</v>
      </c>
      <c r="E104" s="415"/>
      <c r="F104" s="256" t="s">
        <v>1582</v>
      </c>
      <c r="G104" s="421"/>
      <c r="H104" s="259">
        <v>4603889</v>
      </c>
      <c r="I104" s="244"/>
      <c r="J104" s="244">
        <v>5985100</v>
      </c>
      <c r="K104" s="107" t="s">
        <v>155</v>
      </c>
    </row>
    <row r="105" spans="1:11" s="4" customFormat="1" ht="30">
      <c r="A105" s="527"/>
      <c r="B105" s="527"/>
      <c r="C105" s="240" t="s">
        <v>1579</v>
      </c>
      <c r="D105" s="241" t="s">
        <v>27</v>
      </c>
      <c r="E105" s="415"/>
      <c r="F105" s="256" t="s">
        <v>1583</v>
      </c>
      <c r="G105" s="421"/>
      <c r="H105" s="259">
        <v>5537315</v>
      </c>
      <c r="I105" s="244"/>
      <c r="J105" s="244">
        <v>7198500</v>
      </c>
      <c r="K105" s="107" t="s">
        <v>155</v>
      </c>
    </row>
    <row r="106" spans="1:11" s="4" customFormat="1" ht="30">
      <c r="A106" s="527"/>
      <c r="B106" s="527"/>
      <c r="C106" s="240" t="s">
        <v>1579</v>
      </c>
      <c r="D106" s="241" t="s">
        <v>27</v>
      </c>
      <c r="E106" s="415"/>
      <c r="F106" s="256" t="s">
        <v>1584</v>
      </c>
      <c r="G106" s="421"/>
      <c r="H106" s="259">
        <v>6677593</v>
      </c>
      <c r="I106" s="244"/>
      <c r="J106" s="244">
        <v>8680900</v>
      </c>
      <c r="K106" s="107" t="s">
        <v>155</v>
      </c>
    </row>
    <row r="107" spans="1:11" s="4" customFormat="1" ht="30">
      <c r="A107" s="527"/>
      <c r="B107" s="527"/>
      <c r="C107" s="240" t="s">
        <v>1585</v>
      </c>
      <c r="D107" s="241" t="s">
        <v>27</v>
      </c>
      <c r="E107" s="415" t="str">
        <f>E82</f>
        <v>QCVN 16:2023/BXD
TCVN 7305-2</v>
      </c>
      <c r="F107" s="256" t="s">
        <v>1586</v>
      </c>
      <c r="G107" s="415" t="str">
        <f>G82</f>
        <v>Công ty CP Nhựa Thiếu Niên Tiền Phong
Đc: Số 02 An Đà, phường Gia Viên, thành phố Hải Phòng; 
SĐT: 0987456699</v>
      </c>
      <c r="H107" s="259">
        <v>4165926</v>
      </c>
      <c r="I107" s="244"/>
      <c r="J107" s="244">
        <v>5415700</v>
      </c>
      <c r="K107" s="107" t="s">
        <v>155</v>
      </c>
    </row>
    <row r="108" spans="1:11" s="4" customFormat="1" ht="30" customHeight="1">
      <c r="A108" s="527"/>
      <c r="B108" s="527"/>
      <c r="C108" s="240" t="s">
        <v>1585</v>
      </c>
      <c r="D108" s="241" t="s">
        <v>27</v>
      </c>
      <c r="E108" s="415"/>
      <c r="F108" s="256" t="s">
        <v>1587</v>
      </c>
      <c r="G108" s="415"/>
      <c r="H108" s="259">
        <v>5114815</v>
      </c>
      <c r="I108" s="244"/>
      <c r="J108" s="244">
        <v>6649300</v>
      </c>
      <c r="K108" s="107" t="s">
        <v>155</v>
      </c>
    </row>
    <row r="109" spans="1:11" s="4" customFormat="1" ht="30">
      <c r="A109" s="527"/>
      <c r="B109" s="527"/>
      <c r="C109" s="240" t="s">
        <v>1585</v>
      </c>
      <c r="D109" s="241" t="s">
        <v>27</v>
      </c>
      <c r="E109" s="415"/>
      <c r="F109" s="256" t="s">
        <v>1588</v>
      </c>
      <c r="G109" s="415"/>
      <c r="H109" s="259">
        <v>6243148</v>
      </c>
      <c r="I109" s="244"/>
      <c r="J109" s="244">
        <v>8116100</v>
      </c>
      <c r="K109" s="107" t="s">
        <v>155</v>
      </c>
    </row>
    <row r="110" spans="1:11" s="4" customFormat="1" ht="30">
      <c r="A110" s="527"/>
      <c r="B110" s="527"/>
      <c r="C110" s="240" t="s">
        <v>1585</v>
      </c>
      <c r="D110" s="241" t="s">
        <v>27</v>
      </c>
      <c r="E110" s="415"/>
      <c r="F110" s="256" t="s">
        <v>1589</v>
      </c>
      <c r="G110" s="415"/>
      <c r="H110" s="259">
        <v>7540926</v>
      </c>
      <c r="I110" s="244"/>
      <c r="J110" s="244">
        <v>9803200</v>
      </c>
      <c r="K110" s="107" t="s">
        <v>155</v>
      </c>
    </row>
    <row r="111" spans="1:11" s="4" customFormat="1" ht="30">
      <c r="A111" s="527"/>
      <c r="B111" s="527"/>
      <c r="C111" s="240" t="s">
        <v>1590</v>
      </c>
      <c r="D111" s="241" t="s">
        <v>27</v>
      </c>
      <c r="E111" s="415"/>
      <c r="F111" s="256" t="s">
        <v>1591</v>
      </c>
      <c r="G111" s="415"/>
      <c r="H111" s="259">
        <v>5263611</v>
      </c>
      <c r="I111" s="244"/>
      <c r="J111" s="244">
        <v>6842700</v>
      </c>
      <c r="K111" s="107" t="s">
        <v>155</v>
      </c>
    </row>
    <row r="112" spans="1:11" s="4" customFormat="1" ht="30">
      <c r="A112" s="527"/>
      <c r="B112" s="527"/>
      <c r="C112" s="240" t="s">
        <v>1590</v>
      </c>
      <c r="D112" s="241" t="s">
        <v>27</v>
      </c>
      <c r="E112" s="415"/>
      <c r="F112" s="256" t="s">
        <v>1592</v>
      </c>
      <c r="G112" s="415"/>
      <c r="H112" s="259">
        <v>6478426</v>
      </c>
      <c r="I112" s="244"/>
      <c r="J112" s="244">
        <v>8422000</v>
      </c>
      <c r="K112" s="107" t="s">
        <v>155</v>
      </c>
    </row>
    <row r="113" spans="1:11" s="4" customFormat="1" ht="30">
      <c r="A113" s="527"/>
      <c r="B113" s="527"/>
      <c r="C113" s="240" t="s">
        <v>1590</v>
      </c>
      <c r="D113" s="241" t="s">
        <v>27</v>
      </c>
      <c r="E113" s="415"/>
      <c r="F113" s="256" t="s">
        <v>1593</v>
      </c>
      <c r="G113" s="415"/>
      <c r="H113" s="259">
        <v>7890926</v>
      </c>
      <c r="I113" s="244"/>
      <c r="J113" s="244">
        <v>10258200</v>
      </c>
      <c r="K113" s="107" t="s">
        <v>155</v>
      </c>
    </row>
    <row r="114" spans="1:11" s="4" customFormat="1" ht="45">
      <c r="A114" s="527"/>
      <c r="B114" s="527"/>
      <c r="C114" s="240" t="s">
        <v>1590</v>
      </c>
      <c r="D114" s="241" t="s">
        <v>27</v>
      </c>
      <c r="E114" s="415"/>
      <c r="F114" s="256" t="s">
        <v>1594</v>
      </c>
      <c r="G114" s="415"/>
      <c r="H114" s="259">
        <v>8959074</v>
      </c>
      <c r="I114" s="244"/>
      <c r="J114" s="244">
        <v>11646800</v>
      </c>
      <c r="K114" s="107" t="s">
        <v>155</v>
      </c>
    </row>
    <row r="115" spans="1:11" s="4" customFormat="1" ht="30">
      <c r="A115" s="527"/>
      <c r="B115" s="527"/>
      <c r="C115" s="240" t="s">
        <v>1595</v>
      </c>
      <c r="D115" s="241" t="s">
        <v>27</v>
      </c>
      <c r="E115" s="415"/>
      <c r="F115" s="256" t="s">
        <v>1596</v>
      </c>
      <c r="G115" s="415"/>
      <c r="H115" s="259">
        <v>6711389</v>
      </c>
      <c r="I115" s="244"/>
      <c r="J115" s="244">
        <v>8724800</v>
      </c>
      <c r="K115" s="107" t="s">
        <v>155</v>
      </c>
    </row>
    <row r="116" spans="1:11" s="4" customFormat="1" ht="30">
      <c r="A116" s="527"/>
      <c r="B116" s="527"/>
      <c r="C116" s="240" t="s">
        <v>1595</v>
      </c>
      <c r="D116" s="241" t="s">
        <v>27</v>
      </c>
      <c r="E116" s="415"/>
      <c r="F116" s="256" t="s">
        <v>1597</v>
      </c>
      <c r="G116" s="415"/>
      <c r="H116" s="259">
        <v>8232963</v>
      </c>
      <c r="I116" s="244"/>
      <c r="J116" s="244">
        <v>10702900</v>
      </c>
      <c r="K116" s="107" t="s">
        <v>155</v>
      </c>
    </row>
    <row r="117" spans="1:11" s="4" customFormat="1" ht="30">
      <c r="A117" s="527"/>
      <c r="B117" s="527"/>
      <c r="C117" s="240" t="s">
        <v>1595</v>
      </c>
      <c r="D117" s="241" t="s">
        <v>27</v>
      </c>
      <c r="E117" s="415"/>
      <c r="F117" s="256" t="s">
        <v>1598</v>
      </c>
      <c r="G117" s="415"/>
      <c r="H117" s="259">
        <v>10039815</v>
      </c>
      <c r="I117" s="244"/>
      <c r="J117" s="244">
        <v>13051800</v>
      </c>
      <c r="K117" s="107" t="s">
        <v>155</v>
      </c>
    </row>
    <row r="118" spans="1:11" s="4" customFormat="1" ht="45">
      <c r="A118" s="527"/>
      <c r="B118" s="527"/>
      <c r="C118" s="240" t="s">
        <v>1595</v>
      </c>
      <c r="D118" s="241" t="s">
        <v>27</v>
      </c>
      <c r="E118" s="415"/>
      <c r="F118" s="256" t="s">
        <v>1599</v>
      </c>
      <c r="G118" s="415"/>
      <c r="H118" s="259">
        <v>12154537</v>
      </c>
      <c r="I118" s="244"/>
      <c r="J118" s="244">
        <v>15800900</v>
      </c>
      <c r="K118" s="107" t="s">
        <v>155</v>
      </c>
    </row>
    <row r="119" spans="1:11" s="4" customFormat="1" ht="30">
      <c r="A119" s="527"/>
      <c r="B119" s="527"/>
      <c r="C119" s="240" t="s">
        <v>1600</v>
      </c>
      <c r="D119" s="241" t="s">
        <v>27</v>
      </c>
      <c r="E119" s="415"/>
      <c r="F119" s="256" t="s">
        <v>1601</v>
      </c>
      <c r="G119" s="415"/>
      <c r="H119" s="259">
        <v>8506852</v>
      </c>
      <c r="I119" s="244"/>
      <c r="J119" s="244">
        <v>11058900</v>
      </c>
      <c r="K119" s="107" t="s">
        <v>155</v>
      </c>
    </row>
    <row r="120" spans="1:11" s="4" customFormat="1" ht="30">
      <c r="A120" s="527"/>
      <c r="B120" s="527"/>
      <c r="C120" s="240" t="s">
        <v>1600</v>
      </c>
      <c r="D120" s="241" t="s">
        <v>27</v>
      </c>
      <c r="E120" s="415"/>
      <c r="F120" s="256" t="s">
        <v>1602</v>
      </c>
      <c r="G120" s="415"/>
      <c r="H120" s="259">
        <v>10439815</v>
      </c>
      <c r="I120" s="244"/>
      <c r="J120" s="244">
        <v>13571800</v>
      </c>
      <c r="K120" s="107" t="s">
        <v>155</v>
      </c>
    </row>
    <row r="121" spans="1:11" s="4" customFormat="1" ht="30">
      <c r="A121" s="527"/>
      <c r="B121" s="527"/>
      <c r="C121" s="240" t="s">
        <v>1600</v>
      </c>
      <c r="D121" s="241" t="s">
        <v>27</v>
      </c>
      <c r="E121" s="415"/>
      <c r="F121" s="256" t="s">
        <v>1603</v>
      </c>
      <c r="G121" s="415"/>
      <c r="H121" s="259">
        <v>10722685</v>
      </c>
      <c r="I121" s="244"/>
      <c r="J121" s="244">
        <v>13939500</v>
      </c>
      <c r="K121" s="107" t="s">
        <v>155</v>
      </c>
    </row>
    <row r="122" spans="1:11" s="4" customFormat="1" ht="30">
      <c r="A122" s="527"/>
      <c r="B122" s="527"/>
      <c r="C122" s="240" t="s">
        <v>1604</v>
      </c>
      <c r="D122" s="241" t="s">
        <v>27</v>
      </c>
      <c r="E122" s="415"/>
      <c r="F122" s="256" t="s">
        <v>1606</v>
      </c>
      <c r="G122" s="415"/>
      <c r="H122" s="259">
        <v>10763611</v>
      </c>
      <c r="I122" s="244"/>
      <c r="J122" s="244">
        <v>13992700</v>
      </c>
      <c r="K122" s="107" t="s">
        <v>155</v>
      </c>
    </row>
    <row r="123" spans="1:11" s="4" customFormat="1" ht="30">
      <c r="A123" s="527"/>
      <c r="B123" s="527"/>
      <c r="C123" s="240" t="s">
        <v>1604</v>
      </c>
      <c r="D123" s="241" t="s">
        <v>27</v>
      </c>
      <c r="E123" s="415"/>
      <c r="F123" s="256" t="s">
        <v>1605</v>
      </c>
      <c r="G123" s="415"/>
      <c r="H123" s="259">
        <v>13205648</v>
      </c>
      <c r="I123" s="244"/>
      <c r="J123" s="244">
        <v>17167300</v>
      </c>
      <c r="K123" s="107" t="s">
        <v>155</v>
      </c>
    </row>
    <row r="124" spans="1:11" s="4" customFormat="1" ht="30">
      <c r="A124" s="527"/>
      <c r="B124" s="527"/>
      <c r="C124" s="240" t="s">
        <v>1604</v>
      </c>
      <c r="D124" s="241" t="s">
        <v>27</v>
      </c>
      <c r="E124" s="415"/>
      <c r="F124" s="256" t="s">
        <v>1607</v>
      </c>
      <c r="G124" s="415"/>
      <c r="H124" s="259">
        <v>16134074</v>
      </c>
      <c r="I124" s="244"/>
      <c r="J124" s="244">
        <v>20974300</v>
      </c>
      <c r="K124" s="107" t="s">
        <v>155</v>
      </c>
    </row>
    <row r="125" spans="1:11" s="4" customFormat="1" ht="30">
      <c r="A125" s="527"/>
      <c r="B125" s="527"/>
      <c r="C125" s="240" t="s">
        <v>1608</v>
      </c>
      <c r="D125" s="241" t="s">
        <v>27</v>
      </c>
      <c r="E125" s="415"/>
      <c r="F125" s="256" t="s">
        <v>1609</v>
      </c>
      <c r="G125" s="415"/>
      <c r="H125" s="259">
        <v>13298889</v>
      </c>
      <c r="I125" s="244"/>
      <c r="J125" s="244">
        <v>17288600</v>
      </c>
      <c r="K125" s="107" t="s">
        <v>155</v>
      </c>
    </row>
    <row r="126" spans="1:11" s="4" customFormat="1" ht="30">
      <c r="A126" s="527"/>
      <c r="B126" s="527"/>
      <c r="C126" s="240" t="s">
        <v>1608</v>
      </c>
      <c r="D126" s="241" t="s">
        <v>27</v>
      </c>
      <c r="E126" s="415"/>
      <c r="F126" s="256" t="s">
        <v>1610</v>
      </c>
      <c r="G126" s="415"/>
      <c r="H126" s="259">
        <v>16320463</v>
      </c>
      <c r="I126" s="244"/>
      <c r="J126" s="244">
        <v>21216600</v>
      </c>
      <c r="K126" s="107" t="s">
        <v>155</v>
      </c>
    </row>
    <row r="127" spans="1:11" s="4" customFormat="1" ht="30">
      <c r="A127" s="527"/>
      <c r="B127" s="527"/>
      <c r="C127" s="240" t="s">
        <v>1611</v>
      </c>
      <c r="D127" s="241" t="s">
        <v>27</v>
      </c>
      <c r="E127" s="415"/>
      <c r="F127" s="256" t="s">
        <v>1612</v>
      </c>
      <c r="G127" s="415"/>
      <c r="H127" s="259">
        <v>19140926</v>
      </c>
      <c r="I127" s="244"/>
      <c r="J127" s="244">
        <v>24883200</v>
      </c>
      <c r="K127" s="107" t="s">
        <v>155</v>
      </c>
    </row>
    <row r="128" spans="1:11" s="4" customFormat="1" ht="30">
      <c r="A128" s="527"/>
      <c r="B128" s="527"/>
      <c r="C128" s="240" t="s">
        <v>1611</v>
      </c>
      <c r="D128" s="241" t="s">
        <v>27</v>
      </c>
      <c r="E128" s="415"/>
      <c r="F128" s="256" t="s">
        <v>1613</v>
      </c>
      <c r="G128" s="415"/>
      <c r="H128" s="259">
        <v>22481852</v>
      </c>
      <c r="I128" s="244"/>
      <c r="J128" s="244">
        <v>29226400</v>
      </c>
      <c r="K128" s="107" t="s">
        <v>155</v>
      </c>
    </row>
    <row r="129" spans="1:11" s="4" customFormat="1" ht="45">
      <c r="A129" s="527"/>
      <c r="B129" s="527"/>
      <c r="C129" s="29" t="s">
        <v>771</v>
      </c>
      <c r="D129" s="241"/>
      <c r="E129" s="415"/>
      <c r="F129" s="256"/>
      <c r="G129" s="415"/>
      <c r="H129" s="258"/>
      <c r="I129" s="169"/>
      <c r="J129" s="169"/>
      <c r="K129" s="107" t="s">
        <v>155</v>
      </c>
    </row>
    <row r="130" spans="1:11" s="4" customFormat="1" ht="30">
      <c r="A130" s="527"/>
      <c r="B130" s="527"/>
      <c r="C130" s="240" t="s">
        <v>1614</v>
      </c>
      <c r="D130" s="241" t="s">
        <v>27</v>
      </c>
      <c r="E130" s="415"/>
      <c r="F130" s="256" t="s">
        <v>1615</v>
      </c>
      <c r="G130" s="415"/>
      <c r="H130" s="260">
        <v>9630</v>
      </c>
      <c r="I130" s="170"/>
      <c r="J130" s="170">
        <v>12500</v>
      </c>
      <c r="K130" s="107" t="s">
        <v>155</v>
      </c>
    </row>
    <row r="131" spans="1:11" s="4" customFormat="1" ht="30" customHeight="1">
      <c r="A131" s="527"/>
      <c r="B131" s="527"/>
      <c r="C131" s="240" t="s">
        <v>1614</v>
      </c>
      <c r="D131" s="241" t="s">
        <v>27</v>
      </c>
      <c r="E131" s="415"/>
      <c r="F131" s="256" t="s">
        <v>1616</v>
      </c>
      <c r="G131" s="415"/>
      <c r="H131" s="260">
        <v>11389</v>
      </c>
      <c r="I131" s="170"/>
      <c r="J131" s="170">
        <v>14800</v>
      </c>
      <c r="K131" s="107" t="s">
        <v>155</v>
      </c>
    </row>
    <row r="132" spans="1:11" s="4" customFormat="1" ht="30">
      <c r="A132" s="527"/>
      <c r="B132" s="527"/>
      <c r="C132" s="240" t="s">
        <v>1617</v>
      </c>
      <c r="D132" s="241" t="s">
        <v>27</v>
      </c>
      <c r="E132" s="415" t="str">
        <f>E107</f>
        <v>QCVN 16:2023/BXD
TCVN 7305-2</v>
      </c>
      <c r="F132" s="256" t="s">
        <v>1053</v>
      </c>
      <c r="G132" s="415" t="str">
        <f>G107</f>
        <v>Công ty CP Nhựa Thiếu Niên Tiền Phong
Đc: Số 02 An Đà, phường Gia Viên, thành phố Hải Phòng; 
SĐT: 0987456699</v>
      </c>
      <c r="H132" s="260">
        <v>12315</v>
      </c>
      <c r="I132" s="170"/>
      <c r="J132" s="170">
        <v>16000</v>
      </c>
      <c r="K132" s="107" t="s">
        <v>155</v>
      </c>
    </row>
    <row r="133" spans="1:11" s="4" customFormat="1" ht="30">
      <c r="A133" s="527"/>
      <c r="B133" s="527"/>
      <c r="C133" s="240" t="s">
        <v>1617</v>
      </c>
      <c r="D133" s="241" t="s">
        <v>27</v>
      </c>
      <c r="E133" s="415"/>
      <c r="F133" s="256" t="s">
        <v>1618</v>
      </c>
      <c r="G133" s="415"/>
      <c r="H133" s="260">
        <v>14630</v>
      </c>
      <c r="I133" s="170"/>
      <c r="J133" s="170">
        <v>19000</v>
      </c>
      <c r="K133" s="107" t="s">
        <v>155</v>
      </c>
    </row>
    <row r="134" spans="1:11" s="4" customFormat="1" ht="30">
      <c r="A134" s="527"/>
      <c r="B134" s="527"/>
      <c r="C134" s="240" t="s">
        <v>1617</v>
      </c>
      <c r="D134" s="241" t="s">
        <v>27</v>
      </c>
      <c r="E134" s="415"/>
      <c r="F134" s="256" t="s">
        <v>1619</v>
      </c>
      <c r="G134" s="415"/>
      <c r="H134" s="260">
        <v>17130</v>
      </c>
      <c r="I134" s="170"/>
      <c r="J134" s="170">
        <v>22300</v>
      </c>
      <c r="K134" s="107" t="s">
        <v>155</v>
      </c>
    </row>
    <row r="135" spans="1:11" s="4" customFormat="1" ht="30">
      <c r="A135" s="527"/>
      <c r="B135" s="527"/>
      <c r="C135" s="240" t="s">
        <v>1620</v>
      </c>
      <c r="D135" s="241" t="s">
        <v>27</v>
      </c>
      <c r="E135" s="415"/>
      <c r="F135" s="256" t="s">
        <v>1057</v>
      </c>
      <c r="G135" s="415"/>
      <c r="H135" s="260">
        <v>16481</v>
      </c>
      <c r="I135" s="170"/>
      <c r="J135" s="170">
        <v>21400</v>
      </c>
      <c r="K135" s="107" t="s">
        <v>155</v>
      </c>
    </row>
    <row r="136" spans="1:11" s="4" customFormat="1" ht="30">
      <c r="A136" s="527"/>
      <c r="B136" s="527"/>
      <c r="C136" s="240" t="s">
        <v>1620</v>
      </c>
      <c r="D136" s="241" t="s">
        <v>27</v>
      </c>
      <c r="E136" s="415"/>
      <c r="F136" s="256" t="s">
        <v>1621</v>
      </c>
      <c r="G136" s="415"/>
      <c r="H136" s="260">
        <v>20093</v>
      </c>
      <c r="I136" s="170"/>
      <c r="J136" s="170">
        <v>26100</v>
      </c>
      <c r="K136" s="107" t="s">
        <v>155</v>
      </c>
    </row>
    <row r="137" spans="1:11" s="4" customFormat="1" ht="30">
      <c r="A137" s="527"/>
      <c r="B137" s="527"/>
      <c r="C137" s="240" t="s">
        <v>1620</v>
      </c>
      <c r="D137" s="241" t="s">
        <v>27</v>
      </c>
      <c r="E137" s="415"/>
      <c r="F137" s="256" t="s">
        <v>1060</v>
      </c>
      <c r="G137" s="415"/>
      <c r="H137" s="260">
        <v>23519</v>
      </c>
      <c r="I137" s="170"/>
      <c r="J137" s="170">
        <v>30600</v>
      </c>
      <c r="K137" s="107" t="s">
        <v>155</v>
      </c>
    </row>
    <row r="138" spans="1:11" s="4" customFormat="1" ht="30">
      <c r="A138" s="527"/>
      <c r="B138" s="527"/>
      <c r="C138" s="240" t="s">
        <v>1620</v>
      </c>
      <c r="D138" s="241" t="s">
        <v>27</v>
      </c>
      <c r="E138" s="415"/>
      <c r="F138" s="256" t="s">
        <v>1622</v>
      </c>
      <c r="G138" s="415"/>
      <c r="H138" s="260">
        <v>28333</v>
      </c>
      <c r="I138" s="170"/>
      <c r="J138" s="170">
        <v>36800</v>
      </c>
      <c r="K138" s="107" t="s">
        <v>155</v>
      </c>
    </row>
    <row r="139" spans="1:11" s="4" customFormat="1" ht="30">
      <c r="A139" s="527"/>
      <c r="B139" s="527"/>
      <c r="C139" s="240" t="s">
        <v>1623</v>
      </c>
      <c r="D139" s="241" t="s">
        <v>27</v>
      </c>
      <c r="E139" s="415"/>
      <c r="F139" s="256" t="s">
        <v>1062</v>
      </c>
      <c r="G139" s="415"/>
      <c r="H139" s="260">
        <v>20833</v>
      </c>
      <c r="I139" s="170"/>
      <c r="J139" s="170">
        <v>27100</v>
      </c>
      <c r="K139" s="107" t="s">
        <v>155</v>
      </c>
    </row>
    <row r="140" spans="1:11" s="4" customFormat="1" ht="30">
      <c r="A140" s="527"/>
      <c r="B140" s="527"/>
      <c r="C140" s="240" t="s">
        <v>1623</v>
      </c>
      <c r="D140" s="241" t="s">
        <v>27</v>
      </c>
      <c r="E140" s="415"/>
      <c r="F140" s="256" t="s">
        <v>1063</v>
      </c>
      <c r="G140" s="415"/>
      <c r="H140" s="260">
        <v>25093</v>
      </c>
      <c r="I140" s="170"/>
      <c r="J140" s="170">
        <v>32600</v>
      </c>
      <c r="K140" s="107" t="s">
        <v>155</v>
      </c>
    </row>
    <row r="141" spans="1:11" s="4" customFormat="1" ht="30">
      <c r="A141" s="527"/>
      <c r="B141" s="527"/>
      <c r="C141" s="240" t="s">
        <v>1623</v>
      </c>
      <c r="D141" s="241" t="s">
        <v>27</v>
      </c>
      <c r="E141" s="415"/>
      <c r="F141" s="256" t="s">
        <v>1064</v>
      </c>
      <c r="G141" s="415"/>
      <c r="H141" s="260">
        <v>30370</v>
      </c>
      <c r="I141" s="170"/>
      <c r="J141" s="170">
        <v>39500</v>
      </c>
      <c r="K141" s="107" t="s">
        <v>155</v>
      </c>
    </row>
    <row r="142" spans="1:11" s="4" customFormat="1" ht="30">
      <c r="A142" s="527"/>
      <c r="B142" s="527"/>
      <c r="C142" s="240" t="s">
        <v>1623</v>
      </c>
      <c r="D142" s="241" t="s">
        <v>27</v>
      </c>
      <c r="E142" s="415"/>
      <c r="F142" s="256" t="s">
        <v>1624</v>
      </c>
      <c r="G142" s="415"/>
      <c r="H142" s="260">
        <v>36481</v>
      </c>
      <c r="I142" s="170"/>
      <c r="J142" s="170">
        <v>47400</v>
      </c>
      <c r="K142" s="107" t="s">
        <v>155</v>
      </c>
    </row>
    <row r="143" spans="1:11" s="4" customFormat="1" ht="30">
      <c r="A143" s="527"/>
      <c r="B143" s="527"/>
      <c r="C143" s="240" t="s">
        <v>1623</v>
      </c>
      <c r="D143" s="241" t="s">
        <v>27</v>
      </c>
      <c r="E143" s="415"/>
      <c r="F143" s="256" t="s">
        <v>1625</v>
      </c>
      <c r="G143" s="415"/>
      <c r="H143" s="260">
        <v>43333</v>
      </c>
      <c r="I143" s="170"/>
      <c r="J143" s="170">
        <v>56300</v>
      </c>
      <c r="K143" s="107" t="s">
        <v>155</v>
      </c>
    </row>
    <row r="144" spans="1:11" s="4" customFormat="1" ht="30">
      <c r="A144" s="527"/>
      <c r="B144" s="527"/>
      <c r="C144" s="240" t="s">
        <v>1626</v>
      </c>
      <c r="D144" s="241" t="s">
        <v>27</v>
      </c>
      <c r="E144" s="415"/>
      <c r="F144" s="256" t="s">
        <v>1069</v>
      </c>
      <c r="G144" s="415"/>
      <c r="H144" s="260">
        <v>32315</v>
      </c>
      <c r="I144" s="170"/>
      <c r="J144" s="170">
        <v>42000</v>
      </c>
      <c r="K144" s="107" t="s">
        <v>155</v>
      </c>
    </row>
    <row r="145" spans="1:11" s="4" customFormat="1" ht="30">
      <c r="A145" s="527"/>
      <c r="B145" s="527"/>
      <c r="C145" s="240" t="s">
        <v>1626</v>
      </c>
      <c r="D145" s="241" t="s">
        <v>27</v>
      </c>
      <c r="E145" s="415"/>
      <c r="F145" s="256" t="s">
        <v>1070</v>
      </c>
      <c r="G145" s="415"/>
      <c r="H145" s="260">
        <v>38519</v>
      </c>
      <c r="I145" s="170"/>
      <c r="J145" s="170">
        <v>50100</v>
      </c>
      <c r="K145" s="107" t="s">
        <v>155</v>
      </c>
    </row>
    <row r="146" spans="1:11" s="4" customFormat="1" ht="30">
      <c r="A146" s="527"/>
      <c r="B146" s="527"/>
      <c r="C146" s="240" t="s">
        <v>1626</v>
      </c>
      <c r="D146" s="241" t="s">
        <v>27</v>
      </c>
      <c r="E146" s="415"/>
      <c r="F146" s="256" t="s">
        <v>1071</v>
      </c>
      <c r="G146" s="415"/>
      <c r="H146" s="260">
        <v>46389</v>
      </c>
      <c r="I146" s="170"/>
      <c r="J146" s="170">
        <v>60300</v>
      </c>
      <c r="K146" s="107" t="s">
        <v>155</v>
      </c>
    </row>
    <row r="147" spans="1:11" s="4" customFormat="1" ht="30">
      <c r="A147" s="527"/>
      <c r="B147" s="527"/>
      <c r="C147" s="240" t="s">
        <v>1626</v>
      </c>
      <c r="D147" s="241" t="s">
        <v>27</v>
      </c>
      <c r="E147" s="415"/>
      <c r="F147" s="256" t="s">
        <v>1627</v>
      </c>
      <c r="G147" s="415"/>
      <c r="H147" s="260">
        <v>56574</v>
      </c>
      <c r="I147" s="170"/>
      <c r="J147" s="170">
        <v>73500</v>
      </c>
      <c r="K147" s="107" t="s">
        <v>155</v>
      </c>
    </row>
    <row r="148" spans="1:11" s="4" customFormat="1" ht="30">
      <c r="A148" s="527"/>
      <c r="B148" s="527"/>
      <c r="C148" s="240" t="s">
        <v>1626</v>
      </c>
      <c r="D148" s="241" t="s">
        <v>27</v>
      </c>
      <c r="E148" s="415"/>
      <c r="F148" s="256" t="s">
        <v>1628</v>
      </c>
      <c r="G148" s="415"/>
      <c r="H148" s="260">
        <v>66944</v>
      </c>
      <c r="I148" s="170"/>
      <c r="J148" s="170">
        <v>87000</v>
      </c>
      <c r="K148" s="107" t="s">
        <v>155</v>
      </c>
    </row>
    <row r="149" spans="1:11" s="4" customFormat="1" ht="30">
      <c r="A149" s="527"/>
      <c r="B149" s="527"/>
      <c r="C149" s="240" t="s">
        <v>1629</v>
      </c>
      <c r="D149" s="241" t="s">
        <v>27</v>
      </c>
      <c r="E149" s="415"/>
      <c r="F149" s="256" t="s">
        <v>1075</v>
      </c>
      <c r="G149" s="415"/>
      <c r="H149" s="260">
        <v>50093</v>
      </c>
      <c r="I149" s="170"/>
      <c r="J149" s="170">
        <v>65100</v>
      </c>
      <c r="K149" s="107" t="s">
        <v>155</v>
      </c>
    </row>
    <row r="150" spans="1:11" ht="30">
      <c r="A150" s="527"/>
      <c r="B150" s="527"/>
      <c r="C150" s="240" t="s">
        <v>1629</v>
      </c>
      <c r="D150" s="241" t="s">
        <v>27</v>
      </c>
      <c r="E150" s="415"/>
      <c r="F150" s="255" t="s">
        <v>1630</v>
      </c>
      <c r="G150" s="415"/>
      <c r="H150" s="260">
        <v>61574</v>
      </c>
      <c r="I150" s="170"/>
      <c r="J150" s="170">
        <v>80000</v>
      </c>
      <c r="K150" s="107" t="s">
        <v>155</v>
      </c>
    </row>
    <row r="151" spans="1:11" ht="30">
      <c r="A151" s="527"/>
      <c r="B151" s="527"/>
      <c r="C151" s="240" t="s">
        <v>1629</v>
      </c>
      <c r="D151" s="241" t="s">
        <v>27</v>
      </c>
      <c r="E151" s="415"/>
      <c r="F151" s="255" t="s">
        <v>1631</v>
      </c>
      <c r="G151" s="415"/>
      <c r="H151" s="260">
        <v>74630</v>
      </c>
      <c r="I151" s="170"/>
      <c r="J151" s="170">
        <v>97000</v>
      </c>
      <c r="K151" s="107" t="s">
        <v>155</v>
      </c>
    </row>
    <row r="152" spans="1:11" ht="30">
      <c r="A152" s="527"/>
      <c r="B152" s="527"/>
      <c r="C152" s="240" t="s">
        <v>1629</v>
      </c>
      <c r="D152" s="241" t="s">
        <v>27</v>
      </c>
      <c r="E152" s="415"/>
      <c r="F152" s="255" t="s">
        <v>1633</v>
      </c>
      <c r="G152" s="415"/>
      <c r="H152" s="260">
        <v>88981</v>
      </c>
      <c r="I152" s="170"/>
      <c r="J152" s="170">
        <v>115700</v>
      </c>
      <c r="K152" s="107" t="s">
        <v>155</v>
      </c>
    </row>
    <row r="153" spans="1:11" ht="30">
      <c r="A153" s="527"/>
      <c r="B153" s="527"/>
      <c r="C153" s="240" t="s">
        <v>1629</v>
      </c>
      <c r="D153" s="241" t="s">
        <v>27</v>
      </c>
      <c r="E153" s="415"/>
      <c r="F153" s="255" t="s">
        <v>1632</v>
      </c>
      <c r="G153" s="415"/>
      <c r="H153" s="260">
        <v>106574</v>
      </c>
      <c r="I153" s="170"/>
      <c r="J153" s="170">
        <v>138500</v>
      </c>
      <c r="K153" s="107" t="s">
        <v>155</v>
      </c>
    </row>
    <row r="154" spans="1:11" ht="30">
      <c r="A154" s="527"/>
      <c r="B154" s="527"/>
      <c r="C154" s="240" t="s">
        <v>1634</v>
      </c>
      <c r="D154" s="241" t="s">
        <v>27</v>
      </c>
      <c r="E154" s="415"/>
      <c r="F154" s="255" t="s">
        <v>1635</v>
      </c>
      <c r="G154" s="415"/>
      <c r="H154" s="260">
        <v>71296</v>
      </c>
      <c r="I154" s="170"/>
      <c r="J154" s="170">
        <v>92700</v>
      </c>
      <c r="K154" s="107" t="s">
        <v>155</v>
      </c>
    </row>
    <row r="155" spans="1:11" ht="30" customHeight="1">
      <c r="A155" s="527"/>
      <c r="B155" s="527"/>
      <c r="C155" s="240" t="s">
        <v>1634</v>
      </c>
      <c r="D155" s="241" t="s">
        <v>27</v>
      </c>
      <c r="E155" s="415"/>
      <c r="F155" s="255" t="s">
        <v>1636</v>
      </c>
      <c r="G155" s="415"/>
      <c r="H155" s="260">
        <v>87870</v>
      </c>
      <c r="I155" s="170"/>
      <c r="J155" s="170">
        <v>114200</v>
      </c>
      <c r="K155" s="107" t="s">
        <v>155</v>
      </c>
    </row>
    <row r="156" spans="1:11" ht="30">
      <c r="A156" s="527"/>
      <c r="B156" s="527"/>
      <c r="C156" s="240" t="s">
        <v>1634</v>
      </c>
      <c r="D156" s="241" t="s">
        <v>27</v>
      </c>
      <c r="E156" s="415"/>
      <c r="F156" s="255" t="s">
        <v>1637</v>
      </c>
      <c r="G156" s="415"/>
      <c r="H156" s="260">
        <v>105926</v>
      </c>
      <c r="I156" s="170"/>
      <c r="J156" s="170">
        <v>137700</v>
      </c>
      <c r="K156" s="107" t="s">
        <v>155</v>
      </c>
    </row>
    <row r="157" spans="1:11" ht="30">
      <c r="A157" s="527"/>
      <c r="B157" s="527"/>
      <c r="C157" s="240" t="s">
        <v>1634</v>
      </c>
      <c r="D157" s="241" t="s">
        <v>27</v>
      </c>
      <c r="E157" s="415"/>
      <c r="F157" s="255" t="s">
        <v>1638</v>
      </c>
      <c r="G157" s="415"/>
      <c r="H157" s="260">
        <v>126389</v>
      </c>
      <c r="I157" s="170"/>
      <c r="J157" s="170">
        <v>164300</v>
      </c>
      <c r="K157" s="107" t="s">
        <v>155</v>
      </c>
    </row>
    <row r="158" spans="1:11" ht="30">
      <c r="A158" s="527"/>
      <c r="B158" s="527"/>
      <c r="C158" s="240" t="s">
        <v>1634</v>
      </c>
      <c r="D158" s="241" t="s">
        <v>27</v>
      </c>
      <c r="E158" s="415"/>
      <c r="F158" s="255" t="s">
        <v>1639</v>
      </c>
      <c r="G158" s="415"/>
      <c r="H158" s="260">
        <v>150926</v>
      </c>
      <c r="I158" s="170"/>
      <c r="J158" s="170">
        <v>196200</v>
      </c>
      <c r="K158" s="107" t="s">
        <v>155</v>
      </c>
    </row>
    <row r="159" spans="1:11" ht="30">
      <c r="A159" s="527"/>
      <c r="B159" s="527"/>
      <c r="C159" s="240" t="s">
        <v>1640</v>
      </c>
      <c r="D159" s="241" t="s">
        <v>27</v>
      </c>
      <c r="E159" s="415" t="str">
        <f>E132</f>
        <v>QCVN 16:2023/BXD
TCVN 7305-2</v>
      </c>
      <c r="F159" s="255" t="s">
        <v>1641</v>
      </c>
      <c r="G159" s="421" t="str">
        <f>G132</f>
        <v>Công ty CP Nhựa Thiếu Niên Tiền Phong
Đc: Số 02 An Đà, phường Gia Viên, thành phố Hải Phòng; 
SĐT: 0987456699</v>
      </c>
      <c r="H159" s="260">
        <v>112500</v>
      </c>
      <c r="I159" s="170"/>
      <c r="J159" s="170">
        <v>146300</v>
      </c>
      <c r="K159" s="107" t="s">
        <v>155</v>
      </c>
    </row>
    <row r="160" spans="1:11" ht="30">
      <c r="A160" s="527"/>
      <c r="B160" s="527"/>
      <c r="C160" s="240" t="s">
        <v>1640</v>
      </c>
      <c r="D160" s="241" t="s">
        <v>27</v>
      </c>
      <c r="E160" s="415"/>
      <c r="F160" s="255" t="s">
        <v>1642</v>
      </c>
      <c r="G160" s="421"/>
      <c r="H160" s="260">
        <v>124630</v>
      </c>
      <c r="I160" s="170"/>
      <c r="J160" s="170">
        <v>162000</v>
      </c>
      <c r="K160" s="107" t="s">
        <v>155</v>
      </c>
    </row>
    <row r="161" spans="1:11" ht="30">
      <c r="A161" s="527"/>
      <c r="B161" s="527"/>
      <c r="C161" s="240" t="s">
        <v>1640</v>
      </c>
      <c r="D161" s="241" t="s">
        <v>27</v>
      </c>
      <c r="E161" s="415"/>
      <c r="F161" s="255" t="s">
        <v>1643</v>
      </c>
      <c r="G161" s="421"/>
      <c r="H161" s="260">
        <v>150648</v>
      </c>
      <c r="I161" s="170"/>
      <c r="J161" s="170">
        <v>195800</v>
      </c>
      <c r="K161" s="107" t="s">
        <v>155</v>
      </c>
    </row>
    <row r="162" spans="1:11" ht="30">
      <c r="A162" s="527"/>
      <c r="B162" s="527"/>
      <c r="C162" s="240" t="s">
        <v>1640</v>
      </c>
      <c r="D162" s="241" t="s">
        <v>27</v>
      </c>
      <c r="E162" s="415"/>
      <c r="F162" s="255" t="s">
        <v>1644</v>
      </c>
      <c r="G162" s="421"/>
      <c r="H162" s="260">
        <v>180926</v>
      </c>
      <c r="I162" s="170"/>
      <c r="J162" s="170">
        <v>235200</v>
      </c>
      <c r="K162" s="107" t="s">
        <v>155</v>
      </c>
    </row>
    <row r="163" spans="1:11" ht="30">
      <c r="A163" s="527"/>
      <c r="B163" s="527"/>
      <c r="C163" s="240" t="s">
        <v>1640</v>
      </c>
      <c r="D163" s="241" t="s">
        <v>27</v>
      </c>
      <c r="E163" s="415"/>
      <c r="F163" s="255" t="s">
        <v>1645</v>
      </c>
      <c r="G163" s="421"/>
      <c r="H163" s="260">
        <v>216574</v>
      </c>
      <c r="I163" s="170"/>
      <c r="J163" s="170">
        <v>281500</v>
      </c>
      <c r="K163" s="107" t="s">
        <v>155</v>
      </c>
    </row>
    <row r="164" spans="1:11" ht="30">
      <c r="A164" s="527"/>
      <c r="B164" s="527"/>
      <c r="C164" s="240" t="s">
        <v>1646</v>
      </c>
      <c r="D164" s="241" t="s">
        <v>27</v>
      </c>
      <c r="E164" s="415"/>
      <c r="F164" s="255" t="s">
        <v>1647</v>
      </c>
      <c r="G164" s="421"/>
      <c r="H164" s="260">
        <v>121574</v>
      </c>
      <c r="I164" s="170"/>
      <c r="J164" s="170">
        <v>158000</v>
      </c>
      <c r="K164" s="107" t="s">
        <v>155</v>
      </c>
    </row>
    <row r="165" spans="1:11" ht="30">
      <c r="A165" s="527"/>
      <c r="B165" s="527"/>
      <c r="C165" s="240" t="s">
        <v>1646</v>
      </c>
      <c r="D165" s="241" t="s">
        <v>27</v>
      </c>
      <c r="E165" s="415"/>
      <c r="F165" s="255" t="s">
        <v>1648</v>
      </c>
      <c r="G165" s="421"/>
      <c r="H165" s="260">
        <v>151019</v>
      </c>
      <c r="I165" s="170"/>
      <c r="J165" s="170">
        <v>196300</v>
      </c>
      <c r="K165" s="107" t="s">
        <v>155</v>
      </c>
    </row>
    <row r="166" spans="1:11" ht="30">
      <c r="A166" s="527"/>
      <c r="B166" s="527"/>
      <c r="C166" s="240" t="s">
        <v>1646</v>
      </c>
      <c r="D166" s="241" t="s">
        <v>27</v>
      </c>
      <c r="E166" s="415"/>
      <c r="F166" s="255" t="s">
        <v>1649</v>
      </c>
      <c r="G166" s="421"/>
      <c r="H166" s="260">
        <v>188889</v>
      </c>
      <c r="I166" s="170"/>
      <c r="J166" s="170">
        <v>245600</v>
      </c>
      <c r="K166" s="107" t="s">
        <v>155</v>
      </c>
    </row>
    <row r="167" spans="1:11" ht="30">
      <c r="A167" s="527"/>
      <c r="B167" s="527"/>
      <c r="C167" s="240" t="s">
        <v>1646</v>
      </c>
      <c r="D167" s="241" t="s">
        <v>27</v>
      </c>
      <c r="E167" s="415"/>
      <c r="F167" s="255" t="s">
        <v>1650</v>
      </c>
      <c r="G167" s="421"/>
      <c r="H167" s="260">
        <v>225648</v>
      </c>
      <c r="I167" s="170"/>
      <c r="J167" s="170">
        <v>293300</v>
      </c>
      <c r="K167" s="107" t="s">
        <v>155</v>
      </c>
    </row>
    <row r="168" spans="1:11" ht="30">
      <c r="A168" s="527"/>
      <c r="B168" s="527"/>
      <c r="C168" s="240" t="s">
        <v>1646</v>
      </c>
      <c r="D168" s="241" t="s">
        <v>27</v>
      </c>
      <c r="E168" s="415"/>
      <c r="F168" s="255" t="s">
        <v>1651</v>
      </c>
      <c r="G168" s="421"/>
      <c r="H168" s="260">
        <v>272500</v>
      </c>
      <c r="I168" s="170"/>
      <c r="J168" s="170">
        <v>354300</v>
      </c>
      <c r="K168" s="107" t="s">
        <v>155</v>
      </c>
    </row>
    <row r="169" spans="1:11" ht="30">
      <c r="A169" s="527"/>
      <c r="B169" s="527"/>
      <c r="C169" s="240" t="s">
        <v>1646</v>
      </c>
      <c r="D169" s="241" t="s">
        <v>27</v>
      </c>
      <c r="E169" s="415"/>
      <c r="F169" s="255" t="s">
        <v>1652</v>
      </c>
      <c r="G169" s="421"/>
      <c r="H169" s="260">
        <v>327963</v>
      </c>
      <c r="I169" s="170"/>
      <c r="J169" s="170">
        <v>426400</v>
      </c>
      <c r="K169" s="107" t="s">
        <v>155</v>
      </c>
    </row>
    <row r="170" spans="1:11" ht="30">
      <c r="A170" s="527"/>
      <c r="B170" s="527"/>
      <c r="C170" s="240" t="s">
        <v>1653</v>
      </c>
      <c r="D170" s="241" t="s">
        <v>27</v>
      </c>
      <c r="E170" s="415"/>
      <c r="F170" s="255" t="s">
        <v>1654</v>
      </c>
      <c r="G170" s="421"/>
      <c r="H170" s="260">
        <v>157315</v>
      </c>
      <c r="I170" s="170"/>
      <c r="J170" s="170">
        <v>204500</v>
      </c>
      <c r="K170" s="107" t="s">
        <v>155</v>
      </c>
    </row>
    <row r="171" spans="1:11" ht="30">
      <c r="A171" s="527"/>
      <c r="B171" s="527"/>
      <c r="C171" s="240" t="s">
        <v>1655</v>
      </c>
      <c r="D171" s="241" t="s">
        <v>27</v>
      </c>
      <c r="E171" s="415"/>
      <c r="F171" s="255" t="s">
        <v>1656</v>
      </c>
      <c r="G171" s="421"/>
      <c r="H171" s="260">
        <v>195000</v>
      </c>
      <c r="I171" s="170"/>
      <c r="J171" s="170">
        <v>253500</v>
      </c>
      <c r="K171" s="107" t="s">
        <v>155</v>
      </c>
    </row>
    <row r="172" spans="1:11" ht="30">
      <c r="A172" s="527"/>
      <c r="B172" s="527"/>
      <c r="C172" s="240" t="s">
        <v>1655</v>
      </c>
      <c r="D172" s="241" t="s">
        <v>27</v>
      </c>
      <c r="E172" s="415"/>
      <c r="F172" s="255" t="s">
        <v>1657</v>
      </c>
      <c r="G172" s="421"/>
      <c r="H172" s="260">
        <v>238426</v>
      </c>
      <c r="I172" s="170"/>
      <c r="J172" s="170">
        <v>310000</v>
      </c>
      <c r="K172" s="107" t="s">
        <v>155</v>
      </c>
    </row>
    <row r="173" spans="1:11" ht="30">
      <c r="A173" s="527"/>
      <c r="B173" s="527"/>
      <c r="C173" s="240" t="s">
        <v>1655</v>
      </c>
      <c r="D173" s="241" t="s">
        <v>27</v>
      </c>
      <c r="E173" s="415"/>
      <c r="F173" s="255" t="s">
        <v>1658</v>
      </c>
      <c r="G173" s="421"/>
      <c r="H173" s="260">
        <v>290556</v>
      </c>
      <c r="I173" s="170"/>
      <c r="J173" s="170">
        <v>377700</v>
      </c>
      <c r="K173" s="107" t="s">
        <v>155</v>
      </c>
    </row>
    <row r="174" spans="1:11" ht="30">
      <c r="A174" s="527"/>
      <c r="B174" s="527"/>
      <c r="C174" s="240" t="s">
        <v>1655</v>
      </c>
      <c r="D174" s="241" t="s">
        <v>27</v>
      </c>
      <c r="E174" s="415"/>
      <c r="F174" s="255" t="s">
        <v>1659</v>
      </c>
      <c r="G174" s="421"/>
      <c r="H174" s="260">
        <v>352500</v>
      </c>
      <c r="I174" s="170"/>
      <c r="J174" s="170">
        <v>458300</v>
      </c>
      <c r="K174" s="107" t="s">
        <v>155</v>
      </c>
    </row>
    <row r="175" spans="1:11" ht="30">
      <c r="A175" s="527"/>
      <c r="B175" s="527"/>
      <c r="C175" s="240" t="s">
        <v>1655</v>
      </c>
      <c r="D175" s="241" t="s">
        <v>27</v>
      </c>
      <c r="E175" s="415"/>
      <c r="F175" s="255" t="s">
        <v>1660</v>
      </c>
      <c r="G175" s="421"/>
      <c r="H175" s="260">
        <v>420370</v>
      </c>
      <c r="I175" s="170"/>
      <c r="J175" s="170">
        <v>546500</v>
      </c>
      <c r="K175" s="107" t="s">
        <v>155</v>
      </c>
    </row>
    <row r="176" spans="1:11" ht="30">
      <c r="A176" s="527"/>
      <c r="B176" s="527"/>
      <c r="C176" s="240" t="s">
        <v>1661</v>
      </c>
      <c r="D176" s="241" t="s">
        <v>27</v>
      </c>
      <c r="E176" s="415"/>
      <c r="F176" s="255" t="s">
        <v>1662</v>
      </c>
      <c r="G176" s="421"/>
      <c r="H176" s="260">
        <v>197407</v>
      </c>
      <c r="I176" s="170"/>
      <c r="J176" s="170">
        <v>256600</v>
      </c>
      <c r="K176" s="107" t="s">
        <v>155</v>
      </c>
    </row>
    <row r="177" spans="1:11" ht="30">
      <c r="A177" s="527"/>
      <c r="B177" s="527"/>
      <c r="C177" s="240" t="s">
        <v>1661</v>
      </c>
      <c r="D177" s="241" t="s">
        <v>27</v>
      </c>
      <c r="E177" s="415"/>
      <c r="F177" s="255" t="s">
        <v>1663</v>
      </c>
      <c r="G177" s="421"/>
      <c r="H177" s="260">
        <v>242870</v>
      </c>
      <c r="I177" s="170"/>
      <c r="J177" s="170">
        <v>315700</v>
      </c>
      <c r="K177" s="107" t="s">
        <v>155</v>
      </c>
    </row>
    <row r="178" spans="1:11" ht="30">
      <c r="A178" s="527"/>
      <c r="B178" s="527"/>
      <c r="C178" s="240" t="s">
        <v>1661</v>
      </c>
      <c r="D178" s="241" t="s">
        <v>27</v>
      </c>
      <c r="E178" s="415"/>
      <c r="F178" s="255" t="s">
        <v>1664</v>
      </c>
      <c r="G178" s="421"/>
      <c r="H178" s="260">
        <v>297593</v>
      </c>
      <c r="I178" s="170"/>
      <c r="J178" s="170">
        <v>386900</v>
      </c>
      <c r="K178" s="107" t="s">
        <v>155</v>
      </c>
    </row>
    <row r="179" spans="1:11" ht="45">
      <c r="A179" s="527"/>
      <c r="B179" s="527"/>
      <c r="C179" s="240" t="s">
        <v>1661</v>
      </c>
      <c r="D179" s="241" t="s">
        <v>27</v>
      </c>
      <c r="E179" s="415"/>
      <c r="F179" s="255" t="s">
        <v>1665</v>
      </c>
      <c r="G179" s="421"/>
      <c r="H179" s="260">
        <v>360463</v>
      </c>
      <c r="I179" s="170"/>
      <c r="J179" s="170">
        <v>468600</v>
      </c>
      <c r="K179" s="107" t="s">
        <v>155</v>
      </c>
    </row>
    <row r="180" spans="1:11" ht="30">
      <c r="A180" s="527"/>
      <c r="B180" s="527"/>
      <c r="C180" s="240" t="s">
        <v>1661</v>
      </c>
      <c r="D180" s="241" t="s">
        <v>27</v>
      </c>
      <c r="E180" s="415"/>
      <c r="F180" s="255" t="s">
        <v>1666</v>
      </c>
      <c r="G180" s="421"/>
      <c r="H180" s="260">
        <v>437037</v>
      </c>
      <c r="I180" s="170"/>
      <c r="J180" s="170">
        <v>568100</v>
      </c>
      <c r="K180" s="107" t="s">
        <v>155</v>
      </c>
    </row>
    <row r="181" spans="1:11" ht="30">
      <c r="A181" s="527"/>
      <c r="B181" s="527"/>
      <c r="C181" s="240" t="s">
        <v>1661</v>
      </c>
      <c r="D181" s="241" t="s">
        <v>27</v>
      </c>
      <c r="E181" s="415"/>
      <c r="F181" s="255" t="s">
        <v>1667</v>
      </c>
      <c r="G181" s="421"/>
      <c r="H181" s="260">
        <v>525648</v>
      </c>
      <c r="I181" s="170"/>
      <c r="J181" s="170">
        <v>683300</v>
      </c>
      <c r="K181" s="107" t="s">
        <v>155</v>
      </c>
    </row>
    <row r="182" spans="1:11" ht="30">
      <c r="A182" s="527"/>
      <c r="B182" s="527"/>
      <c r="C182" s="240" t="s">
        <v>1668</v>
      </c>
      <c r="D182" s="241" t="s">
        <v>27</v>
      </c>
      <c r="E182" s="415"/>
      <c r="F182" s="255" t="s">
        <v>1669</v>
      </c>
      <c r="G182" s="421"/>
      <c r="H182" s="260">
        <v>258611</v>
      </c>
      <c r="I182" s="170"/>
      <c r="J182" s="170">
        <v>336200</v>
      </c>
      <c r="K182" s="107" t="s">
        <v>155</v>
      </c>
    </row>
    <row r="183" spans="1:11" ht="30">
      <c r="A183" s="527"/>
      <c r="B183" s="527"/>
      <c r="C183" s="240" t="s">
        <v>1668</v>
      </c>
      <c r="D183" s="241" t="s">
        <v>27</v>
      </c>
      <c r="E183" s="415"/>
      <c r="F183" s="255" t="s">
        <v>1530</v>
      </c>
      <c r="G183" s="421"/>
      <c r="H183" s="260">
        <v>318889</v>
      </c>
      <c r="I183" s="170"/>
      <c r="J183" s="170">
        <v>414600</v>
      </c>
      <c r="K183" s="107" t="s">
        <v>155</v>
      </c>
    </row>
    <row r="184" spans="1:11" ht="30" customHeight="1">
      <c r="A184" s="527"/>
      <c r="B184" s="527"/>
      <c r="C184" s="240" t="s">
        <v>1671</v>
      </c>
      <c r="D184" s="241" t="s">
        <v>27</v>
      </c>
      <c r="E184" s="415"/>
      <c r="F184" s="255" t="s">
        <v>2690</v>
      </c>
      <c r="G184" s="421"/>
      <c r="H184" s="260">
        <v>391111</v>
      </c>
      <c r="I184" s="170"/>
      <c r="J184" s="170">
        <v>508400</v>
      </c>
      <c r="K184" s="107" t="s">
        <v>155</v>
      </c>
    </row>
    <row r="185" spans="1:11" ht="30" customHeight="1">
      <c r="A185" s="527"/>
      <c r="B185" s="527"/>
      <c r="C185" s="240" t="s">
        <v>1671</v>
      </c>
      <c r="D185" s="241" t="s">
        <v>27</v>
      </c>
      <c r="E185" s="415"/>
      <c r="F185" s="255" t="s">
        <v>1670</v>
      </c>
      <c r="G185" s="421"/>
      <c r="H185" s="260">
        <v>470370</v>
      </c>
      <c r="I185" s="170"/>
      <c r="J185" s="170">
        <v>611500</v>
      </c>
      <c r="K185" s="107" t="s">
        <v>155</v>
      </c>
    </row>
    <row r="186" spans="1:11" ht="30">
      <c r="A186" s="527"/>
      <c r="B186" s="527"/>
      <c r="C186" s="240" t="s">
        <v>1668</v>
      </c>
      <c r="D186" s="241" t="s">
        <v>27</v>
      </c>
      <c r="E186" s="415" t="str">
        <f>E159</f>
        <v>QCVN 16:2023/BXD
TCVN 7305-2</v>
      </c>
      <c r="F186" s="255" t="s">
        <v>1672</v>
      </c>
      <c r="G186" s="421" t="str">
        <f>G159</f>
        <v>Công ty CP Nhựa Thiếu Niên Tiền Phong
Đc: Số 02 An Đà, phường Gia Viên, thành phố Hải Phòng; 
SĐT: 0987456699</v>
      </c>
      <c r="H186" s="260">
        <v>577963</v>
      </c>
      <c r="I186" s="170"/>
      <c r="J186" s="170">
        <v>751400</v>
      </c>
      <c r="K186" s="107" t="s">
        <v>155</v>
      </c>
    </row>
    <row r="187" spans="1:11" ht="30">
      <c r="A187" s="527"/>
      <c r="B187" s="527"/>
      <c r="C187" s="240" t="s">
        <v>1668</v>
      </c>
      <c r="D187" s="241" t="s">
        <v>27</v>
      </c>
      <c r="E187" s="415"/>
      <c r="F187" s="255" t="s">
        <v>1673</v>
      </c>
      <c r="G187" s="421"/>
      <c r="H187" s="260">
        <v>689537</v>
      </c>
      <c r="I187" s="170"/>
      <c r="J187" s="170">
        <v>896400</v>
      </c>
      <c r="K187" s="107" t="s">
        <v>155</v>
      </c>
    </row>
    <row r="188" spans="1:11" ht="30">
      <c r="A188" s="527"/>
      <c r="B188" s="527"/>
      <c r="C188" s="240" t="s">
        <v>1674</v>
      </c>
      <c r="D188" s="241" t="s">
        <v>27</v>
      </c>
      <c r="E188" s="415"/>
      <c r="F188" s="255" t="s">
        <v>1675</v>
      </c>
      <c r="G188" s="421"/>
      <c r="H188" s="260">
        <v>323148</v>
      </c>
      <c r="I188" s="170"/>
      <c r="J188" s="170">
        <v>420100</v>
      </c>
      <c r="K188" s="107" t="s">
        <v>155</v>
      </c>
    </row>
    <row r="189" spans="1:11" ht="30">
      <c r="A189" s="527"/>
      <c r="B189" s="527"/>
      <c r="C189" s="240" t="s">
        <v>1674</v>
      </c>
      <c r="D189" s="241" t="s">
        <v>27</v>
      </c>
      <c r="E189" s="415"/>
      <c r="F189" s="255" t="s">
        <v>1518</v>
      </c>
      <c r="G189" s="421"/>
      <c r="H189" s="260">
        <v>401481</v>
      </c>
      <c r="I189" s="170"/>
      <c r="J189" s="170">
        <v>521900</v>
      </c>
      <c r="K189" s="107" t="s">
        <v>155</v>
      </c>
    </row>
    <row r="190" spans="1:11" ht="30">
      <c r="A190" s="527"/>
      <c r="B190" s="527"/>
      <c r="C190" s="240" t="s">
        <v>1674</v>
      </c>
      <c r="D190" s="241" t="s">
        <v>27</v>
      </c>
      <c r="E190" s="415"/>
      <c r="F190" s="255" t="s">
        <v>1676</v>
      </c>
      <c r="G190" s="421"/>
      <c r="H190" s="260">
        <v>492407</v>
      </c>
      <c r="I190" s="170"/>
      <c r="J190" s="170">
        <v>640100</v>
      </c>
      <c r="K190" s="107" t="s">
        <v>155</v>
      </c>
    </row>
    <row r="191" spans="1:11" ht="30" customHeight="1">
      <c r="A191" s="527"/>
      <c r="B191" s="527"/>
      <c r="C191" s="240" t="s">
        <v>1674</v>
      </c>
      <c r="D191" s="241" t="s">
        <v>27</v>
      </c>
      <c r="E191" s="415"/>
      <c r="F191" s="255" t="s">
        <v>1677</v>
      </c>
      <c r="G191" s="421"/>
      <c r="H191" s="260">
        <v>599630</v>
      </c>
      <c r="I191" s="170"/>
      <c r="J191" s="170">
        <v>779500</v>
      </c>
      <c r="K191" s="107" t="s">
        <v>155</v>
      </c>
    </row>
    <row r="192" spans="1:11" ht="30">
      <c r="A192" s="527"/>
      <c r="B192" s="527"/>
      <c r="C192" s="240" t="s">
        <v>1674</v>
      </c>
      <c r="D192" s="241" t="s">
        <v>27</v>
      </c>
      <c r="E192" s="415"/>
      <c r="F192" s="255" t="s">
        <v>1678</v>
      </c>
      <c r="G192" s="421"/>
      <c r="H192" s="260">
        <v>727037</v>
      </c>
      <c r="I192" s="170"/>
      <c r="J192" s="170">
        <v>945100</v>
      </c>
      <c r="K192" s="107" t="s">
        <v>155</v>
      </c>
    </row>
    <row r="193" spans="1:11" ht="30">
      <c r="A193" s="527"/>
      <c r="B193" s="527"/>
      <c r="C193" s="240" t="s">
        <v>1674</v>
      </c>
      <c r="D193" s="241" t="s">
        <v>27</v>
      </c>
      <c r="E193" s="415"/>
      <c r="F193" s="255" t="s">
        <v>1679</v>
      </c>
      <c r="G193" s="421"/>
      <c r="H193" s="260">
        <v>871852</v>
      </c>
      <c r="I193" s="170"/>
      <c r="J193" s="170">
        <v>1133400</v>
      </c>
      <c r="K193" s="107" t="s">
        <v>155</v>
      </c>
    </row>
    <row r="194" spans="1:11" ht="30">
      <c r="A194" s="527"/>
      <c r="B194" s="527"/>
      <c r="C194" s="240" t="s">
        <v>1680</v>
      </c>
      <c r="D194" s="241" t="s">
        <v>27</v>
      </c>
      <c r="E194" s="415"/>
      <c r="F194" s="255" t="s">
        <v>1120</v>
      </c>
      <c r="G194" s="421"/>
      <c r="H194" s="260">
        <v>401389</v>
      </c>
      <c r="I194" s="170"/>
      <c r="J194" s="170">
        <v>521800</v>
      </c>
      <c r="K194" s="107" t="s">
        <v>155</v>
      </c>
    </row>
    <row r="195" spans="1:11" ht="30">
      <c r="A195" s="527"/>
      <c r="B195" s="527"/>
      <c r="C195" s="240" t="s">
        <v>1680</v>
      </c>
      <c r="D195" s="241" t="s">
        <v>27</v>
      </c>
      <c r="E195" s="415"/>
      <c r="F195" s="255" t="s">
        <v>1504</v>
      </c>
      <c r="G195" s="421"/>
      <c r="H195" s="260">
        <v>500093</v>
      </c>
      <c r="I195" s="170"/>
      <c r="J195" s="170">
        <v>650100</v>
      </c>
      <c r="K195" s="107" t="s">
        <v>155</v>
      </c>
    </row>
    <row r="196" spans="1:11" ht="30">
      <c r="A196" s="527"/>
      <c r="B196" s="527"/>
      <c r="C196" s="240" t="s">
        <v>1680</v>
      </c>
      <c r="D196" s="241" t="s">
        <v>27</v>
      </c>
      <c r="E196" s="415"/>
      <c r="F196" s="255" t="s">
        <v>1502</v>
      </c>
      <c r="G196" s="421"/>
      <c r="H196" s="260">
        <v>617037</v>
      </c>
      <c r="I196" s="170"/>
      <c r="J196" s="170">
        <v>802100</v>
      </c>
      <c r="K196" s="107" t="s">
        <v>155</v>
      </c>
    </row>
    <row r="197" spans="1:11" ht="30" customHeight="1">
      <c r="A197" s="527"/>
      <c r="B197" s="527"/>
      <c r="C197" s="240" t="s">
        <v>1680</v>
      </c>
      <c r="D197" s="241" t="s">
        <v>27</v>
      </c>
      <c r="E197" s="415"/>
      <c r="F197" s="255" t="s">
        <v>1681</v>
      </c>
      <c r="G197" s="421"/>
      <c r="H197" s="260">
        <v>734815</v>
      </c>
      <c r="I197" s="170"/>
      <c r="J197" s="170">
        <v>955300</v>
      </c>
      <c r="K197" s="107" t="s">
        <v>155</v>
      </c>
    </row>
    <row r="198" spans="1:11" ht="30">
      <c r="A198" s="527"/>
      <c r="B198" s="527"/>
      <c r="C198" s="240" t="s">
        <v>1680</v>
      </c>
      <c r="D198" s="241" t="s">
        <v>27</v>
      </c>
      <c r="E198" s="415"/>
      <c r="F198" s="255" t="s">
        <v>1682</v>
      </c>
      <c r="G198" s="421"/>
      <c r="H198" s="260">
        <v>909630</v>
      </c>
      <c r="I198" s="170"/>
      <c r="J198" s="170">
        <v>1182500</v>
      </c>
      <c r="K198" s="107" t="s">
        <v>155</v>
      </c>
    </row>
    <row r="199" spans="1:11" ht="30">
      <c r="A199" s="527"/>
      <c r="B199" s="527"/>
      <c r="C199" s="240" t="s">
        <v>1680</v>
      </c>
      <c r="D199" s="241" t="s">
        <v>27</v>
      </c>
      <c r="E199" s="415"/>
      <c r="F199" s="255" t="s">
        <v>1683</v>
      </c>
      <c r="G199" s="421"/>
      <c r="H199" s="260">
        <v>1084630</v>
      </c>
      <c r="I199" s="170"/>
      <c r="J199" s="170">
        <v>1410000</v>
      </c>
      <c r="K199" s="107" t="s">
        <v>155</v>
      </c>
    </row>
    <row r="200" spans="1:11" ht="30">
      <c r="A200" s="527"/>
      <c r="B200" s="527"/>
      <c r="C200" s="240" t="s">
        <v>1684</v>
      </c>
      <c r="D200" s="241" t="s">
        <v>27</v>
      </c>
      <c r="E200" s="415"/>
      <c r="F200" s="255" t="s">
        <v>1126</v>
      </c>
      <c r="G200" s="421"/>
      <c r="H200" s="260">
        <v>503519</v>
      </c>
      <c r="I200" s="170"/>
      <c r="J200" s="170">
        <v>654600</v>
      </c>
      <c r="K200" s="107" t="s">
        <v>155</v>
      </c>
    </row>
    <row r="201" spans="1:11" ht="30">
      <c r="A201" s="527"/>
      <c r="B201" s="527"/>
      <c r="C201" s="240" t="s">
        <v>1684</v>
      </c>
      <c r="D201" s="241" t="s">
        <v>27</v>
      </c>
      <c r="E201" s="415"/>
      <c r="F201" s="255" t="s">
        <v>1685</v>
      </c>
      <c r="G201" s="421"/>
      <c r="H201" s="260">
        <v>629815</v>
      </c>
      <c r="I201" s="170"/>
      <c r="J201" s="170">
        <v>818800</v>
      </c>
      <c r="K201" s="107" t="s">
        <v>155</v>
      </c>
    </row>
    <row r="202" spans="1:11" ht="30" customHeight="1">
      <c r="A202" s="527"/>
      <c r="B202" s="527"/>
      <c r="C202" s="240" t="s">
        <v>1684</v>
      </c>
      <c r="D202" s="241" t="s">
        <v>27</v>
      </c>
      <c r="E202" s="415"/>
      <c r="F202" s="255" t="s">
        <v>1489</v>
      </c>
      <c r="G202" s="421"/>
      <c r="H202" s="260">
        <v>758426</v>
      </c>
      <c r="I202" s="170"/>
      <c r="J202" s="170">
        <v>986000</v>
      </c>
      <c r="K202" s="107" t="s">
        <v>155</v>
      </c>
    </row>
    <row r="203" spans="1:11" ht="30" customHeight="1">
      <c r="A203" s="527"/>
      <c r="B203" s="527"/>
      <c r="C203" s="240" t="s">
        <v>1684</v>
      </c>
      <c r="D203" s="241" t="s">
        <v>27</v>
      </c>
      <c r="E203" s="415"/>
      <c r="F203" s="255" t="s">
        <v>1487</v>
      </c>
      <c r="G203" s="421"/>
      <c r="H203" s="260">
        <v>928889</v>
      </c>
      <c r="I203" s="170"/>
      <c r="J203" s="170">
        <v>1207600</v>
      </c>
      <c r="K203" s="107" t="s">
        <v>155</v>
      </c>
    </row>
    <row r="204" spans="1:11" ht="30">
      <c r="A204" s="527"/>
      <c r="B204" s="527"/>
      <c r="C204" s="240" t="s">
        <v>1684</v>
      </c>
      <c r="D204" s="241" t="s">
        <v>27</v>
      </c>
      <c r="E204" s="415"/>
      <c r="F204" s="255" t="s">
        <v>1686</v>
      </c>
      <c r="G204" s="421"/>
      <c r="H204" s="260">
        <v>1112130</v>
      </c>
      <c r="I204" s="170"/>
      <c r="J204" s="170">
        <v>1445800</v>
      </c>
      <c r="K204" s="107" t="s">
        <v>155</v>
      </c>
    </row>
    <row r="205" spans="1:11" ht="30">
      <c r="A205" s="527"/>
      <c r="B205" s="527"/>
      <c r="C205" s="240" t="s">
        <v>1684</v>
      </c>
      <c r="D205" s="241" t="s">
        <v>27</v>
      </c>
      <c r="E205" s="415"/>
      <c r="F205" s="255" t="s">
        <v>1687</v>
      </c>
      <c r="G205" s="421"/>
      <c r="H205" s="260">
        <v>1341481</v>
      </c>
      <c r="I205" s="170"/>
      <c r="J205" s="170">
        <v>1743900</v>
      </c>
      <c r="K205" s="107" t="s">
        <v>155</v>
      </c>
    </row>
    <row r="206" spans="1:11" ht="30">
      <c r="A206" s="527"/>
      <c r="B206" s="527"/>
      <c r="C206" s="240" t="s">
        <v>1688</v>
      </c>
      <c r="D206" s="241" t="s">
        <v>27</v>
      </c>
      <c r="E206" s="415"/>
      <c r="F206" s="255" t="s">
        <v>1132</v>
      </c>
      <c r="G206" s="421"/>
      <c r="H206" s="260">
        <v>623796</v>
      </c>
      <c r="I206" s="170"/>
      <c r="J206" s="170">
        <v>810900</v>
      </c>
      <c r="K206" s="107" t="s">
        <v>155</v>
      </c>
    </row>
    <row r="207" spans="1:11" ht="30">
      <c r="A207" s="527"/>
      <c r="B207" s="527"/>
      <c r="C207" s="240" t="s">
        <v>1688</v>
      </c>
      <c r="D207" s="241" t="s">
        <v>27</v>
      </c>
      <c r="E207" s="415"/>
      <c r="F207" s="255" t="s">
        <v>1133</v>
      </c>
      <c r="G207" s="421"/>
      <c r="H207" s="260">
        <v>768519</v>
      </c>
      <c r="I207" s="170"/>
      <c r="J207" s="170">
        <v>999100</v>
      </c>
      <c r="K207" s="107" t="s">
        <v>155</v>
      </c>
    </row>
    <row r="208" spans="1:11" ht="30">
      <c r="A208" s="527"/>
      <c r="B208" s="527"/>
      <c r="C208" s="240" t="s">
        <v>1688</v>
      </c>
      <c r="D208" s="241" t="s">
        <v>27</v>
      </c>
      <c r="E208" s="415"/>
      <c r="F208" s="255" t="s">
        <v>1689</v>
      </c>
      <c r="G208" s="421"/>
      <c r="H208" s="260">
        <v>939630</v>
      </c>
      <c r="I208" s="170"/>
      <c r="J208" s="170">
        <v>1221500</v>
      </c>
      <c r="K208" s="107" t="s">
        <v>155</v>
      </c>
    </row>
    <row r="209" spans="1:11" ht="30" customHeight="1">
      <c r="A209" s="527"/>
      <c r="B209" s="527"/>
      <c r="C209" s="240" t="s">
        <v>1688</v>
      </c>
      <c r="D209" s="241" t="s">
        <v>27</v>
      </c>
      <c r="E209" s="415"/>
      <c r="F209" s="255" t="s">
        <v>1690</v>
      </c>
      <c r="G209" s="421"/>
      <c r="H209" s="260">
        <v>1154907</v>
      </c>
      <c r="I209" s="170"/>
      <c r="J209" s="170">
        <v>1501400</v>
      </c>
      <c r="K209" s="107" t="s">
        <v>155</v>
      </c>
    </row>
    <row r="210" spans="1:11" ht="30">
      <c r="A210" s="527"/>
      <c r="B210" s="527"/>
      <c r="C210" s="240" t="s">
        <v>1688</v>
      </c>
      <c r="D210" s="241" t="s">
        <v>27</v>
      </c>
      <c r="E210" s="415"/>
      <c r="F210" s="255" t="s">
        <v>1691</v>
      </c>
      <c r="G210" s="421"/>
      <c r="H210" s="260">
        <v>1383611</v>
      </c>
      <c r="I210" s="170"/>
      <c r="J210" s="170">
        <v>1798700</v>
      </c>
      <c r="K210" s="107" t="s">
        <v>155</v>
      </c>
    </row>
    <row r="211" spans="1:11" ht="30">
      <c r="A211" s="527"/>
      <c r="B211" s="527"/>
      <c r="C211" s="240" t="s">
        <v>1688</v>
      </c>
      <c r="D211" s="241" t="s">
        <v>27</v>
      </c>
      <c r="E211" s="415"/>
      <c r="F211" s="255" t="s">
        <v>1692</v>
      </c>
      <c r="G211" s="421"/>
      <c r="H211" s="260">
        <v>1655463</v>
      </c>
      <c r="I211" s="170"/>
      <c r="J211" s="170">
        <v>2152100</v>
      </c>
      <c r="K211" s="107" t="s">
        <v>155</v>
      </c>
    </row>
    <row r="212" spans="1:11" ht="30">
      <c r="A212" s="527"/>
      <c r="B212" s="527"/>
      <c r="C212" s="240" t="s">
        <v>1693</v>
      </c>
      <c r="D212" s="241" t="s">
        <v>27</v>
      </c>
      <c r="E212" s="415"/>
      <c r="F212" s="255" t="s">
        <v>1694</v>
      </c>
      <c r="G212" s="421"/>
      <c r="H212" s="260">
        <v>773519</v>
      </c>
      <c r="I212" s="170"/>
      <c r="J212" s="170">
        <v>1005600</v>
      </c>
      <c r="K212" s="107" t="s">
        <v>155</v>
      </c>
    </row>
    <row r="213" spans="1:11" ht="30">
      <c r="A213" s="527"/>
      <c r="B213" s="527"/>
      <c r="C213" s="240" t="s">
        <v>1693</v>
      </c>
      <c r="D213" s="241" t="s">
        <v>27</v>
      </c>
      <c r="E213" s="415" t="str">
        <f>E186</f>
        <v>QCVN 16:2023/BXD
TCVN 7305-2</v>
      </c>
      <c r="F213" s="255" t="s">
        <v>1139</v>
      </c>
      <c r="G213" s="421" t="str">
        <f>G186</f>
        <v>Công ty CP Nhựa Thiếu Niên Tiền Phong
Đc: Số 02 An Đà, phường Gia Viên, thành phố Hải Phòng; 
SĐT: 0987456699</v>
      </c>
      <c r="H213" s="260">
        <v>980370</v>
      </c>
      <c r="I213" s="170"/>
      <c r="J213" s="170">
        <v>1274500</v>
      </c>
      <c r="K213" s="107" t="s">
        <v>155</v>
      </c>
    </row>
    <row r="214" spans="1:11" ht="30">
      <c r="A214" s="527"/>
      <c r="B214" s="527"/>
      <c r="C214" s="240" t="s">
        <v>1693</v>
      </c>
      <c r="D214" s="241" t="s">
        <v>27</v>
      </c>
      <c r="E214" s="415"/>
      <c r="F214" s="255" t="s">
        <v>1140</v>
      </c>
      <c r="G214" s="421"/>
      <c r="H214" s="260">
        <v>1170833</v>
      </c>
      <c r="I214" s="170"/>
      <c r="J214" s="170">
        <v>1522100</v>
      </c>
      <c r="K214" s="107" t="s">
        <v>155</v>
      </c>
    </row>
    <row r="215" spans="1:11" ht="30" customHeight="1">
      <c r="A215" s="527"/>
      <c r="B215" s="527"/>
      <c r="C215" s="240" t="s">
        <v>1693</v>
      </c>
      <c r="D215" s="241" t="s">
        <v>27</v>
      </c>
      <c r="E215" s="415"/>
      <c r="F215" s="255" t="s">
        <v>1695</v>
      </c>
      <c r="G215" s="421"/>
      <c r="H215" s="260">
        <v>1447963</v>
      </c>
      <c r="I215" s="170"/>
      <c r="J215" s="170">
        <v>1882400</v>
      </c>
      <c r="K215" s="107" t="s">
        <v>155</v>
      </c>
    </row>
    <row r="216" spans="1:11" ht="30">
      <c r="A216" s="527"/>
      <c r="B216" s="527"/>
      <c r="C216" s="240" t="s">
        <v>1696</v>
      </c>
      <c r="D216" s="241" t="s">
        <v>27</v>
      </c>
      <c r="E216" s="415"/>
      <c r="F216" s="255" t="s">
        <v>1697</v>
      </c>
      <c r="G216" s="421"/>
      <c r="H216" s="260">
        <v>1734074</v>
      </c>
      <c r="I216" s="170"/>
      <c r="J216" s="170">
        <v>2254300</v>
      </c>
      <c r="K216" s="107" t="s">
        <v>155</v>
      </c>
    </row>
    <row r="217" spans="1:11" ht="30">
      <c r="A217" s="527"/>
      <c r="B217" s="527"/>
      <c r="C217" s="240" t="s">
        <v>1693</v>
      </c>
      <c r="D217" s="241" t="s">
        <v>27</v>
      </c>
      <c r="E217" s="415"/>
      <c r="F217" s="255" t="s">
        <v>1698</v>
      </c>
      <c r="G217" s="421"/>
      <c r="H217" s="260">
        <v>2073519</v>
      </c>
      <c r="I217" s="170"/>
      <c r="J217" s="170">
        <v>2695600</v>
      </c>
      <c r="K217" s="107" t="s">
        <v>155</v>
      </c>
    </row>
    <row r="218" spans="1:11" ht="30">
      <c r="A218" s="527"/>
      <c r="B218" s="527"/>
      <c r="C218" s="240" t="s">
        <v>1699</v>
      </c>
      <c r="D218" s="241" t="s">
        <v>27</v>
      </c>
      <c r="E218" s="415"/>
      <c r="F218" s="255" t="s">
        <v>1700</v>
      </c>
      <c r="G218" s="421"/>
      <c r="H218" s="260">
        <v>986389</v>
      </c>
      <c r="I218" s="170"/>
      <c r="J218" s="170">
        <v>1282300</v>
      </c>
      <c r="K218" s="107" t="s">
        <v>155</v>
      </c>
    </row>
    <row r="219" spans="1:11" ht="30">
      <c r="A219" s="527"/>
      <c r="B219" s="527"/>
      <c r="C219" s="240" t="s">
        <v>1699</v>
      </c>
      <c r="D219" s="241" t="s">
        <v>27</v>
      </c>
      <c r="E219" s="415"/>
      <c r="F219" s="255" t="s">
        <v>1701</v>
      </c>
      <c r="G219" s="421"/>
      <c r="H219" s="260">
        <v>1228056</v>
      </c>
      <c r="I219" s="170"/>
      <c r="J219" s="170">
        <v>1596500</v>
      </c>
      <c r="K219" s="107" t="s">
        <v>155</v>
      </c>
    </row>
    <row r="220" spans="1:11" ht="30">
      <c r="A220" s="527"/>
      <c r="B220" s="527"/>
      <c r="C220" s="240" t="s">
        <v>1699</v>
      </c>
      <c r="D220" s="241" t="s">
        <v>27</v>
      </c>
      <c r="E220" s="415"/>
      <c r="F220" s="255" t="s">
        <v>1702</v>
      </c>
      <c r="G220" s="421"/>
      <c r="H220" s="260">
        <v>1490926</v>
      </c>
      <c r="I220" s="170"/>
      <c r="J220" s="170">
        <v>1938200</v>
      </c>
      <c r="K220" s="107" t="s">
        <v>155</v>
      </c>
    </row>
    <row r="221" spans="1:11" ht="30" customHeight="1">
      <c r="A221" s="527"/>
      <c r="B221" s="527"/>
      <c r="C221" s="240" t="s">
        <v>1699</v>
      </c>
      <c r="D221" s="241" t="s">
        <v>27</v>
      </c>
      <c r="E221" s="415"/>
      <c r="F221" s="255" t="s">
        <v>1703</v>
      </c>
      <c r="G221" s="421"/>
      <c r="H221" s="260">
        <v>1811019</v>
      </c>
      <c r="I221" s="170"/>
      <c r="J221" s="170">
        <v>2354300</v>
      </c>
      <c r="K221" s="107" t="s">
        <v>155</v>
      </c>
    </row>
    <row r="222" spans="1:11" ht="30">
      <c r="A222" s="527"/>
      <c r="B222" s="527"/>
      <c r="C222" s="240" t="s">
        <v>1699</v>
      </c>
      <c r="D222" s="241" t="s">
        <v>27</v>
      </c>
      <c r="E222" s="415"/>
      <c r="F222" s="255" t="s">
        <v>1704</v>
      </c>
      <c r="G222" s="421"/>
      <c r="H222" s="260">
        <v>2195000</v>
      </c>
      <c r="I222" s="170"/>
      <c r="J222" s="170">
        <v>2853500</v>
      </c>
      <c r="K222" s="107" t="s">
        <v>155</v>
      </c>
    </row>
    <row r="223" spans="1:11" ht="30">
      <c r="A223" s="527"/>
      <c r="B223" s="527"/>
      <c r="C223" s="240" t="s">
        <v>1699</v>
      </c>
      <c r="D223" s="241" t="s">
        <v>27</v>
      </c>
      <c r="E223" s="415"/>
      <c r="F223" s="255" t="s">
        <v>1705</v>
      </c>
      <c r="G223" s="421"/>
      <c r="H223" s="260">
        <v>2641481</v>
      </c>
      <c r="I223" s="170"/>
      <c r="J223" s="170">
        <v>3433900</v>
      </c>
      <c r="K223" s="107" t="s">
        <v>155</v>
      </c>
    </row>
    <row r="224" spans="1:11" ht="30">
      <c r="A224" s="527"/>
      <c r="B224" s="527"/>
      <c r="C224" s="240" t="s">
        <v>1706</v>
      </c>
      <c r="D224" s="241" t="s">
        <v>27</v>
      </c>
      <c r="E224" s="415"/>
      <c r="F224" s="255" t="s">
        <v>1707</v>
      </c>
      <c r="G224" s="421"/>
      <c r="H224" s="260">
        <v>1252870</v>
      </c>
      <c r="I224" s="170"/>
      <c r="J224" s="170">
        <v>1628700</v>
      </c>
      <c r="K224" s="107" t="s">
        <v>155</v>
      </c>
    </row>
    <row r="225" spans="1:11" ht="30">
      <c r="A225" s="527"/>
      <c r="B225" s="527"/>
      <c r="C225" s="240" t="s">
        <v>1706</v>
      </c>
      <c r="D225" s="241" t="s">
        <v>27</v>
      </c>
      <c r="E225" s="415"/>
      <c r="F225" s="255" t="s">
        <v>1708</v>
      </c>
      <c r="G225" s="421"/>
      <c r="H225" s="260">
        <v>1544352</v>
      </c>
      <c r="I225" s="170"/>
      <c r="J225" s="170">
        <v>2007700</v>
      </c>
      <c r="K225" s="107" t="s">
        <v>155</v>
      </c>
    </row>
    <row r="226" spans="1:11" ht="30">
      <c r="A226" s="527"/>
      <c r="B226" s="527"/>
      <c r="C226" s="240" t="s">
        <v>1706</v>
      </c>
      <c r="D226" s="241" t="s">
        <v>27</v>
      </c>
      <c r="E226" s="415"/>
      <c r="F226" s="255" t="s">
        <v>1709</v>
      </c>
      <c r="G226" s="421"/>
      <c r="H226" s="260">
        <v>1894630</v>
      </c>
      <c r="I226" s="170"/>
      <c r="J226" s="170">
        <v>2463000</v>
      </c>
      <c r="K226" s="107" t="s">
        <v>155</v>
      </c>
    </row>
    <row r="227" spans="1:11" ht="30" customHeight="1">
      <c r="A227" s="527"/>
      <c r="B227" s="527"/>
      <c r="C227" s="240" t="s">
        <v>1706</v>
      </c>
      <c r="D227" s="241" t="s">
        <v>27</v>
      </c>
      <c r="E227" s="415"/>
      <c r="F227" s="255" t="s">
        <v>1710</v>
      </c>
      <c r="G227" s="421"/>
      <c r="H227" s="260">
        <v>2296944</v>
      </c>
      <c r="I227" s="170"/>
      <c r="J227" s="170">
        <v>2986000</v>
      </c>
      <c r="K227" s="107" t="s">
        <v>155</v>
      </c>
    </row>
    <row r="228" spans="1:11" ht="30">
      <c r="A228" s="527"/>
      <c r="B228" s="527"/>
      <c r="C228" s="240" t="s">
        <v>1706</v>
      </c>
      <c r="D228" s="241" t="s">
        <v>27</v>
      </c>
      <c r="E228" s="415"/>
      <c r="F228" s="255" t="s">
        <v>1711</v>
      </c>
      <c r="G228" s="421"/>
      <c r="H228" s="260">
        <v>2786574</v>
      </c>
      <c r="I228" s="170"/>
      <c r="J228" s="170">
        <v>3622500</v>
      </c>
      <c r="K228" s="107" t="s">
        <v>155</v>
      </c>
    </row>
    <row r="229" spans="1:11" ht="30">
      <c r="A229" s="527"/>
      <c r="B229" s="527"/>
      <c r="C229" s="240" t="s">
        <v>1706</v>
      </c>
      <c r="D229" s="241" t="s">
        <v>27</v>
      </c>
      <c r="E229" s="415"/>
      <c r="F229" s="255" t="s">
        <v>1712</v>
      </c>
      <c r="G229" s="421"/>
      <c r="H229" s="260">
        <v>3350926</v>
      </c>
      <c r="I229" s="170"/>
      <c r="J229" s="170">
        <v>4356200</v>
      </c>
      <c r="K229" s="107" t="s">
        <v>155</v>
      </c>
    </row>
    <row r="230" spans="1:11" ht="30">
      <c r="A230" s="527"/>
      <c r="B230" s="527"/>
      <c r="C230" s="240" t="s">
        <v>1713</v>
      </c>
      <c r="D230" s="241" t="s">
        <v>27</v>
      </c>
      <c r="E230" s="415"/>
      <c r="F230" s="255" t="s">
        <v>1714</v>
      </c>
      <c r="G230" s="421"/>
      <c r="H230" s="260">
        <v>1580556</v>
      </c>
      <c r="I230" s="170"/>
      <c r="J230" s="170">
        <v>2054700</v>
      </c>
      <c r="K230" s="107" t="s">
        <v>155</v>
      </c>
    </row>
    <row r="231" spans="1:11" ht="30">
      <c r="A231" s="527"/>
      <c r="B231" s="527"/>
      <c r="C231" s="240" t="s">
        <v>1713</v>
      </c>
      <c r="D231" s="241" t="s">
        <v>27</v>
      </c>
      <c r="E231" s="415"/>
      <c r="F231" s="255" t="s">
        <v>1715</v>
      </c>
      <c r="G231" s="421"/>
      <c r="H231" s="260">
        <v>1980463</v>
      </c>
      <c r="I231" s="170"/>
      <c r="J231" s="170">
        <v>2574600</v>
      </c>
      <c r="K231" s="107" t="s">
        <v>155</v>
      </c>
    </row>
    <row r="232" spans="1:11" ht="30">
      <c r="A232" s="527"/>
      <c r="B232" s="527"/>
      <c r="C232" s="240" t="s">
        <v>1713</v>
      </c>
      <c r="D232" s="241" t="s">
        <v>27</v>
      </c>
      <c r="E232" s="415"/>
      <c r="F232" s="255" t="s">
        <v>1716</v>
      </c>
      <c r="G232" s="421"/>
      <c r="H232" s="260">
        <v>2407500</v>
      </c>
      <c r="I232" s="170"/>
      <c r="J232" s="170">
        <v>3129800</v>
      </c>
      <c r="K232" s="107" t="s">
        <v>155</v>
      </c>
    </row>
    <row r="233" spans="1:11" ht="30" customHeight="1">
      <c r="A233" s="527"/>
      <c r="B233" s="527"/>
      <c r="C233" s="240" t="s">
        <v>1713</v>
      </c>
      <c r="D233" s="241" t="s">
        <v>27</v>
      </c>
      <c r="E233" s="415"/>
      <c r="F233" s="255" t="s">
        <v>1717</v>
      </c>
      <c r="G233" s="421"/>
      <c r="H233" s="261">
        <v>2907963</v>
      </c>
      <c r="I233" s="245"/>
      <c r="J233" s="245">
        <v>3780400</v>
      </c>
      <c r="K233" s="107" t="s">
        <v>155</v>
      </c>
    </row>
    <row r="234" spans="1:11" ht="30">
      <c r="A234" s="527"/>
      <c r="B234" s="527"/>
      <c r="C234" s="240" t="s">
        <v>1713</v>
      </c>
      <c r="D234" s="241" t="s">
        <v>27</v>
      </c>
      <c r="E234" s="415"/>
      <c r="F234" s="255" t="s">
        <v>1718</v>
      </c>
      <c r="G234" s="421"/>
      <c r="H234" s="261">
        <v>3551296</v>
      </c>
      <c r="I234" s="245"/>
      <c r="J234" s="245">
        <v>4616700</v>
      </c>
      <c r="K234" s="107" t="s">
        <v>155</v>
      </c>
    </row>
    <row r="235" spans="1:11" ht="30">
      <c r="A235" s="527"/>
      <c r="B235" s="527"/>
      <c r="C235" s="240" t="s">
        <v>1713</v>
      </c>
      <c r="D235" s="241" t="s">
        <v>27</v>
      </c>
      <c r="E235" s="415"/>
      <c r="F235" s="255" t="s">
        <v>1719</v>
      </c>
      <c r="G235" s="421"/>
      <c r="H235" s="261">
        <v>4267685</v>
      </c>
      <c r="I235" s="245"/>
      <c r="J235" s="245">
        <v>5548000</v>
      </c>
      <c r="K235" s="107" t="s">
        <v>155</v>
      </c>
    </row>
    <row r="236" spans="1:11" ht="30">
      <c r="A236" s="527"/>
      <c r="B236" s="527"/>
      <c r="C236" s="240" t="s">
        <v>1720</v>
      </c>
      <c r="D236" s="241" t="s">
        <v>27</v>
      </c>
      <c r="E236" s="415"/>
      <c r="F236" s="255" t="s">
        <v>1721</v>
      </c>
      <c r="G236" s="421"/>
      <c r="H236" s="261">
        <v>2019907</v>
      </c>
      <c r="I236" s="245"/>
      <c r="J236" s="245">
        <v>2625900</v>
      </c>
      <c r="K236" s="107" t="s">
        <v>155</v>
      </c>
    </row>
    <row r="237" spans="1:11" ht="30">
      <c r="A237" s="527"/>
      <c r="B237" s="527"/>
      <c r="C237" s="240" t="s">
        <v>1720</v>
      </c>
      <c r="D237" s="241" t="s">
        <v>27</v>
      </c>
      <c r="E237" s="415"/>
      <c r="F237" s="255" t="s">
        <v>1722</v>
      </c>
      <c r="G237" s="421"/>
      <c r="H237" s="261">
        <v>2485926</v>
      </c>
      <c r="I237" s="245"/>
      <c r="J237" s="245">
        <v>3231700</v>
      </c>
      <c r="K237" s="107" t="s">
        <v>155</v>
      </c>
    </row>
    <row r="238" spans="1:11" ht="30">
      <c r="A238" s="527"/>
      <c r="B238" s="527"/>
      <c r="C238" s="240" t="s">
        <v>1720</v>
      </c>
      <c r="D238" s="241" t="s">
        <v>27</v>
      </c>
      <c r="E238" s="415"/>
      <c r="F238" s="255" t="s">
        <v>1723</v>
      </c>
      <c r="G238" s="421"/>
      <c r="H238" s="261">
        <v>3042130</v>
      </c>
      <c r="I238" s="245"/>
      <c r="J238" s="245">
        <v>3954800</v>
      </c>
      <c r="K238" s="107" t="s">
        <v>155</v>
      </c>
    </row>
    <row r="239" spans="1:11" ht="30" customHeight="1">
      <c r="A239" s="527"/>
      <c r="B239" s="527"/>
      <c r="C239" s="240" t="s">
        <v>1720</v>
      </c>
      <c r="D239" s="241" t="s">
        <v>27</v>
      </c>
      <c r="E239" s="415"/>
      <c r="F239" s="255" t="s">
        <v>1724</v>
      </c>
      <c r="G239" s="421"/>
      <c r="H239" s="261">
        <v>3676667</v>
      </c>
      <c r="I239" s="245"/>
      <c r="J239" s="245">
        <v>4779700</v>
      </c>
      <c r="K239" s="107" t="s">
        <v>155</v>
      </c>
    </row>
    <row r="240" spans="1:11" ht="30">
      <c r="A240" s="527"/>
      <c r="B240" s="527"/>
      <c r="C240" s="240" t="s">
        <v>1725</v>
      </c>
      <c r="D240" s="241" t="s">
        <v>27</v>
      </c>
      <c r="E240" s="415" t="str">
        <f>E213</f>
        <v>QCVN 16:2023/BXD
TCVN 7305-2</v>
      </c>
      <c r="F240" s="255" t="s">
        <v>1726</v>
      </c>
      <c r="G240" s="421" t="str">
        <f>G213</f>
        <v>Công ty CP Nhựa Thiếu Niên Tiền Phong
Đc: Số 02 An Đà, phường Gia Viên, thành phố Hải Phòng; 
SĐT: 0987456699</v>
      </c>
      <c r="H240" s="261">
        <v>4494907</v>
      </c>
      <c r="I240" s="245"/>
      <c r="J240" s="245">
        <v>5843400</v>
      </c>
      <c r="K240" s="107" t="s">
        <v>155</v>
      </c>
    </row>
    <row r="241" spans="1:11" ht="30">
      <c r="A241" s="527"/>
      <c r="B241" s="527"/>
      <c r="C241" s="240" t="s">
        <v>1720</v>
      </c>
      <c r="D241" s="241" t="s">
        <v>27</v>
      </c>
      <c r="E241" s="415"/>
      <c r="F241" s="255" t="s">
        <v>1727</v>
      </c>
      <c r="G241" s="421"/>
      <c r="H241" s="261">
        <v>5395093</v>
      </c>
      <c r="I241" s="245"/>
      <c r="J241" s="245">
        <v>7013600</v>
      </c>
      <c r="K241" s="107" t="s">
        <v>155</v>
      </c>
    </row>
    <row r="242" spans="1:11" ht="30">
      <c r="A242" s="527"/>
      <c r="B242" s="527"/>
      <c r="C242" s="240" t="s">
        <v>1728</v>
      </c>
      <c r="D242" s="241" t="s">
        <v>27</v>
      </c>
      <c r="E242" s="415"/>
      <c r="F242" s="255" t="s">
        <v>1568</v>
      </c>
      <c r="G242" s="421"/>
      <c r="H242" s="261">
        <v>2459907</v>
      </c>
      <c r="I242" s="245"/>
      <c r="J242" s="245">
        <v>3197900</v>
      </c>
      <c r="K242" s="107" t="s">
        <v>155</v>
      </c>
    </row>
    <row r="243" spans="1:11" ht="30">
      <c r="A243" s="527"/>
      <c r="B243" s="527"/>
      <c r="C243" s="240" t="s">
        <v>1728</v>
      </c>
      <c r="D243" s="241" t="s">
        <v>27</v>
      </c>
      <c r="E243" s="415"/>
      <c r="F243" s="255" t="s">
        <v>1729</v>
      </c>
      <c r="G243" s="421"/>
      <c r="H243" s="261">
        <v>3083889</v>
      </c>
      <c r="I243" s="245"/>
      <c r="J243" s="245">
        <v>4009100</v>
      </c>
      <c r="K243" s="107" t="s">
        <v>155</v>
      </c>
    </row>
    <row r="244" spans="1:11" ht="30">
      <c r="A244" s="527"/>
      <c r="B244" s="527"/>
      <c r="C244" s="240" t="s">
        <v>1728</v>
      </c>
      <c r="D244" s="241" t="s">
        <v>27</v>
      </c>
      <c r="E244" s="415"/>
      <c r="F244" s="255" t="s">
        <v>1730</v>
      </c>
      <c r="G244" s="421"/>
      <c r="H244" s="261">
        <v>3783056</v>
      </c>
      <c r="I244" s="245"/>
      <c r="J244" s="245">
        <v>4918000</v>
      </c>
      <c r="K244" s="107" t="s">
        <v>155</v>
      </c>
    </row>
    <row r="245" spans="1:11" ht="30" customHeight="1">
      <c r="A245" s="527"/>
      <c r="B245" s="527"/>
      <c r="C245" s="240" t="s">
        <v>1728</v>
      </c>
      <c r="D245" s="241" t="s">
        <v>27</v>
      </c>
      <c r="E245" s="415"/>
      <c r="F245" s="255" t="s">
        <v>1731</v>
      </c>
      <c r="G245" s="421"/>
      <c r="H245" s="261">
        <v>4575648</v>
      </c>
      <c r="I245" s="245"/>
      <c r="J245" s="245">
        <v>5948300</v>
      </c>
      <c r="K245" s="107" t="s">
        <v>155</v>
      </c>
    </row>
    <row r="246" spans="1:11" ht="30">
      <c r="A246" s="527"/>
      <c r="B246" s="527"/>
      <c r="C246" s="240" t="s">
        <v>1728</v>
      </c>
      <c r="D246" s="241" t="s">
        <v>27</v>
      </c>
      <c r="E246" s="415"/>
      <c r="F246" s="255" t="s">
        <v>1732</v>
      </c>
      <c r="G246" s="421"/>
      <c r="H246" s="261">
        <v>5571944</v>
      </c>
      <c r="I246" s="245"/>
      <c r="J246" s="245">
        <v>7243500</v>
      </c>
      <c r="K246" s="107" t="s">
        <v>155</v>
      </c>
    </row>
    <row r="247" spans="1:11" ht="30">
      <c r="A247" s="527"/>
      <c r="B247" s="527"/>
      <c r="C247" s="240" t="s">
        <v>1728</v>
      </c>
      <c r="D247" s="241" t="s">
        <v>27</v>
      </c>
      <c r="E247" s="415"/>
      <c r="F247" s="255" t="s">
        <v>1733</v>
      </c>
      <c r="G247" s="421"/>
      <c r="H247" s="261">
        <v>6673148</v>
      </c>
      <c r="I247" s="245"/>
      <c r="J247" s="245">
        <v>8675100</v>
      </c>
      <c r="K247" s="107" t="s">
        <v>155</v>
      </c>
    </row>
    <row r="248" spans="1:11" ht="30">
      <c r="A248" s="527"/>
      <c r="B248" s="527"/>
      <c r="C248" s="240" t="s">
        <v>1734</v>
      </c>
      <c r="D248" s="241" t="s">
        <v>27</v>
      </c>
      <c r="E248" s="415"/>
      <c r="F248" s="255" t="s">
        <v>1735</v>
      </c>
      <c r="G248" s="421"/>
      <c r="H248" s="261">
        <v>3378426</v>
      </c>
      <c r="I248" s="245"/>
      <c r="J248" s="245">
        <v>4392000</v>
      </c>
      <c r="K248" s="107" t="s">
        <v>155</v>
      </c>
    </row>
    <row r="249" spans="1:11" ht="30">
      <c r="A249" s="527"/>
      <c r="B249" s="527"/>
      <c r="C249" s="240" t="s">
        <v>1734</v>
      </c>
      <c r="D249" s="241" t="s">
        <v>27</v>
      </c>
      <c r="E249" s="415"/>
      <c r="F249" s="255" t="s">
        <v>1575</v>
      </c>
      <c r="G249" s="421"/>
      <c r="H249" s="261">
        <v>4165926</v>
      </c>
      <c r="I249" s="245"/>
      <c r="J249" s="245">
        <v>5415700</v>
      </c>
      <c r="K249" s="107" t="s">
        <v>155</v>
      </c>
    </row>
    <row r="250" spans="1:11" ht="30">
      <c r="A250" s="527"/>
      <c r="B250" s="527"/>
      <c r="C250" s="240" t="s">
        <v>1734</v>
      </c>
      <c r="D250" s="241" t="s">
        <v>27</v>
      </c>
      <c r="E250" s="415"/>
      <c r="F250" s="255" t="s">
        <v>1736</v>
      </c>
      <c r="G250" s="421"/>
      <c r="H250" s="261">
        <v>5114815</v>
      </c>
      <c r="I250" s="245"/>
      <c r="J250" s="245">
        <v>6649300</v>
      </c>
      <c r="K250" s="107" t="s">
        <v>155</v>
      </c>
    </row>
    <row r="251" spans="1:11" ht="30" customHeight="1">
      <c r="A251" s="527"/>
      <c r="B251" s="527"/>
      <c r="C251" s="240" t="s">
        <v>1734</v>
      </c>
      <c r="D251" s="241" t="s">
        <v>27</v>
      </c>
      <c r="E251" s="415"/>
      <c r="F251" s="255" t="s">
        <v>1737</v>
      </c>
      <c r="G251" s="421"/>
      <c r="H251" s="261">
        <v>6243148</v>
      </c>
      <c r="I251" s="245"/>
      <c r="J251" s="245">
        <v>8116100</v>
      </c>
      <c r="K251" s="107" t="s">
        <v>155</v>
      </c>
    </row>
    <row r="252" spans="1:11" ht="30">
      <c r="A252" s="527"/>
      <c r="B252" s="527"/>
      <c r="C252" s="240" t="s">
        <v>1734</v>
      </c>
      <c r="D252" s="241" t="s">
        <v>27</v>
      </c>
      <c r="E252" s="415"/>
      <c r="F252" s="255" t="s">
        <v>1738</v>
      </c>
      <c r="G252" s="421"/>
      <c r="H252" s="261">
        <v>7540926</v>
      </c>
      <c r="I252" s="245"/>
      <c r="J252" s="245">
        <v>9803200</v>
      </c>
      <c r="K252" s="107" t="s">
        <v>155</v>
      </c>
    </row>
    <row r="253" spans="1:11" ht="30">
      <c r="A253" s="527"/>
      <c r="B253" s="527"/>
      <c r="C253" s="240" t="s">
        <v>1739</v>
      </c>
      <c r="D253" s="241" t="s">
        <v>27</v>
      </c>
      <c r="E253" s="415"/>
      <c r="F253" s="255" t="s">
        <v>1740</v>
      </c>
      <c r="G253" s="421"/>
      <c r="H253" s="261">
        <v>4280648</v>
      </c>
      <c r="I253" s="245"/>
      <c r="J253" s="245">
        <v>5564800</v>
      </c>
      <c r="K253" s="107" t="s">
        <v>155</v>
      </c>
    </row>
    <row r="254" spans="1:11" ht="30">
      <c r="A254" s="527"/>
      <c r="B254" s="527"/>
      <c r="C254" s="240" t="s">
        <v>1739</v>
      </c>
      <c r="D254" s="241" t="s">
        <v>27</v>
      </c>
      <c r="E254" s="415"/>
      <c r="F254" s="255" t="s">
        <v>1741</v>
      </c>
      <c r="G254" s="421"/>
      <c r="H254" s="261">
        <v>5263611</v>
      </c>
      <c r="I254" s="245"/>
      <c r="J254" s="245">
        <v>6842700</v>
      </c>
      <c r="K254" s="107" t="s">
        <v>155</v>
      </c>
    </row>
    <row r="255" spans="1:11" ht="45">
      <c r="A255" s="527"/>
      <c r="B255" s="527"/>
      <c r="C255" s="240" t="s">
        <v>772</v>
      </c>
      <c r="D255" s="241" t="s">
        <v>27</v>
      </c>
      <c r="E255" s="415"/>
      <c r="F255" s="257" t="s">
        <v>2691</v>
      </c>
      <c r="G255" s="421"/>
      <c r="H255" s="260">
        <v>6478426</v>
      </c>
      <c r="I255" s="170"/>
      <c r="J255" s="170">
        <v>8422000</v>
      </c>
      <c r="K255" s="107" t="s">
        <v>155</v>
      </c>
    </row>
    <row r="256" spans="1:11" ht="30" customHeight="1">
      <c r="A256" s="527"/>
      <c r="B256" s="527"/>
      <c r="C256" s="240" t="s">
        <v>1739</v>
      </c>
      <c r="D256" s="241" t="s">
        <v>27</v>
      </c>
      <c r="E256" s="415"/>
      <c r="F256" s="255" t="s">
        <v>1742</v>
      </c>
      <c r="G256" s="421"/>
      <c r="H256" s="260">
        <v>7890926</v>
      </c>
      <c r="I256" s="170"/>
      <c r="J256" s="170">
        <v>10258200</v>
      </c>
      <c r="K256" s="107" t="s">
        <v>155</v>
      </c>
    </row>
    <row r="257" spans="1:11" ht="30">
      <c r="A257" s="527"/>
      <c r="B257" s="527"/>
      <c r="C257" s="240" t="s">
        <v>1739</v>
      </c>
      <c r="D257" s="241" t="s">
        <v>27</v>
      </c>
      <c r="E257" s="415"/>
      <c r="F257" s="255" t="s">
        <v>1743</v>
      </c>
      <c r="G257" s="421"/>
      <c r="H257" s="260">
        <v>8959074</v>
      </c>
      <c r="I257" s="170"/>
      <c r="J257" s="170">
        <v>11646800</v>
      </c>
      <c r="K257" s="107" t="s">
        <v>155</v>
      </c>
    </row>
    <row r="258" spans="1:11" ht="30">
      <c r="A258" s="527"/>
      <c r="B258" s="527"/>
      <c r="C258" s="240" t="s">
        <v>1744</v>
      </c>
      <c r="D258" s="241" t="s">
        <v>27</v>
      </c>
      <c r="E258" s="415"/>
      <c r="F258" s="255" t="s">
        <v>1745</v>
      </c>
      <c r="G258" s="421"/>
      <c r="H258" s="260">
        <v>5450000</v>
      </c>
      <c r="I258" s="170"/>
      <c r="J258" s="170">
        <v>7085000</v>
      </c>
      <c r="K258" s="107" t="s">
        <v>155</v>
      </c>
    </row>
    <row r="259" spans="1:11" ht="45">
      <c r="A259" s="527"/>
      <c r="B259" s="527"/>
      <c r="C259" s="240" t="s">
        <v>773</v>
      </c>
      <c r="D259" s="241" t="s">
        <v>27</v>
      </c>
      <c r="E259" s="415"/>
      <c r="F259" s="257" t="s">
        <v>2692</v>
      </c>
      <c r="G259" s="421"/>
      <c r="H259" s="260">
        <v>6711389</v>
      </c>
      <c r="I259" s="170"/>
      <c r="J259" s="170">
        <v>8724800</v>
      </c>
      <c r="K259" s="107" t="s">
        <v>155</v>
      </c>
    </row>
    <row r="260" spans="1:11" ht="30">
      <c r="A260" s="527"/>
      <c r="B260" s="527"/>
      <c r="C260" s="240" t="s">
        <v>1744</v>
      </c>
      <c r="D260" s="241" t="s">
        <v>27</v>
      </c>
      <c r="E260" s="415"/>
      <c r="F260" s="255" t="s">
        <v>1746</v>
      </c>
      <c r="G260" s="421"/>
      <c r="H260" s="260">
        <v>8232963</v>
      </c>
      <c r="I260" s="170"/>
      <c r="J260" s="170">
        <v>10702900</v>
      </c>
      <c r="K260" s="107" t="s">
        <v>155</v>
      </c>
    </row>
    <row r="261" spans="1:11" ht="30" customHeight="1">
      <c r="A261" s="527"/>
      <c r="B261" s="527"/>
      <c r="C261" s="240" t="s">
        <v>1744</v>
      </c>
      <c r="D261" s="241" t="s">
        <v>27</v>
      </c>
      <c r="E261" s="415"/>
      <c r="F261" s="255" t="s">
        <v>1747</v>
      </c>
      <c r="G261" s="421"/>
      <c r="H261" s="260">
        <v>10039815</v>
      </c>
      <c r="I261" s="170"/>
      <c r="J261" s="170">
        <v>13051800</v>
      </c>
      <c r="K261" s="107" t="s">
        <v>155</v>
      </c>
    </row>
    <row r="262" spans="1:11" ht="30">
      <c r="A262" s="527"/>
      <c r="B262" s="527"/>
      <c r="C262" s="240" t="s">
        <v>1744</v>
      </c>
      <c r="D262" s="241" t="s">
        <v>27</v>
      </c>
      <c r="E262" s="415"/>
      <c r="F262" s="255" t="s">
        <v>1748</v>
      </c>
      <c r="G262" s="421"/>
      <c r="H262" s="260">
        <v>12154537</v>
      </c>
      <c r="I262" s="170"/>
      <c r="J262" s="170">
        <v>15800900</v>
      </c>
      <c r="K262" s="107" t="s">
        <v>155</v>
      </c>
    </row>
    <row r="263" spans="1:11" ht="30">
      <c r="A263" s="527"/>
      <c r="B263" s="527"/>
      <c r="C263" s="240" t="s">
        <v>1749</v>
      </c>
      <c r="D263" s="241" t="s">
        <v>27</v>
      </c>
      <c r="E263" s="415"/>
      <c r="F263" s="255" t="s">
        <v>1750</v>
      </c>
      <c r="G263" s="421"/>
      <c r="H263" s="260">
        <v>6902315</v>
      </c>
      <c r="I263" s="170"/>
      <c r="J263" s="170">
        <v>8973000</v>
      </c>
      <c r="K263" s="107" t="s">
        <v>155</v>
      </c>
    </row>
    <row r="264" spans="1:11" ht="30">
      <c r="A264" s="527"/>
      <c r="B264" s="527"/>
      <c r="C264" s="240" t="s">
        <v>1749</v>
      </c>
      <c r="D264" s="241" t="s">
        <v>27</v>
      </c>
      <c r="E264" s="415"/>
      <c r="F264" s="255" t="s">
        <v>1751</v>
      </c>
      <c r="G264" s="421"/>
      <c r="H264" s="260">
        <v>8506852</v>
      </c>
      <c r="I264" s="170"/>
      <c r="J264" s="170">
        <v>11058900</v>
      </c>
      <c r="K264" s="107" t="s">
        <v>155</v>
      </c>
    </row>
    <row r="265" spans="1:11" ht="30">
      <c r="A265" s="527"/>
      <c r="B265" s="527"/>
      <c r="C265" s="240" t="s">
        <v>1749</v>
      </c>
      <c r="D265" s="241" t="s">
        <v>27</v>
      </c>
      <c r="E265" s="415"/>
      <c r="F265" s="255" t="s">
        <v>1752</v>
      </c>
      <c r="G265" s="421"/>
      <c r="H265" s="260">
        <v>10439815</v>
      </c>
      <c r="I265" s="170"/>
      <c r="J265" s="170">
        <v>13571800</v>
      </c>
      <c r="K265" s="107" t="s">
        <v>155</v>
      </c>
    </row>
    <row r="266" spans="1:11" ht="30" customHeight="1">
      <c r="A266" s="527"/>
      <c r="B266" s="527"/>
      <c r="C266" s="240" t="s">
        <v>1753</v>
      </c>
      <c r="D266" s="241" t="s">
        <v>27</v>
      </c>
      <c r="E266" s="415" t="str">
        <f>E240</f>
        <v>QCVN 16:2023/BXD
TCVN 7305-2</v>
      </c>
      <c r="F266" s="255" t="s">
        <v>1754</v>
      </c>
      <c r="G266" s="421" t="str">
        <f>G240</f>
        <v>Công ty CP Nhựa Thiếu Niên Tiền Phong
Đc: Số 02 An Đà, phường Gia Viên, thành phố Hải Phòng; 
SĐT: 0987456699</v>
      </c>
      <c r="H266" s="260">
        <v>10722685</v>
      </c>
      <c r="I266" s="170"/>
      <c r="J266" s="170">
        <v>13939500</v>
      </c>
      <c r="K266" s="107" t="s">
        <v>155</v>
      </c>
    </row>
    <row r="267" spans="1:11" ht="30">
      <c r="A267" s="527"/>
      <c r="B267" s="527"/>
      <c r="C267" s="240" t="s">
        <v>1755</v>
      </c>
      <c r="D267" s="241" t="s">
        <v>27</v>
      </c>
      <c r="E267" s="415"/>
      <c r="F267" s="255" t="s">
        <v>1756</v>
      </c>
      <c r="G267" s="421"/>
      <c r="H267" s="260">
        <v>8729537</v>
      </c>
      <c r="I267" s="170"/>
      <c r="J267" s="170">
        <v>11348400</v>
      </c>
      <c r="K267" s="107" t="s">
        <v>155</v>
      </c>
    </row>
    <row r="268" spans="1:11" ht="30">
      <c r="A268" s="527"/>
      <c r="B268" s="527"/>
      <c r="C268" s="240" t="s">
        <v>1755</v>
      </c>
      <c r="D268" s="241" t="s">
        <v>27</v>
      </c>
      <c r="E268" s="415"/>
      <c r="F268" s="255" t="s">
        <v>1757</v>
      </c>
      <c r="G268" s="421"/>
      <c r="H268" s="260">
        <v>10763611</v>
      </c>
      <c r="I268" s="170"/>
      <c r="J268" s="170">
        <v>13992700</v>
      </c>
      <c r="K268" s="107" t="s">
        <v>155</v>
      </c>
    </row>
    <row r="269" spans="1:11" ht="30">
      <c r="A269" s="527"/>
      <c r="B269" s="527"/>
      <c r="C269" s="240" t="s">
        <v>1755</v>
      </c>
      <c r="D269" s="241" t="s">
        <v>27</v>
      </c>
      <c r="E269" s="415"/>
      <c r="F269" s="255" t="s">
        <v>1758</v>
      </c>
      <c r="G269" s="421"/>
      <c r="H269" s="260">
        <v>13205648</v>
      </c>
      <c r="I269" s="170"/>
      <c r="J269" s="170">
        <v>17167300</v>
      </c>
      <c r="K269" s="107" t="s">
        <v>155</v>
      </c>
    </row>
    <row r="270" spans="1:11" ht="30" customHeight="1">
      <c r="A270" s="527"/>
      <c r="B270" s="527"/>
      <c r="C270" s="240" t="s">
        <v>1755</v>
      </c>
      <c r="D270" s="241" t="s">
        <v>27</v>
      </c>
      <c r="E270" s="415"/>
      <c r="F270" s="255" t="s">
        <v>1759</v>
      </c>
      <c r="G270" s="421"/>
      <c r="H270" s="260">
        <v>16134074</v>
      </c>
      <c r="I270" s="170"/>
      <c r="J270" s="170">
        <v>20974300</v>
      </c>
      <c r="K270" s="107" t="s">
        <v>155</v>
      </c>
    </row>
    <row r="271" spans="1:11" ht="30">
      <c r="A271" s="527"/>
      <c r="B271" s="527"/>
      <c r="C271" s="240" t="s">
        <v>1760</v>
      </c>
      <c r="D271" s="241" t="s">
        <v>27</v>
      </c>
      <c r="E271" s="415"/>
      <c r="F271" s="255" t="s">
        <v>1761</v>
      </c>
      <c r="G271" s="421"/>
      <c r="H271" s="260">
        <v>10771574</v>
      </c>
      <c r="I271" s="170"/>
      <c r="J271" s="170">
        <v>14003000</v>
      </c>
      <c r="K271" s="107" t="s">
        <v>155</v>
      </c>
    </row>
    <row r="272" spans="1:11" ht="30">
      <c r="A272" s="527"/>
      <c r="B272" s="527"/>
      <c r="C272" s="240" t="s">
        <v>1760</v>
      </c>
      <c r="D272" s="241" t="s">
        <v>27</v>
      </c>
      <c r="E272" s="415"/>
      <c r="F272" s="255" t="s">
        <v>1762</v>
      </c>
      <c r="G272" s="421"/>
      <c r="H272" s="260">
        <v>13298889</v>
      </c>
      <c r="I272" s="170"/>
      <c r="J272" s="170">
        <v>17288600</v>
      </c>
      <c r="K272" s="107" t="s">
        <v>155</v>
      </c>
    </row>
    <row r="273" spans="1:11" ht="30">
      <c r="A273" s="527"/>
      <c r="B273" s="527"/>
      <c r="C273" s="240" t="s">
        <v>1760</v>
      </c>
      <c r="D273" s="241" t="s">
        <v>27</v>
      </c>
      <c r="E273" s="415"/>
      <c r="F273" s="255" t="s">
        <v>1763</v>
      </c>
      <c r="G273" s="421"/>
      <c r="H273" s="260">
        <v>16320463</v>
      </c>
      <c r="I273" s="170"/>
      <c r="J273" s="170">
        <v>21216600</v>
      </c>
      <c r="K273" s="107" t="s">
        <v>155</v>
      </c>
    </row>
    <row r="274" spans="1:11" ht="30" customHeight="1">
      <c r="A274" s="527"/>
      <c r="B274" s="527"/>
      <c r="C274" s="240" t="s">
        <v>1760</v>
      </c>
      <c r="D274" s="241" t="s">
        <v>27</v>
      </c>
      <c r="E274" s="415"/>
      <c r="F274" s="255" t="s">
        <v>1764</v>
      </c>
      <c r="G274" s="421"/>
      <c r="H274" s="260">
        <v>19651111</v>
      </c>
      <c r="I274" s="170"/>
      <c r="J274" s="170">
        <v>25546400</v>
      </c>
      <c r="K274" s="107" t="s">
        <v>155</v>
      </c>
    </row>
    <row r="275" spans="1:11" ht="30">
      <c r="A275" s="527"/>
      <c r="B275" s="527"/>
      <c r="C275" s="240" t="s">
        <v>1765</v>
      </c>
      <c r="D275" s="241" t="s">
        <v>27</v>
      </c>
      <c r="E275" s="415"/>
      <c r="F275" s="255" t="s">
        <v>1766</v>
      </c>
      <c r="G275" s="421"/>
      <c r="H275" s="260">
        <v>15514815</v>
      </c>
      <c r="I275" s="170"/>
      <c r="J275" s="170">
        <v>20169300</v>
      </c>
      <c r="K275" s="107" t="s">
        <v>155</v>
      </c>
    </row>
    <row r="276" spans="1:11" ht="30">
      <c r="A276" s="527"/>
      <c r="B276" s="527"/>
      <c r="C276" s="240" t="s">
        <v>1765</v>
      </c>
      <c r="D276" s="241" t="s">
        <v>27</v>
      </c>
      <c r="E276" s="415"/>
      <c r="F276" s="255" t="s">
        <v>1767</v>
      </c>
      <c r="G276" s="421"/>
      <c r="H276" s="260">
        <v>19140926</v>
      </c>
      <c r="I276" s="170"/>
      <c r="J276" s="170">
        <v>24883200</v>
      </c>
      <c r="K276" s="107" t="s">
        <v>155</v>
      </c>
    </row>
    <row r="277" spans="1:11" ht="30">
      <c r="A277" s="527"/>
      <c r="B277" s="527"/>
      <c r="C277" s="240" t="s">
        <v>1765</v>
      </c>
      <c r="D277" s="241" t="s">
        <v>27</v>
      </c>
      <c r="E277" s="415"/>
      <c r="F277" s="255" t="s">
        <v>1768</v>
      </c>
      <c r="G277" s="421"/>
      <c r="H277" s="260">
        <v>22481852</v>
      </c>
      <c r="I277" s="170"/>
      <c r="J277" s="170">
        <v>29226400</v>
      </c>
      <c r="K277" s="107" t="s">
        <v>155</v>
      </c>
    </row>
    <row r="278" spans="1:11" ht="30">
      <c r="A278" s="527"/>
      <c r="B278" s="527"/>
      <c r="C278" s="240" t="s">
        <v>1769</v>
      </c>
      <c r="D278" s="241" t="s">
        <v>27</v>
      </c>
      <c r="E278" s="415"/>
      <c r="F278" s="255" t="s">
        <v>1770</v>
      </c>
      <c r="G278" s="421"/>
      <c r="H278" s="260">
        <v>24937500</v>
      </c>
      <c r="I278" s="170"/>
      <c r="J278" s="170">
        <v>32418800</v>
      </c>
      <c r="K278" s="107" t="s">
        <v>155</v>
      </c>
    </row>
    <row r="279" spans="1:11" ht="30">
      <c r="A279" s="527"/>
      <c r="B279" s="527"/>
      <c r="C279" s="240" t="s">
        <v>1771</v>
      </c>
      <c r="D279" s="241" t="s">
        <v>27</v>
      </c>
      <c r="E279" s="415"/>
      <c r="F279" s="255" t="s">
        <v>1772</v>
      </c>
      <c r="G279" s="421"/>
      <c r="H279" s="260">
        <v>30752037</v>
      </c>
      <c r="I279" s="170"/>
      <c r="J279" s="170">
        <v>39977600</v>
      </c>
      <c r="K279" s="107" t="s">
        <v>155</v>
      </c>
    </row>
    <row r="280" spans="1:11" ht="30">
      <c r="A280" s="527"/>
      <c r="B280" s="527"/>
      <c r="C280" s="240" t="s">
        <v>1769</v>
      </c>
      <c r="D280" s="241" t="s">
        <v>27</v>
      </c>
      <c r="E280" s="415"/>
      <c r="F280" s="255" t="s">
        <v>1773</v>
      </c>
      <c r="G280" s="421"/>
      <c r="H280" s="260">
        <v>37494907</v>
      </c>
      <c r="I280" s="170"/>
      <c r="J280" s="170">
        <v>48743400</v>
      </c>
      <c r="K280" s="107" t="s">
        <v>155</v>
      </c>
    </row>
    <row r="281" spans="1:11" ht="30">
      <c r="A281" s="527"/>
      <c r="B281" s="527"/>
      <c r="C281" s="240" t="s">
        <v>1774</v>
      </c>
      <c r="D281" s="241" t="s">
        <v>27</v>
      </c>
      <c r="E281" s="415"/>
      <c r="F281" s="255" t="s">
        <v>1775</v>
      </c>
      <c r="G281" s="421"/>
      <c r="H281" s="260">
        <v>32593796</v>
      </c>
      <c r="I281" s="170"/>
      <c r="J281" s="170">
        <v>42371900</v>
      </c>
      <c r="K281" s="107" t="s">
        <v>155</v>
      </c>
    </row>
    <row r="282" spans="1:11" ht="30">
      <c r="A282" s="527"/>
      <c r="B282" s="527"/>
      <c r="C282" s="240" t="s">
        <v>1774</v>
      </c>
      <c r="D282" s="241" t="s">
        <v>27</v>
      </c>
      <c r="E282" s="415"/>
      <c r="F282" s="255" t="s">
        <v>1776</v>
      </c>
      <c r="G282" s="421"/>
      <c r="H282" s="260">
        <v>40154537</v>
      </c>
      <c r="I282" s="170"/>
      <c r="J282" s="170">
        <v>52200900</v>
      </c>
      <c r="K282" s="107" t="s">
        <v>155</v>
      </c>
    </row>
    <row r="283" spans="1:11" ht="30">
      <c r="A283" s="527"/>
      <c r="B283" s="527"/>
      <c r="C283" s="240" t="s">
        <v>1774</v>
      </c>
      <c r="D283" s="241" t="s">
        <v>27</v>
      </c>
      <c r="E283" s="415"/>
      <c r="F283" s="255" t="s">
        <v>1777</v>
      </c>
      <c r="G283" s="421"/>
      <c r="H283" s="260">
        <v>48941481</v>
      </c>
      <c r="I283" s="170"/>
      <c r="J283" s="170">
        <v>63623900</v>
      </c>
      <c r="K283" s="107" t="s">
        <v>155</v>
      </c>
    </row>
    <row r="284" spans="1:11" ht="30">
      <c r="A284" s="527"/>
      <c r="B284" s="527"/>
      <c r="C284" s="240" t="s">
        <v>1778</v>
      </c>
      <c r="D284" s="241" t="s">
        <v>27</v>
      </c>
      <c r="E284" s="415"/>
      <c r="F284" s="255" t="s">
        <v>1779</v>
      </c>
      <c r="G284" s="421"/>
      <c r="H284" s="260">
        <v>41398426</v>
      </c>
      <c r="I284" s="170"/>
      <c r="J284" s="170">
        <v>53818000</v>
      </c>
      <c r="K284" s="107" t="s">
        <v>155</v>
      </c>
    </row>
    <row r="285" spans="1:11" ht="30">
      <c r="A285" s="527"/>
      <c r="B285" s="527"/>
      <c r="C285" s="240" t="s">
        <v>1778</v>
      </c>
      <c r="D285" s="241" t="s">
        <v>27</v>
      </c>
      <c r="E285" s="415"/>
      <c r="F285" s="255" t="s">
        <v>1780</v>
      </c>
      <c r="G285" s="421"/>
      <c r="H285" s="260">
        <v>50784167</v>
      </c>
      <c r="I285" s="170"/>
      <c r="J285" s="170">
        <v>66019400</v>
      </c>
      <c r="K285" s="107" t="s">
        <v>155</v>
      </c>
    </row>
    <row r="286" spans="1:11" ht="30">
      <c r="A286" s="527"/>
      <c r="B286" s="527"/>
      <c r="C286" s="240" t="s">
        <v>1781</v>
      </c>
      <c r="D286" s="241" t="s">
        <v>27</v>
      </c>
      <c r="E286" s="415"/>
      <c r="F286" s="255" t="s">
        <v>1782</v>
      </c>
      <c r="G286" s="421"/>
      <c r="H286" s="260">
        <v>51154630</v>
      </c>
      <c r="I286" s="170"/>
      <c r="J286" s="170">
        <v>66501000</v>
      </c>
      <c r="K286" s="107" t="s">
        <v>155</v>
      </c>
    </row>
    <row r="287" spans="1:11" ht="30">
      <c r="A287" s="527"/>
      <c r="B287" s="527"/>
      <c r="C287" s="240" t="s">
        <v>1781</v>
      </c>
      <c r="D287" s="241" t="s">
        <v>27</v>
      </c>
      <c r="E287" s="415"/>
      <c r="F287" s="255" t="s">
        <v>1783</v>
      </c>
      <c r="G287" s="421"/>
      <c r="H287" s="260">
        <v>62704630</v>
      </c>
      <c r="I287" s="170"/>
      <c r="J287" s="170">
        <v>81516000</v>
      </c>
      <c r="K287" s="107" t="s">
        <v>155</v>
      </c>
    </row>
    <row r="288" spans="1:11" s="30" customFormat="1" ht="15" customHeight="1">
      <c r="A288" s="527"/>
      <c r="B288" s="527"/>
      <c r="C288" s="529" t="s">
        <v>774</v>
      </c>
      <c r="D288" s="530"/>
      <c r="E288" s="455" t="s">
        <v>775</v>
      </c>
      <c r="F288" s="257"/>
      <c r="G288" s="421"/>
      <c r="H288" s="258"/>
      <c r="I288" s="169"/>
      <c r="J288" s="169"/>
      <c r="K288" s="107" t="s">
        <v>155</v>
      </c>
    </row>
    <row r="289" spans="1:11" s="30" customFormat="1" ht="30">
      <c r="A289" s="527"/>
      <c r="B289" s="527"/>
      <c r="C289" s="240" t="s">
        <v>1784</v>
      </c>
      <c r="D289" s="241" t="s">
        <v>27</v>
      </c>
      <c r="E289" s="455"/>
      <c r="F289" s="257" t="s">
        <v>1785</v>
      </c>
      <c r="G289" s="421"/>
      <c r="H289" s="260">
        <v>568796</v>
      </c>
      <c r="I289" s="170"/>
      <c r="J289" s="170">
        <v>739400</v>
      </c>
      <c r="K289" s="107" t="s">
        <v>155</v>
      </c>
    </row>
    <row r="290" spans="1:11" s="30" customFormat="1" ht="30">
      <c r="A290" s="527"/>
      <c r="B290" s="527"/>
      <c r="C290" s="240" t="s">
        <v>1784</v>
      </c>
      <c r="D290" s="241" t="s">
        <v>27</v>
      </c>
      <c r="E290" s="455"/>
      <c r="F290" s="257" t="s">
        <v>1786</v>
      </c>
      <c r="G290" s="421"/>
      <c r="H290" s="260">
        <v>637500</v>
      </c>
      <c r="I290" s="170"/>
      <c r="J290" s="170">
        <v>828800</v>
      </c>
      <c r="K290" s="107" t="s">
        <v>155</v>
      </c>
    </row>
    <row r="291" spans="1:11" s="30" customFormat="1" ht="30">
      <c r="A291" s="527"/>
      <c r="B291" s="527"/>
      <c r="C291" s="240" t="s">
        <v>1787</v>
      </c>
      <c r="D291" s="241" t="s">
        <v>27</v>
      </c>
      <c r="E291" s="455"/>
      <c r="F291" s="257" t="s">
        <v>1788</v>
      </c>
      <c r="G291" s="421"/>
      <c r="H291" s="260">
        <v>750000</v>
      </c>
      <c r="I291" s="170"/>
      <c r="J291" s="170">
        <v>975000</v>
      </c>
      <c r="K291" s="107" t="s">
        <v>155</v>
      </c>
    </row>
    <row r="292" spans="1:11" s="30" customFormat="1" ht="30">
      <c r="A292" s="527"/>
      <c r="B292" s="527"/>
      <c r="C292" s="240" t="s">
        <v>1787</v>
      </c>
      <c r="D292" s="241" t="s">
        <v>27</v>
      </c>
      <c r="E292" s="455"/>
      <c r="F292" s="257" t="s">
        <v>1789</v>
      </c>
      <c r="G292" s="421"/>
      <c r="H292" s="260">
        <v>840000</v>
      </c>
      <c r="I292" s="170"/>
      <c r="J292" s="170">
        <v>1092000</v>
      </c>
      <c r="K292" s="107" t="s">
        <v>155</v>
      </c>
    </row>
    <row r="293" spans="1:11" s="30" customFormat="1" ht="30">
      <c r="A293" s="527"/>
      <c r="B293" s="527"/>
      <c r="C293" s="240" t="s">
        <v>1790</v>
      </c>
      <c r="D293" s="241" t="s">
        <v>27</v>
      </c>
      <c r="E293" s="455"/>
      <c r="F293" s="257" t="s">
        <v>1791</v>
      </c>
      <c r="G293" s="421"/>
      <c r="H293" s="260">
        <v>806296</v>
      </c>
      <c r="I293" s="170"/>
      <c r="J293" s="170">
        <v>1048200</v>
      </c>
      <c r="K293" s="107" t="s">
        <v>155</v>
      </c>
    </row>
    <row r="294" spans="1:11" s="30" customFormat="1" ht="30">
      <c r="A294" s="527"/>
      <c r="B294" s="527"/>
      <c r="C294" s="240" t="s">
        <v>1790</v>
      </c>
      <c r="D294" s="241" t="s">
        <v>27</v>
      </c>
      <c r="E294" s="455" t="str">
        <f>E288</f>
        <v>TCVN 11821-3/
Iso 21138-3</v>
      </c>
      <c r="F294" s="257" t="s">
        <v>1792</v>
      </c>
      <c r="G294" s="421" t="str">
        <f>G266</f>
        <v>Công ty CP Nhựa Thiếu Niên Tiền Phong
Đc: Số 02 An Đà, phường Gia Viên, thành phố Hải Phòng; 
SĐT: 0987456699</v>
      </c>
      <c r="H294" s="260">
        <v>1000000</v>
      </c>
      <c r="I294" s="170"/>
      <c r="J294" s="170">
        <v>1300000</v>
      </c>
      <c r="K294" s="107" t="s">
        <v>155</v>
      </c>
    </row>
    <row r="295" spans="1:11" s="30" customFormat="1" ht="30">
      <c r="A295" s="527"/>
      <c r="B295" s="527"/>
      <c r="C295" s="240" t="s">
        <v>1793</v>
      </c>
      <c r="D295" s="241" t="s">
        <v>27</v>
      </c>
      <c r="E295" s="455"/>
      <c r="F295" s="257" t="s">
        <v>1794</v>
      </c>
      <c r="G295" s="421"/>
      <c r="H295" s="260">
        <v>1387500</v>
      </c>
      <c r="I295" s="170"/>
      <c r="J295" s="170">
        <v>1803800</v>
      </c>
      <c r="K295" s="107" t="s">
        <v>155</v>
      </c>
    </row>
    <row r="296" spans="1:11" s="30" customFormat="1" ht="30">
      <c r="A296" s="527"/>
      <c r="B296" s="527"/>
      <c r="C296" s="240" t="s">
        <v>1793</v>
      </c>
      <c r="D296" s="241" t="s">
        <v>27</v>
      </c>
      <c r="E296" s="455"/>
      <c r="F296" s="257" t="s">
        <v>1795</v>
      </c>
      <c r="G296" s="421"/>
      <c r="H296" s="260">
        <v>1828796</v>
      </c>
      <c r="I296" s="170"/>
      <c r="J296" s="170">
        <v>2377400</v>
      </c>
      <c r="K296" s="107" t="s">
        <v>155</v>
      </c>
    </row>
    <row r="297" spans="1:11" s="30" customFormat="1" ht="30">
      <c r="A297" s="527"/>
      <c r="B297" s="527"/>
      <c r="C297" s="240" t="s">
        <v>1796</v>
      </c>
      <c r="D297" s="241" t="s">
        <v>27</v>
      </c>
      <c r="E297" s="455"/>
      <c r="F297" s="257" t="s">
        <v>1797</v>
      </c>
      <c r="G297" s="421"/>
      <c r="H297" s="260">
        <v>2075000</v>
      </c>
      <c r="I297" s="170"/>
      <c r="J297" s="170">
        <v>2697500</v>
      </c>
      <c r="K297" s="107" t="s">
        <v>155</v>
      </c>
    </row>
    <row r="298" spans="1:11" s="30" customFormat="1" ht="30">
      <c r="A298" s="527"/>
      <c r="B298" s="527"/>
      <c r="C298" s="240" t="s">
        <v>1796</v>
      </c>
      <c r="D298" s="241" t="s">
        <v>27</v>
      </c>
      <c r="E298" s="455"/>
      <c r="F298" s="257" t="s">
        <v>1798</v>
      </c>
      <c r="G298" s="421"/>
      <c r="H298" s="260">
        <v>3000000</v>
      </c>
      <c r="I298" s="170"/>
      <c r="J298" s="170">
        <v>3900000</v>
      </c>
      <c r="K298" s="107" t="s">
        <v>155</v>
      </c>
    </row>
    <row r="299" spans="1:11" s="30" customFormat="1" ht="30">
      <c r="A299" s="527"/>
      <c r="B299" s="527"/>
      <c r="C299" s="240" t="s">
        <v>1799</v>
      </c>
      <c r="D299" s="241" t="s">
        <v>27</v>
      </c>
      <c r="E299" s="455"/>
      <c r="F299" s="257" t="s">
        <v>1800</v>
      </c>
      <c r="G299" s="421"/>
      <c r="H299" s="260">
        <v>3110000</v>
      </c>
      <c r="I299" s="170"/>
      <c r="J299" s="170">
        <v>4043000</v>
      </c>
      <c r="K299" s="107" t="s">
        <v>155</v>
      </c>
    </row>
    <row r="300" spans="1:11" s="30" customFormat="1" ht="30">
      <c r="A300" s="527"/>
      <c r="B300" s="527"/>
      <c r="C300" s="240" t="s">
        <v>1799</v>
      </c>
      <c r="D300" s="241" t="s">
        <v>27</v>
      </c>
      <c r="E300" s="455"/>
      <c r="F300" s="257" t="s">
        <v>1801</v>
      </c>
      <c r="G300" s="421"/>
      <c r="H300" s="260">
        <v>3765000</v>
      </c>
      <c r="I300" s="170"/>
      <c r="J300" s="170">
        <v>4894500</v>
      </c>
      <c r="K300" s="107" t="s">
        <v>155</v>
      </c>
    </row>
    <row r="301" spans="1:11" s="30" customFormat="1" ht="30">
      <c r="A301" s="527"/>
      <c r="B301" s="527"/>
      <c r="C301" s="240" t="s">
        <v>2826</v>
      </c>
      <c r="D301" s="241" t="s">
        <v>27</v>
      </c>
      <c r="E301" s="455"/>
      <c r="F301" s="257" t="s">
        <v>1803</v>
      </c>
      <c r="G301" s="421"/>
      <c r="H301" s="260">
        <v>5290000</v>
      </c>
      <c r="I301" s="170"/>
      <c r="J301" s="170">
        <v>6877000</v>
      </c>
      <c r="K301" s="107" t="s">
        <v>155</v>
      </c>
    </row>
    <row r="302" spans="1:11" s="30" customFormat="1" ht="30">
      <c r="A302" s="527"/>
      <c r="B302" s="527"/>
      <c r="C302" s="240" t="s">
        <v>1802</v>
      </c>
      <c r="D302" s="241" t="s">
        <v>27</v>
      </c>
      <c r="E302" s="455"/>
      <c r="F302" s="257" t="s">
        <v>1804</v>
      </c>
      <c r="G302" s="421"/>
      <c r="H302" s="260">
        <v>6992500</v>
      </c>
      <c r="I302" s="170"/>
      <c r="J302" s="170">
        <v>9090300</v>
      </c>
      <c r="K302" s="107" t="s">
        <v>155</v>
      </c>
    </row>
    <row r="303" spans="1:11" s="30" customFormat="1" ht="30">
      <c r="A303" s="527"/>
      <c r="B303" s="527"/>
      <c r="C303" s="240" t="s">
        <v>1805</v>
      </c>
      <c r="D303" s="241" t="s">
        <v>27</v>
      </c>
      <c r="E303" s="455"/>
      <c r="F303" s="257" t="s">
        <v>1806</v>
      </c>
      <c r="G303" s="421"/>
      <c r="H303" s="260">
        <v>10325000</v>
      </c>
      <c r="I303" s="170"/>
      <c r="J303" s="170">
        <v>13422500</v>
      </c>
      <c r="K303" s="107" t="s">
        <v>155</v>
      </c>
    </row>
    <row r="304" spans="1:11" s="30" customFormat="1">
      <c r="A304" s="527"/>
      <c r="B304" s="527"/>
      <c r="C304" s="529" t="s">
        <v>776</v>
      </c>
      <c r="D304" s="530"/>
      <c r="E304" s="455"/>
      <c r="F304" s="257"/>
      <c r="G304" s="421"/>
      <c r="H304" s="258"/>
      <c r="I304" s="169"/>
      <c r="J304" s="169"/>
      <c r="K304" s="107" t="s">
        <v>155</v>
      </c>
    </row>
    <row r="305" spans="1:11" s="30" customFormat="1" ht="30">
      <c r="A305" s="527"/>
      <c r="B305" s="527"/>
      <c r="C305" s="240" t="s">
        <v>1807</v>
      </c>
      <c r="D305" s="241" t="s">
        <v>27</v>
      </c>
      <c r="E305" s="455"/>
      <c r="F305" s="257" t="s">
        <v>1786</v>
      </c>
      <c r="G305" s="421"/>
      <c r="H305" s="260">
        <v>325093</v>
      </c>
      <c r="I305" s="170"/>
      <c r="J305" s="170">
        <v>422600</v>
      </c>
      <c r="K305" s="107" t="s">
        <v>155</v>
      </c>
    </row>
    <row r="306" spans="1:11" s="30" customFormat="1" ht="45">
      <c r="A306" s="527"/>
      <c r="B306" s="527"/>
      <c r="C306" s="240" t="s">
        <v>1807</v>
      </c>
      <c r="D306" s="241" t="s">
        <v>27</v>
      </c>
      <c r="E306" s="455"/>
      <c r="F306" s="257" t="s">
        <v>1808</v>
      </c>
      <c r="G306" s="421"/>
      <c r="H306" s="260">
        <v>387130</v>
      </c>
      <c r="I306" s="170"/>
      <c r="J306" s="170">
        <v>503300</v>
      </c>
      <c r="K306" s="107" t="s">
        <v>155</v>
      </c>
    </row>
    <row r="307" spans="1:11" s="30" customFormat="1" ht="30">
      <c r="A307" s="527"/>
      <c r="B307" s="527"/>
      <c r="C307" s="240" t="s">
        <v>1809</v>
      </c>
      <c r="D307" s="241" t="s">
        <v>27</v>
      </c>
      <c r="E307" s="455"/>
      <c r="F307" s="257" t="s">
        <v>1789</v>
      </c>
      <c r="G307" s="421"/>
      <c r="H307" s="260">
        <v>511019</v>
      </c>
      <c r="I307" s="170"/>
      <c r="J307" s="170">
        <v>664300</v>
      </c>
      <c r="K307" s="107" t="s">
        <v>155</v>
      </c>
    </row>
    <row r="308" spans="1:11" s="30" customFormat="1" ht="45">
      <c r="A308" s="527"/>
      <c r="B308" s="527"/>
      <c r="C308" s="240" t="s">
        <v>1809</v>
      </c>
      <c r="D308" s="241" t="s">
        <v>27</v>
      </c>
      <c r="E308" s="455"/>
      <c r="F308" s="257" t="s">
        <v>1810</v>
      </c>
      <c r="G308" s="421"/>
      <c r="H308" s="260">
        <v>572870</v>
      </c>
      <c r="I308" s="170"/>
      <c r="J308" s="170">
        <v>744700</v>
      </c>
      <c r="K308" s="107" t="s">
        <v>155</v>
      </c>
    </row>
    <row r="309" spans="1:11" s="30" customFormat="1" ht="30">
      <c r="A309" s="527"/>
      <c r="B309" s="527"/>
      <c r="C309" s="240" t="s">
        <v>1811</v>
      </c>
      <c r="D309" s="241" t="s">
        <v>27</v>
      </c>
      <c r="E309" s="455"/>
      <c r="F309" s="257" t="s">
        <v>1792</v>
      </c>
      <c r="G309" s="421"/>
      <c r="H309" s="260">
        <v>623241</v>
      </c>
      <c r="I309" s="170"/>
      <c r="J309" s="170">
        <v>810200</v>
      </c>
      <c r="K309" s="107" t="s">
        <v>155</v>
      </c>
    </row>
    <row r="310" spans="1:11" s="30" customFormat="1" ht="45">
      <c r="A310" s="527"/>
      <c r="B310" s="527"/>
      <c r="C310" s="240" t="s">
        <v>1811</v>
      </c>
      <c r="D310" s="241" t="s">
        <v>27</v>
      </c>
      <c r="E310" s="455"/>
      <c r="F310" s="257" t="s">
        <v>1812</v>
      </c>
      <c r="G310" s="421"/>
      <c r="H310" s="260">
        <v>745093</v>
      </c>
      <c r="I310" s="170"/>
      <c r="J310" s="170">
        <v>968600</v>
      </c>
      <c r="K310" s="107" t="s">
        <v>155</v>
      </c>
    </row>
    <row r="311" spans="1:11" s="30" customFormat="1" ht="30">
      <c r="A311" s="527"/>
      <c r="B311" s="527"/>
      <c r="C311" s="240" t="s">
        <v>1813</v>
      </c>
      <c r="D311" s="241" t="s">
        <v>27</v>
      </c>
      <c r="E311" s="455"/>
      <c r="F311" s="257" t="s">
        <v>1795</v>
      </c>
      <c r="G311" s="421"/>
      <c r="H311" s="260">
        <v>1083889</v>
      </c>
      <c r="I311" s="170"/>
      <c r="J311" s="170">
        <v>1409100</v>
      </c>
      <c r="K311" s="107" t="s">
        <v>155</v>
      </c>
    </row>
    <row r="312" spans="1:11" s="30" customFormat="1" ht="45">
      <c r="A312" s="527"/>
      <c r="B312" s="527"/>
      <c r="C312" s="240" t="s">
        <v>1813</v>
      </c>
      <c r="D312" s="241" t="s">
        <v>27</v>
      </c>
      <c r="E312" s="455"/>
      <c r="F312" s="257" t="s">
        <v>1814</v>
      </c>
      <c r="G312" s="421"/>
      <c r="H312" s="260">
        <v>1341296</v>
      </c>
      <c r="I312" s="170"/>
      <c r="J312" s="170">
        <v>1743700</v>
      </c>
      <c r="K312" s="107" t="s">
        <v>155</v>
      </c>
    </row>
    <row r="313" spans="1:11" s="30" customFormat="1" ht="30">
      <c r="A313" s="527"/>
      <c r="B313" s="527"/>
      <c r="C313" s="240" t="s">
        <v>1815</v>
      </c>
      <c r="D313" s="241" t="s">
        <v>27</v>
      </c>
      <c r="E313" s="455"/>
      <c r="F313" s="257" t="s">
        <v>1798</v>
      </c>
      <c r="G313" s="421"/>
      <c r="H313" s="260">
        <v>1693519</v>
      </c>
      <c r="I313" s="170"/>
      <c r="J313" s="170">
        <v>2201600</v>
      </c>
      <c r="K313" s="107" t="s">
        <v>155</v>
      </c>
    </row>
    <row r="314" spans="1:11" s="30" customFormat="1" ht="45">
      <c r="A314" s="527"/>
      <c r="B314" s="527"/>
      <c r="C314" s="240" t="s">
        <v>1815</v>
      </c>
      <c r="D314" s="241" t="s">
        <v>27</v>
      </c>
      <c r="E314" s="455"/>
      <c r="F314" s="257" t="s">
        <v>1816</v>
      </c>
      <c r="G314" s="421"/>
      <c r="H314" s="260">
        <v>1991667</v>
      </c>
      <c r="I314" s="170"/>
      <c r="J314" s="170">
        <v>2589200</v>
      </c>
      <c r="K314" s="107" t="s">
        <v>155</v>
      </c>
    </row>
    <row r="315" spans="1:11" s="30" customFormat="1" ht="30">
      <c r="A315" s="527"/>
      <c r="B315" s="527"/>
      <c r="C315" s="240" t="s">
        <v>1817</v>
      </c>
      <c r="D315" s="241" t="s">
        <v>27</v>
      </c>
      <c r="E315" s="455"/>
      <c r="F315" s="257" t="s">
        <v>1801</v>
      </c>
      <c r="G315" s="421"/>
      <c r="H315" s="260">
        <v>2452222</v>
      </c>
      <c r="I315" s="170"/>
      <c r="J315" s="170">
        <v>3187900</v>
      </c>
      <c r="K315" s="107" t="s">
        <v>155</v>
      </c>
    </row>
    <row r="316" spans="1:11" s="30" customFormat="1" ht="45">
      <c r="A316" s="527"/>
      <c r="B316" s="527"/>
      <c r="C316" s="240" t="s">
        <v>1817</v>
      </c>
      <c r="D316" s="241" t="s">
        <v>27</v>
      </c>
      <c r="E316" s="455"/>
      <c r="F316" s="257" t="s">
        <v>1818</v>
      </c>
      <c r="G316" s="421"/>
      <c r="H316" s="260">
        <v>2845093</v>
      </c>
      <c r="I316" s="170"/>
      <c r="J316" s="170">
        <v>3698600</v>
      </c>
      <c r="K316" s="107" t="s">
        <v>155</v>
      </c>
    </row>
    <row r="317" spans="1:11" s="30" customFormat="1" ht="30">
      <c r="A317" s="527"/>
      <c r="B317" s="527"/>
      <c r="C317" s="240" t="s">
        <v>1819</v>
      </c>
      <c r="D317" s="241" t="s">
        <v>27</v>
      </c>
      <c r="E317" s="455"/>
      <c r="F317" s="257" t="s">
        <v>1804</v>
      </c>
      <c r="G317" s="421"/>
      <c r="H317" s="260">
        <v>4294907</v>
      </c>
      <c r="I317" s="170"/>
      <c r="J317" s="170">
        <v>5583400</v>
      </c>
      <c r="K317" s="107" t="s">
        <v>155</v>
      </c>
    </row>
    <row r="318" spans="1:11" s="30" customFormat="1" ht="45">
      <c r="A318" s="527"/>
      <c r="B318" s="527"/>
      <c r="C318" s="240" t="s">
        <v>1819</v>
      </c>
      <c r="D318" s="241" t="s">
        <v>27</v>
      </c>
      <c r="E318" s="455"/>
      <c r="F318" s="257" t="s">
        <v>1820</v>
      </c>
      <c r="G318" s="421"/>
      <c r="H318" s="260">
        <v>4823241</v>
      </c>
      <c r="I318" s="170"/>
      <c r="J318" s="170">
        <v>6270200</v>
      </c>
      <c r="K318" s="107" t="s">
        <v>155</v>
      </c>
    </row>
    <row r="319" spans="1:11" s="30" customFormat="1" ht="30">
      <c r="A319" s="527"/>
      <c r="B319" s="527"/>
      <c r="C319" s="240" t="s">
        <v>1821</v>
      </c>
      <c r="D319" s="241" t="s">
        <v>27</v>
      </c>
      <c r="E319" s="455"/>
      <c r="F319" s="257" t="s">
        <v>1822</v>
      </c>
      <c r="G319" s="421"/>
      <c r="H319" s="260">
        <v>6354259</v>
      </c>
      <c r="I319" s="170"/>
      <c r="J319" s="170">
        <v>8260500</v>
      </c>
      <c r="K319" s="107" t="s">
        <v>155</v>
      </c>
    </row>
    <row r="320" spans="1:11" s="30" customFormat="1" ht="30" customHeight="1">
      <c r="A320" s="527"/>
      <c r="B320" s="527"/>
      <c r="C320" s="99" t="s">
        <v>1821</v>
      </c>
      <c r="D320" s="241" t="s">
        <v>27</v>
      </c>
      <c r="E320" s="455"/>
      <c r="F320" s="257" t="s">
        <v>1823</v>
      </c>
      <c r="G320" s="421"/>
      <c r="H320" s="260">
        <v>7587130</v>
      </c>
      <c r="I320" s="170"/>
      <c r="J320" s="170">
        <v>9863300</v>
      </c>
      <c r="K320" s="107" t="s">
        <v>155</v>
      </c>
    </row>
    <row r="321" spans="1:11" s="30" customFormat="1">
      <c r="A321" s="527"/>
      <c r="B321" s="527"/>
      <c r="C321" s="529" t="s">
        <v>777</v>
      </c>
      <c r="D321" s="530"/>
      <c r="E321" s="415" t="s">
        <v>778</v>
      </c>
      <c r="F321" s="257"/>
      <c r="G321" s="421"/>
      <c r="H321" s="258"/>
      <c r="I321" s="169"/>
      <c r="J321" s="169"/>
      <c r="K321" s="107" t="s">
        <v>155</v>
      </c>
    </row>
    <row r="322" spans="1:11" s="30" customFormat="1" ht="45" customHeight="1">
      <c r="A322" s="527"/>
      <c r="B322" s="527"/>
      <c r="C322" s="29" t="s">
        <v>1824</v>
      </c>
      <c r="D322" s="252" t="s">
        <v>27</v>
      </c>
      <c r="E322" s="415"/>
      <c r="F322" s="257" t="s">
        <v>1825</v>
      </c>
      <c r="G322" s="421" t="str">
        <f>G294</f>
        <v>Công ty CP Nhựa Thiếu Niên Tiền Phong
Đc: Số 02 An Đà, phường Gia Viên, thành phố Hải Phòng; 
SĐT: 0987456699</v>
      </c>
      <c r="H322" s="260">
        <v>18611</v>
      </c>
      <c r="I322" s="170"/>
      <c r="J322" s="170">
        <v>24200</v>
      </c>
      <c r="K322" s="107" t="s">
        <v>155</v>
      </c>
    </row>
    <row r="323" spans="1:11" s="30" customFormat="1" ht="45">
      <c r="A323" s="527"/>
      <c r="B323" s="527"/>
      <c r="C323" s="29" t="s">
        <v>1824</v>
      </c>
      <c r="D323" s="252" t="s">
        <v>27</v>
      </c>
      <c r="E323" s="415"/>
      <c r="F323" s="257" t="s">
        <v>1826</v>
      </c>
      <c r="G323" s="421"/>
      <c r="H323" s="260">
        <v>26759</v>
      </c>
      <c r="I323" s="170"/>
      <c r="J323" s="170">
        <v>34800</v>
      </c>
      <c r="K323" s="107" t="s">
        <v>155</v>
      </c>
    </row>
    <row r="324" spans="1:11" s="30" customFormat="1" ht="45">
      <c r="A324" s="527"/>
      <c r="B324" s="527"/>
      <c r="C324" s="29" t="s">
        <v>1824</v>
      </c>
      <c r="D324" s="252" t="s">
        <v>27</v>
      </c>
      <c r="E324" s="415"/>
      <c r="F324" s="257" t="s">
        <v>1827</v>
      </c>
      <c r="G324" s="421"/>
      <c r="H324" s="260">
        <v>36667</v>
      </c>
      <c r="I324" s="170"/>
      <c r="J324" s="170">
        <v>47700</v>
      </c>
      <c r="K324" s="107" t="s">
        <v>155</v>
      </c>
    </row>
    <row r="325" spans="1:11" s="30" customFormat="1" ht="45">
      <c r="A325" s="527"/>
      <c r="B325" s="527"/>
      <c r="C325" s="29" t="s">
        <v>1824</v>
      </c>
      <c r="D325" s="252" t="s">
        <v>27</v>
      </c>
      <c r="E325" s="415"/>
      <c r="F325" s="257" t="s">
        <v>1828</v>
      </c>
      <c r="G325" s="421"/>
      <c r="H325" s="260">
        <v>53148</v>
      </c>
      <c r="I325" s="170"/>
      <c r="J325" s="170">
        <v>69100</v>
      </c>
      <c r="K325" s="107" t="s">
        <v>155</v>
      </c>
    </row>
    <row r="326" spans="1:11" s="30" customFormat="1" ht="45">
      <c r="A326" s="527"/>
      <c r="B326" s="527"/>
      <c r="C326" s="29" t="s">
        <v>1824</v>
      </c>
      <c r="D326" s="252" t="s">
        <v>27</v>
      </c>
      <c r="E326" s="415"/>
      <c r="F326" s="257" t="s">
        <v>1829</v>
      </c>
      <c r="G326" s="421"/>
      <c r="H326" s="260">
        <v>69167</v>
      </c>
      <c r="I326" s="170"/>
      <c r="J326" s="170">
        <v>89900</v>
      </c>
      <c r="K326" s="107" t="s">
        <v>155</v>
      </c>
    </row>
    <row r="327" spans="1:11" s="30" customFormat="1" ht="45">
      <c r="A327" s="527"/>
      <c r="B327" s="527"/>
      <c r="C327" s="29" t="s">
        <v>1824</v>
      </c>
      <c r="D327" s="252" t="s">
        <v>27</v>
      </c>
      <c r="E327" s="415"/>
      <c r="F327" s="257" t="s">
        <v>1830</v>
      </c>
      <c r="G327" s="421"/>
      <c r="H327" s="260">
        <v>97593</v>
      </c>
      <c r="I327" s="170"/>
      <c r="J327" s="170">
        <v>126900</v>
      </c>
      <c r="K327" s="107" t="s">
        <v>155</v>
      </c>
    </row>
    <row r="328" spans="1:11" s="30" customFormat="1" ht="45">
      <c r="A328" s="527"/>
      <c r="B328" s="527"/>
      <c r="C328" s="29" t="s">
        <v>1824</v>
      </c>
      <c r="D328" s="252" t="s">
        <v>27</v>
      </c>
      <c r="E328" s="415"/>
      <c r="F328" s="257" t="s">
        <v>1831</v>
      </c>
      <c r="G328" s="421"/>
      <c r="H328" s="260">
        <v>151759</v>
      </c>
      <c r="I328" s="170"/>
      <c r="J328" s="170">
        <v>197300</v>
      </c>
      <c r="K328" s="107" t="s">
        <v>155</v>
      </c>
    </row>
    <row r="329" spans="1:11" s="30" customFormat="1" ht="45">
      <c r="A329" s="527"/>
      <c r="B329" s="527"/>
      <c r="C329" s="29" t="s">
        <v>1824</v>
      </c>
      <c r="D329" s="252" t="s">
        <v>27</v>
      </c>
      <c r="E329" s="415"/>
      <c r="F329" s="257" t="s">
        <v>1832</v>
      </c>
      <c r="G329" s="421"/>
      <c r="H329" s="260">
        <v>207222</v>
      </c>
      <c r="I329" s="170"/>
      <c r="J329" s="170">
        <v>269400</v>
      </c>
      <c r="K329" s="107" t="s">
        <v>155</v>
      </c>
    </row>
    <row r="330" spans="1:11" s="30" customFormat="1" ht="45">
      <c r="A330" s="527"/>
      <c r="B330" s="527"/>
      <c r="C330" s="29" t="s">
        <v>1824</v>
      </c>
      <c r="D330" s="252" t="s">
        <v>27</v>
      </c>
      <c r="E330" s="415"/>
      <c r="F330" s="257" t="s">
        <v>1833</v>
      </c>
      <c r="G330" s="421"/>
      <c r="H330" s="260">
        <v>308981</v>
      </c>
      <c r="I330" s="170"/>
      <c r="J330" s="170">
        <v>401700</v>
      </c>
      <c r="K330" s="107" t="s">
        <v>155</v>
      </c>
    </row>
    <row r="331" spans="1:11" s="30" customFormat="1" ht="45">
      <c r="A331" s="527"/>
      <c r="B331" s="527"/>
      <c r="C331" s="29" t="s">
        <v>1824</v>
      </c>
      <c r="D331" s="252" t="s">
        <v>27</v>
      </c>
      <c r="E331" s="415"/>
      <c r="F331" s="257" t="s">
        <v>1834</v>
      </c>
      <c r="G331" s="421"/>
      <c r="H331" s="260">
        <v>369352</v>
      </c>
      <c r="I331" s="170"/>
      <c r="J331" s="170">
        <v>480200</v>
      </c>
      <c r="K331" s="107" t="s">
        <v>155</v>
      </c>
    </row>
    <row r="332" spans="1:11" s="30" customFormat="1">
      <c r="A332" s="527"/>
      <c r="B332" s="527"/>
      <c r="C332" s="529" t="s">
        <v>779</v>
      </c>
      <c r="D332" s="530"/>
      <c r="E332" s="415" t="s">
        <v>2827</v>
      </c>
      <c r="F332" s="257"/>
      <c r="G332" s="421"/>
      <c r="H332" s="262"/>
      <c r="I332" s="175"/>
      <c r="J332" s="175"/>
      <c r="K332" s="107" t="s">
        <v>155</v>
      </c>
    </row>
    <row r="333" spans="1:11" s="30" customFormat="1" ht="30">
      <c r="A333" s="527"/>
      <c r="B333" s="527"/>
      <c r="C333" s="29" t="s">
        <v>1835</v>
      </c>
      <c r="D333" s="241" t="s">
        <v>27</v>
      </c>
      <c r="E333" s="415"/>
      <c r="F333" s="257" t="s">
        <v>1836</v>
      </c>
      <c r="G333" s="421"/>
      <c r="H333" s="259"/>
      <c r="I333" s="244">
        <v>9600</v>
      </c>
      <c r="J333" s="244"/>
      <c r="K333" s="107" t="s">
        <v>155</v>
      </c>
    </row>
    <row r="334" spans="1:11" s="30" customFormat="1" ht="30">
      <c r="A334" s="527"/>
      <c r="B334" s="527"/>
      <c r="C334" s="29" t="s">
        <v>1837</v>
      </c>
      <c r="D334" s="241" t="s">
        <v>27</v>
      </c>
      <c r="E334" s="415"/>
      <c r="F334" s="257" t="s">
        <v>1838</v>
      </c>
      <c r="G334" s="421"/>
      <c r="H334" s="259"/>
      <c r="I334" s="244">
        <v>10500</v>
      </c>
      <c r="J334" s="244"/>
      <c r="K334" s="107" t="s">
        <v>155</v>
      </c>
    </row>
    <row r="335" spans="1:11" s="30" customFormat="1" ht="30">
      <c r="A335" s="527"/>
      <c r="B335" s="527"/>
      <c r="C335" s="29" t="s">
        <v>1839</v>
      </c>
      <c r="D335" s="241" t="s">
        <v>27</v>
      </c>
      <c r="E335" s="415"/>
      <c r="F335" s="257" t="s">
        <v>1840</v>
      </c>
      <c r="G335" s="421"/>
      <c r="H335" s="259"/>
      <c r="I335" s="244">
        <v>12600</v>
      </c>
      <c r="J335" s="244"/>
      <c r="K335" s="107" t="s">
        <v>155</v>
      </c>
    </row>
    <row r="336" spans="1:11" s="30" customFormat="1" ht="30">
      <c r="A336" s="527"/>
      <c r="B336" s="527"/>
      <c r="C336" s="29" t="s">
        <v>1841</v>
      </c>
      <c r="D336" s="241" t="s">
        <v>27</v>
      </c>
      <c r="E336" s="415"/>
      <c r="F336" s="257" t="s">
        <v>1842</v>
      </c>
      <c r="G336" s="421"/>
      <c r="H336" s="259"/>
      <c r="I336" s="244">
        <v>14800</v>
      </c>
      <c r="J336" s="244"/>
      <c r="K336" s="107" t="s">
        <v>155</v>
      </c>
    </row>
    <row r="337" spans="1:11" s="30" customFormat="1" ht="30">
      <c r="A337" s="527"/>
      <c r="B337" s="527"/>
      <c r="C337" s="29" t="s">
        <v>1843</v>
      </c>
      <c r="D337" s="241" t="s">
        <v>27</v>
      </c>
      <c r="E337" s="415"/>
      <c r="F337" s="257" t="s">
        <v>1844</v>
      </c>
      <c r="G337" s="421"/>
      <c r="H337" s="259"/>
      <c r="I337" s="244">
        <v>12300</v>
      </c>
      <c r="J337" s="244"/>
      <c r="K337" s="107" t="s">
        <v>155</v>
      </c>
    </row>
    <row r="338" spans="1:11" s="30" customFormat="1" ht="30" customHeight="1">
      <c r="A338" s="527"/>
      <c r="B338" s="527"/>
      <c r="C338" s="29" t="s">
        <v>1845</v>
      </c>
      <c r="D338" s="241" t="s">
        <v>27</v>
      </c>
      <c r="E338" s="415" t="str">
        <f>E332</f>
        <v>QCVN 16:2023/BXD &amp;
TCVN 8491-2</v>
      </c>
      <c r="F338" s="257" t="s">
        <v>1846</v>
      </c>
      <c r="G338" s="421"/>
      <c r="H338" s="259"/>
      <c r="I338" s="244">
        <v>14400</v>
      </c>
      <c r="J338" s="244"/>
      <c r="K338" s="107" t="s">
        <v>155</v>
      </c>
    </row>
    <row r="339" spans="1:11" s="30" customFormat="1" ht="30">
      <c r="A339" s="527"/>
      <c r="B339" s="527"/>
      <c r="C339" s="29" t="s">
        <v>1847</v>
      </c>
      <c r="D339" s="241" t="s">
        <v>27</v>
      </c>
      <c r="E339" s="415"/>
      <c r="F339" s="257" t="s">
        <v>1615</v>
      </c>
      <c r="G339" s="421"/>
      <c r="H339" s="259"/>
      <c r="I339" s="244">
        <v>16000</v>
      </c>
      <c r="J339" s="244"/>
      <c r="K339" s="107" t="s">
        <v>155</v>
      </c>
    </row>
    <row r="340" spans="1:11" s="30" customFormat="1" ht="30">
      <c r="A340" s="527"/>
      <c r="B340" s="527"/>
      <c r="C340" s="29" t="s">
        <v>1848</v>
      </c>
      <c r="D340" s="241" t="s">
        <v>27</v>
      </c>
      <c r="E340" s="415"/>
      <c r="F340" s="257" t="s">
        <v>1849</v>
      </c>
      <c r="G340" s="421"/>
      <c r="H340" s="259"/>
      <c r="I340" s="244">
        <v>22600</v>
      </c>
      <c r="J340" s="244"/>
      <c r="K340" s="107" t="s">
        <v>155</v>
      </c>
    </row>
    <row r="341" spans="1:11" s="30" customFormat="1" ht="30">
      <c r="A341" s="527"/>
      <c r="B341" s="527"/>
      <c r="C341" s="29" t="s">
        <v>1850</v>
      </c>
      <c r="D341" s="241" t="s">
        <v>27</v>
      </c>
      <c r="E341" s="415"/>
      <c r="F341" s="257" t="s">
        <v>1851</v>
      </c>
      <c r="G341" s="421"/>
      <c r="H341" s="259"/>
      <c r="I341" s="244">
        <v>14800</v>
      </c>
      <c r="J341" s="244"/>
      <c r="K341" s="107" t="s">
        <v>155</v>
      </c>
    </row>
    <row r="342" spans="1:11" s="30" customFormat="1" ht="30">
      <c r="A342" s="527"/>
      <c r="B342" s="527"/>
      <c r="C342" s="29" t="s">
        <v>1852</v>
      </c>
      <c r="D342" s="241" t="s">
        <v>27</v>
      </c>
      <c r="E342" s="415"/>
      <c r="F342" s="257" t="s">
        <v>1853</v>
      </c>
      <c r="G342" s="421"/>
      <c r="H342" s="259"/>
      <c r="I342" s="244">
        <v>18100</v>
      </c>
      <c r="J342" s="244"/>
      <c r="K342" s="107" t="s">
        <v>155</v>
      </c>
    </row>
    <row r="343" spans="1:11" s="30" customFormat="1" ht="30">
      <c r="A343" s="527"/>
      <c r="B343" s="527"/>
      <c r="C343" s="29" t="s">
        <v>1854</v>
      </c>
      <c r="D343" s="241" t="s">
        <v>27</v>
      </c>
      <c r="E343" s="415"/>
      <c r="F343" s="257" t="s">
        <v>1053</v>
      </c>
      <c r="G343" s="421"/>
      <c r="H343" s="259"/>
      <c r="I343" s="244">
        <v>22100</v>
      </c>
      <c r="J343" s="244"/>
      <c r="K343" s="107" t="s">
        <v>155</v>
      </c>
    </row>
    <row r="344" spans="1:11" s="30" customFormat="1" ht="30">
      <c r="A344" s="527"/>
      <c r="B344" s="527"/>
      <c r="C344" s="29" t="s">
        <v>1855</v>
      </c>
      <c r="D344" s="241" t="s">
        <v>27</v>
      </c>
      <c r="E344" s="415"/>
      <c r="F344" s="257" t="s">
        <v>1856</v>
      </c>
      <c r="G344" s="421"/>
      <c r="H344" s="259"/>
      <c r="I344" s="244">
        <v>25100</v>
      </c>
      <c r="J344" s="244"/>
      <c r="K344" s="107" t="s">
        <v>155</v>
      </c>
    </row>
    <row r="345" spans="1:11" s="30" customFormat="1" ht="30">
      <c r="A345" s="527"/>
      <c r="B345" s="527"/>
      <c r="C345" s="29" t="s">
        <v>1857</v>
      </c>
      <c r="D345" s="241" t="s">
        <v>27</v>
      </c>
      <c r="E345" s="415" t="str">
        <f>E338</f>
        <v>QCVN 16:2023/BXD &amp;
TCVN 8491-2</v>
      </c>
      <c r="F345" s="257" t="s">
        <v>1858</v>
      </c>
      <c r="G345" s="421" t="str">
        <f>G322</f>
        <v>Công ty CP Nhựa Thiếu Niên Tiền Phong
Đc: Số 02 An Đà, phường Gia Viên, thành phố Hải Phòng; 
SĐT: 0987456699</v>
      </c>
      <c r="H345" s="259"/>
      <c r="I345" s="244">
        <v>37300</v>
      </c>
      <c r="J345" s="244"/>
      <c r="K345" s="107" t="s">
        <v>155</v>
      </c>
    </row>
    <row r="346" spans="1:11" s="30" customFormat="1" ht="30">
      <c r="A346" s="527"/>
      <c r="B346" s="527"/>
      <c r="C346" s="29" t="s">
        <v>1859</v>
      </c>
      <c r="D346" s="241" t="s">
        <v>27</v>
      </c>
      <c r="E346" s="415"/>
      <c r="F346" s="257" t="s">
        <v>1860</v>
      </c>
      <c r="G346" s="421"/>
      <c r="H346" s="259"/>
      <c r="I346" s="244">
        <v>21100</v>
      </c>
      <c r="J346" s="244"/>
      <c r="K346" s="107" t="s">
        <v>155</v>
      </c>
    </row>
    <row r="347" spans="1:11" s="30" customFormat="1" ht="30">
      <c r="A347" s="527"/>
      <c r="B347" s="527"/>
      <c r="C347" s="29" t="s">
        <v>1861</v>
      </c>
      <c r="D347" s="241" t="s">
        <v>27</v>
      </c>
      <c r="E347" s="415"/>
      <c r="F347" s="257" t="s">
        <v>1862</v>
      </c>
      <c r="G347" s="421"/>
      <c r="H347" s="259"/>
      <c r="I347" s="244">
        <v>24900</v>
      </c>
      <c r="J347" s="244"/>
      <c r="K347" s="107" t="s">
        <v>155</v>
      </c>
    </row>
    <row r="348" spans="1:11" s="30" customFormat="1" ht="30">
      <c r="A348" s="527"/>
      <c r="B348" s="527"/>
      <c r="C348" s="29" t="s">
        <v>1863</v>
      </c>
      <c r="D348" s="241" t="s">
        <v>27</v>
      </c>
      <c r="E348" s="415"/>
      <c r="F348" s="257" t="s">
        <v>1057</v>
      </c>
      <c r="G348" s="421"/>
      <c r="H348" s="259"/>
      <c r="I348" s="244">
        <v>28300</v>
      </c>
      <c r="J348" s="244"/>
      <c r="K348" s="107" t="s">
        <v>155</v>
      </c>
    </row>
    <row r="349" spans="1:11" s="30" customFormat="1" ht="30">
      <c r="A349" s="527"/>
      <c r="B349" s="527"/>
      <c r="C349" s="29" t="s">
        <v>1864</v>
      </c>
      <c r="D349" s="241" t="s">
        <v>27</v>
      </c>
      <c r="E349" s="415"/>
      <c r="F349" s="257" t="s">
        <v>1865</v>
      </c>
      <c r="G349" s="421"/>
      <c r="H349" s="259"/>
      <c r="I349" s="244">
        <v>33300</v>
      </c>
      <c r="J349" s="244"/>
      <c r="K349" s="107" t="s">
        <v>155</v>
      </c>
    </row>
    <row r="350" spans="1:11" s="30" customFormat="1" ht="30" customHeight="1">
      <c r="A350" s="527"/>
      <c r="B350" s="527"/>
      <c r="C350" s="29" t="s">
        <v>1866</v>
      </c>
      <c r="D350" s="241" t="s">
        <v>27</v>
      </c>
      <c r="E350" s="415"/>
      <c r="F350" s="257" t="s">
        <v>1867</v>
      </c>
      <c r="G350" s="421"/>
      <c r="H350" s="259"/>
      <c r="I350" s="244">
        <v>41100</v>
      </c>
      <c r="J350" s="244"/>
      <c r="K350" s="107" t="s">
        <v>155</v>
      </c>
    </row>
    <row r="351" spans="1:11" s="30" customFormat="1" ht="30">
      <c r="A351" s="527"/>
      <c r="B351" s="527"/>
      <c r="C351" s="29" t="s">
        <v>1868</v>
      </c>
      <c r="D351" s="241" t="s">
        <v>27</v>
      </c>
      <c r="E351" s="415"/>
      <c r="F351" s="257" t="s">
        <v>1869</v>
      </c>
      <c r="G351" s="421"/>
      <c r="H351" s="259"/>
      <c r="I351" s="244">
        <v>55400</v>
      </c>
      <c r="J351" s="244"/>
      <c r="K351" s="107" t="s">
        <v>155</v>
      </c>
    </row>
    <row r="352" spans="1:11" s="30" customFormat="1" ht="30">
      <c r="A352" s="527"/>
      <c r="B352" s="527"/>
      <c r="C352" s="29" t="s">
        <v>1870</v>
      </c>
      <c r="D352" s="241" t="s">
        <v>27</v>
      </c>
      <c r="E352" s="415"/>
      <c r="F352" s="257" t="s">
        <v>1871</v>
      </c>
      <c r="G352" s="421"/>
      <c r="H352" s="259"/>
      <c r="I352" s="244">
        <v>25900</v>
      </c>
      <c r="J352" s="244"/>
      <c r="K352" s="107" t="s">
        <v>155</v>
      </c>
    </row>
    <row r="353" spans="1:11" s="30" customFormat="1" ht="30">
      <c r="A353" s="527"/>
      <c r="B353" s="527"/>
      <c r="C353" s="29" t="s">
        <v>1872</v>
      </c>
      <c r="D353" s="241" t="s">
        <v>27</v>
      </c>
      <c r="E353" s="415"/>
      <c r="F353" s="257" t="s">
        <v>1873</v>
      </c>
      <c r="G353" s="421"/>
      <c r="H353" s="259"/>
      <c r="I353" s="244">
        <v>29600</v>
      </c>
      <c r="J353" s="244"/>
      <c r="K353" s="107" t="s">
        <v>155</v>
      </c>
    </row>
    <row r="354" spans="1:11" s="30" customFormat="1" ht="30">
      <c r="A354" s="527"/>
      <c r="B354" s="527"/>
      <c r="C354" s="29" t="s">
        <v>1874</v>
      </c>
      <c r="D354" s="241" t="s">
        <v>27</v>
      </c>
      <c r="E354" s="415"/>
      <c r="F354" s="257" t="s">
        <v>1187</v>
      </c>
      <c r="G354" s="421"/>
      <c r="H354" s="259"/>
      <c r="I354" s="244">
        <v>34100</v>
      </c>
      <c r="J354" s="244"/>
      <c r="K354" s="107" t="s">
        <v>155</v>
      </c>
    </row>
    <row r="355" spans="1:11" s="30" customFormat="1" ht="30">
      <c r="A355" s="527"/>
      <c r="B355" s="527"/>
      <c r="C355" s="29" t="s">
        <v>1875</v>
      </c>
      <c r="D355" s="241" t="s">
        <v>27</v>
      </c>
      <c r="E355" s="415"/>
      <c r="F355" s="257" t="s">
        <v>1876</v>
      </c>
      <c r="G355" s="421"/>
      <c r="H355" s="259"/>
      <c r="I355" s="244">
        <v>41300</v>
      </c>
      <c r="J355" s="244"/>
      <c r="K355" s="107" t="s">
        <v>155</v>
      </c>
    </row>
    <row r="356" spans="1:11" s="30" customFormat="1" ht="30">
      <c r="A356" s="527"/>
      <c r="B356" s="527"/>
      <c r="C356" s="29" t="s">
        <v>1877</v>
      </c>
      <c r="D356" s="241" t="s">
        <v>27</v>
      </c>
      <c r="E356" s="415"/>
      <c r="F356" s="257" t="s">
        <v>1878</v>
      </c>
      <c r="G356" s="421"/>
      <c r="H356" s="259"/>
      <c r="I356" s="244">
        <v>51800</v>
      </c>
      <c r="J356" s="244"/>
      <c r="K356" s="107" t="s">
        <v>155</v>
      </c>
    </row>
    <row r="357" spans="1:11" s="30" customFormat="1" ht="30">
      <c r="A357" s="527"/>
      <c r="B357" s="527"/>
      <c r="C357" s="29" t="s">
        <v>1879</v>
      </c>
      <c r="D357" s="241" t="s">
        <v>27</v>
      </c>
      <c r="E357" s="415"/>
      <c r="F357" s="257" t="s">
        <v>1880</v>
      </c>
      <c r="G357" s="421"/>
      <c r="H357" s="259"/>
      <c r="I357" s="244">
        <v>74300</v>
      </c>
      <c r="J357" s="244"/>
      <c r="K357" s="107" t="s">
        <v>155</v>
      </c>
    </row>
    <row r="358" spans="1:11" s="30" customFormat="1" ht="30">
      <c r="A358" s="527"/>
      <c r="B358" s="527"/>
      <c r="C358" s="29" t="s">
        <v>1881</v>
      </c>
      <c r="D358" s="241" t="s">
        <v>27</v>
      </c>
      <c r="E358" s="415"/>
      <c r="F358" s="257" t="s">
        <v>1882</v>
      </c>
      <c r="G358" s="421"/>
      <c r="H358" s="259"/>
      <c r="I358" s="244">
        <v>34400</v>
      </c>
      <c r="J358" s="244"/>
      <c r="K358" s="107" t="s">
        <v>155</v>
      </c>
    </row>
    <row r="359" spans="1:11" s="30" customFormat="1" ht="30">
      <c r="A359" s="527"/>
      <c r="B359" s="527"/>
      <c r="C359" s="29" t="s">
        <v>1883</v>
      </c>
      <c r="D359" s="241" t="s">
        <v>27</v>
      </c>
      <c r="E359" s="415"/>
      <c r="F359" s="257" t="s">
        <v>1884</v>
      </c>
      <c r="G359" s="421"/>
      <c r="H359" s="259"/>
      <c r="I359" s="244">
        <v>41900</v>
      </c>
      <c r="J359" s="244"/>
      <c r="K359" s="107" t="s">
        <v>155</v>
      </c>
    </row>
    <row r="360" spans="1:11" s="30" customFormat="1" ht="30">
      <c r="A360" s="527"/>
      <c r="B360" s="527"/>
      <c r="C360" s="29" t="s">
        <v>1885</v>
      </c>
      <c r="D360" s="241" t="s">
        <v>27</v>
      </c>
      <c r="E360" s="415"/>
      <c r="F360" s="257" t="s">
        <v>1886</v>
      </c>
      <c r="G360" s="421"/>
      <c r="H360" s="259"/>
      <c r="I360" s="244">
        <v>48800</v>
      </c>
      <c r="J360" s="244"/>
      <c r="K360" s="107" t="s">
        <v>155</v>
      </c>
    </row>
    <row r="361" spans="1:11" s="30" customFormat="1" ht="30">
      <c r="A361" s="527"/>
      <c r="B361" s="527"/>
      <c r="C361" s="29" t="s">
        <v>1887</v>
      </c>
      <c r="D361" s="241" t="s">
        <v>27</v>
      </c>
      <c r="E361" s="415"/>
      <c r="F361" s="257" t="s">
        <v>1179</v>
      </c>
      <c r="G361" s="421"/>
      <c r="H361" s="259"/>
      <c r="I361" s="244">
        <v>59000</v>
      </c>
      <c r="J361" s="244"/>
      <c r="K361" s="107" t="s">
        <v>155</v>
      </c>
    </row>
    <row r="362" spans="1:11" s="30" customFormat="1" ht="30" customHeight="1">
      <c r="A362" s="527"/>
      <c r="B362" s="527"/>
      <c r="C362" s="29" t="s">
        <v>1888</v>
      </c>
      <c r="D362" s="241" t="s">
        <v>27</v>
      </c>
      <c r="E362" s="415"/>
      <c r="F362" s="257" t="s">
        <v>1889</v>
      </c>
      <c r="G362" s="421"/>
      <c r="H362" s="259"/>
      <c r="I362" s="244">
        <v>74000</v>
      </c>
      <c r="J362" s="244"/>
      <c r="K362" s="107" t="s">
        <v>155</v>
      </c>
    </row>
    <row r="363" spans="1:11" s="30" customFormat="1" ht="30">
      <c r="A363" s="527"/>
      <c r="B363" s="527"/>
      <c r="C363" s="29" t="s">
        <v>1890</v>
      </c>
      <c r="D363" s="241" t="s">
        <v>27</v>
      </c>
      <c r="E363" s="415"/>
      <c r="F363" s="257" t="s">
        <v>1072</v>
      </c>
      <c r="G363" s="421"/>
      <c r="H363" s="259"/>
      <c r="I363" s="244">
        <v>88900</v>
      </c>
      <c r="J363" s="244"/>
      <c r="K363" s="107" t="s">
        <v>155</v>
      </c>
    </row>
    <row r="364" spans="1:11" s="30" customFormat="1" ht="30">
      <c r="A364" s="527"/>
      <c r="B364" s="527"/>
      <c r="C364" s="29" t="s">
        <v>1891</v>
      </c>
      <c r="D364" s="241" t="s">
        <v>27</v>
      </c>
      <c r="E364" s="415"/>
      <c r="F364" s="257" t="s">
        <v>1892</v>
      </c>
      <c r="G364" s="421"/>
      <c r="H364" s="259"/>
      <c r="I364" s="244">
        <v>130500</v>
      </c>
      <c r="J364" s="244"/>
      <c r="K364" s="107" t="s">
        <v>155</v>
      </c>
    </row>
    <row r="365" spans="1:11" s="30" customFormat="1" ht="30">
      <c r="A365" s="527"/>
      <c r="B365" s="527"/>
      <c r="C365" s="29" t="s">
        <v>1893</v>
      </c>
      <c r="D365" s="241" t="s">
        <v>27</v>
      </c>
      <c r="E365" s="415"/>
      <c r="F365" s="257" t="s">
        <v>1894</v>
      </c>
      <c r="G365" s="421"/>
      <c r="H365" s="259"/>
      <c r="I365" s="244">
        <v>33900</v>
      </c>
      <c r="J365" s="244"/>
      <c r="K365" s="107" t="s">
        <v>155</v>
      </c>
    </row>
    <row r="366" spans="1:11" s="30" customFormat="1" ht="30">
      <c r="A366" s="527"/>
      <c r="B366" s="527"/>
      <c r="C366" s="29" t="s">
        <v>1893</v>
      </c>
      <c r="D366" s="241" t="s">
        <v>27</v>
      </c>
      <c r="E366" s="415"/>
      <c r="F366" s="257" t="s">
        <v>1895</v>
      </c>
      <c r="G366" s="421"/>
      <c r="H366" s="259"/>
      <c r="I366" s="244">
        <v>39900</v>
      </c>
      <c r="J366" s="244"/>
      <c r="K366" s="107" t="s">
        <v>155</v>
      </c>
    </row>
    <row r="367" spans="1:11" s="30" customFormat="1" ht="30">
      <c r="A367" s="527"/>
      <c r="B367" s="527"/>
      <c r="C367" s="29" t="s">
        <v>1893</v>
      </c>
      <c r="D367" s="241" t="s">
        <v>27</v>
      </c>
      <c r="E367" s="415"/>
      <c r="F367" s="257" t="s">
        <v>1896</v>
      </c>
      <c r="G367" s="421"/>
      <c r="H367" s="259"/>
      <c r="I367" s="244">
        <v>49600</v>
      </c>
      <c r="J367" s="244"/>
      <c r="K367" s="107" t="s">
        <v>155</v>
      </c>
    </row>
    <row r="368" spans="1:11" s="30" customFormat="1" ht="30">
      <c r="A368" s="527"/>
      <c r="B368" s="527"/>
      <c r="C368" s="29" t="s">
        <v>1893</v>
      </c>
      <c r="D368" s="241" t="s">
        <v>27</v>
      </c>
      <c r="E368" s="415"/>
      <c r="F368" s="257" t="s">
        <v>1070</v>
      </c>
      <c r="G368" s="421"/>
      <c r="H368" s="259"/>
      <c r="I368" s="244">
        <v>62300</v>
      </c>
      <c r="J368" s="244"/>
      <c r="K368" s="107" t="s">
        <v>155</v>
      </c>
    </row>
    <row r="369" spans="1:11" s="30" customFormat="1" ht="30">
      <c r="A369" s="527"/>
      <c r="B369" s="527"/>
      <c r="C369" s="29" t="s">
        <v>1893</v>
      </c>
      <c r="D369" s="241" t="s">
        <v>27</v>
      </c>
      <c r="E369" s="415"/>
      <c r="F369" s="257" t="s">
        <v>1897</v>
      </c>
      <c r="G369" s="421"/>
      <c r="H369" s="259"/>
      <c r="I369" s="244">
        <v>77300</v>
      </c>
      <c r="J369" s="244"/>
      <c r="K369" s="107" t="s">
        <v>155</v>
      </c>
    </row>
    <row r="370" spans="1:11" s="30" customFormat="1" ht="30">
      <c r="A370" s="527"/>
      <c r="B370" s="527"/>
      <c r="C370" s="29" t="s">
        <v>1893</v>
      </c>
      <c r="D370" s="241" t="s">
        <v>27</v>
      </c>
      <c r="E370" s="415"/>
      <c r="F370" s="257" t="s">
        <v>1898</v>
      </c>
      <c r="G370" s="421"/>
      <c r="H370" s="259"/>
      <c r="I370" s="244">
        <v>94400</v>
      </c>
      <c r="J370" s="244"/>
      <c r="K370" s="107" t="s">
        <v>155</v>
      </c>
    </row>
    <row r="371" spans="1:11" s="30" customFormat="1" ht="30">
      <c r="A371" s="527"/>
      <c r="B371" s="527"/>
      <c r="C371" s="29" t="s">
        <v>1899</v>
      </c>
      <c r="D371" s="241" t="s">
        <v>27</v>
      </c>
      <c r="E371" s="415"/>
      <c r="F371" s="257" t="s">
        <v>1900</v>
      </c>
      <c r="G371" s="421"/>
      <c r="H371" s="259"/>
      <c r="I371" s="244">
        <v>47000</v>
      </c>
      <c r="J371" s="244"/>
      <c r="K371" s="107" t="s">
        <v>155</v>
      </c>
    </row>
    <row r="372" spans="1:11" s="30" customFormat="1" ht="30">
      <c r="A372" s="527"/>
      <c r="B372" s="527"/>
      <c r="C372" s="29" t="s">
        <v>1901</v>
      </c>
      <c r="D372" s="241" t="s">
        <v>27</v>
      </c>
      <c r="E372" s="415" t="str">
        <f>E345</f>
        <v>QCVN 16:2023/BXD &amp;
TCVN 8491-2</v>
      </c>
      <c r="F372" s="257" t="s">
        <v>1902</v>
      </c>
      <c r="G372" s="421" t="str">
        <f>G345</f>
        <v>Công ty CP Nhựa Thiếu Niên Tiền Phong
Đc: Số 02 An Đà, phường Gia Viên, thành phố Hải Phòng; 
SĐT: 0987456699</v>
      </c>
      <c r="H372" s="259"/>
      <c r="I372" s="244">
        <v>53300</v>
      </c>
      <c r="J372" s="244"/>
      <c r="K372" s="107" t="s">
        <v>155</v>
      </c>
    </row>
    <row r="373" spans="1:11" s="30" customFormat="1" ht="30">
      <c r="A373" s="527"/>
      <c r="B373" s="527"/>
      <c r="C373" s="29" t="s">
        <v>1903</v>
      </c>
      <c r="D373" s="241" t="s">
        <v>27</v>
      </c>
      <c r="E373" s="415"/>
      <c r="F373" s="257" t="s">
        <v>1904</v>
      </c>
      <c r="G373" s="421"/>
      <c r="H373" s="259"/>
      <c r="I373" s="244">
        <v>69400</v>
      </c>
      <c r="J373" s="244"/>
      <c r="K373" s="107" t="s">
        <v>155</v>
      </c>
    </row>
    <row r="374" spans="1:11" s="30" customFormat="1" ht="30">
      <c r="A374" s="527"/>
      <c r="B374" s="527"/>
      <c r="C374" s="29" t="s">
        <v>1905</v>
      </c>
      <c r="D374" s="241" t="s">
        <v>27</v>
      </c>
      <c r="E374" s="415"/>
      <c r="F374" s="257" t="s">
        <v>1906</v>
      </c>
      <c r="G374" s="421"/>
      <c r="H374" s="259"/>
      <c r="I374" s="244">
        <v>86000</v>
      </c>
      <c r="J374" s="244"/>
      <c r="K374" s="107" t="s">
        <v>155</v>
      </c>
    </row>
    <row r="375" spans="1:11" s="30" customFormat="1" ht="30">
      <c r="A375" s="527"/>
      <c r="B375" s="527"/>
      <c r="C375" s="29" t="s">
        <v>1907</v>
      </c>
      <c r="D375" s="241" t="s">
        <v>27</v>
      </c>
      <c r="E375" s="415"/>
      <c r="F375" s="257" t="s">
        <v>1908</v>
      </c>
      <c r="G375" s="421"/>
      <c r="H375" s="259"/>
      <c r="I375" s="244">
        <v>108100</v>
      </c>
      <c r="J375" s="244"/>
      <c r="K375" s="107" t="s">
        <v>155</v>
      </c>
    </row>
    <row r="376" spans="1:11" s="30" customFormat="1" ht="30">
      <c r="A376" s="527"/>
      <c r="B376" s="527"/>
      <c r="C376" s="29" t="s">
        <v>1909</v>
      </c>
      <c r="D376" s="241" t="s">
        <v>27</v>
      </c>
      <c r="E376" s="415"/>
      <c r="F376" s="257" t="s">
        <v>1079</v>
      </c>
      <c r="G376" s="421"/>
      <c r="H376" s="259"/>
      <c r="I376" s="244">
        <v>130500</v>
      </c>
      <c r="J376" s="244"/>
      <c r="K376" s="107" t="s">
        <v>155</v>
      </c>
    </row>
    <row r="377" spans="1:11" s="30" customFormat="1" ht="30" customHeight="1">
      <c r="A377" s="527"/>
      <c r="B377" s="527"/>
      <c r="C377" s="29" t="s">
        <v>1910</v>
      </c>
      <c r="D377" s="241" t="s">
        <v>27</v>
      </c>
      <c r="E377" s="415"/>
      <c r="F377" s="257" t="s">
        <v>1911</v>
      </c>
      <c r="G377" s="421"/>
      <c r="H377" s="259"/>
      <c r="I377" s="244">
        <v>188600</v>
      </c>
      <c r="J377" s="244"/>
      <c r="K377" s="107" t="s">
        <v>155</v>
      </c>
    </row>
    <row r="378" spans="1:11" s="30" customFormat="1" ht="30">
      <c r="A378" s="527"/>
      <c r="B378" s="527"/>
      <c r="C378" s="29" t="s">
        <v>1912</v>
      </c>
      <c r="D378" s="241" t="s">
        <v>27</v>
      </c>
      <c r="E378" s="415"/>
      <c r="F378" s="257" t="s">
        <v>1913</v>
      </c>
      <c r="G378" s="421"/>
      <c r="H378" s="259"/>
      <c r="I378" s="244">
        <v>56100</v>
      </c>
      <c r="J378" s="244"/>
      <c r="K378" s="107" t="s">
        <v>155</v>
      </c>
    </row>
    <row r="379" spans="1:11" s="30" customFormat="1" ht="30">
      <c r="A379" s="527"/>
      <c r="B379" s="527"/>
      <c r="C379" s="29" t="s">
        <v>1914</v>
      </c>
      <c r="D379" s="241" t="s">
        <v>27</v>
      </c>
      <c r="E379" s="415"/>
      <c r="F379" s="257" t="s">
        <v>1915</v>
      </c>
      <c r="G379" s="421"/>
      <c r="H379" s="259"/>
      <c r="I379" s="244">
        <v>65800</v>
      </c>
      <c r="J379" s="244"/>
      <c r="K379" s="107" t="s">
        <v>155</v>
      </c>
    </row>
    <row r="380" spans="1:11" s="30" customFormat="1" ht="30">
      <c r="A380" s="527"/>
      <c r="B380" s="527"/>
      <c r="C380" s="29" t="s">
        <v>1916</v>
      </c>
      <c r="D380" s="241" t="s">
        <v>27</v>
      </c>
      <c r="E380" s="415"/>
      <c r="F380" s="257" t="s">
        <v>1917</v>
      </c>
      <c r="G380" s="421"/>
      <c r="H380" s="259"/>
      <c r="I380" s="244">
        <v>76000</v>
      </c>
      <c r="J380" s="244"/>
      <c r="K380" s="107" t="s">
        <v>155</v>
      </c>
    </row>
    <row r="381" spans="1:11" s="30" customFormat="1" ht="30">
      <c r="A381" s="527"/>
      <c r="B381" s="527"/>
      <c r="C381" s="29" t="s">
        <v>1918</v>
      </c>
      <c r="D381" s="241" t="s">
        <v>27</v>
      </c>
      <c r="E381" s="415"/>
      <c r="F381" s="257" t="s">
        <v>1919</v>
      </c>
      <c r="G381" s="421"/>
      <c r="H381" s="259"/>
      <c r="I381" s="244">
        <v>99600</v>
      </c>
      <c r="J381" s="244"/>
      <c r="K381" s="107" t="s">
        <v>155</v>
      </c>
    </row>
    <row r="382" spans="1:11" s="30" customFormat="1" ht="30">
      <c r="A382" s="527"/>
      <c r="B382" s="527"/>
      <c r="C382" s="29" t="s">
        <v>1920</v>
      </c>
      <c r="D382" s="241" t="s">
        <v>27</v>
      </c>
      <c r="E382" s="415"/>
      <c r="F382" s="257" t="s">
        <v>1921</v>
      </c>
      <c r="G382" s="421"/>
      <c r="H382" s="259"/>
      <c r="I382" s="244">
        <v>123800</v>
      </c>
      <c r="J382" s="244"/>
      <c r="K382" s="107" t="s">
        <v>155</v>
      </c>
    </row>
    <row r="383" spans="1:11" s="30" customFormat="1" ht="30">
      <c r="A383" s="527"/>
      <c r="B383" s="527"/>
      <c r="C383" s="29" t="s">
        <v>1922</v>
      </c>
      <c r="D383" s="241" t="s">
        <v>27</v>
      </c>
      <c r="E383" s="415"/>
      <c r="F383" s="257" t="s">
        <v>1923</v>
      </c>
      <c r="G383" s="421"/>
      <c r="H383" s="259"/>
      <c r="I383" s="244">
        <v>153800</v>
      </c>
      <c r="J383" s="244"/>
      <c r="K383" s="107" t="s">
        <v>155</v>
      </c>
    </row>
    <row r="384" spans="1:11" s="30" customFormat="1" ht="30">
      <c r="A384" s="527"/>
      <c r="B384" s="527"/>
      <c r="C384" s="29" t="s">
        <v>1924</v>
      </c>
      <c r="D384" s="241" t="s">
        <v>27</v>
      </c>
      <c r="E384" s="415"/>
      <c r="F384" s="257" t="s">
        <v>1925</v>
      </c>
      <c r="G384" s="421"/>
      <c r="H384" s="259"/>
      <c r="I384" s="244">
        <v>185800</v>
      </c>
      <c r="J384" s="244"/>
      <c r="K384" s="107" t="s">
        <v>155</v>
      </c>
    </row>
    <row r="385" spans="1:11" s="30" customFormat="1" ht="30">
      <c r="A385" s="527"/>
      <c r="B385" s="527"/>
      <c r="C385" s="29" t="s">
        <v>1926</v>
      </c>
      <c r="D385" s="241" t="s">
        <v>27</v>
      </c>
      <c r="E385" s="415"/>
      <c r="F385" s="257" t="s">
        <v>1229</v>
      </c>
      <c r="G385" s="421"/>
      <c r="H385" s="259"/>
      <c r="I385" s="244">
        <v>268100</v>
      </c>
      <c r="J385" s="244"/>
      <c r="K385" s="107" t="s">
        <v>155</v>
      </c>
    </row>
    <row r="386" spans="1:11" s="30" customFormat="1" ht="30" customHeight="1">
      <c r="A386" s="527"/>
      <c r="B386" s="527"/>
      <c r="C386" s="29" t="s">
        <v>1927</v>
      </c>
      <c r="D386" s="241" t="s">
        <v>27</v>
      </c>
      <c r="E386" s="415"/>
      <c r="F386" s="257" t="s">
        <v>1928</v>
      </c>
      <c r="G386" s="421"/>
      <c r="H386" s="259"/>
      <c r="I386" s="244">
        <v>84000</v>
      </c>
      <c r="J386" s="244"/>
      <c r="K386" s="107" t="s">
        <v>155</v>
      </c>
    </row>
    <row r="387" spans="1:11" s="30" customFormat="1" ht="30">
      <c r="A387" s="527"/>
      <c r="B387" s="527"/>
      <c r="C387" s="29" t="s">
        <v>1929</v>
      </c>
      <c r="D387" s="241" t="s">
        <v>27</v>
      </c>
      <c r="E387" s="415"/>
      <c r="F387" s="257" t="s">
        <v>1930</v>
      </c>
      <c r="G387" s="421"/>
      <c r="H387" s="259"/>
      <c r="I387" s="244">
        <v>97900</v>
      </c>
      <c r="J387" s="244"/>
      <c r="K387" s="107" t="s">
        <v>155</v>
      </c>
    </row>
    <row r="388" spans="1:11" s="30" customFormat="1" ht="30">
      <c r="A388" s="527"/>
      <c r="B388" s="527"/>
      <c r="C388" s="29" t="s">
        <v>1931</v>
      </c>
      <c r="D388" s="241" t="s">
        <v>27</v>
      </c>
      <c r="E388" s="415"/>
      <c r="F388" s="257" t="s">
        <v>1932</v>
      </c>
      <c r="G388" s="421"/>
      <c r="H388" s="259"/>
      <c r="I388" s="244">
        <v>111400</v>
      </c>
      <c r="J388" s="244"/>
      <c r="K388" s="107" t="s">
        <v>155</v>
      </c>
    </row>
    <row r="389" spans="1:11" s="30" customFormat="1" ht="30">
      <c r="A389" s="527"/>
      <c r="B389" s="527"/>
      <c r="C389" s="29" t="s">
        <v>1933</v>
      </c>
      <c r="D389" s="241" t="s">
        <v>27</v>
      </c>
      <c r="E389" s="415"/>
      <c r="F389" s="257" t="s">
        <v>1934</v>
      </c>
      <c r="G389" s="421"/>
      <c r="H389" s="259"/>
      <c r="I389" s="244">
        <v>156000</v>
      </c>
      <c r="J389" s="244"/>
      <c r="K389" s="107" t="s">
        <v>155</v>
      </c>
    </row>
    <row r="390" spans="1:11" s="30" customFormat="1" ht="30">
      <c r="A390" s="527"/>
      <c r="B390" s="527"/>
      <c r="C390" s="29" t="s">
        <v>1935</v>
      </c>
      <c r="D390" s="241" t="s">
        <v>27</v>
      </c>
      <c r="E390" s="415"/>
      <c r="F390" s="257" t="s">
        <v>1936</v>
      </c>
      <c r="G390" s="421"/>
      <c r="H390" s="259"/>
      <c r="I390" s="244">
        <v>186800</v>
      </c>
      <c r="J390" s="244"/>
      <c r="K390" s="107" t="s">
        <v>155</v>
      </c>
    </row>
    <row r="391" spans="1:11" s="30" customFormat="1" ht="30">
      <c r="A391" s="527"/>
      <c r="B391" s="527"/>
      <c r="C391" s="29" t="s">
        <v>1937</v>
      </c>
      <c r="D391" s="241" t="s">
        <v>27</v>
      </c>
      <c r="E391" s="415"/>
      <c r="F391" s="257" t="s">
        <v>1938</v>
      </c>
      <c r="G391" s="421"/>
      <c r="H391" s="259"/>
      <c r="I391" s="244">
        <v>230500</v>
      </c>
      <c r="J391" s="244"/>
      <c r="K391" s="107" t="s">
        <v>155</v>
      </c>
    </row>
    <row r="392" spans="1:11" s="30" customFormat="1" ht="30">
      <c r="A392" s="527"/>
      <c r="B392" s="527"/>
      <c r="C392" s="29" t="s">
        <v>1939</v>
      </c>
      <c r="D392" s="241" t="s">
        <v>27</v>
      </c>
      <c r="E392" s="415"/>
      <c r="F392" s="257" t="s">
        <v>1940</v>
      </c>
      <c r="G392" s="421"/>
      <c r="H392" s="259"/>
      <c r="I392" s="244">
        <v>279400</v>
      </c>
      <c r="J392" s="244"/>
      <c r="K392" s="107" t="s">
        <v>155</v>
      </c>
    </row>
    <row r="393" spans="1:11" s="30" customFormat="1" ht="30">
      <c r="A393" s="527"/>
      <c r="B393" s="527"/>
      <c r="C393" s="29" t="s">
        <v>1941</v>
      </c>
      <c r="D393" s="241" t="s">
        <v>27</v>
      </c>
      <c r="E393" s="415"/>
      <c r="F393" s="257" t="s">
        <v>1942</v>
      </c>
      <c r="G393" s="421"/>
      <c r="H393" s="259"/>
      <c r="I393" s="244">
        <v>397500</v>
      </c>
      <c r="J393" s="244"/>
      <c r="K393" s="107" t="s">
        <v>155</v>
      </c>
    </row>
    <row r="394" spans="1:11" s="30" customFormat="1" ht="30">
      <c r="A394" s="527"/>
      <c r="B394" s="527"/>
      <c r="C394" s="29" t="s">
        <v>1943</v>
      </c>
      <c r="D394" s="241" t="s">
        <v>27</v>
      </c>
      <c r="E394" s="415"/>
      <c r="F394" s="257" t="s">
        <v>1944</v>
      </c>
      <c r="G394" s="421"/>
      <c r="H394" s="259"/>
      <c r="I394" s="244">
        <v>103400</v>
      </c>
      <c r="J394" s="244"/>
      <c r="K394" s="107" t="s">
        <v>155</v>
      </c>
    </row>
    <row r="395" spans="1:11" s="30" customFormat="1" ht="30">
      <c r="A395" s="527"/>
      <c r="B395" s="527"/>
      <c r="C395" s="29" t="s">
        <v>1945</v>
      </c>
      <c r="D395" s="241" t="s">
        <v>27</v>
      </c>
      <c r="E395" s="415"/>
      <c r="F395" s="257" t="s">
        <v>1946</v>
      </c>
      <c r="G395" s="421"/>
      <c r="H395" s="259"/>
      <c r="I395" s="244">
        <v>121000</v>
      </c>
      <c r="J395" s="244"/>
      <c r="K395" s="107" t="s">
        <v>155</v>
      </c>
    </row>
    <row r="396" spans="1:11" s="30" customFormat="1" ht="30">
      <c r="A396" s="527"/>
      <c r="B396" s="527"/>
      <c r="C396" s="29" t="s">
        <v>1947</v>
      </c>
      <c r="D396" s="241" t="s">
        <v>27</v>
      </c>
      <c r="E396" s="415"/>
      <c r="F396" s="257" t="s">
        <v>1948</v>
      </c>
      <c r="G396" s="421"/>
      <c r="H396" s="259"/>
      <c r="I396" s="244">
        <v>143400</v>
      </c>
      <c r="J396" s="244"/>
      <c r="K396" s="107" t="s">
        <v>155</v>
      </c>
    </row>
    <row r="397" spans="1:11" s="30" customFormat="1" ht="30">
      <c r="A397" s="527"/>
      <c r="B397" s="527"/>
      <c r="C397" s="29" t="s">
        <v>1949</v>
      </c>
      <c r="D397" s="241" t="s">
        <v>27</v>
      </c>
      <c r="E397" s="415"/>
      <c r="F397" s="257" t="s">
        <v>1950</v>
      </c>
      <c r="G397" s="421"/>
      <c r="H397" s="259"/>
      <c r="I397" s="244">
        <v>181900</v>
      </c>
      <c r="J397" s="244"/>
      <c r="K397" s="107" t="s">
        <v>155</v>
      </c>
    </row>
    <row r="398" spans="1:11" s="30" customFormat="1" ht="30">
      <c r="A398" s="527"/>
      <c r="B398" s="527"/>
      <c r="C398" s="29" t="s">
        <v>1951</v>
      </c>
      <c r="D398" s="241" t="s">
        <v>27</v>
      </c>
      <c r="E398" s="415"/>
      <c r="F398" s="257" t="s">
        <v>1952</v>
      </c>
      <c r="G398" s="421"/>
      <c r="H398" s="259"/>
      <c r="I398" s="244">
        <v>229100</v>
      </c>
      <c r="J398" s="244"/>
      <c r="K398" s="107" t="s">
        <v>155</v>
      </c>
    </row>
    <row r="399" spans="1:11" s="30" customFormat="1" ht="30">
      <c r="A399" s="527"/>
      <c r="B399" s="527"/>
      <c r="C399" s="29" t="s">
        <v>1953</v>
      </c>
      <c r="D399" s="241" t="s">
        <v>27</v>
      </c>
      <c r="E399" s="415" t="str">
        <f>E372</f>
        <v>QCVN 16:2023/BXD &amp;
TCVN 8491-2</v>
      </c>
      <c r="F399" s="257" t="s">
        <v>1954</v>
      </c>
      <c r="G399" s="421" t="str">
        <f>G372</f>
        <v>Công ty CP Nhựa Thiếu Niên Tiền Phong
Đc: Số 02 An Đà, phường Gia Viên, thành phố Hải Phòng; 
SĐT: 0987456699</v>
      </c>
      <c r="H399" s="259"/>
      <c r="I399" s="244">
        <v>280900</v>
      </c>
      <c r="J399" s="244"/>
      <c r="K399" s="107" t="s">
        <v>155</v>
      </c>
    </row>
    <row r="400" spans="1:11" s="30" customFormat="1" ht="30">
      <c r="A400" s="527"/>
      <c r="B400" s="527"/>
      <c r="C400" s="29" t="s">
        <v>1955</v>
      </c>
      <c r="D400" s="241" t="s">
        <v>27</v>
      </c>
      <c r="E400" s="415"/>
      <c r="F400" s="257" t="s">
        <v>1956</v>
      </c>
      <c r="G400" s="421"/>
      <c r="H400" s="259"/>
      <c r="I400" s="244">
        <v>344500</v>
      </c>
      <c r="J400" s="244"/>
      <c r="K400" s="107" t="s">
        <v>155</v>
      </c>
    </row>
    <row r="401" spans="1:11" s="30" customFormat="1" ht="30">
      <c r="A401" s="527"/>
      <c r="B401" s="527"/>
      <c r="C401" s="29" t="s">
        <v>1957</v>
      </c>
      <c r="D401" s="241" t="s">
        <v>27</v>
      </c>
      <c r="E401" s="415"/>
      <c r="F401" s="257" t="s">
        <v>1958</v>
      </c>
      <c r="G401" s="421"/>
      <c r="H401" s="259"/>
      <c r="I401" s="244">
        <v>492100</v>
      </c>
      <c r="J401" s="244"/>
      <c r="K401" s="107" t="s">
        <v>155</v>
      </c>
    </row>
    <row r="402" spans="1:11" s="30" customFormat="1" ht="30">
      <c r="A402" s="527"/>
      <c r="B402" s="527"/>
      <c r="C402" s="29" t="s">
        <v>1959</v>
      </c>
      <c r="D402" s="241" t="s">
        <v>27</v>
      </c>
      <c r="E402" s="415"/>
      <c r="F402" s="257" t="s">
        <v>1960</v>
      </c>
      <c r="G402" s="421"/>
      <c r="H402" s="259"/>
      <c r="I402" s="244">
        <v>128500</v>
      </c>
      <c r="J402" s="244"/>
      <c r="K402" s="107" t="s">
        <v>155</v>
      </c>
    </row>
    <row r="403" spans="1:11" s="30" customFormat="1" ht="30">
      <c r="A403" s="527"/>
      <c r="B403" s="527"/>
      <c r="C403" s="29" t="s">
        <v>1961</v>
      </c>
      <c r="D403" s="241" t="s">
        <v>27</v>
      </c>
      <c r="E403" s="415"/>
      <c r="F403" s="257" t="s">
        <v>1962</v>
      </c>
      <c r="G403" s="421"/>
      <c r="H403" s="259"/>
      <c r="I403" s="244">
        <v>151300</v>
      </c>
      <c r="J403" s="244"/>
      <c r="K403" s="107" t="s">
        <v>155</v>
      </c>
    </row>
    <row r="404" spans="1:11" s="30" customFormat="1" ht="30" customHeight="1">
      <c r="A404" s="527"/>
      <c r="B404" s="527"/>
      <c r="C404" s="29" t="s">
        <v>1963</v>
      </c>
      <c r="D404" s="241" t="s">
        <v>27</v>
      </c>
      <c r="E404" s="415"/>
      <c r="F404" s="257" t="s">
        <v>1964</v>
      </c>
      <c r="G404" s="421"/>
      <c r="H404" s="259"/>
      <c r="I404" s="244">
        <v>178300</v>
      </c>
      <c r="J404" s="244"/>
      <c r="K404" s="107" t="s">
        <v>155</v>
      </c>
    </row>
    <row r="405" spans="1:11" s="30" customFormat="1" ht="30">
      <c r="A405" s="527"/>
      <c r="B405" s="527"/>
      <c r="C405" s="29" t="s">
        <v>1965</v>
      </c>
      <c r="D405" s="241" t="s">
        <v>27</v>
      </c>
      <c r="E405" s="415"/>
      <c r="F405" s="257" t="s">
        <v>1096</v>
      </c>
      <c r="G405" s="421"/>
      <c r="H405" s="259"/>
      <c r="I405" s="244">
        <v>238500</v>
      </c>
      <c r="J405" s="244"/>
      <c r="K405" s="107" t="s">
        <v>155</v>
      </c>
    </row>
    <row r="406" spans="1:11" s="30" customFormat="1" ht="30">
      <c r="A406" s="527"/>
      <c r="B406" s="527"/>
      <c r="C406" s="29" t="s">
        <v>1966</v>
      </c>
      <c r="D406" s="241" t="s">
        <v>27</v>
      </c>
      <c r="E406" s="415"/>
      <c r="F406" s="257" t="s">
        <v>1097</v>
      </c>
      <c r="G406" s="421"/>
      <c r="H406" s="259"/>
      <c r="I406" s="244">
        <v>291900</v>
      </c>
      <c r="J406" s="244"/>
      <c r="K406" s="107" t="s">
        <v>155</v>
      </c>
    </row>
    <row r="407" spans="1:11" s="30" customFormat="1" ht="30">
      <c r="A407" s="527"/>
      <c r="B407" s="527"/>
      <c r="C407" s="29" t="s">
        <v>1967</v>
      </c>
      <c r="D407" s="241" t="s">
        <v>27</v>
      </c>
      <c r="E407" s="415"/>
      <c r="F407" s="257" t="s">
        <v>1968</v>
      </c>
      <c r="G407" s="421"/>
      <c r="H407" s="259"/>
      <c r="I407" s="244">
        <v>359000</v>
      </c>
      <c r="J407" s="244"/>
      <c r="K407" s="107" t="s">
        <v>155</v>
      </c>
    </row>
    <row r="408" spans="1:11" s="30" customFormat="1" ht="30">
      <c r="A408" s="527"/>
      <c r="B408" s="527"/>
      <c r="C408" s="29" t="s">
        <v>1969</v>
      </c>
      <c r="D408" s="241" t="s">
        <v>27</v>
      </c>
      <c r="E408" s="415"/>
      <c r="F408" s="257" t="s">
        <v>1224</v>
      </c>
      <c r="G408" s="421"/>
      <c r="H408" s="259"/>
      <c r="I408" s="244">
        <v>440600</v>
      </c>
      <c r="J408" s="244"/>
      <c r="K408" s="107" t="s">
        <v>155</v>
      </c>
    </row>
    <row r="409" spans="1:11" s="30" customFormat="1" ht="30">
      <c r="A409" s="527"/>
      <c r="B409" s="527"/>
      <c r="C409" s="29" t="s">
        <v>1970</v>
      </c>
      <c r="D409" s="241" t="s">
        <v>27</v>
      </c>
      <c r="E409" s="415"/>
      <c r="F409" s="257" t="s">
        <v>1971</v>
      </c>
      <c r="G409" s="421"/>
      <c r="H409" s="259"/>
      <c r="I409" s="244">
        <v>622800</v>
      </c>
      <c r="J409" s="244"/>
      <c r="K409" s="107" t="s">
        <v>155</v>
      </c>
    </row>
    <row r="410" spans="1:11" s="30" customFormat="1" ht="30" customHeight="1">
      <c r="A410" s="527"/>
      <c r="B410" s="527"/>
      <c r="C410" s="29" t="s">
        <v>1972</v>
      </c>
      <c r="D410" s="241" t="s">
        <v>27</v>
      </c>
      <c r="E410" s="415"/>
      <c r="F410" s="257" t="s">
        <v>1973</v>
      </c>
      <c r="G410" s="421"/>
      <c r="H410" s="259"/>
      <c r="I410" s="244">
        <v>171600</v>
      </c>
      <c r="J410" s="244"/>
      <c r="K410" s="107" t="s">
        <v>155</v>
      </c>
    </row>
    <row r="411" spans="1:11" s="30" customFormat="1" ht="30">
      <c r="A411" s="527"/>
      <c r="B411" s="527"/>
      <c r="C411" s="29" t="s">
        <v>1562</v>
      </c>
      <c r="D411" s="241" t="s">
        <v>27</v>
      </c>
      <c r="E411" s="415"/>
      <c r="F411" s="257" t="s">
        <v>1563</v>
      </c>
      <c r="G411" s="421"/>
      <c r="H411" s="259"/>
      <c r="I411" s="244">
        <v>200000</v>
      </c>
      <c r="J411" s="244"/>
      <c r="K411" s="107" t="s">
        <v>155</v>
      </c>
    </row>
    <row r="412" spans="1:11" s="30" customFormat="1" ht="30">
      <c r="A412" s="527"/>
      <c r="B412" s="527"/>
      <c r="C412" s="29" t="s">
        <v>1560</v>
      </c>
      <c r="D412" s="241" t="s">
        <v>27</v>
      </c>
      <c r="E412" s="415"/>
      <c r="F412" s="257" t="s">
        <v>1561</v>
      </c>
      <c r="G412" s="421"/>
      <c r="H412" s="259"/>
      <c r="I412" s="244">
        <v>230900</v>
      </c>
      <c r="J412" s="244"/>
      <c r="K412" s="107" t="s">
        <v>155</v>
      </c>
    </row>
    <row r="413" spans="1:11" s="30" customFormat="1" ht="30">
      <c r="A413" s="527"/>
      <c r="B413" s="527"/>
      <c r="C413" s="29" t="s">
        <v>1558</v>
      </c>
      <c r="D413" s="241" t="s">
        <v>27</v>
      </c>
      <c r="E413" s="415"/>
      <c r="F413" s="257" t="s">
        <v>1559</v>
      </c>
      <c r="G413" s="421"/>
      <c r="H413" s="259"/>
      <c r="I413" s="244">
        <v>298600</v>
      </c>
      <c r="J413" s="244"/>
      <c r="K413" s="107" t="s">
        <v>155</v>
      </c>
    </row>
    <row r="414" spans="1:11" s="30" customFormat="1" ht="30">
      <c r="A414" s="527"/>
      <c r="B414" s="527"/>
      <c r="C414" s="29" t="s">
        <v>1556</v>
      </c>
      <c r="D414" s="241" t="s">
        <v>27</v>
      </c>
      <c r="E414" s="415"/>
      <c r="F414" s="257" t="s">
        <v>1557</v>
      </c>
      <c r="G414" s="421"/>
      <c r="H414" s="259"/>
      <c r="I414" s="244">
        <v>378900</v>
      </c>
      <c r="J414" s="244"/>
      <c r="K414" s="107" t="s">
        <v>155</v>
      </c>
    </row>
    <row r="415" spans="1:11" s="30" customFormat="1" ht="30">
      <c r="A415" s="527"/>
      <c r="B415" s="527"/>
      <c r="C415" s="29" t="s">
        <v>1554</v>
      </c>
      <c r="D415" s="241" t="s">
        <v>27</v>
      </c>
      <c r="E415" s="415"/>
      <c r="F415" s="257" t="s">
        <v>1555</v>
      </c>
      <c r="G415" s="421"/>
      <c r="H415" s="259"/>
      <c r="I415" s="244">
        <v>465100</v>
      </c>
      <c r="J415" s="244"/>
      <c r="K415" s="107" t="s">
        <v>155</v>
      </c>
    </row>
    <row r="416" spans="1:11" s="30" customFormat="1" ht="30">
      <c r="A416" s="527"/>
      <c r="B416" s="527"/>
      <c r="C416" s="29" t="s">
        <v>1552</v>
      </c>
      <c r="D416" s="241" t="s">
        <v>27</v>
      </c>
      <c r="E416" s="415"/>
      <c r="F416" s="257" t="s">
        <v>1553</v>
      </c>
      <c r="G416" s="421"/>
      <c r="H416" s="259"/>
      <c r="I416" s="244">
        <v>572000</v>
      </c>
      <c r="J416" s="244"/>
      <c r="K416" s="107" t="s">
        <v>155</v>
      </c>
    </row>
    <row r="417" spans="1:11" s="30" customFormat="1" ht="30">
      <c r="A417" s="527"/>
      <c r="B417" s="527"/>
      <c r="C417" s="29" t="s">
        <v>1550</v>
      </c>
      <c r="D417" s="241" t="s">
        <v>27</v>
      </c>
      <c r="E417" s="415"/>
      <c r="F417" s="257" t="s">
        <v>1551</v>
      </c>
      <c r="G417" s="421"/>
      <c r="H417" s="259"/>
      <c r="I417" s="244">
        <v>810600</v>
      </c>
      <c r="J417" s="244"/>
      <c r="K417" s="107" t="s">
        <v>155</v>
      </c>
    </row>
    <row r="418" spans="1:11" s="30" customFormat="1" ht="30">
      <c r="A418" s="527"/>
      <c r="B418" s="527"/>
      <c r="C418" s="29" t="s">
        <v>1548</v>
      </c>
      <c r="D418" s="241" t="s">
        <v>27</v>
      </c>
      <c r="E418" s="415"/>
      <c r="F418" s="257" t="s">
        <v>1549</v>
      </c>
      <c r="G418" s="421"/>
      <c r="H418" s="259"/>
      <c r="I418" s="244">
        <v>211300</v>
      </c>
      <c r="J418" s="244"/>
      <c r="K418" s="107" t="s">
        <v>155</v>
      </c>
    </row>
    <row r="419" spans="1:11" s="30" customFormat="1" ht="30">
      <c r="A419" s="527"/>
      <c r="B419" s="527"/>
      <c r="C419" s="29" t="s">
        <v>1546</v>
      </c>
      <c r="D419" s="241" t="s">
        <v>27</v>
      </c>
      <c r="E419" s="415"/>
      <c r="F419" s="257" t="s">
        <v>1547</v>
      </c>
      <c r="G419" s="421"/>
      <c r="H419" s="259"/>
      <c r="I419" s="244">
        <v>245100</v>
      </c>
      <c r="J419" s="244"/>
      <c r="K419" s="107" t="s">
        <v>155</v>
      </c>
    </row>
    <row r="420" spans="1:11" s="30" customFormat="1" ht="30">
      <c r="A420" s="527"/>
      <c r="B420" s="527"/>
      <c r="C420" s="29" t="s">
        <v>1545</v>
      </c>
      <c r="D420" s="241" t="s">
        <v>27</v>
      </c>
      <c r="E420" s="415"/>
      <c r="F420" s="257" t="s">
        <v>1101</v>
      </c>
      <c r="G420" s="421"/>
      <c r="H420" s="259"/>
      <c r="I420" s="244">
        <v>291800</v>
      </c>
      <c r="J420" s="244"/>
      <c r="K420" s="107" t="s">
        <v>155</v>
      </c>
    </row>
    <row r="421" spans="1:11" s="30" customFormat="1" ht="30">
      <c r="A421" s="527"/>
      <c r="B421" s="527"/>
      <c r="C421" s="29" t="s">
        <v>1543</v>
      </c>
      <c r="D421" s="241" t="s">
        <v>27</v>
      </c>
      <c r="E421" s="415"/>
      <c r="F421" s="257" t="s">
        <v>1544</v>
      </c>
      <c r="G421" s="421"/>
      <c r="H421" s="259"/>
      <c r="I421" s="244">
        <v>372600</v>
      </c>
      <c r="J421" s="244"/>
      <c r="K421" s="107" t="s">
        <v>155</v>
      </c>
    </row>
    <row r="422" spans="1:11" s="30" customFormat="1" ht="30">
      <c r="A422" s="527"/>
      <c r="B422" s="527"/>
      <c r="C422" s="29" t="s">
        <v>1541</v>
      </c>
      <c r="D422" s="241" t="s">
        <v>27</v>
      </c>
      <c r="E422" s="415"/>
      <c r="F422" s="257" t="s">
        <v>1542</v>
      </c>
      <c r="G422" s="421"/>
      <c r="H422" s="259"/>
      <c r="I422" s="244">
        <v>476900</v>
      </c>
      <c r="J422" s="244"/>
      <c r="K422" s="107" t="s">
        <v>155</v>
      </c>
    </row>
    <row r="423" spans="1:11" s="30" customFormat="1" ht="30" customHeight="1">
      <c r="A423" s="527"/>
      <c r="B423" s="527"/>
      <c r="C423" s="29" t="s">
        <v>1539</v>
      </c>
      <c r="D423" s="241" t="s">
        <v>27</v>
      </c>
      <c r="E423" s="415"/>
      <c r="F423" s="257" t="s">
        <v>1540</v>
      </c>
      <c r="G423" s="421"/>
      <c r="H423" s="259"/>
      <c r="I423" s="244">
        <v>590800</v>
      </c>
      <c r="J423" s="244"/>
      <c r="K423" s="107" t="s">
        <v>155</v>
      </c>
    </row>
    <row r="424" spans="1:11" s="30" customFormat="1" ht="30">
      <c r="A424" s="527"/>
      <c r="B424" s="527"/>
      <c r="C424" s="29" t="s">
        <v>1537</v>
      </c>
      <c r="D424" s="241" t="s">
        <v>27</v>
      </c>
      <c r="E424" s="415"/>
      <c r="F424" s="257" t="s">
        <v>1538</v>
      </c>
      <c r="G424" s="421"/>
      <c r="H424" s="259"/>
      <c r="I424" s="244">
        <v>724800</v>
      </c>
      <c r="J424" s="244"/>
      <c r="K424" s="107" t="s">
        <v>155</v>
      </c>
    </row>
    <row r="425" spans="1:11" s="30" customFormat="1" ht="30">
      <c r="A425" s="527"/>
      <c r="B425" s="527"/>
      <c r="C425" s="29" t="s">
        <v>1535</v>
      </c>
      <c r="D425" s="241" t="s">
        <v>27</v>
      </c>
      <c r="E425" s="415"/>
      <c r="F425" s="257" t="s">
        <v>1536</v>
      </c>
      <c r="G425" s="421"/>
      <c r="H425" s="259"/>
      <c r="I425" s="244">
        <v>257800</v>
      </c>
      <c r="J425" s="244"/>
      <c r="K425" s="107" t="s">
        <v>155</v>
      </c>
    </row>
    <row r="426" spans="1:11" s="30" customFormat="1" ht="30">
      <c r="A426" s="527"/>
      <c r="B426" s="527"/>
      <c r="C426" s="29" t="s">
        <v>1533</v>
      </c>
      <c r="D426" s="241" t="s">
        <v>27</v>
      </c>
      <c r="E426" s="415" t="str">
        <f>E399</f>
        <v>QCVN 16:2023/BXD &amp;
TCVN 8491-2</v>
      </c>
      <c r="F426" s="257" t="s">
        <v>1534</v>
      </c>
      <c r="G426" s="421" t="str">
        <f>G399</f>
        <v>Công ty CP Nhựa Thiếu Niên Tiền Phong
Đc: Số 02 An Đà, phường Gia Viên, thành phố Hải Phòng; 
SĐT: 0987456699</v>
      </c>
      <c r="H426" s="259"/>
      <c r="I426" s="244">
        <v>311500</v>
      </c>
      <c r="J426" s="244"/>
      <c r="K426" s="107" t="s">
        <v>155</v>
      </c>
    </row>
    <row r="427" spans="1:11" s="30" customFormat="1" ht="30">
      <c r="A427" s="527"/>
      <c r="B427" s="527"/>
      <c r="C427" s="29" t="s">
        <v>1531</v>
      </c>
      <c r="D427" s="241" t="s">
        <v>27</v>
      </c>
      <c r="E427" s="415"/>
      <c r="F427" s="257" t="s">
        <v>1532</v>
      </c>
      <c r="G427" s="421"/>
      <c r="H427" s="259"/>
      <c r="I427" s="244">
        <v>362300</v>
      </c>
      <c r="J427" s="244"/>
      <c r="K427" s="107" t="s">
        <v>155</v>
      </c>
    </row>
    <row r="428" spans="1:11" s="30" customFormat="1" ht="30">
      <c r="A428" s="527"/>
      <c r="B428" s="527"/>
      <c r="C428" s="29" t="s">
        <v>1529</v>
      </c>
      <c r="D428" s="241" t="s">
        <v>27</v>
      </c>
      <c r="E428" s="415"/>
      <c r="F428" s="257" t="s">
        <v>1530</v>
      </c>
      <c r="G428" s="421"/>
      <c r="H428" s="259"/>
      <c r="I428" s="244">
        <v>462300</v>
      </c>
      <c r="J428" s="244"/>
      <c r="K428" s="107" t="s">
        <v>155</v>
      </c>
    </row>
    <row r="429" spans="1:11" s="30" customFormat="1" ht="30">
      <c r="A429" s="527"/>
      <c r="B429" s="527"/>
      <c r="C429" s="29" t="s">
        <v>1527</v>
      </c>
      <c r="D429" s="241" t="s">
        <v>27</v>
      </c>
      <c r="E429" s="415"/>
      <c r="F429" s="257" t="s">
        <v>1528</v>
      </c>
      <c r="G429" s="421"/>
      <c r="H429" s="259"/>
      <c r="I429" s="244">
        <v>592400</v>
      </c>
      <c r="J429" s="244"/>
      <c r="K429" s="107" t="s">
        <v>155</v>
      </c>
    </row>
    <row r="430" spans="1:11" s="30" customFormat="1" ht="30" customHeight="1">
      <c r="A430" s="527"/>
      <c r="B430" s="527"/>
      <c r="C430" s="29" t="s">
        <v>1525</v>
      </c>
      <c r="D430" s="241" t="s">
        <v>27</v>
      </c>
      <c r="E430" s="415"/>
      <c r="F430" s="257" t="s">
        <v>1526</v>
      </c>
      <c r="G430" s="421"/>
      <c r="H430" s="259"/>
      <c r="I430" s="244">
        <v>730100</v>
      </c>
      <c r="J430" s="244"/>
      <c r="K430" s="107" t="s">
        <v>155</v>
      </c>
    </row>
    <row r="431" spans="1:11" s="30" customFormat="1" ht="30" customHeight="1">
      <c r="A431" s="527"/>
      <c r="B431" s="527"/>
      <c r="C431" s="29" t="s">
        <v>1523</v>
      </c>
      <c r="D431" s="241" t="s">
        <v>27</v>
      </c>
      <c r="E431" s="415"/>
      <c r="F431" s="257" t="s">
        <v>1524</v>
      </c>
      <c r="G431" s="421"/>
      <c r="H431" s="259"/>
      <c r="I431" s="244">
        <v>891800</v>
      </c>
      <c r="J431" s="244"/>
      <c r="K431" s="107" t="s">
        <v>155</v>
      </c>
    </row>
    <row r="432" spans="1:11" s="30" customFormat="1" ht="30">
      <c r="A432" s="527"/>
      <c r="B432" s="527"/>
      <c r="C432" s="29" t="s">
        <v>1521</v>
      </c>
      <c r="D432" s="241" t="s">
        <v>27</v>
      </c>
      <c r="E432" s="415"/>
      <c r="F432" s="257" t="s">
        <v>1522</v>
      </c>
      <c r="G432" s="421"/>
      <c r="H432" s="259"/>
      <c r="I432" s="244">
        <v>316000</v>
      </c>
      <c r="J432" s="244"/>
      <c r="K432" s="107" t="s">
        <v>155</v>
      </c>
    </row>
    <row r="433" spans="1:11" s="30" customFormat="1" ht="30">
      <c r="A433" s="527"/>
      <c r="B433" s="527"/>
      <c r="C433" s="29" t="s">
        <v>2694</v>
      </c>
      <c r="D433" s="241" t="s">
        <v>27</v>
      </c>
      <c r="E433" s="415"/>
      <c r="F433" s="257" t="s">
        <v>2693</v>
      </c>
      <c r="G433" s="421"/>
      <c r="H433" s="259"/>
      <c r="I433" s="244">
        <v>379800</v>
      </c>
      <c r="J433" s="244"/>
      <c r="K433" s="107" t="s">
        <v>155</v>
      </c>
    </row>
    <row r="434" spans="1:11" s="30" customFormat="1" ht="30" customHeight="1">
      <c r="A434" s="527"/>
      <c r="B434" s="527"/>
      <c r="C434" s="29" t="s">
        <v>1519</v>
      </c>
      <c r="D434" s="241" t="s">
        <v>27</v>
      </c>
      <c r="E434" s="415"/>
      <c r="F434" s="257" t="s">
        <v>1520</v>
      </c>
      <c r="G434" s="421"/>
      <c r="H434" s="259"/>
      <c r="I434" s="244">
        <v>450100</v>
      </c>
      <c r="J434" s="244"/>
      <c r="K434" s="107" t="s">
        <v>155</v>
      </c>
    </row>
    <row r="435" spans="1:11" s="30" customFormat="1" ht="30">
      <c r="A435" s="527"/>
      <c r="B435" s="527"/>
      <c r="C435" s="29" t="s">
        <v>1517</v>
      </c>
      <c r="D435" s="241" t="s">
        <v>27</v>
      </c>
      <c r="E435" s="415"/>
      <c r="F435" s="257" t="s">
        <v>1518</v>
      </c>
      <c r="G435" s="421"/>
      <c r="H435" s="259"/>
      <c r="I435" s="244">
        <v>584600</v>
      </c>
      <c r="J435" s="244"/>
      <c r="K435" s="107" t="s">
        <v>155</v>
      </c>
    </row>
    <row r="436" spans="1:11" s="30" customFormat="1" ht="30">
      <c r="A436" s="527"/>
      <c r="B436" s="527"/>
      <c r="C436" s="29" t="s">
        <v>1515</v>
      </c>
      <c r="D436" s="241" t="s">
        <v>27</v>
      </c>
      <c r="E436" s="415"/>
      <c r="F436" s="257" t="s">
        <v>1516</v>
      </c>
      <c r="G436" s="421"/>
      <c r="H436" s="259"/>
      <c r="I436" s="244">
        <v>749800</v>
      </c>
      <c r="J436" s="244"/>
      <c r="K436" s="107" t="s">
        <v>155</v>
      </c>
    </row>
    <row r="437" spans="1:11" s="30" customFormat="1" ht="30" customHeight="1">
      <c r="A437" s="527"/>
      <c r="B437" s="527"/>
      <c r="C437" s="29" t="s">
        <v>1513</v>
      </c>
      <c r="D437" s="241" t="s">
        <v>27</v>
      </c>
      <c r="E437" s="415"/>
      <c r="F437" s="257" t="s">
        <v>1514</v>
      </c>
      <c r="G437" s="421"/>
      <c r="H437" s="259"/>
      <c r="I437" s="244">
        <v>926800</v>
      </c>
      <c r="J437" s="244"/>
      <c r="K437" s="107" t="s">
        <v>155</v>
      </c>
    </row>
    <row r="438" spans="1:11" s="30" customFormat="1" ht="30">
      <c r="A438" s="527"/>
      <c r="B438" s="527"/>
      <c r="C438" s="29" t="s">
        <v>1511</v>
      </c>
      <c r="D438" s="241" t="s">
        <v>27</v>
      </c>
      <c r="E438" s="415"/>
      <c r="F438" s="257" t="s">
        <v>1512</v>
      </c>
      <c r="G438" s="421"/>
      <c r="H438" s="259"/>
      <c r="I438" s="244">
        <v>1108500</v>
      </c>
      <c r="J438" s="244"/>
      <c r="K438" s="107" t="s">
        <v>155</v>
      </c>
    </row>
    <row r="439" spans="1:11" s="30" customFormat="1" ht="30">
      <c r="A439" s="527"/>
      <c r="B439" s="527"/>
      <c r="C439" s="29" t="s">
        <v>1509</v>
      </c>
      <c r="D439" s="241" t="s">
        <v>27</v>
      </c>
      <c r="E439" s="415"/>
      <c r="F439" s="257" t="s">
        <v>1510</v>
      </c>
      <c r="G439" s="421"/>
      <c r="H439" s="259"/>
      <c r="I439" s="244">
        <v>414300</v>
      </c>
      <c r="J439" s="244"/>
      <c r="K439" s="107" t="s">
        <v>155</v>
      </c>
    </row>
    <row r="440" spans="1:11" s="30" customFormat="1" ht="30">
      <c r="A440" s="527"/>
      <c r="B440" s="527"/>
      <c r="C440" s="29" t="s">
        <v>1507</v>
      </c>
      <c r="D440" s="241" t="s">
        <v>27</v>
      </c>
      <c r="E440" s="415"/>
      <c r="F440" s="257" t="s">
        <v>1508</v>
      </c>
      <c r="G440" s="421"/>
      <c r="H440" s="259"/>
      <c r="I440" s="244">
        <v>499500</v>
      </c>
      <c r="J440" s="244"/>
      <c r="K440" s="107" t="s">
        <v>155</v>
      </c>
    </row>
    <row r="441" spans="1:11" s="30" customFormat="1" ht="30">
      <c r="A441" s="527"/>
      <c r="B441" s="527"/>
      <c r="C441" s="29" t="s">
        <v>1505</v>
      </c>
      <c r="D441" s="241" t="s">
        <v>27</v>
      </c>
      <c r="E441" s="415"/>
      <c r="F441" s="257" t="s">
        <v>1506</v>
      </c>
      <c r="G441" s="421"/>
      <c r="H441" s="259"/>
      <c r="I441" s="244">
        <v>582900</v>
      </c>
      <c r="J441" s="244"/>
      <c r="K441" s="107" t="s">
        <v>155</v>
      </c>
    </row>
    <row r="442" spans="1:11" s="30" customFormat="1" ht="30">
      <c r="A442" s="527"/>
      <c r="B442" s="527"/>
      <c r="C442" s="29" t="s">
        <v>1503</v>
      </c>
      <c r="D442" s="241" t="s">
        <v>27</v>
      </c>
      <c r="E442" s="415"/>
      <c r="F442" s="257" t="s">
        <v>1504</v>
      </c>
      <c r="G442" s="421"/>
      <c r="H442" s="259"/>
      <c r="I442" s="244">
        <v>753400</v>
      </c>
      <c r="J442" s="244"/>
      <c r="K442" s="107" t="s">
        <v>155</v>
      </c>
    </row>
    <row r="443" spans="1:11" s="30" customFormat="1" ht="30">
      <c r="A443" s="527"/>
      <c r="B443" s="527"/>
      <c r="C443" s="29" t="s">
        <v>1501</v>
      </c>
      <c r="D443" s="241" t="s">
        <v>27</v>
      </c>
      <c r="E443" s="415"/>
      <c r="F443" s="257" t="s">
        <v>1502</v>
      </c>
      <c r="G443" s="421"/>
      <c r="H443" s="259"/>
      <c r="I443" s="244">
        <v>952400</v>
      </c>
      <c r="J443" s="244"/>
      <c r="K443" s="107" t="s">
        <v>155</v>
      </c>
    </row>
    <row r="444" spans="1:11" s="30" customFormat="1" ht="30" customHeight="1">
      <c r="A444" s="527"/>
      <c r="B444" s="527"/>
      <c r="C444" s="29" t="s">
        <v>1499</v>
      </c>
      <c r="D444" s="241" t="s">
        <v>27</v>
      </c>
      <c r="E444" s="415"/>
      <c r="F444" s="257" t="s">
        <v>1500</v>
      </c>
      <c r="G444" s="421"/>
      <c r="H444" s="259"/>
      <c r="I444" s="244">
        <v>1179500</v>
      </c>
      <c r="J444" s="244"/>
      <c r="K444" s="107" t="s">
        <v>155</v>
      </c>
    </row>
    <row r="445" spans="1:11" s="30" customFormat="1" ht="30">
      <c r="A445" s="527"/>
      <c r="B445" s="527"/>
      <c r="C445" s="29" t="s">
        <v>1497</v>
      </c>
      <c r="D445" s="241" t="s">
        <v>27</v>
      </c>
      <c r="E445" s="415"/>
      <c r="F445" s="257" t="s">
        <v>1498</v>
      </c>
      <c r="G445" s="421"/>
      <c r="H445" s="259"/>
      <c r="I445" s="244">
        <v>1438800</v>
      </c>
      <c r="J445" s="244"/>
      <c r="K445" s="107" t="s">
        <v>155</v>
      </c>
    </row>
    <row r="446" spans="1:11" s="30" customFormat="1" ht="30">
      <c r="A446" s="527"/>
      <c r="B446" s="527"/>
      <c r="C446" s="29" t="s">
        <v>1495</v>
      </c>
      <c r="D446" s="241" t="s">
        <v>27</v>
      </c>
      <c r="E446" s="415"/>
      <c r="F446" s="257" t="s">
        <v>1496</v>
      </c>
      <c r="G446" s="421"/>
      <c r="H446" s="259"/>
      <c r="I446" s="244">
        <v>496800</v>
      </c>
      <c r="J446" s="244"/>
      <c r="K446" s="107" t="s">
        <v>155</v>
      </c>
    </row>
    <row r="447" spans="1:11" s="30" customFormat="1" ht="30">
      <c r="A447" s="527"/>
      <c r="B447" s="527"/>
      <c r="C447" s="29" t="s">
        <v>1493</v>
      </c>
      <c r="D447" s="241" t="s">
        <v>27</v>
      </c>
      <c r="E447" s="415"/>
      <c r="F447" s="257" t="s">
        <v>1494</v>
      </c>
      <c r="G447" s="421"/>
      <c r="H447" s="259"/>
      <c r="I447" s="244">
        <v>594000</v>
      </c>
      <c r="J447" s="244"/>
      <c r="K447" s="107" t="s">
        <v>155</v>
      </c>
    </row>
    <row r="448" spans="1:11" s="30" customFormat="1" ht="30">
      <c r="A448" s="527"/>
      <c r="B448" s="527"/>
      <c r="C448" s="29" t="s">
        <v>1491</v>
      </c>
      <c r="D448" s="241" t="s">
        <v>27</v>
      </c>
      <c r="E448" s="415"/>
      <c r="F448" s="257" t="s">
        <v>1492</v>
      </c>
      <c r="G448" s="421"/>
      <c r="H448" s="259"/>
      <c r="I448" s="244">
        <v>699800</v>
      </c>
      <c r="J448" s="244"/>
      <c r="K448" s="107" t="s">
        <v>155</v>
      </c>
    </row>
    <row r="449" spans="1:11" s="30" customFormat="1" ht="30">
      <c r="A449" s="527"/>
      <c r="B449" s="527"/>
      <c r="C449" s="29" t="s">
        <v>1490</v>
      </c>
      <c r="D449" s="241" t="s">
        <v>27</v>
      </c>
      <c r="E449" s="415"/>
      <c r="F449" s="257" t="s">
        <v>1127</v>
      </c>
      <c r="G449" s="421"/>
      <c r="H449" s="259"/>
      <c r="I449" s="244">
        <v>899000</v>
      </c>
      <c r="J449" s="244"/>
      <c r="K449" s="107" t="s">
        <v>155</v>
      </c>
    </row>
    <row r="450" spans="1:11" s="30" customFormat="1" ht="30">
      <c r="A450" s="527"/>
      <c r="B450" s="527"/>
      <c r="C450" s="29" t="s">
        <v>1488</v>
      </c>
      <c r="D450" s="241" t="s">
        <v>27</v>
      </c>
      <c r="E450" s="415"/>
      <c r="F450" s="257" t="s">
        <v>1489</v>
      </c>
      <c r="G450" s="421"/>
      <c r="H450" s="259"/>
      <c r="I450" s="244">
        <v>1233000</v>
      </c>
      <c r="J450" s="244"/>
      <c r="K450" s="107" t="s">
        <v>155</v>
      </c>
    </row>
    <row r="451" spans="1:11" s="30" customFormat="1" ht="30" customHeight="1">
      <c r="A451" s="527"/>
      <c r="B451" s="527"/>
      <c r="C451" s="29" t="s">
        <v>1486</v>
      </c>
      <c r="D451" s="241" t="s">
        <v>27</v>
      </c>
      <c r="E451" s="415"/>
      <c r="F451" s="257" t="s">
        <v>1487</v>
      </c>
      <c r="G451" s="421"/>
      <c r="H451" s="259"/>
      <c r="I451" s="244">
        <v>1415400</v>
      </c>
      <c r="J451" s="244"/>
      <c r="K451" s="107" t="s">
        <v>155</v>
      </c>
    </row>
    <row r="452" spans="1:11" s="30" customFormat="1" ht="30">
      <c r="A452" s="527"/>
      <c r="B452" s="527"/>
      <c r="C452" s="29" t="s">
        <v>1484</v>
      </c>
      <c r="D452" s="241" t="s">
        <v>27</v>
      </c>
      <c r="E452" s="415"/>
      <c r="F452" s="257" t="s">
        <v>1485</v>
      </c>
      <c r="G452" s="421"/>
      <c r="H452" s="259"/>
      <c r="I452" s="244">
        <v>1725600</v>
      </c>
      <c r="J452" s="244"/>
      <c r="K452" s="107" t="s">
        <v>155</v>
      </c>
    </row>
    <row r="453" spans="1:11" s="30" customFormat="1" ht="30">
      <c r="A453" s="527"/>
      <c r="B453" s="527"/>
      <c r="C453" s="29" t="s">
        <v>1482</v>
      </c>
      <c r="D453" s="241" t="s">
        <v>27</v>
      </c>
      <c r="E453" s="415" t="str">
        <f>E426</f>
        <v>QCVN 16:2023/BXD &amp;
TCVN 8491-2</v>
      </c>
      <c r="F453" s="257" t="s">
        <v>1483</v>
      </c>
      <c r="G453" s="421" t="str">
        <f>G426</f>
        <v>Công ty CP Nhựa Thiếu Niên Tiền Phong
Đc: Số 02 An Đà, phường Gia Viên, thành phố Hải Phòng; 
SĐT: 0987456699</v>
      </c>
      <c r="H453" s="259"/>
      <c r="I453" s="244">
        <v>627900</v>
      </c>
      <c r="J453" s="244"/>
      <c r="K453" s="107" t="s">
        <v>155</v>
      </c>
    </row>
    <row r="454" spans="1:11" s="30" customFormat="1" ht="30">
      <c r="A454" s="527"/>
      <c r="B454" s="527"/>
      <c r="C454" s="29" t="s">
        <v>1480</v>
      </c>
      <c r="D454" s="241" t="s">
        <v>27</v>
      </c>
      <c r="E454" s="415"/>
      <c r="F454" s="257" t="s">
        <v>1481</v>
      </c>
      <c r="G454" s="421"/>
      <c r="H454" s="259"/>
      <c r="I454" s="244">
        <v>745400</v>
      </c>
      <c r="J454" s="244"/>
      <c r="K454" s="107" t="s">
        <v>155</v>
      </c>
    </row>
    <row r="455" spans="1:11" s="30" customFormat="1" ht="30">
      <c r="A455" s="527"/>
      <c r="B455" s="527"/>
      <c r="C455" s="29" t="s">
        <v>1478</v>
      </c>
      <c r="D455" s="241" t="s">
        <v>27</v>
      </c>
      <c r="E455" s="415"/>
      <c r="F455" s="257" t="s">
        <v>1479</v>
      </c>
      <c r="G455" s="421"/>
      <c r="H455" s="259"/>
      <c r="I455" s="244">
        <v>894300</v>
      </c>
      <c r="J455" s="244"/>
      <c r="K455" s="107" t="s">
        <v>155</v>
      </c>
    </row>
    <row r="456" spans="1:11" s="30" customFormat="1" ht="30">
      <c r="A456" s="527"/>
      <c r="B456" s="527"/>
      <c r="C456" s="29" t="s">
        <v>1476</v>
      </c>
      <c r="D456" s="241" t="s">
        <v>27</v>
      </c>
      <c r="E456" s="415"/>
      <c r="F456" s="257" t="s">
        <v>1477</v>
      </c>
      <c r="G456" s="421"/>
      <c r="H456" s="259"/>
      <c r="I456" s="244">
        <v>1123600</v>
      </c>
      <c r="J456" s="244"/>
      <c r="K456" s="107" t="s">
        <v>155</v>
      </c>
    </row>
    <row r="457" spans="1:11" s="30" customFormat="1" ht="30">
      <c r="A457" s="527"/>
      <c r="B457" s="527"/>
      <c r="C457" s="29" t="s">
        <v>1474</v>
      </c>
      <c r="D457" s="241" t="s">
        <v>27</v>
      </c>
      <c r="E457" s="415"/>
      <c r="F457" s="257" t="s">
        <v>1475</v>
      </c>
      <c r="G457" s="421"/>
      <c r="H457" s="259"/>
      <c r="I457" s="244">
        <v>1555600</v>
      </c>
      <c r="J457" s="244"/>
      <c r="K457" s="107" t="s">
        <v>155</v>
      </c>
    </row>
    <row r="458" spans="1:11" s="30" customFormat="1" ht="30" customHeight="1">
      <c r="A458" s="527"/>
      <c r="B458" s="527"/>
      <c r="C458" s="29" t="s">
        <v>1472</v>
      </c>
      <c r="D458" s="241" t="s">
        <v>27</v>
      </c>
      <c r="E458" s="415"/>
      <c r="F458" s="257" t="s">
        <v>1473</v>
      </c>
      <c r="G458" s="421"/>
      <c r="H458" s="259"/>
      <c r="I458" s="244">
        <v>1792500</v>
      </c>
      <c r="J458" s="244"/>
      <c r="K458" s="107" t="s">
        <v>155</v>
      </c>
    </row>
    <row r="459" spans="1:11" s="30" customFormat="1" ht="30">
      <c r="A459" s="527"/>
      <c r="B459" s="527"/>
      <c r="C459" s="29" t="s">
        <v>1470</v>
      </c>
      <c r="D459" s="241" t="s">
        <v>27</v>
      </c>
      <c r="E459" s="415"/>
      <c r="F459" s="257" t="s">
        <v>1471</v>
      </c>
      <c r="G459" s="421"/>
      <c r="H459" s="259"/>
      <c r="I459" s="244">
        <v>2181800</v>
      </c>
      <c r="J459" s="244"/>
      <c r="K459" s="107" t="s">
        <v>155</v>
      </c>
    </row>
    <row r="460" spans="1:11" s="30" customFormat="1" ht="30">
      <c r="A460" s="527"/>
      <c r="B460" s="527"/>
      <c r="C460" s="29" t="s">
        <v>1468</v>
      </c>
      <c r="D460" s="241" t="s">
        <v>27</v>
      </c>
      <c r="E460" s="415"/>
      <c r="F460" s="257" t="s">
        <v>1469</v>
      </c>
      <c r="G460" s="421"/>
      <c r="H460" s="259"/>
      <c r="I460" s="244">
        <v>793100</v>
      </c>
      <c r="J460" s="244"/>
      <c r="K460" s="107" t="s">
        <v>155</v>
      </c>
    </row>
    <row r="461" spans="1:11" s="30" customFormat="1" ht="30">
      <c r="A461" s="527"/>
      <c r="B461" s="527"/>
      <c r="C461" s="29" t="s">
        <v>1466</v>
      </c>
      <c r="D461" s="241" t="s">
        <v>27</v>
      </c>
      <c r="E461" s="415"/>
      <c r="F461" s="257" t="s">
        <v>1467</v>
      </c>
      <c r="G461" s="421"/>
      <c r="H461" s="259"/>
      <c r="I461" s="244">
        <v>973900</v>
      </c>
      <c r="J461" s="244"/>
      <c r="K461" s="107" t="s">
        <v>155</v>
      </c>
    </row>
    <row r="462" spans="1:11" s="30" customFormat="1" ht="30">
      <c r="A462" s="527"/>
      <c r="B462" s="527"/>
      <c r="C462" s="29" t="s">
        <v>1464</v>
      </c>
      <c r="D462" s="241" t="s">
        <v>27</v>
      </c>
      <c r="E462" s="415"/>
      <c r="F462" s="257" t="s">
        <v>1465</v>
      </c>
      <c r="G462" s="421"/>
      <c r="H462" s="259"/>
      <c r="I462" s="244">
        <v>1158600</v>
      </c>
      <c r="J462" s="244"/>
      <c r="K462" s="107" t="s">
        <v>155</v>
      </c>
    </row>
    <row r="463" spans="1:11" s="30" customFormat="1" ht="30">
      <c r="A463" s="527"/>
      <c r="B463" s="527"/>
      <c r="C463" s="29" t="s">
        <v>1462</v>
      </c>
      <c r="D463" s="241" t="s">
        <v>27</v>
      </c>
      <c r="E463" s="415"/>
      <c r="F463" s="257" t="s">
        <v>1463</v>
      </c>
      <c r="G463" s="421"/>
      <c r="H463" s="259"/>
      <c r="I463" s="244">
        <v>1503500</v>
      </c>
      <c r="J463" s="244"/>
      <c r="K463" s="107" t="s">
        <v>155</v>
      </c>
    </row>
    <row r="464" spans="1:11" s="30" customFormat="1" ht="30">
      <c r="A464" s="527"/>
      <c r="B464" s="527"/>
      <c r="C464" s="29" t="s">
        <v>1460</v>
      </c>
      <c r="D464" s="241" t="s">
        <v>27</v>
      </c>
      <c r="E464" s="415"/>
      <c r="F464" s="257" t="s">
        <v>1461</v>
      </c>
      <c r="G464" s="421"/>
      <c r="H464" s="259"/>
      <c r="I464" s="244">
        <v>1848800</v>
      </c>
      <c r="J464" s="244"/>
      <c r="K464" s="107" t="s">
        <v>155</v>
      </c>
    </row>
    <row r="465" spans="1:11" s="30" customFormat="1" ht="30" customHeight="1">
      <c r="A465" s="527"/>
      <c r="B465" s="527"/>
      <c r="C465" s="29" t="s">
        <v>1458</v>
      </c>
      <c r="D465" s="241" t="s">
        <v>27</v>
      </c>
      <c r="E465" s="415"/>
      <c r="F465" s="257" t="s">
        <v>1459</v>
      </c>
      <c r="G465" s="421"/>
      <c r="H465" s="259"/>
      <c r="I465" s="244">
        <v>2281500</v>
      </c>
      <c r="J465" s="244"/>
      <c r="K465" s="107" t="s">
        <v>155</v>
      </c>
    </row>
    <row r="466" spans="1:11" s="30" customFormat="1" ht="30">
      <c r="A466" s="527"/>
      <c r="B466" s="527"/>
      <c r="C466" s="29" t="s">
        <v>1456</v>
      </c>
      <c r="D466" s="241" t="s">
        <v>27</v>
      </c>
      <c r="E466" s="415"/>
      <c r="F466" s="257" t="s">
        <v>1457</v>
      </c>
      <c r="G466" s="421"/>
      <c r="H466" s="259"/>
      <c r="I466" s="244">
        <v>2779400</v>
      </c>
      <c r="J466" s="244"/>
      <c r="K466" s="107" t="s">
        <v>155</v>
      </c>
    </row>
    <row r="467" spans="1:11" s="30" customFormat="1" ht="30">
      <c r="A467" s="527"/>
      <c r="B467" s="527"/>
      <c r="C467" s="29" t="s">
        <v>1445</v>
      </c>
      <c r="D467" s="241" t="s">
        <v>27</v>
      </c>
      <c r="E467" s="415"/>
      <c r="F467" s="257" t="s">
        <v>1455</v>
      </c>
      <c r="G467" s="421"/>
      <c r="H467" s="259"/>
      <c r="I467" s="244">
        <v>995400</v>
      </c>
      <c r="J467" s="244"/>
      <c r="K467" s="107" t="s">
        <v>155</v>
      </c>
    </row>
    <row r="468" spans="1:11" s="30" customFormat="1" ht="30">
      <c r="A468" s="527"/>
      <c r="B468" s="527"/>
      <c r="C468" s="29" t="s">
        <v>1453</v>
      </c>
      <c r="D468" s="241" t="s">
        <v>27</v>
      </c>
      <c r="E468" s="415"/>
      <c r="F468" s="257" t="s">
        <v>1454</v>
      </c>
      <c r="G468" s="421"/>
      <c r="H468" s="259"/>
      <c r="I468" s="244">
        <v>1237600</v>
      </c>
      <c r="J468" s="244"/>
      <c r="K468" s="107" t="s">
        <v>155</v>
      </c>
    </row>
    <row r="469" spans="1:11" s="30" customFormat="1" ht="30">
      <c r="A469" s="527"/>
      <c r="B469" s="527"/>
      <c r="C469" s="29" t="s">
        <v>1451</v>
      </c>
      <c r="D469" s="241" t="s">
        <v>27</v>
      </c>
      <c r="E469" s="415"/>
      <c r="F469" s="257" t="s">
        <v>1452</v>
      </c>
      <c r="G469" s="421"/>
      <c r="H469" s="259"/>
      <c r="I469" s="244">
        <v>1471800</v>
      </c>
      <c r="J469" s="244"/>
      <c r="K469" s="107" t="s">
        <v>155</v>
      </c>
    </row>
    <row r="470" spans="1:11" s="30" customFormat="1" ht="30">
      <c r="A470" s="527"/>
      <c r="B470" s="527"/>
      <c r="C470" s="29" t="s">
        <v>1450</v>
      </c>
      <c r="D470" s="241" t="s">
        <v>27</v>
      </c>
      <c r="E470" s="415"/>
      <c r="F470" s="257" t="s">
        <v>1430</v>
      </c>
      <c r="G470" s="421"/>
      <c r="H470" s="259"/>
      <c r="I470" s="244">
        <v>1905500</v>
      </c>
      <c r="J470" s="244"/>
      <c r="K470" s="107" t="s">
        <v>155</v>
      </c>
    </row>
    <row r="471" spans="1:11" s="30" customFormat="1" ht="30">
      <c r="A471" s="527"/>
      <c r="B471" s="527"/>
      <c r="C471" s="29" t="s">
        <v>1449</v>
      </c>
      <c r="D471" s="241" t="s">
        <v>27</v>
      </c>
      <c r="E471" s="415"/>
      <c r="F471" s="257" t="s">
        <v>1429</v>
      </c>
      <c r="G471" s="421"/>
      <c r="H471" s="259"/>
      <c r="I471" s="244">
        <v>2353900</v>
      </c>
      <c r="J471" s="244"/>
      <c r="K471" s="107" t="s">
        <v>155</v>
      </c>
    </row>
    <row r="472" spans="1:11" s="30" customFormat="1" ht="30" customHeight="1">
      <c r="A472" s="527"/>
      <c r="B472" s="527"/>
      <c r="C472" s="29" t="s">
        <v>1447</v>
      </c>
      <c r="D472" s="241" t="s">
        <v>27</v>
      </c>
      <c r="E472" s="415"/>
      <c r="F472" s="257" t="s">
        <v>1448</v>
      </c>
      <c r="G472" s="421"/>
      <c r="H472" s="259"/>
      <c r="I472" s="244">
        <v>2886000</v>
      </c>
      <c r="J472" s="244"/>
      <c r="K472" s="107" t="s">
        <v>155</v>
      </c>
    </row>
    <row r="473" spans="1:11" s="30" customFormat="1" ht="30">
      <c r="A473" s="527"/>
      <c r="B473" s="527"/>
      <c r="C473" s="29" t="s">
        <v>1445</v>
      </c>
      <c r="D473" s="241" t="s">
        <v>27</v>
      </c>
      <c r="E473" s="415"/>
      <c r="F473" s="257" t="s">
        <v>1446</v>
      </c>
      <c r="G473" s="421"/>
      <c r="H473" s="259"/>
      <c r="I473" s="244">
        <v>3632300</v>
      </c>
      <c r="J473" s="244"/>
      <c r="K473" s="107" t="s">
        <v>155</v>
      </c>
    </row>
    <row r="474" spans="1:11" s="30" customFormat="1" ht="30">
      <c r="A474" s="527"/>
      <c r="B474" s="527"/>
      <c r="C474" s="29" t="s">
        <v>1443</v>
      </c>
      <c r="D474" s="241" t="s">
        <v>27</v>
      </c>
      <c r="E474" s="415"/>
      <c r="F474" s="257" t="s">
        <v>1444</v>
      </c>
      <c r="G474" s="421"/>
      <c r="H474" s="259"/>
      <c r="I474" s="244">
        <v>1263100</v>
      </c>
      <c r="J474" s="244"/>
      <c r="K474" s="107" t="s">
        <v>155</v>
      </c>
    </row>
    <row r="475" spans="1:11" s="30" customFormat="1" ht="30">
      <c r="A475" s="527"/>
      <c r="B475" s="527"/>
      <c r="C475" s="29" t="s">
        <v>1441</v>
      </c>
      <c r="D475" s="241" t="s">
        <v>27</v>
      </c>
      <c r="E475" s="415"/>
      <c r="F475" s="257" t="s">
        <v>1442</v>
      </c>
      <c r="G475" s="421"/>
      <c r="H475" s="259"/>
      <c r="I475" s="244">
        <v>1564300</v>
      </c>
      <c r="J475" s="244"/>
      <c r="K475" s="107" t="s">
        <v>155</v>
      </c>
    </row>
    <row r="476" spans="1:11" s="30" customFormat="1" ht="30">
      <c r="A476" s="527"/>
      <c r="B476" s="527"/>
      <c r="C476" s="29" t="s">
        <v>1439</v>
      </c>
      <c r="D476" s="241" t="s">
        <v>27</v>
      </c>
      <c r="E476" s="415"/>
      <c r="F476" s="257" t="s">
        <v>1440</v>
      </c>
      <c r="G476" s="421"/>
      <c r="H476" s="259"/>
      <c r="I476" s="244">
        <v>1866400</v>
      </c>
      <c r="J476" s="244"/>
      <c r="K476" s="107" t="s">
        <v>155</v>
      </c>
    </row>
    <row r="477" spans="1:11" s="30" customFormat="1" ht="30">
      <c r="A477" s="527"/>
      <c r="B477" s="527"/>
      <c r="C477" s="29" t="s">
        <v>1438</v>
      </c>
      <c r="D477" s="241" t="s">
        <v>27</v>
      </c>
      <c r="E477" s="415"/>
      <c r="F477" s="257" t="s">
        <v>1424</v>
      </c>
      <c r="G477" s="421"/>
      <c r="H477" s="259"/>
      <c r="I477" s="244">
        <v>2410000</v>
      </c>
      <c r="J477" s="244"/>
      <c r="K477" s="107" t="s">
        <v>155</v>
      </c>
    </row>
    <row r="478" spans="1:11" s="30" customFormat="1" ht="30">
      <c r="A478" s="527"/>
      <c r="B478" s="527"/>
      <c r="C478" s="29" t="s">
        <v>1436</v>
      </c>
      <c r="D478" s="241" t="s">
        <v>27</v>
      </c>
      <c r="E478" s="415"/>
      <c r="F478" s="257" t="s">
        <v>1437</v>
      </c>
      <c r="G478" s="421"/>
      <c r="H478" s="259"/>
      <c r="I478" s="244">
        <v>2985500</v>
      </c>
      <c r="J478" s="244"/>
      <c r="K478" s="107" t="s">
        <v>155</v>
      </c>
    </row>
    <row r="479" spans="1:11" s="30" customFormat="1" ht="30">
      <c r="A479" s="527"/>
      <c r="B479" s="527"/>
      <c r="C479" s="29" t="s">
        <v>1434</v>
      </c>
      <c r="D479" s="241" t="s">
        <v>27</v>
      </c>
      <c r="E479" s="415"/>
      <c r="F479" s="257" t="s">
        <v>1435</v>
      </c>
      <c r="G479" s="421"/>
      <c r="H479" s="259"/>
      <c r="I479" s="244">
        <v>1656600</v>
      </c>
      <c r="J479" s="244"/>
      <c r="K479" s="107" t="s">
        <v>155</v>
      </c>
    </row>
    <row r="480" spans="1:11" s="30" customFormat="1" ht="30">
      <c r="A480" s="527"/>
      <c r="B480" s="527"/>
      <c r="C480" s="29" t="s">
        <v>1432</v>
      </c>
      <c r="D480" s="241" t="s">
        <v>27</v>
      </c>
      <c r="E480" s="415" t="str">
        <f>E453</f>
        <v>QCVN 16:2023/BXD &amp;
TCVN 8491-2</v>
      </c>
      <c r="F480" s="257" t="s">
        <v>1433</v>
      </c>
      <c r="G480" s="421" t="str">
        <f>G453</f>
        <v>Công ty CP Nhựa Thiếu Niên Tiền Phong
Đc: Số 02 An Đà, phường Gia Viên, thành phố Hải Phòng; 
SĐT: 0987456699</v>
      </c>
      <c r="H480" s="259"/>
      <c r="I480" s="244">
        <v>1975400</v>
      </c>
      <c r="J480" s="244"/>
      <c r="K480" s="107" t="s">
        <v>155</v>
      </c>
    </row>
    <row r="481" spans="1:11" s="30" customFormat="1">
      <c r="A481" s="527"/>
      <c r="B481" s="527"/>
      <c r="C481" s="529" t="s">
        <v>780</v>
      </c>
      <c r="D481" s="530"/>
      <c r="E481" s="415"/>
      <c r="F481" s="257"/>
      <c r="G481" s="421"/>
      <c r="H481" s="262"/>
      <c r="I481" s="175"/>
      <c r="J481" s="175"/>
      <c r="K481" s="107" t="s">
        <v>155</v>
      </c>
    </row>
    <row r="482" spans="1:11" s="30" customFormat="1" ht="30" customHeight="1">
      <c r="A482" s="527"/>
      <c r="B482" s="527"/>
      <c r="C482" s="29" t="s">
        <v>1426</v>
      </c>
      <c r="D482" s="241" t="s">
        <v>27</v>
      </c>
      <c r="E482" s="415"/>
      <c r="F482" s="257" t="s">
        <v>1431</v>
      </c>
      <c r="G482" s="421"/>
      <c r="H482" s="259"/>
      <c r="I482" s="244">
        <v>1975400</v>
      </c>
      <c r="J482" s="244"/>
      <c r="K482" s="107" t="s">
        <v>155</v>
      </c>
    </row>
    <row r="483" spans="1:11" s="30" customFormat="1" ht="30">
      <c r="A483" s="527"/>
      <c r="B483" s="527"/>
      <c r="C483" s="29" t="s">
        <v>1426</v>
      </c>
      <c r="D483" s="241" t="s">
        <v>27</v>
      </c>
      <c r="E483" s="415"/>
      <c r="F483" s="257" t="s">
        <v>1430</v>
      </c>
      <c r="G483" s="421"/>
      <c r="H483" s="259"/>
      <c r="I483" s="244">
        <v>2285800</v>
      </c>
      <c r="J483" s="244"/>
      <c r="K483" s="107" t="s">
        <v>155</v>
      </c>
    </row>
    <row r="484" spans="1:11" s="30" customFormat="1" ht="30">
      <c r="A484" s="527"/>
      <c r="B484" s="527"/>
      <c r="C484" s="29" t="s">
        <v>1426</v>
      </c>
      <c r="D484" s="241" t="s">
        <v>27</v>
      </c>
      <c r="E484" s="415"/>
      <c r="F484" s="257" t="s">
        <v>1429</v>
      </c>
      <c r="G484" s="421"/>
      <c r="H484" s="259"/>
      <c r="I484" s="244">
        <v>2955300</v>
      </c>
      <c r="J484" s="244"/>
      <c r="K484" s="107" t="s">
        <v>155</v>
      </c>
    </row>
    <row r="485" spans="1:11" s="30" customFormat="1" ht="30" customHeight="1">
      <c r="A485" s="527"/>
      <c r="B485" s="527"/>
      <c r="C485" s="29" t="s">
        <v>1426</v>
      </c>
      <c r="D485" s="241" t="s">
        <v>27</v>
      </c>
      <c r="E485" s="415"/>
      <c r="F485" s="257" t="s">
        <v>1428</v>
      </c>
      <c r="G485" s="421"/>
      <c r="H485" s="259"/>
      <c r="I485" s="244">
        <v>3502800</v>
      </c>
      <c r="J485" s="244"/>
      <c r="K485" s="107" t="s">
        <v>155</v>
      </c>
    </row>
    <row r="486" spans="1:11" s="30" customFormat="1" ht="30" customHeight="1">
      <c r="A486" s="527"/>
      <c r="B486" s="527"/>
      <c r="C486" s="29" t="s">
        <v>1426</v>
      </c>
      <c r="D486" s="241" t="s">
        <v>27</v>
      </c>
      <c r="E486" s="415"/>
      <c r="F486" s="257" t="s">
        <v>1427</v>
      </c>
      <c r="G486" s="421"/>
      <c r="H486" s="259"/>
      <c r="I486" s="244">
        <v>4483500</v>
      </c>
      <c r="J486" s="244"/>
      <c r="K486" s="107" t="s">
        <v>155</v>
      </c>
    </row>
    <row r="487" spans="1:11" s="30" customFormat="1" ht="30">
      <c r="A487" s="527"/>
      <c r="B487" s="527"/>
      <c r="C487" s="29" t="s">
        <v>1421</v>
      </c>
      <c r="D487" s="241" t="s">
        <v>27</v>
      </c>
      <c r="E487" s="415"/>
      <c r="F487" s="257" t="s">
        <v>1425</v>
      </c>
      <c r="G487" s="421"/>
      <c r="H487" s="259"/>
      <c r="I487" s="244">
        <v>2398100</v>
      </c>
      <c r="J487" s="244"/>
      <c r="K487" s="107" t="s">
        <v>155</v>
      </c>
    </row>
    <row r="488" spans="1:11" s="30" customFormat="1" ht="30">
      <c r="A488" s="527"/>
      <c r="B488" s="527"/>
      <c r="C488" s="29" t="s">
        <v>1421</v>
      </c>
      <c r="D488" s="241" t="s">
        <v>27</v>
      </c>
      <c r="E488" s="415"/>
      <c r="F488" s="257" t="s">
        <v>1424</v>
      </c>
      <c r="G488" s="421"/>
      <c r="H488" s="259"/>
      <c r="I488" s="244">
        <v>2877900</v>
      </c>
      <c r="J488" s="244"/>
      <c r="K488" s="107" t="s">
        <v>155</v>
      </c>
    </row>
    <row r="489" spans="1:11" s="30" customFormat="1" ht="30">
      <c r="A489" s="527"/>
      <c r="B489" s="527"/>
      <c r="C489" s="29" t="s">
        <v>1421</v>
      </c>
      <c r="D489" s="241" t="s">
        <v>27</v>
      </c>
      <c r="E489" s="415"/>
      <c r="F489" s="257" t="s">
        <v>1423</v>
      </c>
      <c r="G489" s="421"/>
      <c r="H489" s="259"/>
      <c r="I489" s="244">
        <v>3684100</v>
      </c>
      <c r="J489" s="244"/>
      <c r="K489" s="107" t="s">
        <v>155</v>
      </c>
    </row>
    <row r="490" spans="1:11" s="30" customFormat="1" ht="30" customHeight="1">
      <c r="A490" s="527"/>
      <c r="B490" s="527"/>
      <c r="C490" s="29" t="s">
        <v>1421</v>
      </c>
      <c r="D490" s="241" t="s">
        <v>27</v>
      </c>
      <c r="E490" s="415"/>
      <c r="F490" s="257" t="s">
        <v>1422</v>
      </c>
      <c r="G490" s="421"/>
      <c r="H490" s="259"/>
      <c r="I490" s="244">
        <v>4396800</v>
      </c>
      <c r="J490" s="244"/>
      <c r="K490" s="107" t="s">
        <v>155</v>
      </c>
    </row>
    <row r="491" spans="1:11" s="30" customFormat="1" ht="30">
      <c r="A491" s="527"/>
      <c r="B491" s="527"/>
      <c r="C491" s="29" t="s">
        <v>1416</v>
      </c>
      <c r="D491" s="241" t="s">
        <v>27</v>
      </c>
      <c r="E491" s="415"/>
      <c r="F491" s="257" t="s">
        <v>1420</v>
      </c>
      <c r="G491" s="421"/>
      <c r="H491" s="259"/>
      <c r="I491" s="244">
        <v>3034400</v>
      </c>
      <c r="J491" s="244"/>
      <c r="K491" s="107" t="s">
        <v>155</v>
      </c>
    </row>
    <row r="492" spans="1:11" s="30" customFormat="1" ht="30">
      <c r="A492" s="527"/>
      <c r="B492" s="527"/>
      <c r="C492" s="29" t="s">
        <v>1416</v>
      </c>
      <c r="D492" s="241" t="s">
        <v>27</v>
      </c>
      <c r="E492" s="415"/>
      <c r="F492" s="257" t="s">
        <v>1419</v>
      </c>
      <c r="G492" s="421"/>
      <c r="H492" s="259"/>
      <c r="I492" s="244">
        <v>3637400</v>
      </c>
      <c r="J492" s="244"/>
      <c r="K492" s="107" t="s">
        <v>155</v>
      </c>
    </row>
    <row r="493" spans="1:11" s="30" customFormat="1" ht="30">
      <c r="A493" s="527"/>
      <c r="B493" s="527"/>
      <c r="C493" s="29" t="s">
        <v>1416</v>
      </c>
      <c r="D493" s="241" t="s">
        <v>27</v>
      </c>
      <c r="E493" s="415"/>
      <c r="F493" s="257" t="s">
        <v>1418</v>
      </c>
      <c r="G493" s="421"/>
      <c r="H493" s="259"/>
      <c r="I493" s="244">
        <v>4666600</v>
      </c>
      <c r="J493" s="244"/>
      <c r="K493" s="107" t="s">
        <v>155</v>
      </c>
    </row>
    <row r="494" spans="1:11" s="30" customFormat="1" ht="30">
      <c r="A494" s="527"/>
      <c r="B494" s="527"/>
      <c r="C494" s="29" t="s">
        <v>1416</v>
      </c>
      <c r="D494" s="241" t="s">
        <v>27</v>
      </c>
      <c r="E494" s="415"/>
      <c r="F494" s="257" t="s">
        <v>1417</v>
      </c>
      <c r="G494" s="421"/>
      <c r="H494" s="259"/>
      <c r="I494" s="244">
        <v>5542500</v>
      </c>
      <c r="J494" s="244"/>
      <c r="K494" s="107" t="s">
        <v>155</v>
      </c>
    </row>
    <row r="495" spans="1:11" s="30" customFormat="1" ht="30">
      <c r="A495" s="527"/>
      <c r="B495" s="527"/>
      <c r="C495" s="29" t="s">
        <v>1412</v>
      </c>
      <c r="D495" s="241" t="s">
        <v>27</v>
      </c>
      <c r="E495" s="415"/>
      <c r="F495" s="257" t="s">
        <v>1415</v>
      </c>
      <c r="G495" s="421"/>
      <c r="H495" s="259"/>
      <c r="I495" s="244">
        <v>4789600</v>
      </c>
      <c r="J495" s="244"/>
      <c r="K495" s="107" t="s">
        <v>155</v>
      </c>
    </row>
    <row r="496" spans="1:11" s="30" customFormat="1" ht="30">
      <c r="A496" s="527"/>
      <c r="B496" s="527"/>
      <c r="C496" s="29" t="s">
        <v>1412</v>
      </c>
      <c r="D496" s="241" t="s">
        <v>27</v>
      </c>
      <c r="E496" s="415"/>
      <c r="F496" s="257" t="s">
        <v>1414</v>
      </c>
      <c r="G496" s="421"/>
      <c r="H496" s="259"/>
      <c r="I496" s="244">
        <v>5947300</v>
      </c>
      <c r="J496" s="244"/>
      <c r="K496" s="107" t="s">
        <v>155</v>
      </c>
    </row>
    <row r="497" spans="1:11" s="30" customFormat="1" ht="30">
      <c r="A497" s="527"/>
      <c r="B497" s="527"/>
      <c r="C497" s="29" t="s">
        <v>1412</v>
      </c>
      <c r="D497" s="241" t="s">
        <v>27</v>
      </c>
      <c r="E497" s="415"/>
      <c r="F497" s="257" t="s">
        <v>1413</v>
      </c>
      <c r="G497" s="421"/>
      <c r="H497" s="259"/>
      <c r="I497" s="244">
        <v>7361100</v>
      </c>
      <c r="J497" s="244"/>
      <c r="K497" s="107" t="s">
        <v>155</v>
      </c>
    </row>
    <row r="498" spans="1:11" s="30" customFormat="1" ht="30">
      <c r="A498" s="527"/>
      <c r="B498" s="527"/>
      <c r="C498" s="29" t="s">
        <v>1408</v>
      </c>
      <c r="D498" s="241" t="s">
        <v>27</v>
      </c>
      <c r="E498" s="415"/>
      <c r="F498" s="257" t="s">
        <v>1411</v>
      </c>
      <c r="G498" s="421"/>
      <c r="H498" s="259"/>
      <c r="I498" s="244">
        <v>6059000</v>
      </c>
      <c r="J498" s="244"/>
      <c r="K498" s="107" t="s">
        <v>155</v>
      </c>
    </row>
    <row r="499" spans="1:11" s="30" customFormat="1" ht="30">
      <c r="A499" s="527"/>
      <c r="B499" s="527"/>
      <c r="C499" s="29" t="s">
        <v>1408</v>
      </c>
      <c r="D499" s="241" t="s">
        <v>27</v>
      </c>
      <c r="E499" s="415"/>
      <c r="F499" s="257" t="s">
        <v>1410</v>
      </c>
      <c r="G499" s="421"/>
      <c r="H499" s="259"/>
      <c r="I499" s="244">
        <v>7813900</v>
      </c>
      <c r="J499" s="244"/>
      <c r="K499" s="107" t="s">
        <v>155</v>
      </c>
    </row>
    <row r="500" spans="1:11" s="30" customFormat="1" ht="30">
      <c r="A500" s="527"/>
      <c r="B500" s="527"/>
      <c r="C500" s="29" t="s">
        <v>1408</v>
      </c>
      <c r="D500" s="241" t="s">
        <v>27</v>
      </c>
      <c r="E500" s="415"/>
      <c r="F500" s="257" t="s">
        <v>1409</v>
      </c>
      <c r="G500" s="421"/>
      <c r="H500" s="259"/>
      <c r="I500" s="244">
        <v>9240100</v>
      </c>
      <c r="J500" s="244"/>
      <c r="K500" s="107" t="s">
        <v>155</v>
      </c>
    </row>
    <row r="501" spans="1:11" s="30" customFormat="1">
      <c r="A501" s="527"/>
      <c r="B501" s="527"/>
      <c r="C501" s="529" t="s">
        <v>781</v>
      </c>
      <c r="D501" s="530"/>
      <c r="E501" s="415" t="s">
        <v>782</v>
      </c>
      <c r="F501" s="257"/>
      <c r="G501" s="421"/>
      <c r="H501" s="262"/>
      <c r="I501" s="175"/>
      <c r="J501" s="175"/>
      <c r="K501" s="107" t="s">
        <v>155</v>
      </c>
    </row>
    <row r="502" spans="1:11" s="30" customFormat="1" ht="30" customHeight="1">
      <c r="A502" s="527"/>
      <c r="B502" s="527"/>
      <c r="C502" s="246" t="s">
        <v>1399</v>
      </c>
      <c r="D502" s="241" t="s">
        <v>27</v>
      </c>
      <c r="E502" s="415"/>
      <c r="F502" s="257" t="s">
        <v>1407</v>
      </c>
      <c r="G502" s="421"/>
      <c r="H502" s="259"/>
      <c r="I502" s="244">
        <v>171600</v>
      </c>
      <c r="J502" s="244"/>
      <c r="K502" s="107" t="s">
        <v>155</v>
      </c>
    </row>
    <row r="503" spans="1:11" s="30" customFormat="1" ht="30">
      <c r="A503" s="527"/>
      <c r="B503" s="527"/>
      <c r="C503" s="246" t="s">
        <v>1399</v>
      </c>
      <c r="D503" s="241" t="s">
        <v>27</v>
      </c>
      <c r="E503" s="415"/>
      <c r="F503" s="257" t="s">
        <v>1406</v>
      </c>
      <c r="G503" s="421"/>
      <c r="H503" s="259"/>
      <c r="I503" s="244">
        <v>188800</v>
      </c>
      <c r="J503" s="244"/>
      <c r="K503" s="107" t="s">
        <v>155</v>
      </c>
    </row>
    <row r="504" spans="1:11" s="30" customFormat="1" ht="30">
      <c r="A504" s="527"/>
      <c r="B504" s="527"/>
      <c r="C504" s="246" t="s">
        <v>1399</v>
      </c>
      <c r="D504" s="241" t="s">
        <v>27</v>
      </c>
      <c r="E504" s="415"/>
      <c r="F504" s="257" t="s">
        <v>1405</v>
      </c>
      <c r="G504" s="421"/>
      <c r="H504" s="259"/>
      <c r="I504" s="244">
        <v>205500</v>
      </c>
      <c r="J504" s="244"/>
      <c r="K504" s="107" t="s">
        <v>155</v>
      </c>
    </row>
    <row r="505" spans="1:11" s="30" customFormat="1" ht="30" customHeight="1">
      <c r="A505" s="527"/>
      <c r="B505" s="527"/>
      <c r="C505" s="246" t="s">
        <v>1399</v>
      </c>
      <c r="D505" s="241" t="s">
        <v>27</v>
      </c>
      <c r="E505" s="415"/>
      <c r="F505" s="257" t="s">
        <v>1404</v>
      </c>
      <c r="G505" s="421"/>
      <c r="H505" s="259"/>
      <c r="I505" s="244">
        <v>241100</v>
      </c>
      <c r="J505" s="244"/>
      <c r="K505" s="107" t="s">
        <v>155</v>
      </c>
    </row>
    <row r="506" spans="1:11" s="30" customFormat="1" ht="30">
      <c r="A506" s="527"/>
      <c r="B506" s="527"/>
      <c r="C506" s="246" t="s">
        <v>1399</v>
      </c>
      <c r="D506" s="241" t="s">
        <v>27</v>
      </c>
      <c r="E506" s="415"/>
      <c r="F506" s="257" t="s">
        <v>1403</v>
      </c>
      <c r="G506" s="421"/>
      <c r="H506" s="259"/>
      <c r="I506" s="244">
        <v>253600</v>
      </c>
      <c r="J506" s="244"/>
      <c r="K506" s="107" t="s">
        <v>155</v>
      </c>
    </row>
    <row r="507" spans="1:11" s="30" customFormat="1" ht="30">
      <c r="A507" s="527"/>
      <c r="B507" s="527"/>
      <c r="C507" s="246" t="s">
        <v>1399</v>
      </c>
      <c r="D507" s="241" t="s">
        <v>27</v>
      </c>
      <c r="E507" s="415"/>
      <c r="F507" s="257" t="s">
        <v>1402</v>
      </c>
      <c r="G507" s="421"/>
      <c r="H507" s="259"/>
      <c r="I507" s="244">
        <v>291500</v>
      </c>
      <c r="J507" s="244"/>
      <c r="K507" s="107" t="s">
        <v>155</v>
      </c>
    </row>
    <row r="508" spans="1:11" s="30" customFormat="1" ht="30">
      <c r="A508" s="527"/>
      <c r="B508" s="527"/>
      <c r="C508" s="246" t="s">
        <v>1399</v>
      </c>
      <c r="D508" s="241" t="s">
        <v>27</v>
      </c>
      <c r="E508" s="415" t="str">
        <f>E501</f>
        <v>AS/NZS 4765
&amp;TCVN 11822</v>
      </c>
      <c r="F508" s="257" t="s">
        <v>1401</v>
      </c>
      <c r="G508" s="421" t="str">
        <f>G480</f>
        <v>Công ty CP Nhựa Thiếu Niên Tiền Phong
Đc: Số 02 An Đà, phường Gia Viên, thành phố Hải Phòng; 
SĐT: 0987456699</v>
      </c>
      <c r="H508" s="259"/>
      <c r="I508" s="244">
        <v>307400</v>
      </c>
      <c r="J508" s="244"/>
      <c r="K508" s="107" t="s">
        <v>155</v>
      </c>
    </row>
    <row r="509" spans="1:11" s="30" customFormat="1" ht="30">
      <c r="A509" s="527"/>
      <c r="B509" s="527"/>
      <c r="C509" s="246" t="s">
        <v>1399</v>
      </c>
      <c r="D509" s="241" t="s">
        <v>27</v>
      </c>
      <c r="E509" s="415"/>
      <c r="F509" s="257" t="s">
        <v>1400</v>
      </c>
      <c r="G509" s="421"/>
      <c r="H509" s="259"/>
      <c r="I509" s="244">
        <v>337100</v>
      </c>
      <c r="J509" s="244"/>
      <c r="K509" s="107" t="s">
        <v>155</v>
      </c>
    </row>
    <row r="510" spans="1:11" s="30" customFormat="1" ht="30">
      <c r="A510" s="527"/>
      <c r="B510" s="527"/>
      <c r="C510" s="246" t="s">
        <v>1389</v>
      </c>
      <c r="D510" s="241" t="s">
        <v>27</v>
      </c>
      <c r="E510" s="415"/>
      <c r="F510" s="257" t="s">
        <v>1398</v>
      </c>
      <c r="G510" s="421"/>
      <c r="H510" s="259"/>
      <c r="I510" s="244">
        <v>157800</v>
      </c>
      <c r="J510" s="244"/>
      <c r="K510" s="107" t="s">
        <v>155</v>
      </c>
    </row>
    <row r="511" spans="1:11" s="30" customFormat="1" ht="30">
      <c r="A511" s="527"/>
      <c r="B511" s="527"/>
      <c r="C511" s="246" t="s">
        <v>1389</v>
      </c>
      <c r="D511" s="241" t="s">
        <v>27</v>
      </c>
      <c r="E511" s="415"/>
      <c r="F511" s="257" t="s">
        <v>1397</v>
      </c>
      <c r="G511" s="421"/>
      <c r="H511" s="259"/>
      <c r="I511" s="244">
        <v>200100</v>
      </c>
      <c r="J511" s="244"/>
      <c r="K511" s="107" t="s">
        <v>155</v>
      </c>
    </row>
    <row r="512" spans="1:11" s="30" customFormat="1" ht="30">
      <c r="A512" s="527"/>
      <c r="B512" s="527"/>
      <c r="C512" s="246" t="s">
        <v>1389</v>
      </c>
      <c r="D512" s="241" t="s">
        <v>27</v>
      </c>
      <c r="E512" s="415"/>
      <c r="F512" s="257" t="s">
        <v>1396</v>
      </c>
      <c r="G512" s="421"/>
      <c r="H512" s="259"/>
      <c r="I512" s="244">
        <v>225500</v>
      </c>
      <c r="J512" s="244"/>
      <c r="K512" s="107" t="s">
        <v>155</v>
      </c>
    </row>
    <row r="513" spans="1:11" s="30" customFormat="1" ht="30">
      <c r="A513" s="527"/>
      <c r="B513" s="527"/>
      <c r="C513" s="246" t="s">
        <v>1389</v>
      </c>
      <c r="D513" s="241" t="s">
        <v>27</v>
      </c>
      <c r="E513" s="415"/>
      <c r="F513" s="257" t="s">
        <v>1395</v>
      </c>
      <c r="G513" s="421"/>
      <c r="H513" s="259"/>
      <c r="I513" s="244">
        <v>252000</v>
      </c>
      <c r="J513" s="244"/>
      <c r="K513" s="107" t="s">
        <v>155</v>
      </c>
    </row>
    <row r="514" spans="1:11" s="30" customFormat="1" ht="30" customHeight="1">
      <c r="A514" s="527"/>
      <c r="B514" s="527"/>
      <c r="C514" s="246" t="s">
        <v>1389</v>
      </c>
      <c r="D514" s="241" t="s">
        <v>27</v>
      </c>
      <c r="E514" s="415"/>
      <c r="F514" s="257" t="s">
        <v>1394</v>
      </c>
      <c r="G514" s="421"/>
      <c r="H514" s="259"/>
      <c r="I514" s="244">
        <v>296800</v>
      </c>
      <c r="J514" s="244"/>
      <c r="K514" s="107" t="s">
        <v>155</v>
      </c>
    </row>
    <row r="515" spans="1:11" s="30" customFormat="1" ht="30">
      <c r="A515" s="527"/>
      <c r="B515" s="527"/>
      <c r="C515" s="246" t="s">
        <v>1389</v>
      </c>
      <c r="D515" s="241" t="s">
        <v>27</v>
      </c>
      <c r="E515" s="415"/>
      <c r="F515" s="257" t="s">
        <v>1393</v>
      </c>
      <c r="G515" s="421"/>
      <c r="H515" s="259"/>
      <c r="I515" s="244">
        <v>308900</v>
      </c>
      <c r="J515" s="244"/>
      <c r="K515" s="107" t="s">
        <v>155</v>
      </c>
    </row>
    <row r="516" spans="1:11" s="30" customFormat="1" ht="30">
      <c r="A516" s="527"/>
      <c r="B516" s="527"/>
      <c r="C516" s="246" t="s">
        <v>1389</v>
      </c>
      <c r="D516" s="241" t="s">
        <v>27</v>
      </c>
      <c r="E516" s="415"/>
      <c r="F516" s="257" t="s">
        <v>1392</v>
      </c>
      <c r="G516" s="421"/>
      <c r="H516" s="259"/>
      <c r="I516" s="244">
        <v>360000</v>
      </c>
      <c r="J516" s="244"/>
      <c r="K516" s="107" t="s">
        <v>155</v>
      </c>
    </row>
    <row r="517" spans="1:11" s="30" customFormat="1" ht="30">
      <c r="A517" s="527"/>
      <c r="B517" s="527"/>
      <c r="C517" s="246" t="s">
        <v>1389</v>
      </c>
      <c r="D517" s="241" t="s">
        <v>27</v>
      </c>
      <c r="E517" s="415"/>
      <c r="F517" s="257" t="s">
        <v>1391</v>
      </c>
      <c r="G517" s="421"/>
      <c r="H517" s="259"/>
      <c r="I517" s="244">
        <v>379000</v>
      </c>
      <c r="J517" s="244"/>
      <c r="K517" s="107" t="s">
        <v>155</v>
      </c>
    </row>
    <row r="518" spans="1:11" s="30" customFormat="1" ht="30">
      <c r="A518" s="527"/>
      <c r="B518" s="527"/>
      <c r="C518" s="246" t="s">
        <v>1389</v>
      </c>
      <c r="D518" s="241" t="s">
        <v>27</v>
      </c>
      <c r="E518" s="415"/>
      <c r="F518" s="257" t="s">
        <v>1390</v>
      </c>
      <c r="G518" s="421"/>
      <c r="H518" s="259"/>
      <c r="I518" s="244">
        <v>423100</v>
      </c>
      <c r="J518" s="244"/>
      <c r="K518" s="107" t="s">
        <v>155</v>
      </c>
    </row>
    <row r="519" spans="1:11" s="30" customFormat="1" ht="30">
      <c r="A519" s="527"/>
      <c r="B519" s="527"/>
      <c r="C519" s="246" t="s">
        <v>1379</v>
      </c>
      <c r="D519" s="241" t="s">
        <v>27</v>
      </c>
      <c r="E519" s="415"/>
      <c r="F519" s="257" t="s">
        <v>1388</v>
      </c>
      <c r="G519" s="421"/>
      <c r="H519" s="259"/>
      <c r="I519" s="244">
        <v>196000</v>
      </c>
      <c r="J519" s="244"/>
      <c r="K519" s="107" t="s">
        <v>155</v>
      </c>
    </row>
    <row r="520" spans="1:11" s="30" customFormat="1" ht="30">
      <c r="A520" s="527"/>
      <c r="B520" s="527"/>
      <c r="C520" s="246" t="s">
        <v>1379</v>
      </c>
      <c r="D520" s="241" t="s">
        <v>27</v>
      </c>
      <c r="E520" s="415"/>
      <c r="F520" s="257" t="s">
        <v>1387</v>
      </c>
      <c r="G520" s="421"/>
      <c r="H520" s="259"/>
      <c r="I520" s="244">
        <v>262100</v>
      </c>
      <c r="J520" s="244"/>
      <c r="K520" s="107" t="s">
        <v>155</v>
      </c>
    </row>
    <row r="521" spans="1:11" s="30" customFormat="1" ht="30">
      <c r="A521" s="527"/>
      <c r="B521" s="527"/>
      <c r="C521" s="246" t="s">
        <v>1379</v>
      </c>
      <c r="D521" s="241" t="s">
        <v>27</v>
      </c>
      <c r="E521" s="415"/>
      <c r="F521" s="257" t="s">
        <v>1386</v>
      </c>
      <c r="G521" s="421"/>
      <c r="H521" s="259"/>
      <c r="I521" s="244">
        <v>291600</v>
      </c>
      <c r="J521" s="244"/>
      <c r="K521" s="107" t="s">
        <v>155</v>
      </c>
    </row>
    <row r="522" spans="1:11" s="30" customFormat="1" ht="30">
      <c r="A522" s="527"/>
      <c r="B522" s="527"/>
      <c r="C522" s="246" t="s">
        <v>1379</v>
      </c>
      <c r="D522" s="241" t="s">
        <v>27</v>
      </c>
      <c r="E522" s="415"/>
      <c r="F522" s="257" t="s">
        <v>1385</v>
      </c>
      <c r="G522" s="421"/>
      <c r="H522" s="259"/>
      <c r="I522" s="244">
        <v>321300</v>
      </c>
      <c r="J522" s="244"/>
      <c r="K522" s="107" t="s">
        <v>155</v>
      </c>
    </row>
    <row r="523" spans="1:11" s="30" customFormat="1" ht="30">
      <c r="A523" s="527"/>
      <c r="B523" s="527"/>
      <c r="C523" s="246" t="s">
        <v>1379</v>
      </c>
      <c r="D523" s="241" t="s">
        <v>27</v>
      </c>
      <c r="E523" s="415"/>
      <c r="F523" s="257" t="s">
        <v>1384</v>
      </c>
      <c r="G523" s="421"/>
      <c r="H523" s="259"/>
      <c r="I523" s="244">
        <v>376500</v>
      </c>
      <c r="J523" s="244"/>
      <c r="K523" s="107" t="s">
        <v>155</v>
      </c>
    </row>
    <row r="524" spans="1:11" s="30" customFormat="1" ht="30">
      <c r="A524" s="527"/>
      <c r="B524" s="527"/>
      <c r="C524" s="246" t="s">
        <v>1379</v>
      </c>
      <c r="D524" s="241" t="s">
        <v>27</v>
      </c>
      <c r="E524" s="415"/>
      <c r="F524" s="257" t="s">
        <v>1383</v>
      </c>
      <c r="G524" s="421"/>
      <c r="H524" s="259"/>
      <c r="I524" s="244">
        <v>394800</v>
      </c>
      <c r="J524" s="244"/>
      <c r="K524" s="107" t="s">
        <v>155</v>
      </c>
    </row>
    <row r="525" spans="1:11" s="30" customFormat="1" ht="30">
      <c r="A525" s="527"/>
      <c r="B525" s="527"/>
      <c r="C525" s="246" t="s">
        <v>1379</v>
      </c>
      <c r="D525" s="241" t="s">
        <v>27</v>
      </c>
      <c r="E525" s="415"/>
      <c r="F525" s="257" t="s">
        <v>1382</v>
      </c>
      <c r="G525" s="421"/>
      <c r="H525" s="259"/>
      <c r="I525" s="244">
        <v>459100</v>
      </c>
      <c r="J525" s="244"/>
      <c r="K525" s="107" t="s">
        <v>155</v>
      </c>
    </row>
    <row r="526" spans="1:11" s="30" customFormat="1" ht="30">
      <c r="A526" s="527"/>
      <c r="B526" s="527"/>
      <c r="C526" s="246" t="s">
        <v>1379</v>
      </c>
      <c r="D526" s="241" t="s">
        <v>27</v>
      </c>
      <c r="E526" s="415"/>
      <c r="F526" s="257" t="s">
        <v>1381</v>
      </c>
      <c r="G526" s="421"/>
      <c r="H526" s="259"/>
      <c r="I526" s="244">
        <v>484800</v>
      </c>
      <c r="J526" s="244"/>
      <c r="K526" s="107" t="s">
        <v>155</v>
      </c>
    </row>
    <row r="527" spans="1:11" s="30" customFormat="1" ht="30">
      <c r="A527" s="527"/>
      <c r="B527" s="527"/>
      <c r="C527" s="246" t="s">
        <v>1379</v>
      </c>
      <c r="D527" s="241" t="s">
        <v>27</v>
      </c>
      <c r="E527" s="415"/>
      <c r="F527" s="257" t="s">
        <v>1380</v>
      </c>
      <c r="G527" s="421"/>
      <c r="H527" s="259"/>
      <c r="I527" s="244">
        <v>537400</v>
      </c>
      <c r="J527" s="244"/>
      <c r="K527" s="107" t="s">
        <v>155</v>
      </c>
    </row>
    <row r="528" spans="1:11" s="30" customFormat="1" ht="30" customHeight="1">
      <c r="A528" s="527"/>
      <c r="B528" s="527"/>
      <c r="C528" s="246" t="s">
        <v>1369</v>
      </c>
      <c r="D528" s="241" t="s">
        <v>27</v>
      </c>
      <c r="E528" s="415"/>
      <c r="F528" s="257" t="s">
        <v>1378</v>
      </c>
      <c r="G528" s="421"/>
      <c r="H528" s="259"/>
      <c r="I528" s="244">
        <v>254000</v>
      </c>
      <c r="J528" s="244"/>
      <c r="K528" s="107" t="s">
        <v>155</v>
      </c>
    </row>
    <row r="529" spans="1:11" s="30" customFormat="1" ht="30">
      <c r="A529" s="527"/>
      <c r="B529" s="527"/>
      <c r="C529" s="246" t="s">
        <v>1369</v>
      </c>
      <c r="D529" s="241" t="s">
        <v>27</v>
      </c>
      <c r="E529" s="415"/>
      <c r="F529" s="257" t="s">
        <v>1377</v>
      </c>
      <c r="G529" s="421"/>
      <c r="H529" s="259"/>
      <c r="I529" s="244">
        <v>328500</v>
      </c>
      <c r="J529" s="244"/>
      <c r="K529" s="107" t="s">
        <v>155</v>
      </c>
    </row>
    <row r="530" spans="1:11" s="30" customFormat="1" ht="30">
      <c r="A530" s="527"/>
      <c r="B530" s="527"/>
      <c r="C530" s="246" t="s">
        <v>1369</v>
      </c>
      <c r="D530" s="241" t="s">
        <v>27</v>
      </c>
      <c r="E530" s="415"/>
      <c r="F530" s="257" t="s">
        <v>1376</v>
      </c>
      <c r="G530" s="421"/>
      <c r="H530" s="259"/>
      <c r="I530" s="244">
        <v>376000</v>
      </c>
      <c r="J530" s="244"/>
      <c r="K530" s="107" t="s">
        <v>155</v>
      </c>
    </row>
    <row r="531" spans="1:11" s="30" customFormat="1" ht="30">
      <c r="A531" s="527"/>
      <c r="B531" s="527"/>
      <c r="C531" s="246" t="s">
        <v>1369</v>
      </c>
      <c r="D531" s="241" t="s">
        <v>27</v>
      </c>
      <c r="E531" s="415"/>
      <c r="F531" s="257" t="s">
        <v>1375</v>
      </c>
      <c r="G531" s="421"/>
      <c r="H531" s="259"/>
      <c r="I531" s="244">
        <v>416800</v>
      </c>
      <c r="J531" s="244"/>
      <c r="K531" s="107" t="s">
        <v>155</v>
      </c>
    </row>
    <row r="532" spans="1:11" s="30" customFormat="1" ht="30">
      <c r="A532" s="527"/>
      <c r="B532" s="527"/>
      <c r="C532" s="246" t="s">
        <v>1369</v>
      </c>
      <c r="D532" s="241" t="s">
        <v>27</v>
      </c>
      <c r="E532" s="415"/>
      <c r="F532" s="257" t="s">
        <v>1374</v>
      </c>
      <c r="G532" s="421"/>
      <c r="H532" s="259"/>
      <c r="I532" s="244">
        <v>493800</v>
      </c>
      <c r="J532" s="244"/>
      <c r="K532" s="107" t="s">
        <v>155</v>
      </c>
    </row>
    <row r="533" spans="1:11" s="30" customFormat="1" ht="30">
      <c r="A533" s="527"/>
      <c r="B533" s="527"/>
      <c r="C533" s="246" t="s">
        <v>1369</v>
      </c>
      <c r="D533" s="241" t="s">
        <v>27</v>
      </c>
      <c r="E533" s="415"/>
      <c r="F533" s="257" t="s">
        <v>1373</v>
      </c>
      <c r="G533" s="421"/>
      <c r="H533" s="259"/>
      <c r="I533" s="244">
        <v>511600</v>
      </c>
      <c r="J533" s="244"/>
      <c r="K533" s="107" t="s">
        <v>155</v>
      </c>
    </row>
    <row r="534" spans="1:11" s="30" customFormat="1" ht="30">
      <c r="A534" s="527"/>
      <c r="B534" s="527"/>
      <c r="C534" s="246" t="s">
        <v>1369</v>
      </c>
      <c r="D534" s="241" t="s">
        <v>27</v>
      </c>
      <c r="E534" s="415"/>
      <c r="F534" s="257" t="s">
        <v>1372</v>
      </c>
      <c r="G534" s="421"/>
      <c r="H534" s="259"/>
      <c r="I534" s="244">
        <v>591500</v>
      </c>
      <c r="J534" s="244"/>
      <c r="K534" s="107" t="s">
        <v>155</v>
      </c>
    </row>
    <row r="535" spans="1:11" s="30" customFormat="1" ht="30">
      <c r="A535" s="527"/>
      <c r="B535" s="527"/>
      <c r="C535" s="246" t="s">
        <v>1369</v>
      </c>
      <c r="D535" s="241" t="s">
        <v>27</v>
      </c>
      <c r="E535" s="415" t="str">
        <f>E508</f>
        <v>AS/NZS 4765
&amp;TCVN 11822</v>
      </c>
      <c r="F535" s="257" t="s">
        <v>1371</v>
      </c>
      <c r="G535" s="421" t="str">
        <f>G508</f>
        <v>Công ty CP Nhựa Thiếu Niên Tiền Phong
Đc: Số 02 An Đà, phường Gia Viên, thành phố Hải Phòng; 
SĐT: 0987456699</v>
      </c>
      <c r="H535" s="259"/>
      <c r="I535" s="244">
        <v>629100</v>
      </c>
      <c r="J535" s="244"/>
      <c r="K535" s="107" t="s">
        <v>155</v>
      </c>
    </row>
    <row r="536" spans="1:11" s="30" customFormat="1" ht="30">
      <c r="A536" s="527"/>
      <c r="B536" s="527"/>
      <c r="C536" s="246" t="s">
        <v>1369</v>
      </c>
      <c r="D536" s="241" t="s">
        <v>27</v>
      </c>
      <c r="E536" s="415"/>
      <c r="F536" s="257" t="s">
        <v>1370</v>
      </c>
      <c r="G536" s="421"/>
      <c r="H536" s="259"/>
      <c r="I536" s="244">
        <v>697800</v>
      </c>
      <c r="J536" s="244"/>
      <c r="K536" s="107" t="s">
        <v>155</v>
      </c>
    </row>
    <row r="537" spans="1:11" s="30" customFormat="1" ht="30">
      <c r="A537" s="527"/>
      <c r="B537" s="527"/>
      <c r="C537" s="246" t="s">
        <v>1359</v>
      </c>
      <c r="D537" s="241" t="s">
        <v>27</v>
      </c>
      <c r="E537" s="415"/>
      <c r="F537" s="257" t="s">
        <v>1368</v>
      </c>
      <c r="G537" s="421"/>
      <c r="H537" s="259"/>
      <c r="I537" s="244">
        <v>320900</v>
      </c>
      <c r="J537" s="244"/>
      <c r="K537" s="107" t="s">
        <v>155</v>
      </c>
    </row>
    <row r="538" spans="1:11" s="30" customFormat="1" ht="30">
      <c r="A538" s="527"/>
      <c r="B538" s="527"/>
      <c r="C538" s="246" t="s">
        <v>1359</v>
      </c>
      <c r="D538" s="241" t="s">
        <v>27</v>
      </c>
      <c r="E538" s="415"/>
      <c r="F538" s="257" t="s">
        <v>1367</v>
      </c>
      <c r="G538" s="421"/>
      <c r="H538" s="259"/>
      <c r="I538" s="244">
        <v>409900</v>
      </c>
      <c r="J538" s="244"/>
      <c r="K538" s="107" t="s">
        <v>155</v>
      </c>
    </row>
    <row r="539" spans="1:11" s="30" customFormat="1" ht="30">
      <c r="A539" s="527"/>
      <c r="B539" s="527"/>
      <c r="C539" s="246" t="s">
        <v>1359</v>
      </c>
      <c r="D539" s="241" t="s">
        <v>27</v>
      </c>
      <c r="E539" s="415"/>
      <c r="F539" s="257" t="s">
        <v>1366</v>
      </c>
      <c r="G539" s="421"/>
      <c r="H539" s="259"/>
      <c r="I539" s="244">
        <v>465600</v>
      </c>
      <c r="J539" s="244"/>
      <c r="K539" s="107" t="s">
        <v>155</v>
      </c>
    </row>
    <row r="540" spans="1:11" s="30" customFormat="1" ht="30">
      <c r="A540" s="527"/>
      <c r="B540" s="527"/>
      <c r="C540" s="246" t="s">
        <v>1359</v>
      </c>
      <c r="D540" s="241" t="s">
        <v>27</v>
      </c>
      <c r="E540" s="415"/>
      <c r="F540" s="257" t="s">
        <v>1365</v>
      </c>
      <c r="G540" s="421"/>
      <c r="H540" s="259"/>
      <c r="I540" s="244">
        <v>524600</v>
      </c>
      <c r="J540" s="244"/>
      <c r="K540" s="107" t="s">
        <v>155</v>
      </c>
    </row>
    <row r="541" spans="1:11" s="30" customFormat="1" ht="30" customHeight="1">
      <c r="A541" s="527"/>
      <c r="B541" s="527"/>
      <c r="C541" s="246" t="s">
        <v>1359</v>
      </c>
      <c r="D541" s="241" t="s">
        <v>27</v>
      </c>
      <c r="E541" s="415"/>
      <c r="F541" s="257" t="s">
        <v>1364</v>
      </c>
      <c r="G541" s="421"/>
      <c r="H541" s="259"/>
      <c r="I541" s="244">
        <v>615300</v>
      </c>
      <c r="J541" s="244"/>
      <c r="K541" s="107" t="s">
        <v>155</v>
      </c>
    </row>
    <row r="542" spans="1:11" s="30" customFormat="1" ht="30">
      <c r="A542" s="527"/>
      <c r="B542" s="527"/>
      <c r="C542" s="246" t="s">
        <v>1359</v>
      </c>
      <c r="D542" s="241" t="s">
        <v>27</v>
      </c>
      <c r="E542" s="415"/>
      <c r="F542" s="257" t="s">
        <v>1363</v>
      </c>
      <c r="G542" s="421"/>
      <c r="H542" s="259"/>
      <c r="I542" s="244">
        <v>649600</v>
      </c>
      <c r="J542" s="244"/>
      <c r="K542" s="107" t="s">
        <v>155</v>
      </c>
    </row>
    <row r="543" spans="1:11" s="30" customFormat="1" ht="30">
      <c r="A543" s="527"/>
      <c r="B543" s="527"/>
      <c r="C543" s="246" t="s">
        <v>1359</v>
      </c>
      <c r="D543" s="241" t="s">
        <v>27</v>
      </c>
      <c r="E543" s="415"/>
      <c r="F543" s="257" t="s">
        <v>1362</v>
      </c>
      <c r="G543" s="421"/>
      <c r="H543" s="259"/>
      <c r="I543" s="244">
        <v>760800</v>
      </c>
      <c r="J543" s="244"/>
      <c r="K543" s="107" t="s">
        <v>155</v>
      </c>
    </row>
    <row r="544" spans="1:11" s="30" customFormat="1" ht="30">
      <c r="A544" s="527"/>
      <c r="B544" s="527"/>
      <c r="C544" s="246" t="s">
        <v>1359</v>
      </c>
      <c r="D544" s="241" t="s">
        <v>27</v>
      </c>
      <c r="E544" s="415"/>
      <c r="F544" s="257" t="s">
        <v>1361</v>
      </c>
      <c r="G544" s="421"/>
      <c r="H544" s="259"/>
      <c r="I544" s="244">
        <v>797300</v>
      </c>
      <c r="J544" s="244"/>
      <c r="K544" s="107" t="s">
        <v>155</v>
      </c>
    </row>
    <row r="545" spans="1:11" s="30" customFormat="1" ht="30">
      <c r="A545" s="527"/>
      <c r="B545" s="527"/>
      <c r="C545" s="246" t="s">
        <v>1359</v>
      </c>
      <c r="D545" s="241" t="s">
        <v>27</v>
      </c>
      <c r="E545" s="415"/>
      <c r="F545" s="257" t="s">
        <v>1360</v>
      </c>
      <c r="G545" s="421"/>
      <c r="H545" s="259"/>
      <c r="I545" s="244">
        <v>891400</v>
      </c>
      <c r="J545" s="244"/>
      <c r="K545" s="107" t="s">
        <v>155</v>
      </c>
    </row>
    <row r="546" spans="1:11" s="30" customFormat="1" ht="30">
      <c r="A546" s="527"/>
      <c r="B546" s="527"/>
      <c r="C546" s="246" t="s">
        <v>1349</v>
      </c>
      <c r="D546" s="241" t="s">
        <v>27</v>
      </c>
      <c r="E546" s="415"/>
      <c r="F546" s="257" t="s">
        <v>1358</v>
      </c>
      <c r="G546" s="421"/>
      <c r="H546" s="259"/>
      <c r="I546" s="244">
        <v>398400</v>
      </c>
      <c r="J546" s="244"/>
      <c r="K546" s="107" t="s">
        <v>155</v>
      </c>
    </row>
    <row r="547" spans="1:11" s="30" customFormat="1" ht="30">
      <c r="A547" s="527"/>
      <c r="B547" s="527"/>
      <c r="C547" s="246" t="s">
        <v>1349</v>
      </c>
      <c r="D547" s="241" t="s">
        <v>27</v>
      </c>
      <c r="E547" s="415"/>
      <c r="F547" s="257" t="s">
        <v>1357</v>
      </c>
      <c r="G547" s="421"/>
      <c r="H547" s="259"/>
      <c r="I547" s="244">
        <v>508600</v>
      </c>
      <c r="J547" s="244"/>
      <c r="K547" s="107" t="s">
        <v>155</v>
      </c>
    </row>
    <row r="548" spans="1:11" s="30" customFormat="1" ht="30">
      <c r="A548" s="527"/>
      <c r="B548" s="527"/>
      <c r="C548" s="246" t="s">
        <v>1349</v>
      </c>
      <c r="D548" s="241" t="s">
        <v>27</v>
      </c>
      <c r="E548" s="415"/>
      <c r="F548" s="257" t="s">
        <v>1356</v>
      </c>
      <c r="G548" s="421"/>
      <c r="H548" s="259"/>
      <c r="I548" s="244">
        <v>584000</v>
      </c>
      <c r="J548" s="244"/>
      <c r="K548" s="107" t="s">
        <v>155</v>
      </c>
    </row>
    <row r="549" spans="1:11" s="30" customFormat="1" ht="30">
      <c r="A549" s="527"/>
      <c r="B549" s="527"/>
      <c r="C549" s="246" t="s">
        <v>1349</v>
      </c>
      <c r="D549" s="241" t="s">
        <v>27</v>
      </c>
      <c r="E549" s="415"/>
      <c r="F549" s="257" t="s">
        <v>1355</v>
      </c>
      <c r="G549" s="421"/>
      <c r="H549" s="259"/>
      <c r="I549" s="244">
        <v>651600</v>
      </c>
      <c r="J549" s="244"/>
      <c r="K549" s="107" t="s">
        <v>155</v>
      </c>
    </row>
    <row r="550" spans="1:11" s="30" customFormat="1" ht="30">
      <c r="A550" s="527"/>
      <c r="B550" s="527"/>
      <c r="C550" s="246" t="s">
        <v>1349</v>
      </c>
      <c r="D550" s="241" t="s">
        <v>27</v>
      </c>
      <c r="E550" s="415"/>
      <c r="F550" s="257" t="s">
        <v>1354</v>
      </c>
      <c r="G550" s="421"/>
      <c r="H550" s="259"/>
      <c r="I550" s="244">
        <v>770600</v>
      </c>
      <c r="J550" s="244"/>
      <c r="K550" s="107" t="s">
        <v>155</v>
      </c>
    </row>
    <row r="551" spans="1:11" s="30" customFormat="1" ht="30">
      <c r="A551" s="527"/>
      <c r="B551" s="527"/>
      <c r="C551" s="246" t="s">
        <v>1349</v>
      </c>
      <c r="D551" s="241" t="s">
        <v>27</v>
      </c>
      <c r="E551" s="415"/>
      <c r="F551" s="257" t="s">
        <v>1353</v>
      </c>
      <c r="G551" s="421"/>
      <c r="H551" s="259"/>
      <c r="I551" s="244">
        <v>803000</v>
      </c>
      <c r="J551" s="244"/>
      <c r="K551" s="107" t="s">
        <v>155</v>
      </c>
    </row>
    <row r="552" spans="1:11" s="30" customFormat="1" ht="30" customHeight="1">
      <c r="A552" s="527"/>
      <c r="B552" s="527"/>
      <c r="C552" s="246" t="s">
        <v>1349</v>
      </c>
      <c r="D552" s="241" t="s">
        <v>27</v>
      </c>
      <c r="E552" s="415"/>
      <c r="F552" s="257" t="s">
        <v>1352</v>
      </c>
      <c r="G552" s="421"/>
      <c r="H552" s="259"/>
      <c r="I552" s="244">
        <v>935100</v>
      </c>
      <c r="J552" s="244"/>
      <c r="K552" s="107" t="s">
        <v>155</v>
      </c>
    </row>
    <row r="553" spans="1:11" s="30" customFormat="1" ht="30">
      <c r="A553" s="527"/>
      <c r="B553" s="527"/>
      <c r="C553" s="246" t="s">
        <v>1349</v>
      </c>
      <c r="D553" s="241" t="s">
        <v>27</v>
      </c>
      <c r="E553" s="415"/>
      <c r="F553" s="257" t="s">
        <v>1351</v>
      </c>
      <c r="G553" s="421"/>
      <c r="H553" s="259"/>
      <c r="I553" s="244">
        <v>981000</v>
      </c>
      <c r="J553" s="244"/>
      <c r="K553" s="107" t="s">
        <v>155</v>
      </c>
    </row>
    <row r="554" spans="1:11" s="30" customFormat="1" ht="30">
      <c r="A554" s="527"/>
      <c r="B554" s="527"/>
      <c r="C554" s="246" t="s">
        <v>1349</v>
      </c>
      <c r="D554" s="241" t="s">
        <v>27</v>
      </c>
      <c r="E554" s="415"/>
      <c r="F554" s="257" t="s">
        <v>1350</v>
      </c>
      <c r="G554" s="421"/>
      <c r="H554" s="259"/>
      <c r="I554" s="244">
        <v>1100500</v>
      </c>
      <c r="J554" s="244"/>
      <c r="K554" s="107" t="s">
        <v>155</v>
      </c>
    </row>
    <row r="555" spans="1:11" s="30" customFormat="1" ht="30">
      <c r="A555" s="527"/>
      <c r="B555" s="527"/>
      <c r="C555" s="246" t="s">
        <v>1339</v>
      </c>
      <c r="D555" s="241" t="s">
        <v>27</v>
      </c>
      <c r="E555" s="415"/>
      <c r="F555" s="257" t="s">
        <v>1348</v>
      </c>
      <c r="G555" s="421"/>
      <c r="H555" s="259"/>
      <c r="I555" s="244">
        <v>495300</v>
      </c>
      <c r="J555" s="244"/>
      <c r="K555" s="107" t="s">
        <v>155</v>
      </c>
    </row>
    <row r="556" spans="1:11" s="30" customFormat="1" ht="30">
      <c r="A556" s="527"/>
      <c r="B556" s="527"/>
      <c r="C556" s="246" t="s">
        <v>1339</v>
      </c>
      <c r="D556" s="241" t="s">
        <v>27</v>
      </c>
      <c r="E556" s="415"/>
      <c r="F556" s="257" t="s">
        <v>1347</v>
      </c>
      <c r="G556" s="421"/>
      <c r="H556" s="259"/>
      <c r="I556" s="244">
        <v>643000</v>
      </c>
      <c r="J556" s="244"/>
      <c r="K556" s="107" t="s">
        <v>155</v>
      </c>
    </row>
    <row r="557" spans="1:11" s="30" customFormat="1" ht="30">
      <c r="A557" s="527"/>
      <c r="B557" s="527"/>
      <c r="C557" s="246" t="s">
        <v>1339</v>
      </c>
      <c r="D557" s="241" t="s">
        <v>27</v>
      </c>
      <c r="E557" s="415"/>
      <c r="F557" s="257" t="s">
        <v>1346</v>
      </c>
      <c r="G557" s="421"/>
      <c r="H557" s="259"/>
      <c r="I557" s="244">
        <v>732600</v>
      </c>
      <c r="J557" s="244"/>
      <c r="K557" s="107" t="s">
        <v>155</v>
      </c>
    </row>
    <row r="558" spans="1:11" s="30" customFormat="1" ht="30">
      <c r="A558" s="527"/>
      <c r="B558" s="527"/>
      <c r="C558" s="246" t="s">
        <v>1339</v>
      </c>
      <c r="D558" s="241" t="s">
        <v>27</v>
      </c>
      <c r="E558" s="415"/>
      <c r="F558" s="257" t="s">
        <v>1345</v>
      </c>
      <c r="G558" s="421"/>
      <c r="H558" s="259"/>
      <c r="I558" s="244">
        <v>824900</v>
      </c>
      <c r="J558" s="244"/>
      <c r="K558" s="107" t="s">
        <v>155</v>
      </c>
    </row>
    <row r="559" spans="1:11" s="30" customFormat="1" ht="30">
      <c r="A559" s="527"/>
      <c r="B559" s="527"/>
      <c r="C559" s="246" t="s">
        <v>1339</v>
      </c>
      <c r="D559" s="241" t="s">
        <v>27</v>
      </c>
      <c r="E559" s="415"/>
      <c r="F559" s="257" t="s">
        <v>1344</v>
      </c>
      <c r="G559" s="421"/>
      <c r="H559" s="259"/>
      <c r="I559" s="244">
        <v>977100</v>
      </c>
      <c r="J559" s="244"/>
      <c r="K559" s="107" t="s">
        <v>155</v>
      </c>
    </row>
    <row r="560" spans="1:11" s="30" customFormat="1" ht="30">
      <c r="A560" s="527"/>
      <c r="B560" s="527"/>
      <c r="C560" s="246" t="s">
        <v>1339</v>
      </c>
      <c r="D560" s="241" t="s">
        <v>27</v>
      </c>
      <c r="E560" s="415"/>
      <c r="F560" s="257" t="s">
        <v>1343</v>
      </c>
      <c r="G560" s="421"/>
      <c r="H560" s="259"/>
      <c r="I560" s="244">
        <v>1019500</v>
      </c>
      <c r="J560" s="244"/>
      <c r="K560" s="107" t="s">
        <v>155</v>
      </c>
    </row>
    <row r="561" spans="1:11" s="30" customFormat="1" ht="30">
      <c r="A561" s="527"/>
      <c r="B561" s="527"/>
      <c r="C561" s="246" t="s">
        <v>1339</v>
      </c>
      <c r="D561" s="241" t="s">
        <v>27</v>
      </c>
      <c r="E561" s="415"/>
      <c r="F561" s="257" t="s">
        <v>1342</v>
      </c>
      <c r="G561" s="421"/>
      <c r="H561" s="259"/>
      <c r="I561" s="244">
        <v>1176000</v>
      </c>
      <c r="J561" s="244"/>
      <c r="K561" s="107" t="s">
        <v>155</v>
      </c>
    </row>
    <row r="562" spans="1:11" s="30" customFormat="1" ht="30">
      <c r="A562" s="527"/>
      <c r="B562" s="527"/>
      <c r="C562" s="246" t="s">
        <v>1339</v>
      </c>
      <c r="D562" s="241" t="s">
        <v>27</v>
      </c>
      <c r="E562" s="415" t="str">
        <f>E535</f>
        <v>AS/NZS 4765
&amp;TCVN 11822</v>
      </c>
      <c r="F562" s="257" t="s">
        <v>1341</v>
      </c>
      <c r="G562" s="532" t="str">
        <f>G535</f>
        <v>Công ty CP Nhựa Thiếu Niên Tiền Phong
Đc: Số 02 An Đà, phường Gia Viên, thành phố Hải Phòng; 
SĐT: 0987456699</v>
      </c>
      <c r="H562" s="259"/>
      <c r="I562" s="244">
        <v>1219500</v>
      </c>
      <c r="J562" s="244"/>
      <c r="K562" s="107" t="s">
        <v>155</v>
      </c>
    </row>
    <row r="563" spans="1:11" s="30" customFormat="1" ht="30">
      <c r="A563" s="527"/>
      <c r="B563" s="527"/>
      <c r="C563" s="246" t="s">
        <v>1339</v>
      </c>
      <c r="D563" s="241" t="s">
        <v>27</v>
      </c>
      <c r="E563" s="415"/>
      <c r="F563" s="257" t="s">
        <v>1340</v>
      </c>
      <c r="G563" s="532"/>
      <c r="H563" s="259"/>
      <c r="I563" s="244">
        <v>1384800</v>
      </c>
      <c r="J563" s="244"/>
      <c r="K563" s="107" t="s">
        <v>155</v>
      </c>
    </row>
    <row r="564" spans="1:11" s="30" customFormat="1" ht="30">
      <c r="A564" s="527"/>
      <c r="B564" s="527"/>
      <c r="C564" s="246" t="s">
        <v>1329</v>
      </c>
      <c r="D564" s="241" t="s">
        <v>27</v>
      </c>
      <c r="E564" s="415"/>
      <c r="F564" s="257" t="s">
        <v>1338</v>
      </c>
      <c r="G564" s="532"/>
      <c r="H564" s="259"/>
      <c r="I564" s="244">
        <v>641000</v>
      </c>
      <c r="J564" s="244"/>
      <c r="K564" s="107" t="s">
        <v>155</v>
      </c>
    </row>
    <row r="565" spans="1:11" s="30" customFormat="1" ht="30">
      <c r="A565" s="527"/>
      <c r="B565" s="527"/>
      <c r="C565" s="246" t="s">
        <v>1329</v>
      </c>
      <c r="D565" s="241" t="s">
        <v>27</v>
      </c>
      <c r="E565" s="415"/>
      <c r="F565" s="257" t="s">
        <v>1337</v>
      </c>
      <c r="G565" s="532"/>
      <c r="H565" s="259"/>
      <c r="I565" s="244">
        <v>828500</v>
      </c>
      <c r="J565" s="244"/>
      <c r="K565" s="107" t="s">
        <v>155</v>
      </c>
    </row>
    <row r="566" spans="1:11" s="30" customFormat="1" ht="30">
      <c r="A566" s="527"/>
      <c r="B566" s="527"/>
      <c r="C566" s="246" t="s">
        <v>1329</v>
      </c>
      <c r="D566" s="241" t="s">
        <v>27</v>
      </c>
      <c r="E566" s="415"/>
      <c r="F566" s="257" t="s">
        <v>1336</v>
      </c>
      <c r="G566" s="532"/>
      <c r="H566" s="259"/>
      <c r="I566" s="244">
        <v>930100</v>
      </c>
      <c r="J566" s="244"/>
      <c r="K566" s="107" t="s">
        <v>155</v>
      </c>
    </row>
    <row r="567" spans="1:11" s="30" customFormat="1" ht="30">
      <c r="A567" s="527"/>
      <c r="B567" s="527"/>
      <c r="C567" s="246" t="s">
        <v>1329</v>
      </c>
      <c r="D567" s="241" t="s">
        <v>27</v>
      </c>
      <c r="E567" s="415"/>
      <c r="F567" s="257" t="s">
        <v>1335</v>
      </c>
      <c r="G567" s="532"/>
      <c r="H567" s="259"/>
      <c r="I567" s="244">
        <v>1047800</v>
      </c>
      <c r="J567" s="244"/>
      <c r="K567" s="107" t="s">
        <v>155</v>
      </c>
    </row>
    <row r="568" spans="1:11" s="30" customFormat="1" ht="30" customHeight="1">
      <c r="A568" s="527"/>
      <c r="B568" s="527"/>
      <c r="C568" s="246" t="s">
        <v>1329</v>
      </c>
      <c r="D568" s="241" t="s">
        <v>27</v>
      </c>
      <c r="E568" s="415"/>
      <c r="F568" s="257" t="s">
        <v>1334</v>
      </c>
      <c r="G568" s="532"/>
      <c r="H568" s="259"/>
      <c r="I568" s="244">
        <v>1248400</v>
      </c>
      <c r="J568" s="244"/>
      <c r="K568" s="107" t="s">
        <v>155</v>
      </c>
    </row>
    <row r="569" spans="1:11" s="30" customFormat="1" ht="30">
      <c r="A569" s="527"/>
      <c r="B569" s="527"/>
      <c r="C569" s="246" t="s">
        <v>1329</v>
      </c>
      <c r="D569" s="241" t="s">
        <v>27</v>
      </c>
      <c r="E569" s="415"/>
      <c r="F569" s="257" t="s">
        <v>1333</v>
      </c>
      <c r="G569" s="532"/>
      <c r="H569" s="259"/>
      <c r="I569" s="244">
        <v>1297400</v>
      </c>
      <c r="J569" s="244"/>
      <c r="K569" s="107" t="s">
        <v>155</v>
      </c>
    </row>
    <row r="570" spans="1:11" s="30" customFormat="1" ht="30">
      <c r="A570" s="527"/>
      <c r="B570" s="527"/>
      <c r="C570" s="246" t="s">
        <v>1329</v>
      </c>
      <c r="D570" s="241" t="s">
        <v>27</v>
      </c>
      <c r="E570" s="415"/>
      <c r="F570" s="257" t="s">
        <v>1332</v>
      </c>
      <c r="G570" s="532"/>
      <c r="H570" s="259"/>
      <c r="I570" s="244">
        <v>1517000</v>
      </c>
      <c r="J570" s="244"/>
      <c r="K570" s="107" t="s">
        <v>155</v>
      </c>
    </row>
    <row r="571" spans="1:11" s="30" customFormat="1" ht="30">
      <c r="A571" s="527"/>
      <c r="B571" s="527"/>
      <c r="C571" s="246" t="s">
        <v>1329</v>
      </c>
      <c r="D571" s="241" t="s">
        <v>27</v>
      </c>
      <c r="E571" s="415"/>
      <c r="F571" s="257" t="s">
        <v>1331</v>
      </c>
      <c r="G571" s="532"/>
      <c r="H571" s="259"/>
      <c r="I571" s="244">
        <v>1582800</v>
      </c>
      <c r="J571" s="244"/>
      <c r="K571" s="107" t="s">
        <v>155</v>
      </c>
    </row>
    <row r="572" spans="1:11" s="30" customFormat="1" ht="30">
      <c r="A572" s="527"/>
      <c r="B572" s="527"/>
      <c r="C572" s="246" t="s">
        <v>1329</v>
      </c>
      <c r="D572" s="241" t="s">
        <v>27</v>
      </c>
      <c r="E572" s="415"/>
      <c r="F572" s="257" t="s">
        <v>1330</v>
      </c>
      <c r="G572" s="532"/>
      <c r="H572" s="259"/>
      <c r="I572" s="244">
        <v>1773000</v>
      </c>
      <c r="J572" s="244"/>
      <c r="K572" s="107" t="s">
        <v>155</v>
      </c>
    </row>
    <row r="573" spans="1:11" s="30" customFormat="1" ht="30">
      <c r="A573" s="527"/>
      <c r="B573" s="527"/>
      <c r="C573" s="246" t="s">
        <v>1319</v>
      </c>
      <c r="D573" s="241" t="s">
        <v>27</v>
      </c>
      <c r="E573" s="415"/>
      <c r="F573" s="257" t="s">
        <v>1328</v>
      </c>
      <c r="G573" s="532"/>
      <c r="H573" s="259"/>
      <c r="I573" s="244">
        <v>769600</v>
      </c>
      <c r="J573" s="244"/>
      <c r="K573" s="107" t="s">
        <v>155</v>
      </c>
    </row>
    <row r="574" spans="1:11" s="30" customFormat="1" ht="30">
      <c r="A574" s="527"/>
      <c r="B574" s="527"/>
      <c r="C574" s="246" t="s">
        <v>1319</v>
      </c>
      <c r="D574" s="241" t="s">
        <v>27</v>
      </c>
      <c r="E574" s="415"/>
      <c r="F574" s="257" t="s">
        <v>1327</v>
      </c>
      <c r="G574" s="532"/>
      <c r="H574" s="259"/>
      <c r="I574" s="244">
        <v>989100</v>
      </c>
      <c r="J574" s="244"/>
      <c r="K574" s="107" t="s">
        <v>155</v>
      </c>
    </row>
    <row r="575" spans="1:11" s="30" customFormat="1" ht="30">
      <c r="A575" s="527"/>
      <c r="B575" s="527"/>
      <c r="C575" s="246" t="s">
        <v>1319</v>
      </c>
      <c r="D575" s="241" t="s">
        <v>27</v>
      </c>
      <c r="E575" s="415"/>
      <c r="F575" s="257" t="s">
        <v>1326</v>
      </c>
      <c r="G575" s="532"/>
      <c r="H575" s="259"/>
      <c r="I575" s="244">
        <v>1166900</v>
      </c>
      <c r="J575" s="244"/>
      <c r="K575" s="107" t="s">
        <v>155</v>
      </c>
    </row>
    <row r="576" spans="1:11" s="30" customFormat="1" ht="30" customHeight="1">
      <c r="A576" s="527"/>
      <c r="B576" s="527"/>
      <c r="C576" s="246" t="s">
        <v>1319</v>
      </c>
      <c r="D576" s="241" t="s">
        <v>27</v>
      </c>
      <c r="E576" s="415"/>
      <c r="F576" s="257" t="s">
        <v>1325</v>
      </c>
      <c r="G576" s="532"/>
      <c r="H576" s="259"/>
      <c r="I576" s="244">
        <v>1356400</v>
      </c>
      <c r="J576" s="244"/>
      <c r="K576" s="107" t="s">
        <v>155</v>
      </c>
    </row>
    <row r="577" spans="1:11" s="30" customFormat="1" ht="30">
      <c r="A577" s="527"/>
      <c r="B577" s="527"/>
      <c r="C577" s="246" t="s">
        <v>1319</v>
      </c>
      <c r="D577" s="241" t="s">
        <v>27</v>
      </c>
      <c r="E577" s="415"/>
      <c r="F577" s="257" t="s">
        <v>1324</v>
      </c>
      <c r="G577" s="532"/>
      <c r="H577" s="259"/>
      <c r="I577" s="244">
        <v>1554300</v>
      </c>
      <c r="J577" s="244"/>
      <c r="K577" s="107" t="s">
        <v>155</v>
      </c>
    </row>
    <row r="578" spans="1:11" s="30" customFormat="1" ht="30">
      <c r="A578" s="527"/>
      <c r="B578" s="527"/>
      <c r="C578" s="246" t="s">
        <v>1319</v>
      </c>
      <c r="D578" s="241" t="s">
        <v>27</v>
      </c>
      <c r="E578" s="415"/>
      <c r="F578" s="257" t="s">
        <v>1323</v>
      </c>
      <c r="G578" s="532"/>
      <c r="H578" s="259"/>
      <c r="I578" s="244">
        <v>1556900</v>
      </c>
      <c r="J578" s="244"/>
      <c r="K578" s="107" t="s">
        <v>155</v>
      </c>
    </row>
    <row r="579" spans="1:11" s="30" customFormat="1" ht="30">
      <c r="A579" s="527"/>
      <c r="B579" s="527"/>
      <c r="C579" s="246" t="s">
        <v>1319</v>
      </c>
      <c r="D579" s="241" t="s">
        <v>27</v>
      </c>
      <c r="E579" s="415"/>
      <c r="F579" s="257" t="s">
        <v>1322</v>
      </c>
      <c r="G579" s="532"/>
      <c r="H579" s="259"/>
      <c r="I579" s="244">
        <v>1818800</v>
      </c>
      <c r="J579" s="244"/>
      <c r="K579" s="107" t="s">
        <v>155</v>
      </c>
    </row>
    <row r="580" spans="1:11" s="30" customFormat="1" ht="30">
      <c r="A580" s="527"/>
      <c r="B580" s="527"/>
      <c r="C580" s="246" t="s">
        <v>1319</v>
      </c>
      <c r="D580" s="241" t="s">
        <v>27</v>
      </c>
      <c r="E580" s="415"/>
      <c r="F580" s="257" t="s">
        <v>1321</v>
      </c>
      <c r="G580" s="532"/>
      <c r="H580" s="259"/>
      <c r="I580" s="244">
        <v>1898000</v>
      </c>
      <c r="J580" s="244"/>
      <c r="K580" s="107" t="s">
        <v>155</v>
      </c>
    </row>
    <row r="581" spans="1:11" s="30" customFormat="1" ht="30">
      <c r="A581" s="527"/>
      <c r="B581" s="527"/>
      <c r="C581" s="246" t="s">
        <v>1319</v>
      </c>
      <c r="D581" s="241" t="s">
        <v>27</v>
      </c>
      <c r="E581" s="415"/>
      <c r="F581" s="257" t="s">
        <v>1320</v>
      </c>
      <c r="G581" s="532"/>
      <c r="H581" s="259"/>
      <c r="I581" s="244">
        <v>2138100</v>
      </c>
      <c r="J581" s="244"/>
      <c r="K581" s="107" t="s">
        <v>155</v>
      </c>
    </row>
    <row r="582" spans="1:11" s="30" customFormat="1" ht="30">
      <c r="A582" s="527"/>
      <c r="B582" s="527"/>
      <c r="C582" s="246" t="s">
        <v>1308</v>
      </c>
      <c r="D582" s="241" t="s">
        <v>27</v>
      </c>
      <c r="E582" s="415"/>
      <c r="F582" s="257" t="s">
        <v>1318</v>
      </c>
      <c r="G582" s="532"/>
      <c r="H582" s="259"/>
      <c r="I582" s="244">
        <v>983900</v>
      </c>
      <c r="J582" s="244"/>
      <c r="K582" s="107" t="s">
        <v>155</v>
      </c>
    </row>
    <row r="583" spans="1:11" s="30" customFormat="1" ht="30">
      <c r="A583" s="527"/>
      <c r="B583" s="527"/>
      <c r="C583" s="246" t="s">
        <v>1308</v>
      </c>
      <c r="D583" s="241" t="s">
        <v>27</v>
      </c>
      <c r="E583" s="415"/>
      <c r="F583" s="257" t="s">
        <v>1317</v>
      </c>
      <c r="G583" s="532"/>
      <c r="H583" s="259"/>
      <c r="I583" s="244">
        <v>1236000</v>
      </c>
      <c r="J583" s="244"/>
      <c r="K583" s="107" t="s">
        <v>155</v>
      </c>
    </row>
    <row r="584" spans="1:11" s="30" customFormat="1" ht="30">
      <c r="A584" s="527"/>
      <c r="B584" s="527"/>
      <c r="C584" s="246" t="s">
        <v>1308</v>
      </c>
      <c r="D584" s="241" t="s">
        <v>27</v>
      </c>
      <c r="E584" s="415"/>
      <c r="F584" s="257" t="s">
        <v>1316</v>
      </c>
      <c r="G584" s="532"/>
      <c r="H584" s="259"/>
      <c r="I584" s="244">
        <v>1456800</v>
      </c>
      <c r="J584" s="244"/>
      <c r="K584" s="107" t="s">
        <v>155</v>
      </c>
    </row>
    <row r="585" spans="1:11" s="30" customFormat="1" ht="30">
      <c r="A585" s="527"/>
      <c r="B585" s="527"/>
      <c r="C585" s="246" t="s">
        <v>1308</v>
      </c>
      <c r="D585" s="241" t="s">
        <v>27</v>
      </c>
      <c r="E585" s="415"/>
      <c r="F585" s="257" t="s">
        <v>1315</v>
      </c>
      <c r="G585" s="532"/>
      <c r="H585" s="259"/>
      <c r="I585" s="244">
        <v>1711400</v>
      </c>
      <c r="J585" s="244"/>
      <c r="K585" s="107" t="s">
        <v>155</v>
      </c>
    </row>
    <row r="586" spans="1:11" s="30" customFormat="1" ht="30">
      <c r="A586" s="527"/>
      <c r="B586" s="527"/>
      <c r="C586" s="246" t="s">
        <v>1313</v>
      </c>
      <c r="D586" s="241" t="s">
        <v>27</v>
      </c>
      <c r="E586" s="415"/>
      <c r="F586" s="257" t="s">
        <v>1314</v>
      </c>
      <c r="G586" s="532"/>
      <c r="H586" s="259"/>
      <c r="I586" s="244">
        <v>1962300</v>
      </c>
      <c r="J586" s="244"/>
      <c r="K586" s="107" t="s">
        <v>155</v>
      </c>
    </row>
    <row r="587" spans="1:11" s="30" customFormat="1" ht="30">
      <c r="A587" s="527"/>
      <c r="B587" s="527"/>
      <c r="C587" s="246" t="s">
        <v>1308</v>
      </c>
      <c r="D587" s="241" t="s">
        <v>27</v>
      </c>
      <c r="E587" s="415"/>
      <c r="F587" s="257" t="s">
        <v>1312</v>
      </c>
      <c r="G587" s="532"/>
      <c r="H587" s="259"/>
      <c r="I587" s="244">
        <v>1971800</v>
      </c>
      <c r="J587" s="244"/>
      <c r="K587" s="107" t="s">
        <v>155</v>
      </c>
    </row>
    <row r="588" spans="1:11" s="30" customFormat="1" ht="30">
      <c r="A588" s="527"/>
      <c r="B588" s="527"/>
      <c r="C588" s="246" t="s">
        <v>1308</v>
      </c>
      <c r="D588" s="241" t="s">
        <v>27</v>
      </c>
      <c r="E588" s="415"/>
      <c r="F588" s="257" t="s">
        <v>1311</v>
      </c>
      <c r="G588" s="532"/>
      <c r="H588" s="259"/>
      <c r="I588" s="244">
        <v>2290300</v>
      </c>
      <c r="J588" s="244"/>
      <c r="K588" s="107" t="s">
        <v>155</v>
      </c>
    </row>
    <row r="589" spans="1:11" s="30" customFormat="1" ht="30">
      <c r="A589" s="527"/>
      <c r="B589" s="527"/>
      <c r="C589" s="246" t="s">
        <v>1308</v>
      </c>
      <c r="D589" s="241" t="s">
        <v>27</v>
      </c>
      <c r="E589" s="415" t="str">
        <f>E562</f>
        <v>AS/NZS 4765
&amp;TCVN 11822</v>
      </c>
      <c r="F589" s="257" t="s">
        <v>1310</v>
      </c>
      <c r="G589" s="532" t="str">
        <f>G562</f>
        <v>Công ty CP Nhựa Thiếu Niên Tiền Phong
Đc: Số 02 An Đà, phường Gia Viên, thành phố Hải Phòng; 
SĐT: 0987456699</v>
      </c>
      <c r="H589" s="259"/>
      <c r="I589" s="244">
        <v>2400300</v>
      </c>
      <c r="J589" s="244"/>
      <c r="K589" s="107" t="s">
        <v>155</v>
      </c>
    </row>
    <row r="590" spans="1:11" s="30" customFormat="1" ht="30">
      <c r="A590" s="527"/>
      <c r="B590" s="527"/>
      <c r="C590" s="246" t="s">
        <v>1308</v>
      </c>
      <c r="D590" s="241" t="s">
        <v>27</v>
      </c>
      <c r="E590" s="415"/>
      <c r="F590" s="257" t="s">
        <v>1309</v>
      </c>
      <c r="G590" s="532"/>
      <c r="H590" s="259"/>
      <c r="I590" s="244">
        <v>2699000</v>
      </c>
      <c r="J590" s="244"/>
      <c r="K590" s="107" t="s">
        <v>155</v>
      </c>
    </row>
    <row r="591" spans="1:11" s="30" customFormat="1" ht="30">
      <c r="A591" s="527"/>
      <c r="B591" s="527"/>
      <c r="C591" s="246" t="s">
        <v>1300</v>
      </c>
      <c r="D591" s="241" t="s">
        <v>27</v>
      </c>
      <c r="E591" s="415"/>
      <c r="F591" s="257" t="s">
        <v>1307</v>
      </c>
      <c r="G591" s="532"/>
      <c r="H591" s="259"/>
      <c r="I591" s="244">
        <v>1274500</v>
      </c>
      <c r="J591" s="244"/>
      <c r="K591" s="107" t="s">
        <v>155</v>
      </c>
    </row>
    <row r="592" spans="1:11" s="30" customFormat="1" ht="30">
      <c r="A592" s="527"/>
      <c r="B592" s="527"/>
      <c r="C592" s="246" t="s">
        <v>1300</v>
      </c>
      <c r="D592" s="241" t="s">
        <v>27</v>
      </c>
      <c r="E592" s="415"/>
      <c r="F592" s="257" t="s">
        <v>1306</v>
      </c>
      <c r="G592" s="532"/>
      <c r="H592" s="259"/>
      <c r="I592" s="244">
        <v>1653800</v>
      </c>
      <c r="J592" s="244"/>
      <c r="K592" s="107" t="s">
        <v>155</v>
      </c>
    </row>
    <row r="593" spans="1:11" s="30" customFormat="1" ht="30">
      <c r="A593" s="527"/>
      <c r="B593" s="527"/>
      <c r="C593" s="246" t="s">
        <v>1300</v>
      </c>
      <c r="D593" s="241" t="s">
        <v>27</v>
      </c>
      <c r="E593" s="415"/>
      <c r="F593" s="257" t="s">
        <v>1305</v>
      </c>
      <c r="G593" s="532"/>
      <c r="H593" s="259"/>
      <c r="I593" s="244">
        <v>1853600</v>
      </c>
      <c r="J593" s="244"/>
      <c r="K593" s="107" t="s">
        <v>155</v>
      </c>
    </row>
    <row r="594" spans="1:11" s="30" customFormat="1" ht="30">
      <c r="A594" s="527"/>
      <c r="B594" s="527"/>
      <c r="C594" s="246" t="s">
        <v>1300</v>
      </c>
      <c r="D594" s="241" t="s">
        <v>27</v>
      </c>
      <c r="E594" s="415"/>
      <c r="F594" s="257" t="s">
        <v>1304</v>
      </c>
      <c r="G594" s="532"/>
      <c r="H594" s="259"/>
      <c r="I594" s="244">
        <v>2033800</v>
      </c>
      <c r="J594" s="244"/>
      <c r="K594" s="107" t="s">
        <v>155</v>
      </c>
    </row>
    <row r="595" spans="1:11" s="30" customFormat="1" ht="30" customHeight="1">
      <c r="A595" s="527"/>
      <c r="B595" s="527"/>
      <c r="C595" s="246" t="s">
        <v>1300</v>
      </c>
      <c r="D595" s="241" t="s">
        <v>27</v>
      </c>
      <c r="E595" s="415"/>
      <c r="F595" s="257" t="s">
        <v>1303</v>
      </c>
      <c r="G595" s="532"/>
      <c r="H595" s="259"/>
      <c r="I595" s="244">
        <v>2407100</v>
      </c>
      <c r="J595" s="244"/>
      <c r="K595" s="107" t="s">
        <v>155</v>
      </c>
    </row>
    <row r="596" spans="1:11" s="30" customFormat="1" ht="30">
      <c r="A596" s="527"/>
      <c r="B596" s="527"/>
      <c r="C596" s="246" t="s">
        <v>1300</v>
      </c>
      <c r="D596" s="241" t="s">
        <v>27</v>
      </c>
      <c r="E596" s="415"/>
      <c r="F596" s="257" t="s">
        <v>1302</v>
      </c>
      <c r="G596" s="532"/>
      <c r="H596" s="259"/>
      <c r="I596" s="244">
        <v>2509500</v>
      </c>
      <c r="J596" s="244"/>
      <c r="K596" s="107" t="s">
        <v>155</v>
      </c>
    </row>
    <row r="597" spans="1:11" s="30" customFormat="1" ht="30">
      <c r="A597" s="527"/>
      <c r="B597" s="527"/>
      <c r="C597" s="246" t="s">
        <v>1300</v>
      </c>
      <c r="D597" s="241" t="s">
        <v>27</v>
      </c>
      <c r="E597" s="415"/>
      <c r="F597" s="257" t="s">
        <v>1301</v>
      </c>
      <c r="G597" s="532"/>
      <c r="H597" s="259"/>
      <c r="I597" s="244">
        <v>2967900</v>
      </c>
      <c r="J597" s="244"/>
      <c r="K597" s="107" t="s">
        <v>155</v>
      </c>
    </row>
    <row r="598" spans="1:11" s="30" customFormat="1" ht="30">
      <c r="A598" s="527"/>
      <c r="B598" s="527"/>
      <c r="C598" s="246" t="s">
        <v>1293</v>
      </c>
      <c r="D598" s="241" t="s">
        <v>27</v>
      </c>
      <c r="E598" s="415"/>
      <c r="F598" s="257" t="s">
        <v>1299</v>
      </c>
      <c r="G598" s="532"/>
      <c r="H598" s="259"/>
      <c r="I598" s="244">
        <v>1618900</v>
      </c>
      <c r="J598" s="244"/>
      <c r="K598" s="107" t="s">
        <v>155</v>
      </c>
    </row>
    <row r="599" spans="1:11" s="30" customFormat="1" ht="30">
      <c r="A599" s="527"/>
      <c r="B599" s="527"/>
      <c r="C599" s="246" t="s">
        <v>1293</v>
      </c>
      <c r="D599" s="241" t="s">
        <v>27</v>
      </c>
      <c r="E599" s="415"/>
      <c r="F599" s="257" t="s">
        <v>1298</v>
      </c>
      <c r="G599" s="532"/>
      <c r="H599" s="259"/>
      <c r="I599" s="244">
        <v>2096000</v>
      </c>
      <c r="J599" s="244"/>
      <c r="K599" s="107" t="s">
        <v>155</v>
      </c>
    </row>
    <row r="600" spans="1:11" s="30" customFormat="1" ht="30" customHeight="1">
      <c r="A600" s="527"/>
      <c r="B600" s="527"/>
      <c r="C600" s="246" t="s">
        <v>1293</v>
      </c>
      <c r="D600" s="241" t="s">
        <v>27</v>
      </c>
      <c r="E600" s="415"/>
      <c r="F600" s="257" t="s">
        <v>1297</v>
      </c>
      <c r="G600" s="532"/>
      <c r="H600" s="259"/>
      <c r="I600" s="244">
        <v>2343000</v>
      </c>
      <c r="J600" s="244"/>
      <c r="K600" s="107" t="s">
        <v>155</v>
      </c>
    </row>
    <row r="601" spans="1:11" s="30" customFormat="1" ht="30">
      <c r="A601" s="527"/>
      <c r="B601" s="527"/>
      <c r="C601" s="246" t="s">
        <v>1293</v>
      </c>
      <c r="D601" s="241" t="s">
        <v>27</v>
      </c>
      <c r="E601" s="415"/>
      <c r="F601" s="257" t="s">
        <v>1296</v>
      </c>
      <c r="G601" s="532"/>
      <c r="H601" s="259"/>
      <c r="I601" s="244">
        <v>2589500</v>
      </c>
      <c r="J601" s="244"/>
      <c r="K601" s="107" t="s">
        <v>155</v>
      </c>
    </row>
    <row r="602" spans="1:11" s="30" customFormat="1" ht="30">
      <c r="A602" s="527"/>
      <c r="B602" s="527"/>
      <c r="C602" s="246" t="s">
        <v>1293</v>
      </c>
      <c r="D602" s="241" t="s">
        <v>27</v>
      </c>
      <c r="E602" s="415"/>
      <c r="F602" s="257" t="s">
        <v>1295</v>
      </c>
      <c r="G602" s="532"/>
      <c r="H602" s="259"/>
      <c r="I602" s="244">
        <v>3046100</v>
      </c>
      <c r="J602" s="244"/>
      <c r="K602" s="107" t="s">
        <v>155</v>
      </c>
    </row>
    <row r="603" spans="1:11" s="30" customFormat="1" ht="30">
      <c r="A603" s="527"/>
      <c r="B603" s="527"/>
      <c r="C603" s="246" t="s">
        <v>1293</v>
      </c>
      <c r="D603" s="241" t="s">
        <v>27</v>
      </c>
      <c r="E603" s="415"/>
      <c r="F603" s="257" t="s">
        <v>1294</v>
      </c>
      <c r="G603" s="532"/>
      <c r="H603" s="259"/>
      <c r="I603" s="244">
        <v>3174400</v>
      </c>
      <c r="J603" s="244"/>
      <c r="K603" s="107" t="s">
        <v>155</v>
      </c>
    </row>
    <row r="604" spans="1:11" s="30" customFormat="1" ht="30">
      <c r="A604" s="527"/>
      <c r="B604" s="527"/>
      <c r="C604" s="246" t="s">
        <v>1293</v>
      </c>
      <c r="D604" s="241" t="s">
        <v>27</v>
      </c>
      <c r="E604" s="415"/>
      <c r="F604" s="257" t="s">
        <v>2689</v>
      </c>
      <c r="G604" s="532"/>
      <c r="H604" s="259"/>
      <c r="I604" s="244">
        <v>3733100</v>
      </c>
      <c r="J604" s="244"/>
      <c r="K604" s="107" t="s">
        <v>155</v>
      </c>
    </row>
    <row r="605" spans="1:11" s="30" customFormat="1" ht="15" customHeight="1">
      <c r="A605" s="527"/>
      <c r="B605" s="527"/>
      <c r="C605" s="529" t="s">
        <v>783</v>
      </c>
      <c r="D605" s="531"/>
      <c r="E605" s="415" t="s">
        <v>784</v>
      </c>
      <c r="F605" s="257"/>
      <c r="G605" s="532"/>
      <c r="H605" s="262"/>
      <c r="I605" s="175"/>
      <c r="J605" s="175"/>
      <c r="K605" s="107" t="s">
        <v>155</v>
      </c>
    </row>
    <row r="606" spans="1:11" s="30" customFormat="1" ht="30" customHeight="1">
      <c r="A606" s="527"/>
      <c r="B606" s="527"/>
      <c r="C606" s="240" t="s">
        <v>1290</v>
      </c>
      <c r="D606" s="252" t="s">
        <v>27</v>
      </c>
      <c r="E606" s="415"/>
      <c r="F606" s="257" t="s">
        <v>1291</v>
      </c>
      <c r="G606" s="532"/>
      <c r="H606" s="259"/>
      <c r="I606" s="244">
        <v>30000</v>
      </c>
      <c r="J606" s="244"/>
      <c r="K606" s="107" t="s">
        <v>155</v>
      </c>
    </row>
    <row r="607" spans="1:11" s="30" customFormat="1" ht="30" customHeight="1">
      <c r="A607" s="527"/>
      <c r="B607" s="527"/>
      <c r="C607" s="240" t="s">
        <v>1289</v>
      </c>
      <c r="D607" s="252" t="s">
        <v>27</v>
      </c>
      <c r="E607" s="415"/>
      <c r="F607" s="257" t="s">
        <v>1291</v>
      </c>
      <c r="G607" s="532"/>
      <c r="H607" s="259"/>
      <c r="I607" s="244">
        <v>38100</v>
      </c>
      <c r="J607" s="244"/>
      <c r="K607" s="107" t="s">
        <v>155</v>
      </c>
    </row>
    <row r="608" spans="1:11" s="30" customFormat="1" ht="30" customHeight="1">
      <c r="A608" s="527"/>
      <c r="B608" s="527"/>
      <c r="C608" s="240" t="s">
        <v>1288</v>
      </c>
      <c r="D608" s="252" t="s">
        <v>27</v>
      </c>
      <c r="E608" s="415"/>
      <c r="F608" s="257" t="s">
        <v>1291</v>
      </c>
      <c r="G608" s="532"/>
      <c r="H608" s="259"/>
      <c r="I608" s="244">
        <v>44300</v>
      </c>
      <c r="J608" s="244"/>
      <c r="K608" s="107" t="s">
        <v>155</v>
      </c>
    </row>
    <row r="609" spans="1:11" s="30" customFormat="1" ht="30" customHeight="1">
      <c r="A609" s="527"/>
      <c r="B609" s="527"/>
      <c r="C609" s="240" t="s">
        <v>1287</v>
      </c>
      <c r="D609" s="252" t="s">
        <v>27</v>
      </c>
      <c r="E609" s="415"/>
      <c r="F609" s="257" t="s">
        <v>1291</v>
      </c>
      <c r="G609" s="532"/>
      <c r="H609" s="259"/>
      <c r="I609" s="244">
        <v>55600</v>
      </c>
      <c r="J609" s="244"/>
      <c r="K609" s="107" t="s">
        <v>155</v>
      </c>
    </row>
    <row r="610" spans="1:11" s="30" customFormat="1" ht="30" customHeight="1">
      <c r="A610" s="527"/>
      <c r="B610" s="527"/>
      <c r="C610" s="240" t="s">
        <v>1286</v>
      </c>
      <c r="D610" s="252" t="s">
        <v>27</v>
      </c>
      <c r="E610" s="415"/>
      <c r="F610" s="257" t="s">
        <v>1291</v>
      </c>
      <c r="G610" s="532"/>
      <c r="H610" s="259"/>
      <c r="I610" s="244">
        <v>71000</v>
      </c>
      <c r="J610" s="244"/>
      <c r="K610" s="107" t="s">
        <v>155</v>
      </c>
    </row>
    <row r="611" spans="1:11" s="30" customFormat="1" ht="30" customHeight="1">
      <c r="A611" s="527"/>
      <c r="B611" s="527"/>
      <c r="C611" s="240" t="s">
        <v>1285</v>
      </c>
      <c r="D611" s="252" t="s">
        <v>27</v>
      </c>
      <c r="E611" s="415"/>
      <c r="F611" s="257" t="s">
        <v>1291</v>
      </c>
      <c r="G611" s="532"/>
      <c r="H611" s="259"/>
      <c r="I611" s="244">
        <v>85400</v>
      </c>
      <c r="J611" s="244"/>
      <c r="K611" s="107" t="s">
        <v>155</v>
      </c>
    </row>
    <row r="612" spans="1:11" s="30" customFormat="1" ht="45">
      <c r="A612" s="527"/>
      <c r="B612" s="527"/>
      <c r="C612" s="240" t="s">
        <v>1284</v>
      </c>
      <c r="D612" s="252" t="s">
        <v>27</v>
      </c>
      <c r="E612" s="415"/>
      <c r="F612" s="257" t="s">
        <v>1292</v>
      </c>
      <c r="G612" s="532"/>
      <c r="H612" s="259"/>
      <c r="I612" s="244">
        <v>112900</v>
      </c>
      <c r="J612" s="244"/>
      <c r="K612" s="107" t="s">
        <v>155</v>
      </c>
    </row>
    <row r="613" spans="1:11" s="30" customFormat="1" ht="45">
      <c r="A613" s="527"/>
      <c r="B613" s="527"/>
      <c r="C613" s="240" t="s">
        <v>1283</v>
      </c>
      <c r="D613" s="252" t="s">
        <v>27</v>
      </c>
      <c r="E613" s="415"/>
      <c r="F613" s="257" t="s">
        <v>1292</v>
      </c>
      <c r="G613" s="532"/>
      <c r="H613" s="259"/>
      <c r="I613" s="244">
        <v>129000</v>
      </c>
      <c r="J613" s="244"/>
      <c r="K613" s="107" t="s">
        <v>155</v>
      </c>
    </row>
    <row r="614" spans="1:11" s="30" customFormat="1" ht="45">
      <c r="A614" s="527"/>
      <c r="B614" s="527"/>
      <c r="C614" s="240" t="s">
        <v>1282</v>
      </c>
      <c r="D614" s="252" t="s">
        <v>27</v>
      </c>
      <c r="E614" s="415"/>
      <c r="F614" s="257" t="s">
        <v>1292</v>
      </c>
      <c r="G614" s="532"/>
      <c r="H614" s="259"/>
      <c r="I614" s="244">
        <v>144100</v>
      </c>
      <c r="J614" s="244"/>
      <c r="K614" s="107" t="s">
        <v>155</v>
      </c>
    </row>
    <row r="615" spans="1:11" s="30" customFormat="1" ht="45">
      <c r="A615" s="527"/>
      <c r="B615" s="527"/>
      <c r="C615" s="240" t="s">
        <v>1281</v>
      </c>
      <c r="D615" s="252" t="s">
        <v>27</v>
      </c>
      <c r="E615" s="415" t="str">
        <f>E605</f>
        <v>Iso 3633
TCVN 12119</v>
      </c>
      <c r="F615" s="257" t="s">
        <v>1292</v>
      </c>
      <c r="G615" s="532" t="str">
        <f>G589</f>
        <v>Công ty CP Nhựa Thiếu Niên Tiền Phong
Đc: Số 02 An Đà, phường Gia Viên, thành phố Hải Phòng; 
SĐT: 0987456699</v>
      </c>
      <c r="H615" s="259"/>
      <c r="I615" s="244">
        <v>165900</v>
      </c>
      <c r="J615" s="244"/>
      <c r="K615" s="107" t="s">
        <v>155</v>
      </c>
    </row>
    <row r="616" spans="1:11" s="30" customFormat="1" ht="45">
      <c r="A616" s="527"/>
      <c r="B616" s="527"/>
      <c r="C616" s="240" t="s">
        <v>1278</v>
      </c>
      <c r="D616" s="252" t="s">
        <v>27</v>
      </c>
      <c r="E616" s="415"/>
      <c r="F616" s="257" t="s">
        <v>1279</v>
      </c>
      <c r="G616" s="532"/>
      <c r="H616" s="259"/>
      <c r="I616" s="244">
        <v>207500</v>
      </c>
      <c r="J616" s="244"/>
      <c r="K616" s="107" t="s">
        <v>155</v>
      </c>
    </row>
    <row r="617" spans="1:11" s="30" customFormat="1" ht="45">
      <c r="A617" s="527"/>
      <c r="B617" s="527"/>
      <c r="C617" s="240" t="s">
        <v>1277</v>
      </c>
      <c r="D617" s="252" t="s">
        <v>27</v>
      </c>
      <c r="E617" s="415"/>
      <c r="F617" s="257" t="s">
        <v>1280</v>
      </c>
      <c r="G617" s="532"/>
      <c r="H617" s="259"/>
      <c r="I617" s="244">
        <v>248600</v>
      </c>
      <c r="J617" s="244"/>
      <c r="K617" s="107" t="s">
        <v>155</v>
      </c>
    </row>
    <row r="618" spans="1:11" s="30" customFormat="1" ht="45">
      <c r="A618" s="527"/>
      <c r="B618" s="527"/>
      <c r="C618" s="240" t="s">
        <v>1275</v>
      </c>
      <c r="D618" s="252" t="s">
        <v>27</v>
      </c>
      <c r="E618" s="415" t="s">
        <v>786</v>
      </c>
      <c r="F618" s="257" t="s">
        <v>1276</v>
      </c>
      <c r="G618" s="532"/>
      <c r="H618" s="259"/>
      <c r="I618" s="244">
        <v>388500</v>
      </c>
      <c r="J618" s="244"/>
      <c r="K618" s="107" t="s">
        <v>155</v>
      </c>
    </row>
    <row r="619" spans="1:11" s="30" customFormat="1" ht="45" customHeight="1">
      <c r="A619" s="527"/>
      <c r="B619" s="527"/>
      <c r="C619" s="240" t="s">
        <v>1273</v>
      </c>
      <c r="D619" s="252" t="s">
        <v>27</v>
      </c>
      <c r="E619" s="415"/>
      <c r="F619" s="257" t="s">
        <v>1274</v>
      </c>
      <c r="G619" s="532"/>
      <c r="H619" s="259"/>
      <c r="I619" s="244">
        <v>619400</v>
      </c>
      <c r="J619" s="244"/>
      <c r="K619" s="107" t="s">
        <v>155</v>
      </c>
    </row>
    <row r="620" spans="1:11" s="30" customFormat="1">
      <c r="A620" s="527"/>
      <c r="B620" s="527"/>
      <c r="C620" s="529" t="s">
        <v>785</v>
      </c>
      <c r="D620" s="530"/>
      <c r="E620" s="415"/>
      <c r="F620" s="257"/>
      <c r="G620" s="532"/>
      <c r="H620" s="262"/>
      <c r="I620" s="175"/>
      <c r="J620" s="175"/>
      <c r="K620" s="107" t="s">
        <v>155</v>
      </c>
    </row>
    <row r="621" spans="1:11" s="30" customFormat="1" ht="45">
      <c r="A621" s="527"/>
      <c r="B621" s="527"/>
      <c r="C621" s="29" t="s">
        <v>1271</v>
      </c>
      <c r="D621" s="241" t="s">
        <v>56</v>
      </c>
      <c r="E621" s="415"/>
      <c r="F621" s="257" t="s">
        <v>1272</v>
      </c>
      <c r="G621" s="532"/>
      <c r="H621" s="259"/>
      <c r="I621" s="244">
        <v>24000</v>
      </c>
      <c r="J621" s="244"/>
      <c r="K621" s="107" t="s">
        <v>155</v>
      </c>
    </row>
    <row r="622" spans="1:11" s="30" customFormat="1" ht="45">
      <c r="A622" s="527"/>
      <c r="B622" s="527"/>
      <c r="C622" s="29" t="s">
        <v>1270</v>
      </c>
      <c r="D622" s="241" t="s">
        <v>56</v>
      </c>
      <c r="E622" s="415"/>
      <c r="F622" s="257" t="s">
        <v>1267</v>
      </c>
      <c r="G622" s="532"/>
      <c r="H622" s="259"/>
      <c r="I622" s="244">
        <v>27400</v>
      </c>
      <c r="J622" s="244"/>
      <c r="K622" s="107" t="s">
        <v>155</v>
      </c>
    </row>
    <row r="623" spans="1:11" s="30" customFormat="1" ht="45">
      <c r="A623" s="527"/>
      <c r="B623" s="527"/>
      <c r="C623" s="29" t="s">
        <v>1268</v>
      </c>
      <c r="D623" s="241" t="s">
        <v>56</v>
      </c>
      <c r="E623" s="415"/>
      <c r="F623" s="257" t="s">
        <v>1269</v>
      </c>
      <c r="G623" s="532"/>
      <c r="H623" s="259"/>
      <c r="I623" s="244">
        <v>33900</v>
      </c>
      <c r="J623" s="244"/>
      <c r="K623" s="107" t="s">
        <v>155</v>
      </c>
    </row>
    <row r="624" spans="1:11" s="30" customFormat="1" ht="45">
      <c r="A624" s="527"/>
      <c r="B624" s="527"/>
      <c r="C624" s="29" t="s">
        <v>1266</v>
      </c>
      <c r="D624" s="241" t="s">
        <v>56</v>
      </c>
      <c r="E624" s="415"/>
      <c r="F624" s="257" t="s">
        <v>1267</v>
      </c>
      <c r="G624" s="532"/>
      <c r="H624" s="259"/>
      <c r="I624" s="244">
        <v>33900</v>
      </c>
      <c r="J624" s="244"/>
      <c r="K624" s="107" t="s">
        <v>155</v>
      </c>
    </row>
    <row r="625" spans="1:11" s="30" customFormat="1" ht="45">
      <c r="A625" s="527"/>
      <c r="B625" s="527"/>
      <c r="C625" s="29" t="s">
        <v>1264</v>
      </c>
      <c r="D625" s="241" t="s">
        <v>56</v>
      </c>
      <c r="E625" s="415"/>
      <c r="F625" s="257" t="s">
        <v>1265</v>
      </c>
      <c r="G625" s="532"/>
      <c r="H625" s="259"/>
      <c r="I625" s="244">
        <v>38600</v>
      </c>
      <c r="J625" s="244"/>
      <c r="K625" s="107" t="s">
        <v>155</v>
      </c>
    </row>
    <row r="626" spans="1:11" s="30" customFormat="1" ht="45">
      <c r="A626" s="527"/>
      <c r="B626" s="527"/>
      <c r="C626" s="29" t="s">
        <v>1263</v>
      </c>
      <c r="D626" s="241" t="s">
        <v>56</v>
      </c>
      <c r="E626" s="415"/>
      <c r="F626" s="257" t="s">
        <v>1258</v>
      </c>
      <c r="G626" s="532"/>
      <c r="H626" s="259"/>
      <c r="I626" s="244">
        <v>48800</v>
      </c>
      <c r="J626" s="244"/>
      <c r="K626" s="107" t="s">
        <v>155</v>
      </c>
    </row>
    <row r="627" spans="1:11" s="30" customFormat="1" ht="45">
      <c r="A627" s="527"/>
      <c r="B627" s="527"/>
      <c r="C627" s="29" t="s">
        <v>1261</v>
      </c>
      <c r="D627" s="241" t="s">
        <v>56</v>
      </c>
      <c r="E627" s="415"/>
      <c r="F627" s="257" t="s">
        <v>1262</v>
      </c>
      <c r="G627" s="532"/>
      <c r="H627" s="259"/>
      <c r="I627" s="244">
        <v>46400</v>
      </c>
      <c r="J627" s="244"/>
      <c r="K627" s="107" t="s">
        <v>155</v>
      </c>
    </row>
    <row r="628" spans="1:11" s="30" customFormat="1" ht="45">
      <c r="A628" s="527"/>
      <c r="B628" s="527"/>
      <c r="C628" s="29" t="s">
        <v>1259</v>
      </c>
      <c r="D628" s="241" t="s">
        <v>56</v>
      </c>
      <c r="E628" s="415"/>
      <c r="F628" s="257" t="s">
        <v>1260</v>
      </c>
      <c r="G628" s="532"/>
      <c r="H628" s="259"/>
      <c r="I628" s="244">
        <v>53400</v>
      </c>
      <c r="J628" s="244"/>
      <c r="K628" s="107" t="s">
        <v>155</v>
      </c>
    </row>
    <row r="629" spans="1:11" s="30" customFormat="1" ht="45">
      <c r="A629" s="527"/>
      <c r="B629" s="527"/>
      <c r="C629" s="29" t="s">
        <v>1257</v>
      </c>
      <c r="D629" s="241" t="s">
        <v>56</v>
      </c>
      <c r="E629" s="415"/>
      <c r="F629" s="257" t="s">
        <v>1258</v>
      </c>
      <c r="G629" s="532"/>
      <c r="H629" s="259"/>
      <c r="I629" s="244">
        <v>70400</v>
      </c>
      <c r="J629" s="244"/>
      <c r="K629" s="107" t="s">
        <v>155</v>
      </c>
    </row>
    <row r="630" spans="1:11" s="30" customFormat="1" ht="45">
      <c r="A630" s="527"/>
      <c r="B630" s="527"/>
      <c r="C630" s="29" t="s">
        <v>1255</v>
      </c>
      <c r="D630" s="241" t="s">
        <v>56</v>
      </c>
      <c r="E630" s="415"/>
      <c r="F630" s="257" t="s">
        <v>1256</v>
      </c>
      <c r="G630" s="532"/>
      <c r="H630" s="259"/>
      <c r="I630" s="244">
        <v>93300</v>
      </c>
      <c r="J630" s="244"/>
      <c r="K630" s="107" t="s">
        <v>155</v>
      </c>
    </row>
    <row r="631" spans="1:11" s="30" customFormat="1" ht="45">
      <c r="A631" s="527"/>
      <c r="B631" s="527"/>
      <c r="C631" s="29" t="s">
        <v>1253</v>
      </c>
      <c r="D631" s="241" t="s">
        <v>56</v>
      </c>
      <c r="E631" s="415"/>
      <c r="F631" s="257" t="s">
        <v>1254</v>
      </c>
      <c r="G631" s="532"/>
      <c r="H631" s="259"/>
      <c r="I631" s="244">
        <v>107300</v>
      </c>
      <c r="J631" s="244"/>
      <c r="K631" s="107" t="s">
        <v>155</v>
      </c>
    </row>
    <row r="632" spans="1:11" s="30" customFormat="1" ht="45">
      <c r="A632" s="527"/>
      <c r="B632" s="527"/>
      <c r="C632" s="29" t="s">
        <v>1251</v>
      </c>
      <c r="D632" s="241" t="s">
        <v>56</v>
      </c>
      <c r="E632" s="415"/>
      <c r="F632" s="257" t="s">
        <v>1252</v>
      </c>
      <c r="G632" s="532"/>
      <c r="H632" s="259"/>
      <c r="I632" s="244">
        <v>150500</v>
      </c>
      <c r="J632" s="244"/>
      <c r="K632" s="107" t="s">
        <v>155</v>
      </c>
    </row>
    <row r="633" spans="1:11" s="30" customFormat="1" ht="45">
      <c r="A633" s="527"/>
      <c r="B633" s="527"/>
      <c r="C633" s="29" t="s">
        <v>1249</v>
      </c>
      <c r="D633" s="241" t="s">
        <v>56</v>
      </c>
      <c r="E633" s="415"/>
      <c r="F633" s="257" t="s">
        <v>1250</v>
      </c>
      <c r="G633" s="532"/>
      <c r="H633" s="259"/>
      <c r="I633" s="244">
        <v>147900</v>
      </c>
      <c r="J633" s="244"/>
      <c r="K633" s="107" t="s">
        <v>155</v>
      </c>
    </row>
    <row r="634" spans="1:11" s="30" customFormat="1" ht="45">
      <c r="A634" s="527"/>
      <c r="B634" s="527"/>
      <c r="C634" s="29" t="s">
        <v>1247</v>
      </c>
      <c r="D634" s="241" t="s">
        <v>56</v>
      </c>
      <c r="E634" s="415" t="str">
        <f>E618</f>
        <v>BS 6099:2.2</v>
      </c>
      <c r="F634" s="257" t="s">
        <v>1248</v>
      </c>
      <c r="G634" s="532" t="str">
        <f>G615</f>
        <v>Công ty CP Nhựa Thiếu Niên Tiền Phong
Đc: Số 02 An Đà, phường Gia Viên, thành phố Hải Phòng; 
SĐT: 0987456699</v>
      </c>
      <c r="H634" s="259"/>
      <c r="I634" s="244">
        <v>190600</v>
      </c>
      <c r="J634" s="244"/>
      <c r="K634" s="107" t="s">
        <v>155</v>
      </c>
    </row>
    <row r="635" spans="1:11" s="30" customFormat="1" ht="45">
      <c r="A635" s="527"/>
      <c r="B635" s="527"/>
      <c r="C635" s="29" t="s">
        <v>1245</v>
      </c>
      <c r="D635" s="241" t="s">
        <v>56</v>
      </c>
      <c r="E635" s="415"/>
      <c r="F635" s="257" t="s">
        <v>1246</v>
      </c>
      <c r="G635" s="532"/>
      <c r="H635" s="259"/>
      <c r="I635" s="244">
        <v>197300</v>
      </c>
      <c r="J635" s="244"/>
      <c r="K635" s="107" t="s">
        <v>155</v>
      </c>
    </row>
    <row r="636" spans="1:11" s="30" customFormat="1" ht="45">
      <c r="A636" s="527"/>
      <c r="B636" s="527"/>
      <c r="C636" s="29" t="s">
        <v>1243</v>
      </c>
      <c r="D636" s="241" t="s">
        <v>56</v>
      </c>
      <c r="E636" s="415"/>
      <c r="F636" s="257" t="s">
        <v>1244</v>
      </c>
      <c r="G636" s="532"/>
      <c r="H636" s="259"/>
      <c r="I636" s="244">
        <v>238600</v>
      </c>
      <c r="J636" s="244"/>
      <c r="K636" s="107" t="s">
        <v>155</v>
      </c>
    </row>
    <row r="637" spans="1:11" s="30" customFormat="1" ht="45">
      <c r="A637" s="527"/>
      <c r="B637" s="527"/>
      <c r="C637" s="29" t="s">
        <v>1241</v>
      </c>
      <c r="D637" s="241" t="s">
        <v>56</v>
      </c>
      <c r="E637" s="415"/>
      <c r="F637" s="257" t="s">
        <v>1242</v>
      </c>
      <c r="G637" s="532"/>
      <c r="H637" s="259"/>
      <c r="I637" s="244">
        <v>237300</v>
      </c>
      <c r="J637" s="244"/>
      <c r="K637" s="107" t="s">
        <v>155</v>
      </c>
    </row>
    <row r="638" spans="1:11" s="30" customFormat="1" ht="15" customHeight="1">
      <c r="A638" s="527"/>
      <c r="B638" s="527"/>
      <c r="C638" s="529" t="s">
        <v>787</v>
      </c>
      <c r="D638" s="530"/>
      <c r="E638" s="415" t="s">
        <v>2980</v>
      </c>
      <c r="F638" s="257"/>
      <c r="G638" s="532"/>
      <c r="H638" s="262"/>
      <c r="I638" s="175"/>
      <c r="J638" s="175"/>
      <c r="K638" s="107" t="s">
        <v>155</v>
      </c>
    </row>
    <row r="639" spans="1:11" s="30" customFormat="1" ht="30">
      <c r="A639" s="527"/>
      <c r="B639" s="527"/>
      <c r="C639" s="29" t="s">
        <v>1236</v>
      </c>
      <c r="D639" s="241" t="s">
        <v>27</v>
      </c>
      <c r="E639" s="415"/>
      <c r="F639" s="257" t="s">
        <v>1240</v>
      </c>
      <c r="G639" s="532"/>
      <c r="H639" s="263"/>
      <c r="I639" s="247">
        <v>27700</v>
      </c>
      <c r="J639" s="247">
        <v>36000</v>
      </c>
      <c r="K639" s="107" t="s">
        <v>155</v>
      </c>
    </row>
    <row r="640" spans="1:11" s="30" customFormat="1" ht="30">
      <c r="A640" s="527"/>
      <c r="B640" s="527"/>
      <c r="C640" s="29" t="s">
        <v>1236</v>
      </c>
      <c r="D640" s="241" t="s">
        <v>27</v>
      </c>
      <c r="E640" s="415"/>
      <c r="F640" s="257" t="s">
        <v>1239</v>
      </c>
      <c r="G640" s="532"/>
      <c r="H640" s="263"/>
      <c r="I640" s="247">
        <v>30900</v>
      </c>
      <c r="J640" s="247">
        <v>40200</v>
      </c>
      <c r="K640" s="107" t="s">
        <v>155</v>
      </c>
    </row>
    <row r="641" spans="1:11" s="30" customFormat="1" ht="30" customHeight="1">
      <c r="A641" s="527"/>
      <c r="B641" s="527"/>
      <c r="C641" s="29" t="s">
        <v>1236</v>
      </c>
      <c r="D641" s="241" t="s">
        <v>27</v>
      </c>
      <c r="E641" s="415"/>
      <c r="F641" s="257" t="s">
        <v>1238</v>
      </c>
      <c r="G641" s="532"/>
      <c r="H641" s="263"/>
      <c r="I641" s="247">
        <v>34300</v>
      </c>
      <c r="J641" s="247">
        <v>44600</v>
      </c>
      <c r="K641" s="107" t="s">
        <v>155</v>
      </c>
    </row>
    <row r="642" spans="1:11" s="30" customFormat="1" ht="30">
      <c r="A642" s="527"/>
      <c r="B642" s="527"/>
      <c r="C642" s="29" t="s">
        <v>1236</v>
      </c>
      <c r="D642" s="241" t="s">
        <v>27</v>
      </c>
      <c r="E642" s="415"/>
      <c r="F642" s="257" t="s">
        <v>1237</v>
      </c>
      <c r="G642" s="532"/>
      <c r="H642" s="263"/>
      <c r="I642" s="247">
        <v>38000</v>
      </c>
      <c r="J642" s="247">
        <v>49400</v>
      </c>
      <c r="K642" s="107" t="s">
        <v>155</v>
      </c>
    </row>
    <row r="643" spans="1:11" s="30" customFormat="1" ht="30">
      <c r="A643" s="527"/>
      <c r="B643" s="527"/>
      <c r="C643" s="29" t="s">
        <v>1234</v>
      </c>
      <c r="D643" s="241" t="s">
        <v>27</v>
      </c>
      <c r="E643" s="415"/>
      <c r="F643" s="257" t="s">
        <v>1183</v>
      </c>
      <c r="G643" s="532"/>
      <c r="H643" s="263"/>
      <c r="I643" s="247">
        <v>49500</v>
      </c>
      <c r="J643" s="247">
        <v>64400</v>
      </c>
      <c r="K643" s="107" t="s">
        <v>155</v>
      </c>
    </row>
    <row r="644" spans="1:11" s="30" customFormat="1" ht="30">
      <c r="A644" s="527"/>
      <c r="B644" s="527"/>
      <c r="C644" s="29" t="s">
        <v>1234</v>
      </c>
      <c r="D644" s="241" t="s">
        <v>27</v>
      </c>
      <c r="E644" s="415"/>
      <c r="F644" s="257" t="s">
        <v>1182</v>
      </c>
      <c r="G644" s="532"/>
      <c r="H644" s="263"/>
      <c r="I644" s="247">
        <v>57000</v>
      </c>
      <c r="J644" s="247">
        <v>74100</v>
      </c>
      <c r="K644" s="107" t="s">
        <v>155</v>
      </c>
    </row>
    <row r="645" spans="1:11" s="30" customFormat="1" ht="30">
      <c r="A645" s="527"/>
      <c r="B645" s="527"/>
      <c r="C645" s="29" t="s">
        <v>1234</v>
      </c>
      <c r="D645" s="241" t="s">
        <v>27</v>
      </c>
      <c r="E645" s="415"/>
      <c r="F645" s="257" t="s">
        <v>1181</v>
      </c>
      <c r="G645" s="532"/>
      <c r="H645" s="263"/>
      <c r="I645" s="247">
        <v>60200</v>
      </c>
      <c r="J645" s="247">
        <v>78300</v>
      </c>
      <c r="K645" s="107" t="s">
        <v>155</v>
      </c>
    </row>
    <row r="646" spans="1:11" s="30" customFormat="1" ht="30">
      <c r="A646" s="527"/>
      <c r="B646" s="527"/>
      <c r="C646" s="29" t="s">
        <v>1234</v>
      </c>
      <c r="D646" s="241" t="s">
        <v>27</v>
      </c>
      <c r="E646" s="415"/>
      <c r="F646" s="257" t="s">
        <v>1235</v>
      </c>
      <c r="G646" s="532"/>
      <c r="H646" s="263"/>
      <c r="I646" s="247">
        <v>63000</v>
      </c>
      <c r="J646" s="247">
        <v>81900</v>
      </c>
      <c r="K646" s="107" t="s">
        <v>155</v>
      </c>
    </row>
    <row r="647" spans="1:11" s="30" customFormat="1" ht="30">
      <c r="A647" s="527"/>
      <c r="B647" s="527"/>
      <c r="C647" s="29" t="s">
        <v>1232</v>
      </c>
      <c r="D647" s="241" t="s">
        <v>27</v>
      </c>
      <c r="E647" s="415"/>
      <c r="F647" s="257" t="s">
        <v>1179</v>
      </c>
      <c r="G647" s="532"/>
      <c r="H647" s="263"/>
      <c r="I647" s="247">
        <v>64200</v>
      </c>
      <c r="J647" s="247">
        <v>83500</v>
      </c>
      <c r="K647" s="107" t="s">
        <v>155</v>
      </c>
    </row>
    <row r="648" spans="1:11" s="30" customFormat="1" ht="30">
      <c r="A648" s="527"/>
      <c r="B648" s="527"/>
      <c r="C648" s="29" t="s">
        <v>1232</v>
      </c>
      <c r="D648" s="241" t="s">
        <v>27</v>
      </c>
      <c r="E648" s="415"/>
      <c r="F648" s="257" t="s">
        <v>1178</v>
      </c>
      <c r="G648" s="532"/>
      <c r="H648" s="263"/>
      <c r="I648" s="247">
        <v>77200</v>
      </c>
      <c r="J648" s="247">
        <v>100400</v>
      </c>
      <c r="K648" s="107" t="s">
        <v>155</v>
      </c>
    </row>
    <row r="649" spans="1:11" s="30" customFormat="1" ht="30">
      <c r="A649" s="527"/>
      <c r="B649" s="527"/>
      <c r="C649" s="29" t="s">
        <v>1232</v>
      </c>
      <c r="D649" s="241" t="s">
        <v>27</v>
      </c>
      <c r="E649" s="415"/>
      <c r="F649" s="257" t="s">
        <v>1177</v>
      </c>
      <c r="G649" s="532"/>
      <c r="H649" s="263"/>
      <c r="I649" s="247">
        <v>88600</v>
      </c>
      <c r="J649" s="247">
        <v>115200</v>
      </c>
      <c r="K649" s="107" t="s">
        <v>155</v>
      </c>
    </row>
    <row r="650" spans="1:11" s="30" customFormat="1" ht="30">
      <c r="A650" s="527"/>
      <c r="B650" s="527"/>
      <c r="C650" s="29" t="s">
        <v>1232</v>
      </c>
      <c r="D650" s="241" t="s">
        <v>27</v>
      </c>
      <c r="E650" s="415"/>
      <c r="F650" s="257" t="s">
        <v>1233</v>
      </c>
      <c r="G650" s="532"/>
      <c r="H650" s="263"/>
      <c r="I650" s="247">
        <v>97400</v>
      </c>
      <c r="J650" s="247">
        <v>126600</v>
      </c>
      <c r="K650" s="107" t="s">
        <v>155</v>
      </c>
    </row>
    <row r="651" spans="1:11" s="30" customFormat="1" ht="30">
      <c r="A651" s="527"/>
      <c r="B651" s="527"/>
      <c r="C651" s="29" t="s">
        <v>1230</v>
      </c>
      <c r="D651" s="241" t="s">
        <v>27</v>
      </c>
      <c r="E651" s="415"/>
      <c r="F651" s="257" t="s">
        <v>1076</v>
      </c>
      <c r="G651" s="532"/>
      <c r="H651" s="263"/>
      <c r="I651" s="247">
        <v>86100</v>
      </c>
      <c r="J651" s="247">
        <v>111900</v>
      </c>
      <c r="K651" s="107" t="s">
        <v>155</v>
      </c>
    </row>
    <row r="652" spans="1:11" s="30" customFormat="1" ht="30">
      <c r="A652" s="527"/>
      <c r="B652" s="527"/>
      <c r="C652" s="29" t="s">
        <v>1230</v>
      </c>
      <c r="D652" s="241" t="s">
        <v>27</v>
      </c>
      <c r="E652" s="415"/>
      <c r="F652" s="257" t="s">
        <v>1175</v>
      </c>
      <c r="G652" s="532"/>
      <c r="H652" s="263"/>
      <c r="I652" s="247">
        <v>104500</v>
      </c>
      <c r="J652" s="247">
        <v>135900</v>
      </c>
      <c r="K652" s="107" t="s">
        <v>155</v>
      </c>
    </row>
    <row r="653" spans="1:11" s="30" customFormat="1" ht="30">
      <c r="A653" s="527"/>
      <c r="B653" s="527"/>
      <c r="C653" s="29" t="s">
        <v>1230</v>
      </c>
      <c r="D653" s="241" t="s">
        <v>27</v>
      </c>
      <c r="E653" s="415"/>
      <c r="F653" s="257" t="s">
        <v>1174</v>
      </c>
      <c r="G653" s="532"/>
      <c r="H653" s="263"/>
      <c r="I653" s="247">
        <v>137200</v>
      </c>
      <c r="J653" s="247">
        <v>178400</v>
      </c>
      <c r="K653" s="107" t="s">
        <v>155</v>
      </c>
    </row>
    <row r="654" spans="1:11" s="30" customFormat="1" ht="30">
      <c r="A654" s="527"/>
      <c r="B654" s="527"/>
      <c r="C654" s="29" t="s">
        <v>1230</v>
      </c>
      <c r="D654" s="241" t="s">
        <v>27</v>
      </c>
      <c r="E654" s="415"/>
      <c r="F654" s="257" t="s">
        <v>1231</v>
      </c>
      <c r="G654" s="532"/>
      <c r="H654" s="263"/>
      <c r="I654" s="247">
        <v>148900</v>
      </c>
      <c r="J654" s="247">
        <v>193600</v>
      </c>
      <c r="K654" s="107" t="s">
        <v>155</v>
      </c>
    </row>
    <row r="655" spans="1:11" s="30" customFormat="1" ht="30">
      <c r="A655" s="527"/>
      <c r="B655" s="527"/>
      <c r="C655" s="29" t="s">
        <v>1228</v>
      </c>
      <c r="D655" s="241" t="s">
        <v>27</v>
      </c>
      <c r="E655" s="415"/>
      <c r="F655" s="257" t="s">
        <v>1172</v>
      </c>
      <c r="G655" s="532"/>
      <c r="H655" s="263"/>
      <c r="I655" s="247">
        <v>126300</v>
      </c>
      <c r="J655" s="247">
        <v>164200</v>
      </c>
      <c r="K655" s="107" t="s">
        <v>155</v>
      </c>
    </row>
    <row r="656" spans="1:11" s="30" customFormat="1" ht="30">
      <c r="A656" s="527"/>
      <c r="B656" s="527"/>
      <c r="C656" s="29" t="s">
        <v>1228</v>
      </c>
      <c r="D656" s="241" t="s">
        <v>27</v>
      </c>
      <c r="E656" s="415"/>
      <c r="F656" s="257" t="s">
        <v>1171</v>
      </c>
      <c r="G656" s="532"/>
      <c r="H656" s="263"/>
      <c r="I656" s="247">
        <v>166300</v>
      </c>
      <c r="J656" s="247">
        <v>216200</v>
      </c>
      <c r="K656" s="107" t="s">
        <v>155</v>
      </c>
    </row>
    <row r="657" spans="1:11" s="30" customFormat="1" ht="30">
      <c r="A657" s="527"/>
      <c r="B657" s="527"/>
      <c r="C657" s="29" t="s">
        <v>1228</v>
      </c>
      <c r="D657" s="241" t="s">
        <v>27</v>
      </c>
      <c r="E657" s="415"/>
      <c r="F657" s="257" t="s">
        <v>1170</v>
      </c>
      <c r="G657" s="532"/>
      <c r="H657" s="263"/>
      <c r="I657" s="247">
        <v>213200</v>
      </c>
      <c r="J657" s="247">
        <v>277200</v>
      </c>
      <c r="K657" s="107" t="s">
        <v>155</v>
      </c>
    </row>
    <row r="658" spans="1:11" s="30" customFormat="1" ht="30">
      <c r="A658" s="527"/>
      <c r="B658" s="527"/>
      <c r="C658" s="29" t="s">
        <v>1228</v>
      </c>
      <c r="D658" s="241" t="s">
        <v>27</v>
      </c>
      <c r="E658" s="415"/>
      <c r="F658" s="257" t="s">
        <v>1229</v>
      </c>
      <c r="G658" s="532"/>
      <c r="H658" s="263"/>
      <c r="I658" s="247">
        <v>237500</v>
      </c>
      <c r="J658" s="247">
        <v>308800</v>
      </c>
      <c r="K658" s="107" t="s">
        <v>155</v>
      </c>
    </row>
    <row r="659" spans="1:11" s="30" customFormat="1" ht="30">
      <c r="A659" s="527"/>
      <c r="B659" s="527"/>
      <c r="C659" s="29" t="s">
        <v>1226</v>
      </c>
      <c r="D659" s="241" t="s">
        <v>27</v>
      </c>
      <c r="E659" s="415"/>
      <c r="F659" s="257" t="s">
        <v>1168</v>
      </c>
      <c r="G659" s="532"/>
      <c r="H659" s="263"/>
      <c r="I659" s="247">
        <v>200700</v>
      </c>
      <c r="J659" s="247">
        <v>260900</v>
      </c>
      <c r="K659" s="107" t="s">
        <v>155</v>
      </c>
    </row>
    <row r="660" spans="1:11" s="30" customFormat="1" ht="30">
      <c r="A660" s="527"/>
      <c r="B660" s="527"/>
      <c r="C660" s="29" t="s">
        <v>1226</v>
      </c>
      <c r="D660" s="241" t="s">
        <v>27</v>
      </c>
      <c r="E660" s="415" t="str">
        <f>E638</f>
        <v xml:space="preserve">QCVN 16:2023/BXD
DIN 8077:2008-09 
&amp; DIN 8078:2008-09
</v>
      </c>
      <c r="F660" s="257" t="s">
        <v>1167</v>
      </c>
      <c r="G660" s="532" t="str">
        <f>G634</f>
        <v>Công ty CP Nhựa Thiếu Niên Tiền Phong
Đc: Số 02 An Đà, phường Gia Viên, thành phố Hải Phòng; 
SĐT: 0987456699</v>
      </c>
      <c r="H660" s="263"/>
      <c r="I660" s="247">
        <v>261300</v>
      </c>
      <c r="J660" s="247">
        <v>339700</v>
      </c>
      <c r="K660" s="107" t="s">
        <v>155</v>
      </c>
    </row>
    <row r="661" spans="1:11" s="30" customFormat="1" ht="30">
      <c r="A661" s="527"/>
      <c r="B661" s="527"/>
      <c r="C661" s="29" t="s">
        <v>1226</v>
      </c>
      <c r="D661" s="241" t="s">
        <v>27</v>
      </c>
      <c r="E661" s="415"/>
      <c r="F661" s="257" t="s">
        <v>1166</v>
      </c>
      <c r="G661" s="532"/>
      <c r="H661" s="263"/>
      <c r="I661" s="247">
        <v>336000</v>
      </c>
      <c r="J661" s="247">
        <v>436800</v>
      </c>
      <c r="K661" s="107" t="s">
        <v>155</v>
      </c>
    </row>
    <row r="662" spans="1:11" s="30" customFormat="1" ht="30">
      <c r="A662" s="527"/>
      <c r="B662" s="527"/>
      <c r="C662" s="29" t="s">
        <v>1226</v>
      </c>
      <c r="D662" s="241" t="s">
        <v>27</v>
      </c>
      <c r="E662" s="415"/>
      <c r="F662" s="257" t="s">
        <v>1227</v>
      </c>
      <c r="G662" s="532"/>
      <c r="H662" s="263"/>
      <c r="I662" s="247">
        <v>374100</v>
      </c>
      <c r="J662" s="247">
        <v>486300</v>
      </c>
      <c r="K662" s="107" t="s">
        <v>155</v>
      </c>
    </row>
    <row r="663" spans="1:11" s="30" customFormat="1" ht="30">
      <c r="A663" s="527"/>
      <c r="B663" s="527"/>
      <c r="C663" s="29" t="s">
        <v>1222</v>
      </c>
      <c r="D663" s="241" t="s">
        <v>27</v>
      </c>
      <c r="E663" s="415"/>
      <c r="F663" s="257" t="s">
        <v>1225</v>
      </c>
      <c r="G663" s="532"/>
      <c r="H663" s="263"/>
      <c r="I663" s="247">
        <v>279100</v>
      </c>
      <c r="J663" s="247">
        <v>362800</v>
      </c>
      <c r="K663" s="107" t="s">
        <v>155</v>
      </c>
    </row>
    <row r="664" spans="1:11" s="30" customFormat="1" ht="30">
      <c r="A664" s="527"/>
      <c r="B664" s="527"/>
      <c r="C664" s="29" t="s">
        <v>1222</v>
      </c>
      <c r="D664" s="241" t="s">
        <v>27</v>
      </c>
      <c r="E664" s="415"/>
      <c r="F664" s="257" t="s">
        <v>1224</v>
      </c>
      <c r="G664" s="532"/>
      <c r="H664" s="263"/>
      <c r="I664" s="247">
        <v>356300</v>
      </c>
      <c r="J664" s="247">
        <v>463200</v>
      </c>
      <c r="K664" s="107" t="s">
        <v>155</v>
      </c>
    </row>
    <row r="665" spans="1:11" s="30" customFormat="1" ht="30" customHeight="1">
      <c r="A665" s="527"/>
      <c r="B665" s="527"/>
      <c r="C665" s="29" t="s">
        <v>1222</v>
      </c>
      <c r="D665" s="241" t="s">
        <v>27</v>
      </c>
      <c r="E665" s="415"/>
      <c r="F665" s="257" t="s">
        <v>1223</v>
      </c>
      <c r="G665" s="532"/>
      <c r="H665" s="263"/>
      <c r="I665" s="247">
        <v>465500</v>
      </c>
      <c r="J665" s="247">
        <v>605200</v>
      </c>
      <c r="K665" s="107" t="s">
        <v>155</v>
      </c>
    </row>
    <row r="666" spans="1:11" s="30" customFormat="1" ht="30" customHeight="1">
      <c r="A666" s="527"/>
      <c r="B666" s="527"/>
      <c r="C666" s="29" t="s">
        <v>1220</v>
      </c>
      <c r="D666" s="241" t="s">
        <v>27</v>
      </c>
      <c r="E666" s="415"/>
      <c r="F666" s="257" t="s">
        <v>1221</v>
      </c>
      <c r="G666" s="532"/>
      <c r="H666" s="263"/>
      <c r="I666" s="247">
        <v>528400</v>
      </c>
      <c r="J666" s="247">
        <v>686900</v>
      </c>
      <c r="K666" s="107" t="s">
        <v>155</v>
      </c>
    </row>
    <row r="667" spans="1:11" s="30" customFormat="1" ht="30">
      <c r="A667" s="527"/>
      <c r="B667" s="527"/>
      <c r="C667" s="29" t="s">
        <v>1216</v>
      </c>
      <c r="D667" s="241" t="s">
        <v>27</v>
      </c>
      <c r="E667" s="415"/>
      <c r="F667" s="257" t="s">
        <v>1219</v>
      </c>
      <c r="G667" s="532"/>
      <c r="H667" s="263"/>
      <c r="I667" s="247">
        <v>407300</v>
      </c>
      <c r="J667" s="247">
        <v>529500</v>
      </c>
      <c r="K667" s="107" t="s">
        <v>155</v>
      </c>
    </row>
    <row r="668" spans="1:11" s="30" customFormat="1" ht="30">
      <c r="A668" s="527"/>
      <c r="B668" s="527"/>
      <c r="C668" s="29" t="s">
        <v>1216</v>
      </c>
      <c r="D668" s="241" t="s">
        <v>27</v>
      </c>
      <c r="E668" s="415"/>
      <c r="F668" s="257" t="s">
        <v>1105</v>
      </c>
      <c r="G668" s="532"/>
      <c r="H668" s="263"/>
      <c r="I668" s="247">
        <v>498800</v>
      </c>
      <c r="J668" s="247">
        <v>648400</v>
      </c>
      <c r="K668" s="107" t="s">
        <v>155</v>
      </c>
    </row>
    <row r="669" spans="1:11" s="30" customFormat="1" ht="30">
      <c r="A669" s="527"/>
      <c r="B669" s="527"/>
      <c r="C669" s="29" t="s">
        <v>1216</v>
      </c>
      <c r="D669" s="241" t="s">
        <v>27</v>
      </c>
      <c r="E669" s="415"/>
      <c r="F669" s="257" t="s">
        <v>1218</v>
      </c>
      <c r="G669" s="532"/>
      <c r="H669" s="263"/>
      <c r="I669" s="247">
        <v>695900</v>
      </c>
      <c r="J669" s="247">
        <v>904700</v>
      </c>
      <c r="K669" s="107" t="s">
        <v>155</v>
      </c>
    </row>
    <row r="670" spans="1:11" s="30" customFormat="1" ht="30">
      <c r="A670" s="527"/>
      <c r="B670" s="527"/>
      <c r="C670" s="29" t="s">
        <v>1216</v>
      </c>
      <c r="D670" s="241" t="s">
        <v>27</v>
      </c>
      <c r="E670" s="415"/>
      <c r="F670" s="257" t="s">
        <v>1217</v>
      </c>
      <c r="G670" s="532"/>
      <c r="H670" s="263"/>
      <c r="I670" s="247">
        <v>760000</v>
      </c>
      <c r="J670" s="247">
        <v>988000</v>
      </c>
      <c r="K670" s="107" t="s">
        <v>155</v>
      </c>
    </row>
    <row r="671" spans="1:11" s="30" customFormat="1" ht="30">
      <c r="A671" s="527"/>
      <c r="B671" s="527"/>
      <c r="C671" s="29" t="s">
        <v>1211</v>
      </c>
      <c r="D671" s="241" t="s">
        <v>27</v>
      </c>
      <c r="E671" s="415"/>
      <c r="F671" s="257" t="s">
        <v>1215</v>
      </c>
      <c r="G671" s="532"/>
      <c r="H671" s="263"/>
      <c r="I671" s="247">
        <v>651900</v>
      </c>
      <c r="J671" s="247">
        <v>847500</v>
      </c>
      <c r="K671" s="107" t="s">
        <v>155</v>
      </c>
    </row>
    <row r="672" spans="1:11" s="30" customFormat="1" ht="30">
      <c r="A672" s="527"/>
      <c r="B672" s="527"/>
      <c r="C672" s="29" t="s">
        <v>1211</v>
      </c>
      <c r="D672" s="241" t="s">
        <v>27</v>
      </c>
      <c r="E672" s="415"/>
      <c r="F672" s="257" t="s">
        <v>1214</v>
      </c>
      <c r="G672" s="532"/>
      <c r="H672" s="263"/>
      <c r="I672" s="247">
        <v>760000</v>
      </c>
      <c r="J672" s="247">
        <v>988000</v>
      </c>
      <c r="K672" s="107" t="s">
        <v>155</v>
      </c>
    </row>
    <row r="673" spans="1:11" s="30" customFormat="1" ht="30">
      <c r="A673" s="527"/>
      <c r="B673" s="527"/>
      <c r="C673" s="29" t="s">
        <v>1211</v>
      </c>
      <c r="D673" s="241" t="s">
        <v>27</v>
      </c>
      <c r="E673" s="415"/>
      <c r="F673" s="257" t="s">
        <v>1213</v>
      </c>
      <c r="G673" s="532"/>
      <c r="H673" s="263"/>
      <c r="I673" s="247">
        <v>979700</v>
      </c>
      <c r="J673" s="247">
        <v>1273600</v>
      </c>
      <c r="K673" s="107" t="s">
        <v>155</v>
      </c>
    </row>
    <row r="674" spans="1:11" s="30" customFormat="1" ht="30">
      <c r="A674" s="527"/>
      <c r="B674" s="527"/>
      <c r="C674" s="29" t="s">
        <v>1211</v>
      </c>
      <c r="D674" s="241" t="s">
        <v>27</v>
      </c>
      <c r="E674" s="415"/>
      <c r="F674" s="257" t="s">
        <v>1212</v>
      </c>
      <c r="G674" s="532"/>
      <c r="H674" s="263"/>
      <c r="I674" s="247">
        <v>1128200</v>
      </c>
      <c r="J674" s="247">
        <v>1466700</v>
      </c>
      <c r="K674" s="107" t="s">
        <v>155</v>
      </c>
    </row>
    <row r="675" spans="1:11" s="30" customFormat="1" ht="30">
      <c r="A675" s="527"/>
      <c r="B675" s="527"/>
      <c r="C675" s="29" t="s">
        <v>1206</v>
      </c>
      <c r="D675" s="241" t="s">
        <v>27</v>
      </c>
      <c r="E675" s="415"/>
      <c r="F675" s="257" t="s">
        <v>1210</v>
      </c>
      <c r="G675" s="532"/>
      <c r="H675" s="263"/>
      <c r="I675" s="247">
        <v>807500</v>
      </c>
      <c r="J675" s="247">
        <v>1049800</v>
      </c>
      <c r="K675" s="107" t="s">
        <v>155</v>
      </c>
    </row>
    <row r="676" spans="1:11" s="30" customFormat="1" ht="30">
      <c r="A676" s="527"/>
      <c r="B676" s="527"/>
      <c r="C676" s="29" t="s">
        <v>1206</v>
      </c>
      <c r="D676" s="241" t="s">
        <v>27</v>
      </c>
      <c r="E676" s="415"/>
      <c r="F676" s="257" t="s">
        <v>1209</v>
      </c>
      <c r="G676" s="532"/>
      <c r="H676" s="263"/>
      <c r="I676" s="247">
        <v>985700</v>
      </c>
      <c r="J676" s="247">
        <v>1281400</v>
      </c>
      <c r="K676" s="107" t="s">
        <v>155</v>
      </c>
    </row>
    <row r="677" spans="1:11" s="30" customFormat="1" ht="30">
      <c r="A677" s="527"/>
      <c r="B677" s="527"/>
      <c r="C677" s="29" t="s">
        <v>1206</v>
      </c>
      <c r="D677" s="241" t="s">
        <v>27</v>
      </c>
      <c r="E677" s="415"/>
      <c r="F677" s="257" t="s">
        <v>1208</v>
      </c>
      <c r="G677" s="532"/>
      <c r="H677" s="263"/>
      <c r="I677" s="247">
        <v>1318200</v>
      </c>
      <c r="J677" s="247">
        <v>1713700</v>
      </c>
      <c r="K677" s="107" t="s">
        <v>155</v>
      </c>
    </row>
    <row r="678" spans="1:11" s="30" customFormat="1" ht="30">
      <c r="A678" s="527"/>
      <c r="B678" s="527"/>
      <c r="C678" s="29" t="s">
        <v>1206</v>
      </c>
      <c r="D678" s="241" t="s">
        <v>27</v>
      </c>
      <c r="E678" s="415"/>
      <c r="F678" s="257" t="s">
        <v>1207</v>
      </c>
      <c r="G678" s="532"/>
      <c r="H678" s="263"/>
      <c r="I678" s="247">
        <v>1514100</v>
      </c>
      <c r="J678" s="247">
        <v>1968300</v>
      </c>
      <c r="K678" s="107" t="s">
        <v>155</v>
      </c>
    </row>
    <row r="679" spans="1:11" s="30" customFormat="1" ht="30">
      <c r="A679" s="527"/>
      <c r="B679" s="527"/>
      <c r="C679" s="29" t="s">
        <v>1201</v>
      </c>
      <c r="D679" s="241" t="s">
        <v>27</v>
      </c>
      <c r="E679" s="415"/>
      <c r="F679" s="257" t="s">
        <v>1205</v>
      </c>
      <c r="G679" s="532"/>
      <c r="H679" s="263"/>
      <c r="I679" s="247">
        <v>996400</v>
      </c>
      <c r="J679" s="247">
        <v>1295300</v>
      </c>
      <c r="K679" s="107" t="s">
        <v>155</v>
      </c>
    </row>
    <row r="680" spans="1:11" s="30" customFormat="1" ht="30">
      <c r="A680" s="527"/>
      <c r="B680" s="527"/>
      <c r="C680" s="29" t="s">
        <v>1201</v>
      </c>
      <c r="D680" s="241" t="s">
        <v>27</v>
      </c>
      <c r="E680" s="415"/>
      <c r="F680" s="257" t="s">
        <v>1204</v>
      </c>
      <c r="G680" s="532"/>
      <c r="H680" s="263"/>
      <c r="I680" s="247">
        <v>1199400</v>
      </c>
      <c r="J680" s="247">
        <v>1559200</v>
      </c>
      <c r="K680" s="107" t="s">
        <v>155</v>
      </c>
    </row>
    <row r="681" spans="1:11" s="30" customFormat="1" ht="30">
      <c r="A681" s="527"/>
      <c r="B681" s="527"/>
      <c r="C681" s="29" t="s">
        <v>1201</v>
      </c>
      <c r="D681" s="241" t="s">
        <v>27</v>
      </c>
      <c r="E681" s="415"/>
      <c r="F681" s="257" t="s">
        <v>1203</v>
      </c>
      <c r="G681" s="532"/>
      <c r="H681" s="263"/>
      <c r="I681" s="247">
        <v>1674400</v>
      </c>
      <c r="J681" s="247">
        <v>2176700</v>
      </c>
      <c r="K681" s="107" t="s">
        <v>155</v>
      </c>
    </row>
    <row r="682" spans="1:11" s="30" customFormat="1" ht="30">
      <c r="A682" s="527"/>
      <c r="B682" s="527"/>
      <c r="C682" s="29" t="s">
        <v>1201</v>
      </c>
      <c r="D682" s="241" t="s">
        <v>27</v>
      </c>
      <c r="E682" s="415"/>
      <c r="F682" s="257" t="s">
        <v>1202</v>
      </c>
      <c r="G682" s="532"/>
      <c r="H682" s="263"/>
      <c r="I682" s="247">
        <v>1995000</v>
      </c>
      <c r="J682" s="247">
        <v>2593500</v>
      </c>
      <c r="K682" s="107" t="s">
        <v>155</v>
      </c>
    </row>
    <row r="683" spans="1:11" s="30" customFormat="1" ht="30">
      <c r="A683" s="527"/>
      <c r="B683" s="527"/>
      <c r="C683" s="29" t="s">
        <v>1196</v>
      </c>
      <c r="D683" s="241" t="s">
        <v>27</v>
      </c>
      <c r="E683" s="415"/>
      <c r="F683" s="257" t="s">
        <v>1200</v>
      </c>
      <c r="G683" s="532"/>
      <c r="H683" s="263"/>
      <c r="I683" s="247">
        <v>1359700</v>
      </c>
      <c r="J683" s="247">
        <v>1767600</v>
      </c>
      <c r="K683" s="107" t="s">
        <v>155</v>
      </c>
    </row>
    <row r="684" spans="1:11" s="30" customFormat="1" ht="30">
      <c r="A684" s="527"/>
      <c r="B684" s="527"/>
      <c r="C684" s="29" t="s">
        <v>1196</v>
      </c>
      <c r="D684" s="241" t="s">
        <v>27</v>
      </c>
      <c r="E684" s="415"/>
      <c r="F684" s="257" t="s">
        <v>1199</v>
      </c>
      <c r="G684" s="532"/>
      <c r="H684" s="263"/>
      <c r="I684" s="247">
        <v>1662500</v>
      </c>
      <c r="J684" s="247">
        <v>2161300</v>
      </c>
      <c r="K684" s="107" t="s">
        <v>155</v>
      </c>
    </row>
    <row r="685" spans="1:11" s="30" customFormat="1" ht="30">
      <c r="A685" s="527"/>
      <c r="B685" s="527"/>
      <c r="C685" s="29" t="s">
        <v>1196</v>
      </c>
      <c r="D685" s="241" t="s">
        <v>27</v>
      </c>
      <c r="E685" s="415"/>
      <c r="F685" s="257" t="s">
        <v>1198</v>
      </c>
      <c r="G685" s="532"/>
      <c r="H685" s="263"/>
      <c r="I685" s="247">
        <v>2226600</v>
      </c>
      <c r="J685" s="247">
        <v>2894600</v>
      </c>
      <c r="K685" s="107" t="s">
        <v>155</v>
      </c>
    </row>
    <row r="686" spans="1:11" s="30" customFormat="1" ht="30">
      <c r="A686" s="527"/>
      <c r="B686" s="527"/>
      <c r="C686" s="29" t="s">
        <v>1196</v>
      </c>
      <c r="D686" s="241" t="s">
        <v>27</v>
      </c>
      <c r="E686" s="415"/>
      <c r="F686" s="257" t="s">
        <v>1197</v>
      </c>
      <c r="G686" s="532"/>
      <c r="H686" s="263"/>
      <c r="I686" s="247">
        <v>2584000</v>
      </c>
      <c r="J686" s="247">
        <v>3359200</v>
      </c>
      <c r="K686" s="107" t="s">
        <v>155</v>
      </c>
    </row>
    <row r="687" spans="1:11" s="30" customFormat="1" ht="30">
      <c r="A687" s="527"/>
      <c r="B687" s="527"/>
      <c r="C687" s="29" t="s">
        <v>1191</v>
      </c>
      <c r="D687" s="241" t="s">
        <v>27</v>
      </c>
      <c r="E687" s="415" t="str">
        <f>E660</f>
        <v xml:space="preserve">QCVN 16:2023/BXD
DIN 8077:2008-09 
&amp; DIN 8078:2008-09
</v>
      </c>
      <c r="F687" s="257" t="s">
        <v>1195</v>
      </c>
      <c r="G687" s="532" t="str">
        <f>G660</f>
        <v>Công ty CP Nhựa Thiếu Niên Tiền Phong
Đc: Số 02 An Đà, phường Gia Viên, thành phố Hải Phòng; 
SĐT: 0987456699</v>
      </c>
      <c r="H687" s="263"/>
      <c r="I687" s="247">
        <v>2142300</v>
      </c>
      <c r="J687" s="247">
        <v>2785000</v>
      </c>
      <c r="K687" s="107" t="s">
        <v>155</v>
      </c>
    </row>
    <row r="688" spans="1:11" s="30" customFormat="1" ht="30">
      <c r="A688" s="527"/>
      <c r="B688" s="527"/>
      <c r="C688" s="29" t="s">
        <v>1191</v>
      </c>
      <c r="D688" s="241" t="s">
        <v>27</v>
      </c>
      <c r="E688" s="415"/>
      <c r="F688" s="257" t="s">
        <v>1194</v>
      </c>
      <c r="G688" s="532"/>
      <c r="H688" s="263"/>
      <c r="I688" s="247">
        <v>2978300</v>
      </c>
      <c r="J688" s="247">
        <v>3871800</v>
      </c>
      <c r="K688" s="107" t="s">
        <v>155</v>
      </c>
    </row>
    <row r="689" spans="1:11" s="30" customFormat="1" ht="30" customHeight="1">
      <c r="A689" s="527"/>
      <c r="B689" s="527"/>
      <c r="C689" s="29" t="s">
        <v>1191</v>
      </c>
      <c r="D689" s="241" t="s">
        <v>27</v>
      </c>
      <c r="E689" s="415"/>
      <c r="F689" s="257" t="s">
        <v>1193</v>
      </c>
      <c r="G689" s="532"/>
      <c r="H689" s="263"/>
      <c r="I689" s="247">
        <v>3500800</v>
      </c>
      <c r="J689" s="247">
        <v>4551000</v>
      </c>
      <c r="K689" s="107" t="s">
        <v>155</v>
      </c>
    </row>
    <row r="690" spans="1:11" s="30" customFormat="1" ht="30">
      <c r="A690" s="527"/>
      <c r="B690" s="527"/>
      <c r="C690" s="29" t="s">
        <v>1191</v>
      </c>
      <c r="D690" s="241" t="s">
        <v>27</v>
      </c>
      <c r="E690" s="415"/>
      <c r="F690" s="257" t="s">
        <v>1192</v>
      </c>
      <c r="G690" s="532"/>
      <c r="H690" s="263"/>
      <c r="I690" s="247">
        <v>4023300</v>
      </c>
      <c r="J690" s="247">
        <v>5230300</v>
      </c>
      <c r="K690" s="107" t="s">
        <v>155</v>
      </c>
    </row>
    <row r="691" spans="1:11" s="30" customFormat="1" ht="30">
      <c r="A691" s="527"/>
      <c r="B691" s="527"/>
      <c r="C691" s="29" t="s">
        <v>1188</v>
      </c>
      <c r="D691" s="241" t="s">
        <v>27</v>
      </c>
      <c r="E691" s="415"/>
      <c r="F691" s="257" t="s">
        <v>1190</v>
      </c>
      <c r="G691" s="532"/>
      <c r="H691" s="263"/>
      <c r="I691" s="247">
        <v>2599400</v>
      </c>
      <c r="J691" s="247">
        <v>3379200</v>
      </c>
      <c r="K691" s="107" t="s">
        <v>155</v>
      </c>
    </row>
    <row r="692" spans="1:11" s="30" customFormat="1" ht="30">
      <c r="A692" s="527"/>
      <c r="B692" s="527"/>
      <c r="C692" s="29" t="s">
        <v>1188</v>
      </c>
      <c r="D692" s="241" t="s">
        <v>27</v>
      </c>
      <c r="E692" s="415"/>
      <c r="F692" s="257" t="s">
        <v>1189</v>
      </c>
      <c r="G692" s="532"/>
      <c r="H692" s="263"/>
      <c r="I692" s="247">
        <v>3683600</v>
      </c>
      <c r="J692" s="247">
        <v>4788700</v>
      </c>
      <c r="K692" s="107" t="s">
        <v>155</v>
      </c>
    </row>
    <row r="693" spans="1:11" s="30" customFormat="1" ht="30" customHeight="1">
      <c r="A693" s="527"/>
      <c r="B693" s="527"/>
      <c r="C693" s="29" t="s">
        <v>1188</v>
      </c>
      <c r="D693" s="241" t="s">
        <v>27</v>
      </c>
      <c r="E693" s="415"/>
      <c r="F693" s="257" t="s">
        <v>1183</v>
      </c>
      <c r="G693" s="532"/>
      <c r="H693" s="263"/>
      <c r="I693" s="247">
        <v>4310700</v>
      </c>
      <c r="J693" s="247">
        <v>5603900</v>
      </c>
      <c r="K693" s="107" t="s">
        <v>155</v>
      </c>
    </row>
    <row r="694" spans="1:11" s="30" customFormat="1">
      <c r="A694" s="527"/>
      <c r="B694" s="527"/>
      <c r="C694" s="529" t="s">
        <v>788</v>
      </c>
      <c r="D694" s="530"/>
      <c r="E694" s="415"/>
      <c r="F694" s="257"/>
      <c r="G694" s="532"/>
      <c r="H694" s="264"/>
      <c r="I694" s="248"/>
      <c r="J694" s="248"/>
      <c r="K694" s="107" t="s">
        <v>155</v>
      </c>
    </row>
    <row r="695" spans="1:11" s="30" customFormat="1" ht="30">
      <c r="A695" s="527"/>
      <c r="B695" s="527"/>
      <c r="C695" s="249" t="s">
        <v>1184</v>
      </c>
      <c r="D695" s="241" t="s">
        <v>27</v>
      </c>
      <c r="E695" s="415"/>
      <c r="F695" s="257" t="s">
        <v>1187</v>
      </c>
      <c r="G695" s="532"/>
      <c r="H695" s="264"/>
      <c r="I695" s="248">
        <v>33400</v>
      </c>
      <c r="J695" s="248">
        <v>43400</v>
      </c>
      <c r="K695" s="107" t="s">
        <v>155</v>
      </c>
    </row>
    <row r="696" spans="1:11" s="30" customFormat="1" ht="30">
      <c r="A696" s="527"/>
      <c r="B696" s="527"/>
      <c r="C696" s="249" t="s">
        <v>1184</v>
      </c>
      <c r="D696" s="241" t="s">
        <v>27</v>
      </c>
      <c r="E696" s="415"/>
      <c r="F696" s="257" t="s">
        <v>1186</v>
      </c>
      <c r="G696" s="532"/>
      <c r="H696" s="264"/>
      <c r="I696" s="248">
        <v>37000</v>
      </c>
      <c r="J696" s="248">
        <v>48100</v>
      </c>
      <c r="K696" s="107" t="s">
        <v>155</v>
      </c>
    </row>
    <row r="697" spans="1:11" s="30" customFormat="1" ht="30">
      <c r="A697" s="527"/>
      <c r="B697" s="527"/>
      <c r="C697" s="249" t="s">
        <v>1184</v>
      </c>
      <c r="D697" s="241" t="s">
        <v>27</v>
      </c>
      <c r="E697" s="415"/>
      <c r="F697" s="257" t="s">
        <v>1185</v>
      </c>
      <c r="G697" s="532"/>
      <c r="H697" s="264"/>
      <c r="I697" s="248">
        <v>41300</v>
      </c>
      <c r="J697" s="248">
        <v>53700</v>
      </c>
      <c r="K697" s="107" t="s">
        <v>155</v>
      </c>
    </row>
    <row r="698" spans="1:11" s="30" customFormat="1" ht="30">
      <c r="A698" s="527"/>
      <c r="B698" s="527"/>
      <c r="C698" s="249" t="s">
        <v>1180</v>
      </c>
      <c r="D698" s="241" t="s">
        <v>27</v>
      </c>
      <c r="E698" s="415"/>
      <c r="F698" s="257" t="s">
        <v>1183</v>
      </c>
      <c r="G698" s="532"/>
      <c r="H698" s="264"/>
      <c r="I698" s="248">
        <v>59400</v>
      </c>
      <c r="J698" s="248">
        <v>77200</v>
      </c>
      <c r="K698" s="107" t="s">
        <v>155</v>
      </c>
    </row>
    <row r="699" spans="1:11" s="30" customFormat="1" ht="30">
      <c r="A699" s="527"/>
      <c r="B699" s="527"/>
      <c r="C699" s="249" t="s">
        <v>1180</v>
      </c>
      <c r="D699" s="241" t="s">
        <v>27</v>
      </c>
      <c r="E699" s="415"/>
      <c r="F699" s="257" t="s">
        <v>1182</v>
      </c>
      <c r="G699" s="532"/>
      <c r="H699" s="264"/>
      <c r="I699" s="248">
        <v>68400</v>
      </c>
      <c r="J699" s="248">
        <v>88900</v>
      </c>
      <c r="K699" s="107" t="s">
        <v>155</v>
      </c>
    </row>
    <row r="700" spans="1:11" s="30" customFormat="1" ht="30">
      <c r="A700" s="527"/>
      <c r="B700" s="527"/>
      <c r="C700" s="249" t="s">
        <v>1180</v>
      </c>
      <c r="D700" s="241" t="s">
        <v>27</v>
      </c>
      <c r="E700" s="415"/>
      <c r="F700" s="257" t="s">
        <v>1181</v>
      </c>
      <c r="G700" s="532"/>
      <c r="H700" s="264"/>
      <c r="I700" s="248">
        <v>72300</v>
      </c>
      <c r="J700" s="248">
        <v>94000</v>
      </c>
      <c r="K700" s="107" t="s">
        <v>155</v>
      </c>
    </row>
    <row r="701" spans="1:11" s="30" customFormat="1" ht="30">
      <c r="A701" s="527"/>
      <c r="B701" s="527"/>
      <c r="C701" s="249" t="s">
        <v>1176</v>
      </c>
      <c r="D701" s="241" t="s">
        <v>27</v>
      </c>
      <c r="E701" s="415"/>
      <c r="F701" s="257" t="s">
        <v>1179</v>
      </c>
      <c r="G701" s="532"/>
      <c r="H701" s="264"/>
      <c r="I701" s="248">
        <v>77000</v>
      </c>
      <c r="J701" s="248">
        <v>100100</v>
      </c>
      <c r="K701" s="107" t="s">
        <v>155</v>
      </c>
    </row>
    <row r="702" spans="1:11" s="30" customFormat="1" ht="30">
      <c r="A702" s="527"/>
      <c r="B702" s="527"/>
      <c r="C702" s="249" t="s">
        <v>1176</v>
      </c>
      <c r="D702" s="241" t="s">
        <v>27</v>
      </c>
      <c r="E702" s="415"/>
      <c r="F702" s="257" t="s">
        <v>1178</v>
      </c>
      <c r="G702" s="532"/>
      <c r="H702" s="264"/>
      <c r="I702" s="248">
        <v>92600</v>
      </c>
      <c r="J702" s="248">
        <v>120400</v>
      </c>
      <c r="K702" s="107" t="s">
        <v>155</v>
      </c>
    </row>
    <row r="703" spans="1:11" s="30" customFormat="1" ht="30">
      <c r="A703" s="527"/>
      <c r="B703" s="527"/>
      <c r="C703" s="249" t="s">
        <v>1176</v>
      </c>
      <c r="D703" s="241" t="s">
        <v>27</v>
      </c>
      <c r="E703" s="415"/>
      <c r="F703" s="257" t="s">
        <v>1177</v>
      </c>
      <c r="G703" s="532"/>
      <c r="H703" s="264"/>
      <c r="I703" s="248">
        <v>106400</v>
      </c>
      <c r="J703" s="248">
        <v>138300</v>
      </c>
      <c r="K703" s="107" t="s">
        <v>155</v>
      </c>
    </row>
    <row r="704" spans="1:11" s="30" customFormat="1" ht="30">
      <c r="A704" s="527"/>
      <c r="B704" s="527"/>
      <c r="C704" s="249" t="s">
        <v>1173</v>
      </c>
      <c r="D704" s="241" t="s">
        <v>27</v>
      </c>
      <c r="E704" s="415"/>
      <c r="F704" s="257" t="s">
        <v>1076</v>
      </c>
      <c r="G704" s="532"/>
      <c r="H704" s="264"/>
      <c r="I704" s="248">
        <v>103300</v>
      </c>
      <c r="J704" s="248">
        <v>134300</v>
      </c>
      <c r="K704" s="107" t="s">
        <v>155</v>
      </c>
    </row>
    <row r="705" spans="1:11" s="30" customFormat="1" ht="30">
      <c r="A705" s="527"/>
      <c r="B705" s="527"/>
      <c r="C705" s="249" t="s">
        <v>1173</v>
      </c>
      <c r="D705" s="241" t="s">
        <v>27</v>
      </c>
      <c r="E705" s="415"/>
      <c r="F705" s="257" t="s">
        <v>1175</v>
      </c>
      <c r="G705" s="532"/>
      <c r="H705" s="264"/>
      <c r="I705" s="248">
        <v>125500</v>
      </c>
      <c r="J705" s="248">
        <v>163200</v>
      </c>
      <c r="K705" s="107" t="s">
        <v>155</v>
      </c>
    </row>
    <row r="706" spans="1:11" s="30" customFormat="1" ht="30">
      <c r="A706" s="527"/>
      <c r="B706" s="527"/>
      <c r="C706" s="249" t="s">
        <v>1173</v>
      </c>
      <c r="D706" s="241" t="s">
        <v>27</v>
      </c>
      <c r="E706" s="415"/>
      <c r="F706" s="257" t="s">
        <v>1174</v>
      </c>
      <c r="G706" s="532"/>
      <c r="H706" s="264"/>
      <c r="I706" s="248">
        <v>164700</v>
      </c>
      <c r="J706" s="248">
        <v>214100</v>
      </c>
      <c r="K706" s="107" t="s">
        <v>155</v>
      </c>
    </row>
    <row r="707" spans="1:11" s="30" customFormat="1" ht="30">
      <c r="A707" s="527"/>
      <c r="B707" s="527"/>
      <c r="C707" s="249" t="s">
        <v>1169</v>
      </c>
      <c r="D707" s="241" t="s">
        <v>27</v>
      </c>
      <c r="E707" s="415"/>
      <c r="F707" s="257" t="s">
        <v>1172</v>
      </c>
      <c r="G707" s="532"/>
      <c r="H707" s="264"/>
      <c r="I707" s="248">
        <v>151600</v>
      </c>
      <c r="J707" s="248">
        <v>197100</v>
      </c>
      <c r="K707" s="107" t="s">
        <v>155</v>
      </c>
    </row>
    <row r="708" spans="1:11" s="30" customFormat="1" ht="30">
      <c r="A708" s="527"/>
      <c r="B708" s="527"/>
      <c r="C708" s="249" t="s">
        <v>1169</v>
      </c>
      <c r="D708" s="241" t="s">
        <v>27</v>
      </c>
      <c r="E708" s="415"/>
      <c r="F708" s="257" t="s">
        <v>1171</v>
      </c>
      <c r="G708" s="532"/>
      <c r="H708" s="264"/>
      <c r="I708" s="248">
        <v>199500</v>
      </c>
      <c r="J708" s="248">
        <v>259400</v>
      </c>
      <c r="K708" s="107" t="s">
        <v>155</v>
      </c>
    </row>
    <row r="709" spans="1:11" s="30" customFormat="1" ht="30">
      <c r="A709" s="527"/>
      <c r="B709" s="527"/>
      <c r="C709" s="249" t="s">
        <v>1169</v>
      </c>
      <c r="D709" s="241" t="s">
        <v>27</v>
      </c>
      <c r="E709" s="415"/>
      <c r="F709" s="257" t="s">
        <v>1170</v>
      </c>
      <c r="G709" s="532"/>
      <c r="H709" s="264"/>
      <c r="I709" s="248">
        <v>255800</v>
      </c>
      <c r="J709" s="248">
        <v>332500</v>
      </c>
      <c r="K709" s="107" t="s">
        <v>155</v>
      </c>
    </row>
    <row r="710" spans="1:11" s="30" customFormat="1" ht="30">
      <c r="A710" s="527"/>
      <c r="B710" s="527"/>
      <c r="C710" s="249" t="s">
        <v>1165</v>
      </c>
      <c r="D710" s="241" t="s">
        <v>27</v>
      </c>
      <c r="E710" s="415"/>
      <c r="F710" s="257" t="s">
        <v>1168</v>
      </c>
      <c r="G710" s="532"/>
      <c r="H710" s="264"/>
      <c r="I710" s="248">
        <v>240800</v>
      </c>
      <c r="J710" s="248">
        <v>313000</v>
      </c>
      <c r="K710" s="107" t="s">
        <v>155</v>
      </c>
    </row>
    <row r="711" spans="1:11" s="30" customFormat="1" ht="30">
      <c r="A711" s="527"/>
      <c r="B711" s="527"/>
      <c r="C711" s="249" t="s">
        <v>1165</v>
      </c>
      <c r="D711" s="241" t="s">
        <v>27</v>
      </c>
      <c r="E711" s="415"/>
      <c r="F711" s="257" t="s">
        <v>1167</v>
      </c>
      <c r="G711" s="532"/>
      <c r="H711" s="264"/>
      <c r="I711" s="248">
        <v>313500</v>
      </c>
      <c r="J711" s="248">
        <v>407600</v>
      </c>
      <c r="K711" s="107" t="s">
        <v>155</v>
      </c>
    </row>
    <row r="712" spans="1:11" s="30" customFormat="1" ht="30">
      <c r="A712" s="528"/>
      <c r="B712" s="528"/>
      <c r="C712" s="249" t="s">
        <v>1165</v>
      </c>
      <c r="D712" s="241" t="s">
        <v>27</v>
      </c>
      <c r="E712" s="415"/>
      <c r="F712" s="257" t="s">
        <v>1166</v>
      </c>
      <c r="G712" s="532"/>
      <c r="H712" s="264"/>
      <c r="I712" s="248">
        <v>403300</v>
      </c>
      <c r="J712" s="248">
        <v>524300</v>
      </c>
      <c r="K712" s="107" t="s">
        <v>155</v>
      </c>
    </row>
  </sheetData>
  <mergeCells count="74">
    <mergeCell ref="E589:E604"/>
    <mergeCell ref="E562:E588"/>
    <mergeCell ref="E535:E561"/>
    <mergeCell ref="E508:E534"/>
    <mergeCell ref="E501:E507"/>
    <mergeCell ref="E605:E614"/>
    <mergeCell ref="E615:E617"/>
    <mergeCell ref="E687:E712"/>
    <mergeCell ref="E660:E686"/>
    <mergeCell ref="E638:E659"/>
    <mergeCell ref="E618:E633"/>
    <mergeCell ref="E634:E637"/>
    <mergeCell ref="E28:E54"/>
    <mergeCell ref="E3:E27"/>
    <mergeCell ref="E288:E293"/>
    <mergeCell ref="E294:E320"/>
    <mergeCell ref="E338:E344"/>
    <mergeCell ref="E480:E500"/>
    <mergeCell ref="E453:E479"/>
    <mergeCell ref="E426:E452"/>
    <mergeCell ref="E399:E425"/>
    <mergeCell ref="E372:E398"/>
    <mergeCell ref="E345:E371"/>
    <mergeCell ref="G322:G344"/>
    <mergeCell ref="G345:G371"/>
    <mergeCell ref="G372:G398"/>
    <mergeCell ref="G399:G425"/>
    <mergeCell ref="G426:G452"/>
    <mergeCell ref="G453:G479"/>
    <mergeCell ref="G480:G507"/>
    <mergeCell ref="G508:G534"/>
    <mergeCell ref="G535:G561"/>
    <mergeCell ref="G562:G588"/>
    <mergeCell ref="G589:G614"/>
    <mergeCell ref="G615:G633"/>
    <mergeCell ref="G634:G659"/>
    <mergeCell ref="G660:G686"/>
    <mergeCell ref="C304:D304"/>
    <mergeCell ref="E321:E331"/>
    <mergeCell ref="G687:G712"/>
    <mergeCell ref="K2:K4"/>
    <mergeCell ref="G2:G27"/>
    <mergeCell ref="G28:G54"/>
    <mergeCell ref="G55:G81"/>
    <mergeCell ref="G82:G106"/>
    <mergeCell ref="G159:G185"/>
    <mergeCell ref="G186:G212"/>
    <mergeCell ref="G213:G239"/>
    <mergeCell ref="G240:G265"/>
    <mergeCell ref="G266:G293"/>
    <mergeCell ref="G294:G321"/>
    <mergeCell ref="G107:G131"/>
    <mergeCell ref="G132:G158"/>
    <mergeCell ref="C605:D605"/>
    <mergeCell ref="C501:D501"/>
    <mergeCell ref="C481:D481"/>
    <mergeCell ref="C332:D332"/>
    <mergeCell ref="C321:D321"/>
    <mergeCell ref="A3:A712"/>
    <mergeCell ref="B3:B712"/>
    <mergeCell ref="E266:E287"/>
    <mergeCell ref="E240:E265"/>
    <mergeCell ref="E213:E239"/>
    <mergeCell ref="E186:E212"/>
    <mergeCell ref="E159:E185"/>
    <mergeCell ref="E132:E158"/>
    <mergeCell ref="E107:E131"/>
    <mergeCell ref="E82:E106"/>
    <mergeCell ref="E55:E81"/>
    <mergeCell ref="C288:D288"/>
    <mergeCell ref="E332:E337"/>
    <mergeCell ref="C694:D694"/>
    <mergeCell ref="C638:D638"/>
    <mergeCell ref="C620:D620"/>
  </mergeCells>
  <dataValidations disablePrompts="1" count="1">
    <dataValidation type="list" allowBlank="1" showInputMessage="1" showErrorMessage="1" sqref="B2" xr:uid="{00000000-0002-0000-0800-000000000000}">
      <formula1>nhomvl</formula1>
    </dataValidation>
  </dataValidations>
  <pageMargins left="0.23622047244094491" right="0.23622047244094491" top="0.51181102362204722" bottom="0.51181102362204722" header="0" footer="0"/>
  <pageSetup paperSize="9" scale="86" firstPageNumber="67" orientation="portrait" useFirstPageNumber="1" horizontalDpi="300" verticalDpi="300" r:id="rId1"/>
  <headerFooter>
    <oddHeader>&amp;LCBG VLXD T5-2026</oddHeader>
    <oddFooter>&amp;C&amp;P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5"/>
  <sheetViews>
    <sheetView view="pageBreakPreview" topLeftCell="A5" zoomScale="60" zoomScaleNormal="100" workbookViewId="0">
      <selection activeCell="O9" sqref="O9"/>
    </sheetView>
  </sheetViews>
  <sheetFormatPr defaultColWidth="8.7109375" defaultRowHeight="15"/>
  <cols>
    <col min="1" max="1" width="6.42578125" style="6" customWidth="1"/>
    <col min="2" max="2" width="8.7109375" style="6" customWidth="1"/>
    <col min="3" max="3" width="14" style="2" customWidth="1"/>
    <col min="4" max="4" width="7.7109375" style="2" customWidth="1"/>
    <col min="5" max="5" width="15.5703125" style="2" customWidth="1"/>
    <col min="6" max="6" width="16.5703125" style="2" customWidth="1"/>
    <col min="7" max="7" width="15" style="7" customWidth="1"/>
    <col min="8" max="8" width="9.140625" style="2" customWidth="1"/>
    <col min="9" max="9" width="10.7109375" style="2" customWidth="1"/>
    <col min="10" max="16384" width="8.7109375" style="2"/>
  </cols>
  <sheetData>
    <row r="1" spans="1:9" ht="76.5" customHeight="1">
      <c r="A1" s="3" t="s">
        <v>156</v>
      </c>
      <c r="B1" s="3" t="s">
        <v>0</v>
      </c>
      <c r="C1" s="3" t="s">
        <v>8</v>
      </c>
      <c r="D1" s="3" t="s">
        <v>9</v>
      </c>
      <c r="E1" s="3" t="s">
        <v>10</v>
      </c>
      <c r="F1" s="3" t="s">
        <v>11</v>
      </c>
      <c r="G1" s="3" t="s">
        <v>12</v>
      </c>
      <c r="H1" s="3" t="s">
        <v>2</v>
      </c>
      <c r="I1" s="3" t="s">
        <v>16</v>
      </c>
    </row>
    <row r="2" spans="1:9" s="38" customFormat="1" ht="195" customHeight="1">
      <c r="A2" s="3" t="s">
        <v>2688</v>
      </c>
      <c r="B2" s="3" t="s">
        <v>2681</v>
      </c>
      <c r="C2" s="25" t="s">
        <v>2682</v>
      </c>
      <c r="D2" s="26" t="s">
        <v>29</v>
      </c>
      <c r="E2" s="26" t="s">
        <v>2683</v>
      </c>
      <c r="F2" s="230" t="s">
        <v>2828</v>
      </c>
      <c r="G2" s="533" t="s">
        <v>2685</v>
      </c>
      <c r="H2" s="134">
        <v>675000</v>
      </c>
      <c r="I2" s="533" t="s">
        <v>3070</v>
      </c>
    </row>
    <row r="3" spans="1:9" s="38" customFormat="1" ht="196.5" customHeight="1">
      <c r="A3" s="34"/>
      <c r="B3" s="35"/>
      <c r="C3" s="25" t="s">
        <v>2686</v>
      </c>
      <c r="D3" s="26" t="s">
        <v>804</v>
      </c>
      <c r="E3" s="26" t="s">
        <v>2683</v>
      </c>
      <c r="F3" s="230" t="s">
        <v>2829</v>
      </c>
      <c r="G3" s="534"/>
      <c r="H3" s="134">
        <v>615000</v>
      </c>
      <c r="I3" s="534"/>
    </row>
    <row r="4" spans="1:9" s="38" customFormat="1" ht="179.25" customHeight="1">
      <c r="A4" s="34"/>
      <c r="B4" s="35"/>
      <c r="C4" s="25" t="s">
        <v>2687</v>
      </c>
      <c r="D4" s="26" t="s">
        <v>804</v>
      </c>
      <c r="E4" s="26" t="s">
        <v>2683</v>
      </c>
      <c r="F4" s="231" t="s">
        <v>2830</v>
      </c>
      <c r="G4" s="535"/>
      <c r="H4" s="134">
        <v>875000</v>
      </c>
      <c r="I4" s="535"/>
    </row>
    <row r="5" spans="1:9" ht="179.25" customHeight="1"/>
  </sheetData>
  <mergeCells count="2">
    <mergeCell ref="I2:I4"/>
    <mergeCell ref="G2:G4"/>
  </mergeCells>
  <dataValidations count="1">
    <dataValidation type="list" allowBlank="1" showInputMessage="1" showErrorMessage="1" sqref="B3:B4" xr:uid="{00000000-0002-0000-0900-000000000000}">
      <formula1>nhomvl</formula1>
    </dataValidation>
  </dataValidations>
  <printOptions horizontalCentered="1"/>
  <pageMargins left="0.15748031496062992" right="0.15748031496062992" top="0.51181102362204722" bottom="0.59055118110236227" header="0" footer="0"/>
  <pageSetup paperSize="9" scale="95" firstPageNumber="95" orientation="portrait" useFirstPageNumber="1" horizontalDpi="300" verticalDpi="300" r:id="rId1"/>
  <headerFooter>
    <oddHeader>&amp;LCBG VLXD T5-2026</oddHeader>
    <oddFooter>&amp;C&amp;P</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58"/>
  <sheetViews>
    <sheetView view="pageBreakPreview" zoomScale="60" zoomScaleNormal="100" workbookViewId="0">
      <selection sqref="A1:A2"/>
    </sheetView>
  </sheetViews>
  <sheetFormatPr defaultColWidth="8.7109375" defaultRowHeight="15"/>
  <cols>
    <col min="1" max="1" width="5.7109375" style="6" customWidth="1"/>
    <col min="2" max="2" width="6" style="6" customWidth="1"/>
    <col min="3" max="3" width="8.85546875" style="2" customWidth="1"/>
    <col min="4" max="4" width="8.7109375" style="2"/>
    <col min="5" max="5" width="2.7109375" style="2" customWidth="1"/>
    <col min="6" max="6" width="7.28515625" style="30" customWidth="1"/>
    <col min="7" max="7" width="11.28515625" style="176" customWidth="1"/>
    <col min="8" max="8" width="16" style="2" customWidth="1"/>
    <col min="9" max="9" width="15.42578125" style="2" customWidth="1"/>
    <col min="10" max="10" width="10.28515625" style="2" customWidth="1"/>
    <col min="11" max="11" width="7.5703125" style="2" customWidth="1"/>
    <col min="12" max="16384" width="8.7109375" style="2"/>
  </cols>
  <sheetData>
    <row r="1" spans="1:11" ht="15" customHeight="1">
      <c r="A1" s="544" t="s">
        <v>3</v>
      </c>
      <c r="B1" s="544" t="s">
        <v>0</v>
      </c>
      <c r="C1" s="546" t="s">
        <v>8</v>
      </c>
      <c r="D1" s="546"/>
      <c r="E1" s="546"/>
      <c r="F1" s="544" t="s">
        <v>9</v>
      </c>
      <c r="G1" s="544" t="s">
        <v>10</v>
      </c>
      <c r="H1" s="544" t="s">
        <v>11</v>
      </c>
      <c r="I1" s="544" t="s">
        <v>12</v>
      </c>
      <c r="J1" s="544" t="s">
        <v>2</v>
      </c>
      <c r="K1" s="544" t="s">
        <v>16</v>
      </c>
    </row>
    <row r="2" spans="1:11" ht="54" customHeight="1">
      <c r="A2" s="545"/>
      <c r="B2" s="545"/>
      <c r="C2" s="546"/>
      <c r="D2" s="546"/>
      <c r="E2" s="546"/>
      <c r="F2" s="545"/>
      <c r="G2" s="545"/>
      <c r="H2" s="545"/>
      <c r="I2" s="545"/>
      <c r="J2" s="545"/>
      <c r="K2" s="545"/>
    </row>
    <row r="3" spans="1:11" ht="31.15" customHeight="1">
      <c r="A3" s="3" t="s">
        <v>801</v>
      </c>
      <c r="B3" s="3" t="s">
        <v>1977</v>
      </c>
      <c r="C3" s="420" t="s">
        <v>763</v>
      </c>
      <c r="D3" s="420"/>
      <c r="E3" s="420"/>
      <c r="F3" s="3"/>
      <c r="G3" s="3"/>
      <c r="H3" s="3"/>
      <c r="I3" s="3"/>
      <c r="J3" s="3"/>
      <c r="K3" s="3"/>
    </row>
    <row r="4" spans="1:11" ht="63.75" customHeight="1">
      <c r="A4" s="43" t="s">
        <v>2436</v>
      </c>
      <c r="B4" s="117"/>
      <c r="C4" s="419" t="s">
        <v>322</v>
      </c>
      <c r="D4" s="419"/>
      <c r="E4" s="419"/>
      <c r="F4" s="419"/>
      <c r="G4" s="419"/>
      <c r="H4" s="419"/>
      <c r="I4" s="419"/>
      <c r="J4" s="419"/>
      <c r="K4" s="415" t="s">
        <v>427</v>
      </c>
    </row>
    <row r="5" spans="1:11" ht="75.75" customHeight="1">
      <c r="A5" s="43">
        <v>1</v>
      </c>
      <c r="B5" s="43"/>
      <c r="C5" s="419" t="s">
        <v>2472</v>
      </c>
      <c r="D5" s="419"/>
      <c r="E5" s="419"/>
      <c r="F5" s="43" t="s">
        <v>151</v>
      </c>
      <c r="G5" s="354" t="s">
        <v>149</v>
      </c>
      <c r="H5" s="99" t="s">
        <v>2473</v>
      </c>
      <c r="I5" s="463" t="s">
        <v>2832</v>
      </c>
      <c r="J5" s="112">
        <v>1488207</v>
      </c>
      <c r="K5" s="415"/>
    </row>
    <row r="6" spans="1:11" ht="76.5" customHeight="1">
      <c r="A6" s="43">
        <v>2</v>
      </c>
      <c r="B6" s="43"/>
      <c r="C6" s="419" t="s">
        <v>2474</v>
      </c>
      <c r="D6" s="419"/>
      <c r="E6" s="419"/>
      <c r="F6" s="43" t="s">
        <v>151</v>
      </c>
      <c r="G6" s="355"/>
      <c r="H6" s="99" t="s">
        <v>2475</v>
      </c>
      <c r="I6" s="464"/>
      <c r="J6" s="112">
        <v>2048605</v>
      </c>
      <c r="K6" s="415"/>
    </row>
    <row r="7" spans="1:11" ht="76.5" customHeight="1">
      <c r="A7" s="43">
        <v>3</v>
      </c>
      <c r="B7" s="43"/>
      <c r="C7" s="419" t="s">
        <v>2476</v>
      </c>
      <c r="D7" s="419"/>
      <c r="E7" s="419"/>
      <c r="F7" s="43" t="s">
        <v>151</v>
      </c>
      <c r="G7" s="355"/>
      <c r="H7" s="99" t="s">
        <v>2477</v>
      </c>
      <c r="I7" s="464"/>
      <c r="J7" s="112">
        <v>2393446</v>
      </c>
      <c r="K7" s="415"/>
    </row>
    <row r="8" spans="1:11" ht="76.5" customHeight="1">
      <c r="A8" s="43">
        <v>4</v>
      </c>
      <c r="B8" s="43"/>
      <c r="C8" s="419" t="s">
        <v>2478</v>
      </c>
      <c r="D8" s="419"/>
      <c r="E8" s="419"/>
      <c r="F8" s="43" t="s">
        <v>151</v>
      </c>
      <c r="G8" s="355"/>
      <c r="H8" s="99" t="s">
        <v>2479</v>
      </c>
      <c r="I8" s="464"/>
      <c r="J8" s="112">
        <v>2365796</v>
      </c>
      <c r="K8" s="107" t="s">
        <v>154</v>
      </c>
    </row>
    <row r="9" spans="1:11" ht="76.5" customHeight="1">
      <c r="A9" s="43">
        <v>5</v>
      </c>
      <c r="B9" s="43"/>
      <c r="C9" s="419" t="s">
        <v>2480</v>
      </c>
      <c r="D9" s="419"/>
      <c r="E9" s="419"/>
      <c r="F9" s="43" t="s">
        <v>151</v>
      </c>
      <c r="G9" s="355"/>
      <c r="H9" s="99" t="s">
        <v>2481</v>
      </c>
      <c r="I9" s="464"/>
      <c r="J9" s="112">
        <v>1913345</v>
      </c>
      <c r="K9" s="107" t="s">
        <v>154</v>
      </c>
    </row>
    <row r="10" spans="1:11" ht="76.5" customHeight="1">
      <c r="A10" s="43">
        <v>6</v>
      </c>
      <c r="B10" s="43"/>
      <c r="C10" s="419" t="s">
        <v>2482</v>
      </c>
      <c r="D10" s="419"/>
      <c r="E10" s="419"/>
      <c r="F10" s="43" t="s">
        <v>151</v>
      </c>
      <c r="G10" s="355"/>
      <c r="H10" s="99" t="s">
        <v>2483</v>
      </c>
      <c r="I10" s="464"/>
      <c r="J10" s="112">
        <v>1957183</v>
      </c>
      <c r="K10" s="107" t="s">
        <v>154</v>
      </c>
    </row>
    <row r="11" spans="1:11" ht="76.5" customHeight="1">
      <c r="A11" s="43">
        <v>7</v>
      </c>
      <c r="B11" s="43"/>
      <c r="C11" s="419" t="s">
        <v>2484</v>
      </c>
      <c r="D11" s="419"/>
      <c r="E11" s="419"/>
      <c r="F11" s="43" t="s">
        <v>151</v>
      </c>
      <c r="G11" s="355"/>
      <c r="H11" s="99" t="s">
        <v>2485</v>
      </c>
      <c r="I11" s="464"/>
      <c r="J11" s="112">
        <v>1794079</v>
      </c>
      <c r="K11" s="107" t="s">
        <v>154</v>
      </c>
    </row>
    <row r="12" spans="1:11" ht="76.5" customHeight="1">
      <c r="A12" s="43">
        <v>8</v>
      </c>
      <c r="B12" s="43"/>
      <c r="C12" s="419" t="s">
        <v>2486</v>
      </c>
      <c r="D12" s="419"/>
      <c r="E12" s="419"/>
      <c r="F12" s="43" t="s">
        <v>151</v>
      </c>
      <c r="G12" s="355"/>
      <c r="H12" s="99" t="s">
        <v>2487</v>
      </c>
      <c r="I12" s="465"/>
      <c r="J12" s="112">
        <v>1832843</v>
      </c>
      <c r="K12" s="107" t="s">
        <v>154</v>
      </c>
    </row>
    <row r="13" spans="1:11" ht="75" customHeight="1">
      <c r="A13" s="43">
        <v>9</v>
      </c>
      <c r="B13" s="43"/>
      <c r="C13" s="419" t="s">
        <v>2488</v>
      </c>
      <c r="D13" s="419"/>
      <c r="E13" s="419"/>
      <c r="F13" s="43" t="s">
        <v>151</v>
      </c>
      <c r="G13" s="164" t="str">
        <f>G5</f>
        <v>QCVN16:2019/BXD</v>
      </c>
      <c r="H13" s="99" t="s">
        <v>2489</v>
      </c>
      <c r="I13" s="463" t="str">
        <f>I5</f>
        <v>Công ty cổ phần nhôm Việt Pháp – Nhà máy nhôm Việt Pháp
 Đc: Lô A2- CN7, đường CN8 Cụm Công nghiệp vừa và nhỏ Từ Liêm, phường Xuân Phương, thành phố Hà Nội; SĐT:0932299975</v>
      </c>
      <c r="J13" s="112">
        <v>2220803</v>
      </c>
      <c r="K13" s="107" t="s">
        <v>154</v>
      </c>
    </row>
    <row r="14" spans="1:11" ht="61.5" customHeight="1">
      <c r="A14" s="117"/>
      <c r="B14" s="117"/>
      <c r="C14" s="529" t="s">
        <v>323</v>
      </c>
      <c r="D14" s="530"/>
      <c r="E14" s="530"/>
      <c r="F14" s="530"/>
      <c r="G14" s="530"/>
      <c r="H14" s="543"/>
      <c r="I14" s="464"/>
      <c r="J14" s="101"/>
      <c r="K14" s="107"/>
    </row>
    <row r="15" spans="1:11" ht="73.5" customHeight="1">
      <c r="A15" s="43">
        <v>10</v>
      </c>
      <c r="B15" s="43"/>
      <c r="C15" s="419" t="s">
        <v>2490</v>
      </c>
      <c r="D15" s="419"/>
      <c r="E15" s="419"/>
      <c r="F15" s="43" t="s">
        <v>151</v>
      </c>
      <c r="G15" s="455" t="s">
        <v>149</v>
      </c>
      <c r="H15" s="99" t="s">
        <v>2491</v>
      </c>
      <c r="I15" s="464"/>
      <c r="J15" s="112">
        <v>1561502</v>
      </c>
      <c r="K15" s="107" t="s">
        <v>154</v>
      </c>
    </row>
    <row r="16" spans="1:11" ht="75">
      <c r="A16" s="43">
        <v>11</v>
      </c>
      <c r="B16" s="43"/>
      <c r="C16" s="419" t="s">
        <v>2492</v>
      </c>
      <c r="D16" s="419"/>
      <c r="E16" s="419"/>
      <c r="F16" s="43" t="s">
        <v>151</v>
      </c>
      <c r="G16" s="455"/>
      <c r="H16" s="99" t="s">
        <v>2493</v>
      </c>
      <c r="I16" s="464"/>
      <c r="J16" s="112">
        <v>2648678</v>
      </c>
      <c r="K16" s="107" t="s">
        <v>154</v>
      </c>
    </row>
    <row r="17" spans="1:11" ht="75">
      <c r="A17" s="43">
        <v>12</v>
      </c>
      <c r="B17" s="43"/>
      <c r="C17" s="419" t="s">
        <v>2494</v>
      </c>
      <c r="D17" s="419"/>
      <c r="E17" s="419"/>
      <c r="F17" s="43" t="s">
        <v>151</v>
      </c>
      <c r="G17" s="455"/>
      <c r="H17" s="99" t="s">
        <v>2495</v>
      </c>
      <c r="I17" s="464"/>
      <c r="J17" s="112">
        <v>2630484</v>
      </c>
      <c r="K17" s="107" t="s">
        <v>154</v>
      </c>
    </row>
    <row r="18" spans="1:11" ht="75">
      <c r="A18" s="43">
        <v>13</v>
      </c>
      <c r="B18" s="43"/>
      <c r="C18" s="419" t="s">
        <v>2496</v>
      </c>
      <c r="D18" s="419"/>
      <c r="E18" s="419"/>
      <c r="F18" s="43" t="s">
        <v>151</v>
      </c>
      <c r="G18" s="455"/>
      <c r="H18" s="99" t="s">
        <v>2497</v>
      </c>
      <c r="I18" s="464"/>
      <c r="J18" s="112">
        <v>2632615</v>
      </c>
      <c r="K18" s="107" t="s">
        <v>154</v>
      </c>
    </row>
    <row r="19" spans="1:11" ht="72.75" customHeight="1">
      <c r="A19" s="43">
        <v>14</v>
      </c>
      <c r="B19" s="43"/>
      <c r="C19" s="419" t="s">
        <v>2498</v>
      </c>
      <c r="D19" s="419"/>
      <c r="E19" s="419"/>
      <c r="F19" s="43" t="s">
        <v>151</v>
      </c>
      <c r="G19" s="455"/>
      <c r="H19" s="99" t="s">
        <v>2499</v>
      </c>
      <c r="I19" s="464"/>
      <c r="J19" s="112">
        <v>2573186</v>
      </c>
      <c r="K19" s="107" t="s">
        <v>154</v>
      </c>
    </row>
    <row r="20" spans="1:11" ht="75">
      <c r="A20" s="43">
        <v>15</v>
      </c>
      <c r="B20" s="43"/>
      <c r="C20" s="419" t="s">
        <v>2500</v>
      </c>
      <c r="D20" s="419"/>
      <c r="E20" s="419"/>
      <c r="F20" s="43" t="s">
        <v>151</v>
      </c>
      <c r="G20" s="455"/>
      <c r="H20" s="99" t="s">
        <v>2501</v>
      </c>
      <c r="I20" s="464"/>
      <c r="J20" s="112">
        <v>2172262</v>
      </c>
      <c r="K20" s="107" t="s">
        <v>154</v>
      </c>
    </row>
    <row r="21" spans="1:11" ht="75">
      <c r="A21" s="43">
        <v>16</v>
      </c>
      <c r="B21" s="43"/>
      <c r="C21" s="419" t="s">
        <v>2502</v>
      </c>
      <c r="D21" s="419"/>
      <c r="E21" s="419"/>
      <c r="F21" s="43" t="s">
        <v>151</v>
      </c>
      <c r="G21" s="455"/>
      <c r="H21" s="99" t="s">
        <v>2503</v>
      </c>
      <c r="I21" s="464"/>
      <c r="J21" s="112">
        <v>2151795</v>
      </c>
      <c r="K21" s="107" t="s">
        <v>154</v>
      </c>
    </row>
    <row r="22" spans="1:11" ht="75">
      <c r="A22" s="43">
        <v>17</v>
      </c>
      <c r="B22" s="43"/>
      <c r="C22" s="419" t="s">
        <v>2504</v>
      </c>
      <c r="D22" s="419"/>
      <c r="E22" s="419"/>
      <c r="F22" s="43" t="s">
        <v>151</v>
      </c>
      <c r="G22" s="455"/>
      <c r="H22" s="99" t="s">
        <v>2505</v>
      </c>
      <c r="I22" s="464"/>
      <c r="J22" s="112">
        <v>2559467</v>
      </c>
      <c r="K22" s="107" t="s">
        <v>154</v>
      </c>
    </row>
    <row r="23" spans="1:11" ht="75" customHeight="1">
      <c r="A23" s="43">
        <v>18</v>
      </c>
      <c r="B23" s="43"/>
      <c r="C23" s="419" t="s">
        <v>2506</v>
      </c>
      <c r="D23" s="419"/>
      <c r="E23" s="419"/>
      <c r="F23" s="43" t="s">
        <v>151</v>
      </c>
      <c r="G23" s="455"/>
      <c r="H23" s="99" t="s">
        <v>2507</v>
      </c>
      <c r="I23" s="464" t="str">
        <f>I13</f>
        <v>Công ty cổ phần nhôm Việt Pháp – Nhà máy nhôm Việt Pháp
 Đc: Lô A2- CN7, đường CN8 Cụm Công nghiệp vừa và nhỏ Từ Liêm, phường Xuân Phương, thành phố Hà Nội; SĐT:0932299975</v>
      </c>
      <c r="J23" s="112">
        <v>1908230</v>
      </c>
      <c r="K23" s="107" t="s">
        <v>154</v>
      </c>
    </row>
    <row r="24" spans="1:11" ht="65.25" customHeight="1">
      <c r="A24" s="117"/>
      <c r="B24" s="117"/>
      <c r="C24" s="529" t="s">
        <v>324</v>
      </c>
      <c r="D24" s="530"/>
      <c r="E24" s="530"/>
      <c r="F24" s="530"/>
      <c r="G24" s="530"/>
      <c r="H24" s="543"/>
      <c r="I24" s="464"/>
      <c r="J24" s="101"/>
      <c r="K24" s="107" t="s">
        <v>154</v>
      </c>
    </row>
    <row r="25" spans="1:11" ht="75">
      <c r="A25" s="43">
        <v>19</v>
      </c>
      <c r="B25" s="43"/>
      <c r="C25" s="419" t="s">
        <v>2508</v>
      </c>
      <c r="D25" s="419"/>
      <c r="E25" s="419"/>
      <c r="F25" s="43" t="s">
        <v>151</v>
      </c>
      <c r="G25" s="455" t="s">
        <v>149</v>
      </c>
      <c r="H25" s="99" t="s">
        <v>2509</v>
      </c>
      <c r="I25" s="464"/>
      <c r="J25" s="112">
        <v>2046901</v>
      </c>
      <c r="K25" s="107" t="s">
        <v>154</v>
      </c>
    </row>
    <row r="26" spans="1:11" ht="75">
      <c r="A26" s="43">
        <v>20</v>
      </c>
      <c r="B26" s="43"/>
      <c r="C26" s="419" t="s">
        <v>2510</v>
      </c>
      <c r="D26" s="419"/>
      <c r="E26" s="419"/>
      <c r="F26" s="43" t="s">
        <v>151</v>
      </c>
      <c r="G26" s="455"/>
      <c r="H26" s="99" t="s">
        <v>2511</v>
      </c>
      <c r="I26" s="464"/>
      <c r="J26" s="112">
        <v>1964130</v>
      </c>
      <c r="K26" s="107" t="s">
        <v>154</v>
      </c>
    </row>
    <row r="27" spans="1:11" ht="75">
      <c r="A27" s="43">
        <v>21</v>
      </c>
      <c r="B27" s="43"/>
      <c r="C27" s="419" t="s">
        <v>2513</v>
      </c>
      <c r="D27" s="419"/>
      <c r="E27" s="419"/>
      <c r="F27" s="43" t="s">
        <v>151</v>
      </c>
      <c r="G27" s="455" t="s">
        <v>149</v>
      </c>
      <c r="H27" s="99" t="s">
        <v>2512</v>
      </c>
      <c r="I27" s="464"/>
      <c r="J27" s="112">
        <v>2169608</v>
      </c>
      <c r="K27" s="107" t="s">
        <v>154</v>
      </c>
    </row>
    <row r="28" spans="1:11" ht="75">
      <c r="A28" s="43">
        <v>22</v>
      </c>
      <c r="B28" s="43"/>
      <c r="C28" s="419" t="s">
        <v>2514</v>
      </c>
      <c r="D28" s="419"/>
      <c r="E28" s="419"/>
      <c r="F28" s="43" t="s">
        <v>151</v>
      </c>
      <c r="G28" s="455"/>
      <c r="H28" s="99" t="s">
        <v>2515</v>
      </c>
      <c r="I28" s="464"/>
      <c r="J28" s="112">
        <v>2253461</v>
      </c>
      <c r="K28" s="107" t="s">
        <v>154</v>
      </c>
    </row>
    <row r="29" spans="1:11" ht="75">
      <c r="A29" s="43">
        <v>23</v>
      </c>
      <c r="B29" s="43"/>
      <c r="C29" s="419" t="s">
        <v>2516</v>
      </c>
      <c r="D29" s="419"/>
      <c r="E29" s="419"/>
      <c r="F29" s="43" t="s">
        <v>151</v>
      </c>
      <c r="G29" s="455"/>
      <c r="H29" s="99" t="s">
        <v>2517</v>
      </c>
      <c r="I29" s="464"/>
      <c r="J29" s="112">
        <v>1841565</v>
      </c>
      <c r="K29" s="107" t="s">
        <v>154</v>
      </c>
    </row>
    <row r="30" spans="1:11" ht="75">
      <c r="A30" s="43">
        <v>24</v>
      </c>
      <c r="B30" s="43"/>
      <c r="C30" s="419" t="s">
        <v>2518</v>
      </c>
      <c r="D30" s="419"/>
      <c r="E30" s="419"/>
      <c r="F30" s="43" t="s">
        <v>151</v>
      </c>
      <c r="G30" s="455"/>
      <c r="H30" s="99" t="s">
        <v>2519</v>
      </c>
      <c r="I30" s="464"/>
      <c r="J30" s="112">
        <v>1721003</v>
      </c>
      <c r="K30" s="107" t="s">
        <v>154</v>
      </c>
    </row>
    <row r="31" spans="1:11" ht="75">
      <c r="A31" s="43">
        <v>25</v>
      </c>
      <c r="B31" s="43"/>
      <c r="C31" s="419" t="s">
        <v>2520</v>
      </c>
      <c r="D31" s="419"/>
      <c r="E31" s="419"/>
      <c r="F31" s="43" t="s">
        <v>151</v>
      </c>
      <c r="G31" s="455"/>
      <c r="H31" s="99" t="s">
        <v>2521</v>
      </c>
      <c r="I31" s="464"/>
      <c r="J31" s="112">
        <v>1583298</v>
      </c>
      <c r="K31" s="107" t="s">
        <v>154</v>
      </c>
    </row>
    <row r="32" spans="1:11" ht="66" customHeight="1">
      <c r="A32" s="117"/>
      <c r="B32" s="117"/>
      <c r="C32" s="529" t="s">
        <v>325</v>
      </c>
      <c r="D32" s="530"/>
      <c r="E32" s="530"/>
      <c r="F32" s="530"/>
      <c r="G32" s="530"/>
      <c r="H32" s="543"/>
      <c r="I32" s="464"/>
      <c r="J32" s="101"/>
      <c r="K32" s="107" t="s">
        <v>154</v>
      </c>
    </row>
    <row r="33" spans="1:11" ht="75" customHeight="1">
      <c r="A33" s="43">
        <v>26</v>
      </c>
      <c r="B33" s="43"/>
      <c r="C33" s="419" t="s">
        <v>2522</v>
      </c>
      <c r="D33" s="419"/>
      <c r="E33" s="419"/>
      <c r="F33" s="43" t="s">
        <v>151</v>
      </c>
      <c r="G33" s="455" t="s">
        <v>149</v>
      </c>
      <c r="H33" s="99" t="s">
        <v>2523</v>
      </c>
      <c r="I33" s="464" t="str">
        <f>I23</f>
        <v>Công ty cổ phần nhôm Việt Pháp – Nhà máy nhôm Việt Pháp
 Đc: Lô A2- CN7, đường CN8 Cụm Công nghiệp vừa và nhỏ Từ Liêm, phường Xuân Phương, thành phố Hà Nội; SĐT:0932299975</v>
      </c>
      <c r="J33" s="112">
        <v>3706733</v>
      </c>
      <c r="K33" s="107" t="s">
        <v>154</v>
      </c>
    </row>
    <row r="34" spans="1:11" ht="75">
      <c r="A34" s="43">
        <v>27</v>
      </c>
      <c r="B34" s="43"/>
      <c r="C34" s="419" t="s">
        <v>2524</v>
      </c>
      <c r="D34" s="419"/>
      <c r="E34" s="419"/>
      <c r="F34" s="43" t="s">
        <v>151</v>
      </c>
      <c r="G34" s="455"/>
      <c r="H34" s="99" t="s">
        <v>2525</v>
      </c>
      <c r="I34" s="464"/>
      <c r="J34" s="112">
        <v>3840921</v>
      </c>
      <c r="K34" s="107" t="s">
        <v>154</v>
      </c>
    </row>
    <row r="35" spans="1:11" ht="65.25" customHeight="1">
      <c r="A35" s="117"/>
      <c r="B35" s="117"/>
      <c r="C35" s="529" t="s">
        <v>326</v>
      </c>
      <c r="D35" s="530"/>
      <c r="E35" s="530"/>
      <c r="F35" s="530"/>
      <c r="G35" s="530"/>
      <c r="H35" s="543"/>
      <c r="I35" s="464"/>
      <c r="J35" s="101"/>
      <c r="K35" s="107" t="s">
        <v>154</v>
      </c>
    </row>
    <row r="36" spans="1:11" ht="78" customHeight="1">
      <c r="A36" s="43">
        <v>28</v>
      </c>
      <c r="B36" s="43"/>
      <c r="C36" s="419" t="s">
        <v>2526</v>
      </c>
      <c r="D36" s="419"/>
      <c r="E36" s="419"/>
      <c r="F36" s="43" t="s">
        <v>151</v>
      </c>
      <c r="G36" s="455" t="s">
        <v>149</v>
      </c>
      <c r="H36" s="99" t="s">
        <v>2527</v>
      </c>
      <c r="I36" s="464"/>
      <c r="J36" s="112">
        <v>2573223</v>
      </c>
      <c r="K36" s="107"/>
    </row>
    <row r="37" spans="1:11" ht="78" customHeight="1">
      <c r="A37" s="43">
        <v>29</v>
      </c>
      <c r="B37" s="43"/>
      <c r="C37" s="419" t="s">
        <v>2528</v>
      </c>
      <c r="D37" s="419"/>
      <c r="E37" s="419"/>
      <c r="F37" s="43" t="s">
        <v>151</v>
      </c>
      <c r="G37" s="455"/>
      <c r="H37" s="99" t="s">
        <v>2529</v>
      </c>
      <c r="I37" s="464"/>
      <c r="J37" s="112">
        <v>2474239</v>
      </c>
      <c r="K37" s="107" t="s">
        <v>154</v>
      </c>
    </row>
    <row r="38" spans="1:11" ht="61.5" customHeight="1">
      <c r="A38" s="117"/>
      <c r="B38" s="117"/>
      <c r="C38" s="529" t="s">
        <v>327</v>
      </c>
      <c r="D38" s="530"/>
      <c r="E38" s="530"/>
      <c r="F38" s="530"/>
      <c r="G38" s="530"/>
      <c r="H38" s="543"/>
      <c r="I38" s="464"/>
      <c r="J38" s="101"/>
      <c r="K38" s="107" t="s">
        <v>154</v>
      </c>
    </row>
    <row r="39" spans="1:11" ht="75">
      <c r="A39" s="43">
        <v>30</v>
      </c>
      <c r="B39" s="43"/>
      <c r="C39" s="419" t="s">
        <v>2530</v>
      </c>
      <c r="D39" s="419"/>
      <c r="E39" s="419"/>
      <c r="F39" s="43" t="s">
        <v>151</v>
      </c>
      <c r="G39" s="455" t="s">
        <v>149</v>
      </c>
      <c r="H39" s="99" t="s">
        <v>2531</v>
      </c>
      <c r="I39" s="464"/>
      <c r="J39" s="112">
        <f>1154541*1.08</f>
        <v>1246904.28</v>
      </c>
      <c r="K39" s="107" t="s">
        <v>154</v>
      </c>
    </row>
    <row r="40" spans="1:11" ht="75" customHeight="1">
      <c r="A40" s="43">
        <v>31</v>
      </c>
      <c r="B40" s="43"/>
      <c r="C40" s="419" t="s">
        <v>2532</v>
      </c>
      <c r="D40" s="419"/>
      <c r="E40" s="419"/>
      <c r="F40" s="43" t="s">
        <v>151</v>
      </c>
      <c r="G40" s="455"/>
      <c r="H40" s="99" t="s">
        <v>2533</v>
      </c>
      <c r="I40" s="464"/>
      <c r="J40" s="112">
        <f>1247074*1.08</f>
        <v>1346839.9200000002</v>
      </c>
      <c r="K40" s="107" t="s">
        <v>154</v>
      </c>
    </row>
    <row r="41" spans="1:11" ht="75" customHeight="1">
      <c r="A41" s="43">
        <v>32</v>
      </c>
      <c r="B41" s="43"/>
      <c r="C41" s="419" t="s">
        <v>2534</v>
      </c>
      <c r="D41" s="419"/>
      <c r="E41" s="419"/>
      <c r="F41" s="43" t="s">
        <v>151</v>
      </c>
      <c r="G41" s="455"/>
      <c r="H41" s="99" t="s">
        <v>2535</v>
      </c>
      <c r="I41" s="464"/>
      <c r="J41" s="112">
        <f>1247074*1.08</f>
        <v>1346839.9200000002</v>
      </c>
      <c r="K41" s="107" t="s">
        <v>154</v>
      </c>
    </row>
    <row r="42" spans="1:11" ht="75">
      <c r="A42" s="43">
        <v>33</v>
      </c>
      <c r="B42" s="43"/>
      <c r="C42" s="419" t="s">
        <v>2536</v>
      </c>
      <c r="D42" s="419"/>
      <c r="E42" s="419"/>
      <c r="F42" s="43" t="s">
        <v>151</v>
      </c>
      <c r="G42" s="455"/>
      <c r="H42" s="99" t="s">
        <v>2537</v>
      </c>
      <c r="I42" s="464"/>
      <c r="J42" s="112">
        <f>1393700*1.08</f>
        <v>1505196</v>
      </c>
      <c r="K42" s="107" t="s">
        <v>154</v>
      </c>
    </row>
    <row r="43" spans="1:11" ht="76.5" customHeight="1">
      <c r="A43" s="43">
        <v>34</v>
      </c>
      <c r="B43" s="43"/>
      <c r="C43" s="419" t="s">
        <v>2538</v>
      </c>
      <c r="D43" s="419"/>
      <c r="E43" s="419"/>
      <c r="F43" s="43" t="s">
        <v>151</v>
      </c>
      <c r="G43" s="455"/>
      <c r="H43" s="99" t="s">
        <v>2539</v>
      </c>
      <c r="I43" s="464" t="str">
        <f>I33</f>
        <v>Công ty cổ phần nhôm Việt Pháp – Nhà máy nhôm Việt Pháp
 Đc: Lô A2- CN7, đường CN8 Cụm Công nghiệp vừa và nhỏ Từ Liêm, phường Xuân Phương, thành phố Hà Nội; SĐT:0932299975</v>
      </c>
      <c r="J43" s="112">
        <f>1027569*1.08</f>
        <v>1109774.52</v>
      </c>
      <c r="K43" s="107" t="s">
        <v>154</v>
      </c>
    </row>
    <row r="44" spans="1:11" ht="75.75" customHeight="1">
      <c r="A44" s="117"/>
      <c r="B44" s="117"/>
      <c r="C44" s="529" t="s">
        <v>328</v>
      </c>
      <c r="D44" s="530"/>
      <c r="E44" s="530"/>
      <c r="F44" s="530"/>
      <c r="G44" s="530"/>
      <c r="H44" s="543"/>
      <c r="I44" s="464"/>
      <c r="J44" s="101"/>
      <c r="K44" s="107" t="s">
        <v>154</v>
      </c>
    </row>
    <row r="45" spans="1:11" ht="74.25" customHeight="1">
      <c r="A45" s="43">
        <v>35</v>
      </c>
      <c r="B45" s="43"/>
      <c r="C45" s="419" t="s">
        <v>2540</v>
      </c>
      <c r="D45" s="419"/>
      <c r="E45" s="419"/>
      <c r="F45" s="43" t="s">
        <v>151</v>
      </c>
      <c r="G45" s="455" t="s">
        <v>149</v>
      </c>
      <c r="H45" s="29" t="s">
        <v>2862</v>
      </c>
      <c r="I45" s="464"/>
      <c r="J45" s="112">
        <f>1520161*1.08</f>
        <v>1641773.8800000001</v>
      </c>
      <c r="K45" s="107" t="s">
        <v>154</v>
      </c>
    </row>
    <row r="46" spans="1:11" ht="75">
      <c r="A46" s="43">
        <v>36</v>
      </c>
      <c r="B46" s="43"/>
      <c r="C46" s="419" t="s">
        <v>2541</v>
      </c>
      <c r="D46" s="419"/>
      <c r="E46" s="419"/>
      <c r="F46" s="43" t="s">
        <v>151</v>
      </c>
      <c r="G46" s="455"/>
      <c r="H46" s="29" t="s">
        <v>2542</v>
      </c>
      <c r="I46" s="464"/>
      <c r="J46" s="112">
        <f>1761109*1.08</f>
        <v>1901997.7200000002</v>
      </c>
      <c r="K46" s="107" t="s">
        <v>154</v>
      </c>
    </row>
    <row r="47" spans="1:11" ht="77.25" customHeight="1">
      <c r="A47" s="43">
        <v>37</v>
      </c>
      <c r="B47" s="43"/>
      <c r="C47" s="419" t="s">
        <v>2543</v>
      </c>
      <c r="D47" s="419"/>
      <c r="E47" s="419"/>
      <c r="F47" s="43" t="s">
        <v>151</v>
      </c>
      <c r="G47" s="455"/>
      <c r="H47" s="29" t="s">
        <v>2542</v>
      </c>
      <c r="I47" s="464"/>
      <c r="J47" s="112">
        <f>1793748*1.08</f>
        <v>1937247.84</v>
      </c>
      <c r="K47" s="107" t="s">
        <v>154</v>
      </c>
    </row>
    <row r="48" spans="1:11" ht="80.25" customHeight="1">
      <c r="A48" s="43">
        <v>38</v>
      </c>
      <c r="B48" s="43"/>
      <c r="C48" s="419" t="s">
        <v>2544</v>
      </c>
      <c r="D48" s="419"/>
      <c r="E48" s="419"/>
      <c r="F48" s="43" t="s">
        <v>151</v>
      </c>
      <c r="G48" s="455"/>
      <c r="H48" s="29" t="s">
        <v>2545</v>
      </c>
      <c r="I48" s="464"/>
      <c r="J48" s="112">
        <f>1895892*1.08</f>
        <v>2047563.36</v>
      </c>
      <c r="K48" s="107" t="s">
        <v>154</v>
      </c>
    </row>
    <row r="49" spans="1:11" ht="78.75" customHeight="1">
      <c r="A49" s="43">
        <v>39</v>
      </c>
      <c r="B49" s="43"/>
      <c r="C49" s="419" t="s">
        <v>2546</v>
      </c>
      <c r="D49" s="419"/>
      <c r="E49" s="419"/>
      <c r="F49" s="43" t="s">
        <v>151</v>
      </c>
      <c r="G49" s="455"/>
      <c r="H49" s="29" t="s">
        <v>2491</v>
      </c>
      <c r="I49" s="465"/>
      <c r="J49" s="112">
        <f>1221379*1.08</f>
        <v>1319089.32</v>
      </c>
      <c r="K49" s="107" t="s">
        <v>154</v>
      </c>
    </row>
    <row r="50" spans="1:11" ht="23.25" customHeight="1">
      <c r="A50" s="121" t="s">
        <v>2437</v>
      </c>
      <c r="B50" s="118"/>
      <c r="C50" s="541" t="s">
        <v>2831</v>
      </c>
      <c r="D50" s="541"/>
      <c r="E50" s="541"/>
      <c r="F50" s="541"/>
      <c r="G50" s="541"/>
      <c r="H50" s="101"/>
      <c r="I50" s="119"/>
      <c r="J50" s="101"/>
      <c r="K50" s="415" t="s">
        <v>427</v>
      </c>
    </row>
    <row r="51" spans="1:11" s="30" customFormat="1" ht="180">
      <c r="A51" s="118"/>
      <c r="B51" s="118"/>
      <c r="C51" s="541" t="s">
        <v>2833</v>
      </c>
      <c r="D51" s="541"/>
      <c r="E51" s="541"/>
      <c r="F51" s="121"/>
      <c r="G51" s="455" t="s">
        <v>329</v>
      </c>
      <c r="H51" s="178" t="s">
        <v>2547</v>
      </c>
      <c r="I51" s="463" t="s">
        <v>2946</v>
      </c>
      <c r="J51" s="172"/>
      <c r="K51" s="415"/>
    </row>
    <row r="52" spans="1:11" ht="49.5" customHeight="1">
      <c r="A52" s="121">
        <v>1</v>
      </c>
      <c r="B52" s="121"/>
      <c r="C52" s="541" t="s">
        <v>2863</v>
      </c>
      <c r="D52" s="541"/>
      <c r="E52" s="541"/>
      <c r="F52" s="121" t="s">
        <v>24</v>
      </c>
      <c r="G52" s="455"/>
      <c r="H52" s="29" t="s">
        <v>2864</v>
      </c>
      <c r="I52" s="464"/>
      <c r="J52" s="172">
        <v>1900000</v>
      </c>
      <c r="K52" s="415"/>
    </row>
    <row r="53" spans="1:11" ht="48.75" customHeight="1">
      <c r="A53" s="121">
        <v>2</v>
      </c>
      <c r="B53" s="121"/>
      <c r="C53" s="541" t="s">
        <v>2865</v>
      </c>
      <c r="D53" s="541"/>
      <c r="E53" s="541"/>
      <c r="F53" s="121" t="s">
        <v>24</v>
      </c>
      <c r="G53" s="455"/>
      <c r="H53" s="29" t="s">
        <v>2866</v>
      </c>
      <c r="I53" s="464"/>
      <c r="J53" s="172">
        <v>1800000</v>
      </c>
      <c r="K53" s="415"/>
    </row>
    <row r="54" spans="1:11" ht="51" customHeight="1">
      <c r="A54" s="121">
        <v>3</v>
      </c>
      <c r="B54" s="121"/>
      <c r="C54" s="541" t="s">
        <v>2867</v>
      </c>
      <c r="D54" s="541"/>
      <c r="E54" s="541"/>
      <c r="F54" s="121" t="s">
        <v>24</v>
      </c>
      <c r="G54" s="455"/>
      <c r="H54" s="29" t="s">
        <v>2866</v>
      </c>
      <c r="I54" s="464"/>
      <c r="J54" s="172">
        <v>1500000</v>
      </c>
      <c r="K54" s="107" t="s">
        <v>154</v>
      </c>
    </row>
    <row r="55" spans="1:11" ht="15.75">
      <c r="A55" s="121"/>
      <c r="B55" s="121"/>
      <c r="C55" s="541" t="s">
        <v>2845</v>
      </c>
      <c r="D55" s="541"/>
      <c r="E55" s="541"/>
      <c r="F55" s="121" t="s">
        <v>24</v>
      </c>
      <c r="G55" s="455"/>
      <c r="H55" s="29" t="s">
        <v>2846</v>
      </c>
      <c r="I55" s="464"/>
      <c r="J55" s="172">
        <v>150000</v>
      </c>
      <c r="K55" s="107" t="s">
        <v>154</v>
      </c>
    </row>
    <row r="56" spans="1:11" ht="30">
      <c r="A56" s="121"/>
      <c r="B56" s="121"/>
      <c r="C56" s="541" t="s">
        <v>2847</v>
      </c>
      <c r="D56" s="541"/>
      <c r="E56" s="541"/>
      <c r="F56" s="121" t="s">
        <v>24</v>
      </c>
      <c r="G56" s="455"/>
      <c r="H56" s="29" t="s">
        <v>2868</v>
      </c>
      <c r="I56" s="464"/>
      <c r="J56" s="172">
        <v>100000</v>
      </c>
      <c r="K56" s="107" t="s">
        <v>154</v>
      </c>
    </row>
    <row r="57" spans="1:11" ht="30.75" customHeight="1">
      <c r="A57" s="121"/>
      <c r="B57" s="121"/>
      <c r="C57" s="541" t="s">
        <v>2847</v>
      </c>
      <c r="D57" s="541"/>
      <c r="E57" s="541"/>
      <c r="F57" s="121" t="s">
        <v>24</v>
      </c>
      <c r="G57" s="455"/>
      <c r="H57" s="29" t="s">
        <v>2869</v>
      </c>
      <c r="I57" s="464"/>
      <c r="J57" s="172">
        <f>+J75</f>
        <v>125000</v>
      </c>
      <c r="K57" s="107" t="s">
        <v>154</v>
      </c>
    </row>
    <row r="58" spans="1:11" ht="30">
      <c r="A58" s="121"/>
      <c r="B58" s="121"/>
      <c r="C58" s="541" t="s">
        <v>2870</v>
      </c>
      <c r="D58" s="541"/>
      <c r="E58" s="541"/>
      <c r="F58" s="121" t="s">
        <v>24</v>
      </c>
      <c r="G58" s="455"/>
      <c r="H58" s="29" t="s">
        <v>2871</v>
      </c>
      <c r="I58" s="464"/>
      <c r="J58" s="172">
        <v>150000</v>
      </c>
      <c r="K58" s="107" t="s">
        <v>154</v>
      </c>
    </row>
    <row r="59" spans="1:11" ht="180">
      <c r="A59" s="121"/>
      <c r="B59" s="118"/>
      <c r="C59" s="541" t="s">
        <v>2834</v>
      </c>
      <c r="D59" s="541"/>
      <c r="E59" s="541"/>
      <c r="F59" s="121"/>
      <c r="G59" s="455"/>
      <c r="H59" s="178" t="s">
        <v>2548</v>
      </c>
      <c r="I59" s="464"/>
      <c r="J59" s="172"/>
      <c r="K59" s="107" t="s">
        <v>154</v>
      </c>
    </row>
    <row r="60" spans="1:11" ht="60">
      <c r="A60" s="121">
        <v>1</v>
      </c>
      <c r="B60" s="121"/>
      <c r="C60" s="541" t="s">
        <v>2837</v>
      </c>
      <c r="D60" s="541"/>
      <c r="E60" s="541"/>
      <c r="F60" s="121" t="s">
        <v>24</v>
      </c>
      <c r="G60" s="455"/>
      <c r="H60" s="29" t="s">
        <v>2835</v>
      </c>
      <c r="I60" s="464"/>
      <c r="J60" s="172">
        <v>2850000</v>
      </c>
      <c r="K60" s="107" t="s">
        <v>154</v>
      </c>
    </row>
    <row r="61" spans="1:11" ht="60">
      <c r="A61" s="121">
        <v>2</v>
      </c>
      <c r="B61" s="121"/>
      <c r="C61" s="541" t="s">
        <v>2837</v>
      </c>
      <c r="D61" s="541"/>
      <c r="E61" s="541"/>
      <c r="F61" s="121" t="s">
        <v>24</v>
      </c>
      <c r="G61" s="455"/>
      <c r="H61" s="29" t="s">
        <v>2836</v>
      </c>
      <c r="I61" s="464" t="str">
        <f>I51</f>
        <v>Công ty cổ phần Alumik Việt Nam; Đc: Lô 202 Khu ĐT Việt Hòa, đường Thượng Lễ, phường Việt Hòa  thành phố Hải Phòng; 
SĐT:0941888828</v>
      </c>
      <c r="J61" s="172">
        <v>2750000</v>
      </c>
      <c r="K61" s="107" t="s">
        <v>154</v>
      </c>
    </row>
    <row r="62" spans="1:11" ht="60">
      <c r="A62" s="121">
        <v>3</v>
      </c>
      <c r="B62" s="121"/>
      <c r="C62" s="541" t="s">
        <v>2838</v>
      </c>
      <c r="D62" s="541"/>
      <c r="E62" s="541"/>
      <c r="F62" s="121" t="s">
        <v>24</v>
      </c>
      <c r="G62" s="455"/>
      <c r="H62" s="29" t="s">
        <v>2839</v>
      </c>
      <c r="I62" s="464"/>
      <c r="J62" s="172">
        <v>2650000</v>
      </c>
      <c r="K62" s="107" t="s">
        <v>154</v>
      </c>
    </row>
    <row r="63" spans="1:11" ht="60">
      <c r="A63" s="121">
        <v>4</v>
      </c>
      <c r="B63" s="121"/>
      <c r="C63" s="541" t="s">
        <v>2840</v>
      </c>
      <c r="D63" s="541"/>
      <c r="E63" s="541"/>
      <c r="F63" s="121" t="s">
        <v>24</v>
      </c>
      <c r="G63" s="455" t="s">
        <v>329</v>
      </c>
      <c r="H63" s="29" t="s">
        <v>2836</v>
      </c>
      <c r="I63" s="464"/>
      <c r="J63" s="172">
        <v>2400000</v>
      </c>
      <c r="K63" s="107" t="s">
        <v>154</v>
      </c>
    </row>
    <row r="64" spans="1:11" ht="60">
      <c r="A64" s="121">
        <v>5</v>
      </c>
      <c r="B64" s="121"/>
      <c r="C64" s="541" t="s">
        <v>2841</v>
      </c>
      <c r="D64" s="541"/>
      <c r="E64" s="541"/>
      <c r="F64" s="121" t="s">
        <v>24</v>
      </c>
      <c r="G64" s="455"/>
      <c r="H64" s="29" t="s">
        <v>2839</v>
      </c>
      <c r="I64" s="464"/>
      <c r="J64" s="172">
        <v>2100000</v>
      </c>
      <c r="K64" s="107" t="s">
        <v>154</v>
      </c>
    </row>
    <row r="65" spans="1:11" ht="60">
      <c r="A65" s="121">
        <v>6</v>
      </c>
      <c r="B65" s="121"/>
      <c r="C65" s="541" t="s">
        <v>2842</v>
      </c>
      <c r="D65" s="541"/>
      <c r="E65" s="541"/>
      <c r="F65" s="121" t="s">
        <v>24</v>
      </c>
      <c r="G65" s="455"/>
      <c r="H65" s="29" t="s">
        <v>2836</v>
      </c>
      <c r="I65" s="464"/>
      <c r="J65" s="172">
        <v>1900000</v>
      </c>
      <c r="K65" s="107" t="s">
        <v>154</v>
      </c>
    </row>
    <row r="66" spans="1:11" ht="60">
      <c r="A66" s="121">
        <v>7</v>
      </c>
      <c r="B66" s="121"/>
      <c r="C66" s="541" t="s">
        <v>2844</v>
      </c>
      <c r="D66" s="541"/>
      <c r="E66" s="541"/>
      <c r="F66" s="121" t="s">
        <v>24</v>
      </c>
      <c r="G66" s="455"/>
      <c r="H66" s="29" t="s">
        <v>2843</v>
      </c>
      <c r="I66" s="464"/>
      <c r="J66" s="172">
        <f>+J65</f>
        <v>1900000</v>
      </c>
      <c r="K66" s="107" t="s">
        <v>154</v>
      </c>
    </row>
    <row r="67" spans="1:11" ht="15.75">
      <c r="A67" s="121"/>
      <c r="B67" s="121"/>
      <c r="C67" s="541" t="s">
        <v>2845</v>
      </c>
      <c r="D67" s="541"/>
      <c r="E67" s="541"/>
      <c r="F67" s="121" t="s">
        <v>24</v>
      </c>
      <c r="G67" s="455"/>
      <c r="H67" s="29" t="s">
        <v>2846</v>
      </c>
      <c r="I67" s="464"/>
      <c r="J67" s="172">
        <v>250000</v>
      </c>
      <c r="K67" s="107" t="s">
        <v>154</v>
      </c>
    </row>
    <row r="68" spans="1:11" ht="15.75">
      <c r="A68" s="121"/>
      <c r="B68" s="121"/>
      <c r="C68" s="541" t="s">
        <v>2847</v>
      </c>
      <c r="D68" s="541"/>
      <c r="E68" s="541"/>
      <c r="F68" s="121" t="s">
        <v>24</v>
      </c>
      <c r="G68" s="455"/>
      <c r="H68" s="29" t="s">
        <v>2848</v>
      </c>
      <c r="I68" s="464"/>
      <c r="J68" s="172">
        <v>85000</v>
      </c>
      <c r="K68" s="107" t="s">
        <v>154</v>
      </c>
    </row>
    <row r="69" spans="1:11" ht="15.75">
      <c r="A69" s="121"/>
      <c r="B69" s="121"/>
      <c r="C69" s="541" t="s">
        <v>2847</v>
      </c>
      <c r="D69" s="541"/>
      <c r="E69" s="541"/>
      <c r="F69" s="121" t="s">
        <v>24</v>
      </c>
      <c r="G69" s="455"/>
      <c r="H69" s="29" t="s">
        <v>2849</v>
      </c>
      <c r="I69" s="464"/>
      <c r="J69" s="172">
        <v>165000</v>
      </c>
      <c r="K69" s="107" t="s">
        <v>154</v>
      </c>
    </row>
    <row r="70" spans="1:11" ht="15.75">
      <c r="A70" s="121"/>
      <c r="B70" s="121"/>
      <c r="C70" s="541" t="s">
        <v>2847</v>
      </c>
      <c r="D70" s="541"/>
      <c r="E70" s="541"/>
      <c r="F70" s="121" t="s">
        <v>24</v>
      </c>
      <c r="G70" s="455"/>
      <c r="H70" s="29" t="s">
        <v>2850</v>
      </c>
      <c r="I70" s="464"/>
      <c r="J70" s="172">
        <v>270000</v>
      </c>
      <c r="K70" s="107" t="s">
        <v>154</v>
      </c>
    </row>
    <row r="71" spans="1:11" ht="60">
      <c r="A71" s="121"/>
      <c r="B71" s="121"/>
      <c r="C71" s="541" t="s">
        <v>2847</v>
      </c>
      <c r="D71" s="541"/>
      <c r="E71" s="541"/>
      <c r="F71" s="121" t="s">
        <v>24</v>
      </c>
      <c r="G71" s="455"/>
      <c r="H71" s="29" t="s">
        <v>2851</v>
      </c>
      <c r="I71" s="464"/>
      <c r="J71" s="172">
        <v>750000</v>
      </c>
      <c r="K71" s="107" t="s">
        <v>154</v>
      </c>
    </row>
    <row r="72" spans="1:11" ht="60">
      <c r="A72" s="121"/>
      <c r="B72" s="121"/>
      <c r="C72" s="541" t="s">
        <v>2847</v>
      </c>
      <c r="D72" s="541"/>
      <c r="E72" s="541"/>
      <c r="F72" s="121" t="s">
        <v>24</v>
      </c>
      <c r="G72" s="455"/>
      <c r="H72" s="29" t="s">
        <v>2852</v>
      </c>
      <c r="I72" s="464"/>
      <c r="J72" s="172">
        <v>950000</v>
      </c>
      <c r="K72" s="107" t="s">
        <v>154</v>
      </c>
    </row>
    <row r="73" spans="1:11" ht="30">
      <c r="A73" s="121"/>
      <c r="B73" s="121"/>
      <c r="C73" s="542" t="s">
        <v>2847</v>
      </c>
      <c r="D73" s="542"/>
      <c r="E73" s="542"/>
      <c r="F73" s="121" t="s">
        <v>24</v>
      </c>
      <c r="G73" s="455"/>
      <c r="H73" s="29" t="s">
        <v>2853</v>
      </c>
      <c r="I73" s="464"/>
      <c r="J73" s="172">
        <v>500000</v>
      </c>
      <c r="K73" s="107" t="s">
        <v>154</v>
      </c>
    </row>
    <row r="74" spans="1:11" ht="15.75">
      <c r="A74" s="121"/>
      <c r="B74" s="121"/>
      <c r="C74" s="542" t="s">
        <v>2847</v>
      </c>
      <c r="D74" s="542"/>
      <c r="E74" s="542"/>
      <c r="F74" s="121" t="s">
        <v>24</v>
      </c>
      <c r="G74" s="455"/>
      <c r="H74" s="29" t="s">
        <v>2854</v>
      </c>
      <c r="I74" s="464"/>
      <c r="J74" s="172">
        <v>60000</v>
      </c>
      <c r="K74" s="107" t="s">
        <v>154</v>
      </c>
    </row>
    <row r="75" spans="1:11" ht="15.75">
      <c r="A75" s="121"/>
      <c r="B75" s="121"/>
      <c r="C75" s="542" t="s">
        <v>2847</v>
      </c>
      <c r="D75" s="542"/>
      <c r="E75" s="542"/>
      <c r="F75" s="121" t="s">
        <v>24</v>
      </c>
      <c r="G75" s="455"/>
      <c r="H75" s="29" t="s">
        <v>2855</v>
      </c>
      <c r="I75" s="464"/>
      <c r="J75" s="172">
        <v>125000</v>
      </c>
      <c r="K75" s="107" t="s">
        <v>154</v>
      </c>
    </row>
    <row r="76" spans="1:11" ht="15.75">
      <c r="A76" s="121"/>
      <c r="B76" s="121"/>
      <c r="C76" s="542" t="s">
        <v>2847</v>
      </c>
      <c r="D76" s="542"/>
      <c r="E76" s="542"/>
      <c r="F76" s="121" t="s">
        <v>24</v>
      </c>
      <c r="G76" s="455"/>
      <c r="H76" s="29" t="s">
        <v>2856</v>
      </c>
      <c r="I76" s="464"/>
      <c r="J76" s="172">
        <v>160000</v>
      </c>
      <c r="K76" s="107" t="s">
        <v>154</v>
      </c>
    </row>
    <row r="77" spans="1:11" ht="15.75">
      <c r="A77" s="121"/>
      <c r="B77" s="121"/>
      <c r="C77" s="542" t="s">
        <v>2847</v>
      </c>
      <c r="D77" s="542"/>
      <c r="E77" s="542"/>
      <c r="F77" s="121" t="s">
        <v>24</v>
      </c>
      <c r="G77" s="455"/>
      <c r="H77" s="29" t="s">
        <v>2857</v>
      </c>
      <c r="I77" s="464"/>
      <c r="J77" s="172">
        <v>215000</v>
      </c>
      <c r="K77" s="107" t="s">
        <v>154</v>
      </c>
    </row>
    <row r="78" spans="1:11" ht="45">
      <c r="A78" s="121"/>
      <c r="B78" s="121"/>
      <c r="C78" s="542" t="s">
        <v>2858</v>
      </c>
      <c r="D78" s="542"/>
      <c r="E78" s="542"/>
      <c r="F78" s="121" t="s">
        <v>24</v>
      </c>
      <c r="G78" s="455"/>
      <c r="H78" s="29" t="s">
        <v>2859</v>
      </c>
      <c r="I78" s="464"/>
      <c r="J78" s="172">
        <v>1200000</v>
      </c>
      <c r="K78" s="107" t="s">
        <v>154</v>
      </c>
    </row>
    <row r="79" spans="1:11" ht="30">
      <c r="A79" s="121"/>
      <c r="B79" s="121"/>
      <c r="C79" s="542" t="s">
        <v>2860</v>
      </c>
      <c r="D79" s="542"/>
      <c r="E79" s="542"/>
      <c r="F79" s="121" t="s">
        <v>24</v>
      </c>
      <c r="G79" s="455"/>
      <c r="H79" s="29" t="s">
        <v>2861</v>
      </c>
      <c r="I79" s="465"/>
      <c r="J79" s="172">
        <v>150000</v>
      </c>
      <c r="K79" s="107" t="s">
        <v>154</v>
      </c>
    </row>
    <row r="80" spans="1:11" ht="42" customHeight="1">
      <c r="A80" s="118"/>
      <c r="B80" s="118"/>
      <c r="C80" s="541" t="s">
        <v>2872</v>
      </c>
      <c r="D80" s="541"/>
      <c r="E80" s="541"/>
      <c r="F80" s="121"/>
      <c r="G80" s="116"/>
      <c r="H80" s="29"/>
      <c r="I80" s="547" t="str">
        <f>I61</f>
        <v>Công ty cổ phần Alumik Việt Nam; Đc: Lô 202 Khu ĐT Việt Hòa, đường Thượng Lễ, phường Việt Hòa  thành phố Hải Phòng; 
SĐT:0941888828</v>
      </c>
      <c r="J80" s="172"/>
      <c r="K80" s="107" t="s">
        <v>154</v>
      </c>
    </row>
    <row r="81" spans="1:11" ht="136.5" customHeight="1">
      <c r="A81" s="121">
        <v>1</v>
      </c>
      <c r="B81" s="121"/>
      <c r="C81" s="541" t="s">
        <v>2873</v>
      </c>
      <c r="D81" s="541"/>
      <c r="E81" s="541"/>
      <c r="F81" s="121" t="s">
        <v>24</v>
      </c>
      <c r="G81" s="354" t="s">
        <v>329</v>
      </c>
      <c r="H81" s="29" t="s">
        <v>2874</v>
      </c>
      <c r="I81" s="548"/>
      <c r="J81" s="172">
        <f>+J62</f>
        <v>2650000</v>
      </c>
      <c r="K81" s="107" t="s">
        <v>154</v>
      </c>
    </row>
    <row r="82" spans="1:11" ht="23.25" customHeight="1">
      <c r="A82" s="121"/>
      <c r="B82" s="121"/>
      <c r="C82" s="541" t="s">
        <v>2875</v>
      </c>
      <c r="D82" s="541"/>
      <c r="E82" s="541"/>
      <c r="F82" s="121"/>
      <c r="G82" s="355"/>
      <c r="H82" s="29" t="s">
        <v>2876</v>
      </c>
      <c r="I82" s="548"/>
      <c r="J82" s="172">
        <v>250000</v>
      </c>
      <c r="K82" s="107" t="s">
        <v>154</v>
      </c>
    </row>
    <row r="83" spans="1:11" ht="135">
      <c r="A83" s="121">
        <v>2</v>
      </c>
      <c r="B83" s="121"/>
      <c r="C83" s="541" t="s">
        <v>2877</v>
      </c>
      <c r="D83" s="541"/>
      <c r="E83" s="541"/>
      <c r="F83" s="121" t="s">
        <v>24</v>
      </c>
      <c r="G83" s="355"/>
      <c r="H83" s="29" t="s">
        <v>2878</v>
      </c>
      <c r="I83" s="548"/>
      <c r="J83" s="172">
        <v>2000000</v>
      </c>
      <c r="K83" s="107" t="s">
        <v>154</v>
      </c>
    </row>
    <row r="84" spans="1:11" ht="26.25" customHeight="1">
      <c r="A84" s="121"/>
      <c r="B84" s="121"/>
      <c r="C84" s="541" t="s">
        <v>2875</v>
      </c>
      <c r="D84" s="541"/>
      <c r="E84" s="541"/>
      <c r="F84" s="121"/>
      <c r="G84" s="355"/>
      <c r="H84" s="29" t="s">
        <v>2876</v>
      </c>
      <c r="I84" s="548"/>
      <c r="J84" s="172">
        <v>250000</v>
      </c>
      <c r="K84" s="107" t="s">
        <v>154</v>
      </c>
    </row>
    <row r="85" spans="1:11" ht="123.75" customHeight="1">
      <c r="A85" s="121">
        <v>3</v>
      </c>
      <c r="B85" s="121"/>
      <c r="C85" s="541" t="s">
        <v>2879</v>
      </c>
      <c r="D85" s="541"/>
      <c r="E85" s="541"/>
      <c r="F85" s="121" t="str">
        <f>+F83</f>
        <v>m2</v>
      </c>
      <c r="G85" s="355"/>
      <c r="H85" s="178" t="s">
        <v>2880</v>
      </c>
      <c r="I85" s="548"/>
      <c r="J85" s="172">
        <v>4000000</v>
      </c>
      <c r="K85" s="107" t="s">
        <v>154</v>
      </c>
    </row>
    <row r="86" spans="1:11" ht="24.75" customHeight="1">
      <c r="A86" s="121"/>
      <c r="B86" s="121"/>
      <c r="C86" s="541" t="s">
        <v>2875</v>
      </c>
      <c r="D86" s="541"/>
      <c r="E86" s="541"/>
      <c r="F86" s="121"/>
      <c r="G86" s="355"/>
      <c r="H86" s="29" t="s">
        <v>2876</v>
      </c>
      <c r="I86" s="548"/>
      <c r="J86" s="172">
        <v>500000</v>
      </c>
      <c r="K86" s="107" t="s">
        <v>154</v>
      </c>
    </row>
    <row r="87" spans="1:11" ht="38.25" customHeight="1">
      <c r="A87" s="118"/>
      <c r="B87" s="118"/>
      <c r="C87" s="541" t="s">
        <v>2954</v>
      </c>
      <c r="D87" s="541"/>
      <c r="E87" s="541"/>
      <c r="F87" s="121"/>
      <c r="G87" s="355"/>
      <c r="H87" s="29"/>
      <c r="I87" s="548"/>
      <c r="J87" s="172"/>
      <c r="K87" s="107" t="s">
        <v>154</v>
      </c>
    </row>
    <row r="88" spans="1:11" ht="165">
      <c r="A88" s="121"/>
      <c r="B88" s="121"/>
      <c r="C88" s="541" t="s">
        <v>2881</v>
      </c>
      <c r="D88" s="541"/>
      <c r="E88" s="541"/>
      <c r="F88" s="121"/>
      <c r="G88" s="356"/>
      <c r="H88" s="178" t="s">
        <v>2552</v>
      </c>
      <c r="I88" s="548"/>
      <c r="J88" s="172"/>
      <c r="K88" s="107" t="s">
        <v>154</v>
      </c>
    </row>
    <row r="89" spans="1:11" ht="54" customHeight="1">
      <c r="A89" s="121">
        <v>1</v>
      </c>
      <c r="B89" s="121"/>
      <c r="C89" s="541" t="s">
        <v>2882</v>
      </c>
      <c r="D89" s="541"/>
      <c r="E89" s="541"/>
      <c r="F89" s="121" t="s">
        <v>24</v>
      </c>
      <c r="G89" s="354" t="s">
        <v>329</v>
      </c>
      <c r="H89" s="29" t="s">
        <v>2883</v>
      </c>
      <c r="I89" s="548" t="str">
        <f>I80</f>
        <v>Công ty cổ phần Alumik Việt Nam; Đc: Lô 202 Khu ĐT Việt Hòa, đường Thượng Lễ, phường Việt Hòa  thành phố Hải Phòng; 
SĐT:0941888828</v>
      </c>
      <c r="J89" s="172">
        <v>3150000</v>
      </c>
      <c r="K89" s="107" t="s">
        <v>154</v>
      </c>
    </row>
    <row r="90" spans="1:11" ht="45">
      <c r="A90" s="121">
        <v>2</v>
      </c>
      <c r="B90" s="121"/>
      <c r="C90" s="541" t="s">
        <v>2882</v>
      </c>
      <c r="D90" s="541"/>
      <c r="E90" s="541"/>
      <c r="F90" s="121" t="s">
        <v>24</v>
      </c>
      <c r="G90" s="355"/>
      <c r="H90" s="29" t="s">
        <v>2884</v>
      </c>
      <c r="I90" s="548"/>
      <c r="J90" s="173">
        <v>3350000</v>
      </c>
      <c r="K90" s="107" t="s">
        <v>154</v>
      </c>
    </row>
    <row r="91" spans="1:11" ht="15.75">
      <c r="A91" s="121"/>
      <c r="B91" s="121"/>
      <c r="C91" s="541" t="s">
        <v>2847</v>
      </c>
      <c r="D91" s="541"/>
      <c r="E91" s="541"/>
      <c r="F91" s="121" t="s">
        <v>24</v>
      </c>
      <c r="G91" s="355"/>
      <c r="H91" s="29" t="s">
        <v>2849</v>
      </c>
      <c r="I91" s="548"/>
      <c r="J91" s="172">
        <v>100000</v>
      </c>
      <c r="K91" s="107" t="s">
        <v>154</v>
      </c>
    </row>
    <row r="92" spans="1:11" ht="15.75">
      <c r="A92" s="121"/>
      <c r="B92" s="121"/>
      <c r="C92" s="541" t="s">
        <v>2847</v>
      </c>
      <c r="D92" s="541"/>
      <c r="E92" s="541"/>
      <c r="F92" s="121" t="s">
        <v>24</v>
      </c>
      <c r="G92" s="355"/>
      <c r="H92" s="29" t="s">
        <v>2850</v>
      </c>
      <c r="I92" s="548"/>
      <c r="J92" s="172">
        <v>190000</v>
      </c>
      <c r="K92" s="107" t="s">
        <v>154</v>
      </c>
    </row>
    <row r="93" spans="1:11" ht="15.75">
      <c r="A93" s="121"/>
      <c r="B93" s="121"/>
      <c r="C93" s="541" t="s">
        <v>2847</v>
      </c>
      <c r="D93" s="541"/>
      <c r="E93" s="541"/>
      <c r="F93" s="121" t="s">
        <v>24</v>
      </c>
      <c r="G93" s="355"/>
      <c r="H93" s="29" t="s">
        <v>2856</v>
      </c>
      <c r="I93" s="548"/>
      <c r="J93" s="172">
        <v>90000</v>
      </c>
      <c r="K93" s="107" t="s">
        <v>154</v>
      </c>
    </row>
    <row r="94" spans="1:11" ht="15.75">
      <c r="A94" s="121"/>
      <c r="B94" s="121"/>
      <c r="C94" s="541" t="s">
        <v>2847</v>
      </c>
      <c r="D94" s="541"/>
      <c r="E94" s="541"/>
      <c r="F94" s="121" t="s">
        <v>24</v>
      </c>
      <c r="G94" s="355"/>
      <c r="H94" s="29" t="s">
        <v>2857</v>
      </c>
      <c r="I94" s="548"/>
      <c r="J94" s="172">
        <v>215000</v>
      </c>
      <c r="K94" s="107" t="s">
        <v>154</v>
      </c>
    </row>
    <row r="95" spans="1:11" ht="30">
      <c r="A95" s="121"/>
      <c r="B95" s="121"/>
      <c r="C95" s="541" t="s">
        <v>2870</v>
      </c>
      <c r="D95" s="541"/>
      <c r="E95" s="541"/>
      <c r="F95" s="121" t="s">
        <v>24</v>
      </c>
      <c r="G95" s="355"/>
      <c r="H95" s="29" t="s">
        <v>2871</v>
      </c>
      <c r="I95" s="548"/>
      <c r="J95" s="172">
        <v>150000</v>
      </c>
      <c r="K95" s="107" t="s">
        <v>154</v>
      </c>
    </row>
    <row r="96" spans="1:11" ht="60">
      <c r="A96" s="121"/>
      <c r="B96" s="121"/>
      <c r="C96" s="541" t="s">
        <v>2847</v>
      </c>
      <c r="D96" s="541"/>
      <c r="E96" s="541"/>
      <c r="F96" s="121" t="s">
        <v>24</v>
      </c>
      <c r="G96" s="355"/>
      <c r="H96" s="29" t="s">
        <v>2885</v>
      </c>
      <c r="I96" s="548"/>
      <c r="J96" s="172">
        <v>650000</v>
      </c>
      <c r="K96" s="107" t="s">
        <v>154</v>
      </c>
    </row>
    <row r="97" spans="1:11" ht="60">
      <c r="A97" s="121"/>
      <c r="B97" s="121"/>
      <c r="C97" s="541" t="s">
        <v>2847</v>
      </c>
      <c r="D97" s="541"/>
      <c r="E97" s="541"/>
      <c r="F97" s="121" t="s">
        <v>24</v>
      </c>
      <c r="G97" s="355"/>
      <c r="H97" s="29" t="s">
        <v>2886</v>
      </c>
      <c r="I97" s="548"/>
      <c r="J97" s="172">
        <v>850000</v>
      </c>
      <c r="K97" s="107" t="s">
        <v>154</v>
      </c>
    </row>
    <row r="98" spans="1:11" ht="30">
      <c r="A98" s="121"/>
      <c r="B98" s="121"/>
      <c r="C98" s="541" t="s">
        <v>2847</v>
      </c>
      <c r="D98" s="541"/>
      <c r="E98" s="541"/>
      <c r="F98" s="121" t="s">
        <v>24</v>
      </c>
      <c r="G98" s="355"/>
      <c r="H98" s="29" t="s">
        <v>2853</v>
      </c>
      <c r="I98" s="548"/>
      <c r="J98" s="172">
        <v>570000</v>
      </c>
      <c r="K98" s="107" t="s">
        <v>154</v>
      </c>
    </row>
    <row r="99" spans="1:11" ht="34.5" customHeight="1">
      <c r="A99" s="118"/>
      <c r="B99" s="118"/>
      <c r="C99" s="541" t="s">
        <v>2891</v>
      </c>
      <c r="D99" s="541"/>
      <c r="E99" s="541"/>
      <c r="F99" s="118"/>
      <c r="G99" s="355"/>
      <c r="H99" s="29"/>
      <c r="I99" s="548"/>
      <c r="J99" s="174"/>
      <c r="K99" s="107" t="s">
        <v>154</v>
      </c>
    </row>
    <row r="100" spans="1:11" ht="150" customHeight="1">
      <c r="A100" s="121"/>
      <c r="B100" s="121"/>
      <c r="C100" s="541" t="s">
        <v>2887</v>
      </c>
      <c r="D100" s="541"/>
      <c r="E100" s="541"/>
      <c r="F100" s="121" t="s">
        <v>30</v>
      </c>
      <c r="G100" s="355"/>
      <c r="H100" s="178" t="s">
        <v>2551</v>
      </c>
      <c r="I100" s="548"/>
      <c r="J100" s="172">
        <v>2200000</v>
      </c>
      <c r="K100" s="107" t="s">
        <v>154</v>
      </c>
    </row>
    <row r="101" spans="1:11" ht="15.75">
      <c r="A101" s="121"/>
      <c r="B101" s="121"/>
      <c r="C101" s="541" t="s">
        <v>2875</v>
      </c>
      <c r="D101" s="541"/>
      <c r="E101" s="541"/>
      <c r="F101" s="121" t="s">
        <v>30</v>
      </c>
      <c r="G101" s="355"/>
      <c r="H101" s="29" t="s">
        <v>2876</v>
      </c>
      <c r="I101" s="548"/>
      <c r="J101" s="172">
        <v>250000</v>
      </c>
      <c r="K101" s="107" t="s">
        <v>154</v>
      </c>
    </row>
    <row r="102" spans="1:11" ht="45">
      <c r="A102" s="121"/>
      <c r="B102" s="121"/>
      <c r="C102" s="541" t="s">
        <v>2888</v>
      </c>
      <c r="D102" s="541"/>
      <c r="E102" s="541"/>
      <c r="F102" s="121" t="str">
        <f>+F101</f>
        <v>md</v>
      </c>
      <c r="G102" s="355"/>
      <c r="H102" s="29" t="s">
        <v>2889</v>
      </c>
      <c r="I102" s="548"/>
      <c r="J102" s="172">
        <v>60000</v>
      </c>
      <c r="K102" s="107" t="s">
        <v>154</v>
      </c>
    </row>
    <row r="103" spans="1:11" ht="45">
      <c r="A103" s="121"/>
      <c r="B103" s="121"/>
      <c r="C103" s="541" t="s">
        <v>2888</v>
      </c>
      <c r="D103" s="541"/>
      <c r="E103" s="541"/>
      <c r="F103" s="121" t="str">
        <f>+F102</f>
        <v>md</v>
      </c>
      <c r="G103" s="355"/>
      <c r="H103" s="29" t="s">
        <v>2890</v>
      </c>
      <c r="I103" s="548"/>
      <c r="J103" s="172">
        <v>250000</v>
      </c>
      <c r="K103" s="107" t="s">
        <v>154</v>
      </c>
    </row>
    <row r="104" spans="1:11" ht="15.75">
      <c r="A104" s="118"/>
      <c r="B104" s="118"/>
      <c r="C104" s="541" t="s">
        <v>2892</v>
      </c>
      <c r="D104" s="541"/>
      <c r="E104" s="541"/>
      <c r="F104" s="118"/>
      <c r="G104" s="355"/>
      <c r="H104" s="101"/>
      <c r="I104" s="548"/>
      <c r="J104" s="174"/>
      <c r="K104" s="107"/>
    </row>
    <row r="105" spans="1:11" ht="170.25" customHeight="1">
      <c r="A105" s="121"/>
      <c r="B105" s="121"/>
      <c r="C105" s="541" t="s">
        <v>2550</v>
      </c>
      <c r="D105" s="541"/>
      <c r="E105" s="541"/>
      <c r="F105" s="121" t="str">
        <f>+F98</f>
        <v>m2</v>
      </c>
      <c r="G105" s="355" t="str">
        <f>G89</f>
        <v>TCVN 12513-2: 2018</v>
      </c>
      <c r="H105" s="178" t="s">
        <v>2549</v>
      </c>
      <c r="I105" s="548" t="str">
        <f>I89</f>
        <v>Công ty cổ phần Alumik Việt Nam; Đc: Lô 202 Khu ĐT Việt Hòa, đường Thượng Lễ, phường Việt Hòa  thành phố Hải Phòng; 
SĐT:0941888828</v>
      </c>
      <c r="J105" s="172">
        <v>5500000</v>
      </c>
      <c r="K105" s="107" t="s">
        <v>154</v>
      </c>
    </row>
    <row r="106" spans="1:11" ht="66" customHeight="1">
      <c r="A106" s="121"/>
      <c r="B106" s="121"/>
      <c r="C106" s="541" t="s">
        <v>2893</v>
      </c>
      <c r="D106" s="541"/>
      <c r="E106" s="541"/>
      <c r="F106" s="121"/>
      <c r="G106" s="355"/>
      <c r="H106" s="29" t="s">
        <v>2894</v>
      </c>
      <c r="I106" s="536"/>
      <c r="J106" s="172">
        <v>10800000</v>
      </c>
      <c r="K106" s="107" t="s">
        <v>154</v>
      </c>
    </row>
    <row r="107" spans="1:11" ht="36.75" customHeight="1">
      <c r="A107" s="118"/>
      <c r="B107" s="118"/>
      <c r="C107" s="541" t="s">
        <v>2895</v>
      </c>
      <c r="D107" s="541"/>
      <c r="E107" s="541"/>
      <c r="F107" s="121" t="s">
        <v>24</v>
      </c>
      <c r="G107" s="355"/>
      <c r="H107" s="29"/>
      <c r="I107" s="536"/>
      <c r="J107" s="172"/>
      <c r="K107" s="107"/>
    </row>
    <row r="108" spans="1:11" ht="225">
      <c r="A108" s="121"/>
      <c r="B108" s="121"/>
      <c r="C108" s="541" t="s">
        <v>2953</v>
      </c>
      <c r="D108" s="541"/>
      <c r="E108" s="541"/>
      <c r="F108" s="121" t="str">
        <f>+F105</f>
        <v>m2</v>
      </c>
      <c r="G108" s="355"/>
      <c r="H108" s="178" t="s">
        <v>2553</v>
      </c>
      <c r="I108" s="536"/>
      <c r="J108" s="172">
        <v>1900000</v>
      </c>
      <c r="K108" s="107" t="s">
        <v>154</v>
      </c>
    </row>
    <row r="109" spans="1:11" ht="60">
      <c r="A109" s="121"/>
      <c r="B109" s="121"/>
      <c r="C109" s="541" t="str">
        <f>+C106</f>
        <v xml:space="preserve">Phụ kiện : </v>
      </c>
      <c r="D109" s="541"/>
      <c r="E109" s="541"/>
      <c r="F109" s="121"/>
      <c r="G109" s="355"/>
      <c r="H109" s="29" t="s">
        <v>2894</v>
      </c>
      <c r="I109" s="536"/>
      <c r="J109" s="172">
        <v>10000000</v>
      </c>
      <c r="K109" s="107" t="s">
        <v>154</v>
      </c>
    </row>
    <row r="110" spans="1:11" ht="30">
      <c r="A110" s="121"/>
      <c r="B110" s="121"/>
      <c r="C110" s="541" t="s">
        <v>2888</v>
      </c>
      <c r="D110" s="541"/>
      <c r="E110" s="541"/>
      <c r="F110" s="121"/>
      <c r="G110" s="355"/>
      <c r="H110" s="29" t="s">
        <v>2896</v>
      </c>
      <c r="I110" s="536"/>
      <c r="J110" s="172">
        <v>1100000</v>
      </c>
      <c r="K110" s="107" t="s">
        <v>154</v>
      </c>
    </row>
    <row r="111" spans="1:11" ht="33.75" customHeight="1">
      <c r="A111" s="118"/>
      <c r="B111" s="118"/>
      <c r="C111" s="541" t="s">
        <v>2952</v>
      </c>
      <c r="D111" s="541"/>
      <c r="E111" s="541"/>
      <c r="F111" s="121"/>
      <c r="G111" s="355"/>
      <c r="H111" s="29"/>
      <c r="I111" s="536"/>
      <c r="J111" s="172"/>
      <c r="K111" s="107" t="s">
        <v>154</v>
      </c>
    </row>
    <row r="112" spans="1:11" ht="107.25" customHeight="1">
      <c r="A112" s="121">
        <v>1</v>
      </c>
      <c r="B112" s="121"/>
      <c r="C112" s="541" t="s">
        <v>2897</v>
      </c>
      <c r="D112" s="541"/>
      <c r="E112" s="541"/>
      <c r="F112" s="121" t="s">
        <v>24</v>
      </c>
      <c r="G112" s="355"/>
      <c r="H112" s="29" t="s">
        <v>2898</v>
      </c>
      <c r="I112" s="536"/>
      <c r="J112" s="172">
        <v>1400000</v>
      </c>
      <c r="K112" s="107" t="s">
        <v>154</v>
      </c>
    </row>
    <row r="113" spans="1:11" ht="100.5" customHeight="1">
      <c r="A113" s="121">
        <v>2</v>
      </c>
      <c r="B113" s="121"/>
      <c r="C113" s="541" t="s">
        <v>2899</v>
      </c>
      <c r="D113" s="541"/>
      <c r="E113" s="541"/>
      <c r="F113" s="121" t="str">
        <f>+F112</f>
        <v>m2</v>
      </c>
      <c r="G113" s="355" t="str">
        <f>G105</f>
        <v>TCVN 12513-2: 2018</v>
      </c>
      <c r="H113" s="29" t="s">
        <v>2900</v>
      </c>
      <c r="I113" s="548" t="str">
        <f>I105</f>
        <v>Công ty cổ phần Alumik Việt Nam; Đc: Lô 202 Khu ĐT Việt Hòa, đường Thượng Lễ, phường Việt Hòa  thành phố Hải Phòng; 
SĐT:0941888828</v>
      </c>
      <c r="J113" s="172">
        <v>1600000</v>
      </c>
      <c r="K113" s="107" t="s">
        <v>154</v>
      </c>
    </row>
    <row r="114" spans="1:11" ht="45.75" customHeight="1">
      <c r="A114" s="118"/>
      <c r="B114" s="118"/>
      <c r="C114" s="541" t="s">
        <v>2901</v>
      </c>
      <c r="D114" s="541"/>
      <c r="E114" s="541"/>
      <c r="F114" s="118"/>
      <c r="G114" s="355"/>
      <c r="H114" s="101"/>
      <c r="I114" s="536"/>
      <c r="J114" s="174"/>
      <c r="K114" s="107"/>
    </row>
    <row r="115" spans="1:11" ht="41.25" customHeight="1">
      <c r="A115" s="118"/>
      <c r="B115" s="118"/>
      <c r="C115" s="541" t="s">
        <v>2951</v>
      </c>
      <c r="D115" s="541"/>
      <c r="E115" s="541"/>
      <c r="F115" s="118"/>
      <c r="G115" s="356"/>
      <c r="H115" s="101"/>
      <c r="I115" s="536"/>
      <c r="J115" s="174"/>
      <c r="K115" s="107"/>
    </row>
    <row r="116" spans="1:11" ht="283.5" customHeight="1">
      <c r="A116" s="121"/>
      <c r="B116" s="121"/>
      <c r="C116" s="541" t="s">
        <v>2950</v>
      </c>
      <c r="D116" s="541"/>
      <c r="E116" s="541"/>
      <c r="F116" s="121" t="s">
        <v>24</v>
      </c>
      <c r="G116" s="354" t="s">
        <v>330</v>
      </c>
      <c r="H116" s="178" t="s">
        <v>2554</v>
      </c>
      <c r="I116" s="536"/>
      <c r="J116" s="172">
        <v>2200000</v>
      </c>
      <c r="K116" s="107" t="s">
        <v>154</v>
      </c>
    </row>
    <row r="117" spans="1:11" ht="26.25" customHeight="1">
      <c r="A117" s="121"/>
      <c r="B117" s="121"/>
      <c r="C117" s="541" t="s">
        <v>2875</v>
      </c>
      <c r="D117" s="541"/>
      <c r="E117" s="541"/>
      <c r="F117" s="121" t="str">
        <f>+F116</f>
        <v>m2</v>
      </c>
      <c r="G117" s="355"/>
      <c r="H117" s="29" t="s">
        <v>2876</v>
      </c>
      <c r="I117" s="536"/>
      <c r="J117" s="172">
        <v>300000</v>
      </c>
      <c r="K117" s="107" t="s">
        <v>154</v>
      </c>
    </row>
    <row r="118" spans="1:11" ht="51.75" customHeight="1">
      <c r="A118" s="118"/>
      <c r="B118" s="118"/>
      <c r="C118" s="541" t="s">
        <v>2902</v>
      </c>
      <c r="D118" s="541"/>
      <c r="E118" s="541"/>
      <c r="F118" s="118"/>
      <c r="G118" s="355"/>
      <c r="H118" s="29"/>
      <c r="I118" s="536"/>
      <c r="J118" s="174"/>
      <c r="K118" s="107" t="s">
        <v>154</v>
      </c>
    </row>
    <row r="119" spans="1:11" ht="258" customHeight="1">
      <c r="A119" s="121"/>
      <c r="B119" s="121"/>
      <c r="C119" s="541" t="s">
        <v>2903</v>
      </c>
      <c r="D119" s="541"/>
      <c r="E119" s="541"/>
      <c r="F119" s="121" t="str">
        <f>+F116</f>
        <v>m2</v>
      </c>
      <c r="G119" s="355" t="str">
        <f>G116</f>
        <v>ISO: 
9001: 2015</v>
      </c>
      <c r="H119" s="178" t="s">
        <v>2904</v>
      </c>
      <c r="I119" s="548" t="str">
        <f>I113</f>
        <v>Công ty cổ phần Alumik Việt Nam; Đc: Lô 202 Khu ĐT Việt Hòa, đường Thượng Lễ, phường Việt Hòa  thành phố Hải Phòng; 
SĐT:0941888828</v>
      </c>
      <c r="J119" s="172">
        <v>2900000</v>
      </c>
      <c r="K119" s="107" t="s">
        <v>154</v>
      </c>
    </row>
    <row r="120" spans="1:11" ht="26.25" customHeight="1">
      <c r="A120" s="121"/>
      <c r="B120" s="121"/>
      <c r="C120" s="541" t="s">
        <v>2875</v>
      </c>
      <c r="D120" s="541"/>
      <c r="E120" s="541"/>
      <c r="F120" s="121" t="str">
        <f>+F119</f>
        <v>m2</v>
      </c>
      <c r="G120" s="355"/>
      <c r="H120" s="29" t="s">
        <v>2876</v>
      </c>
      <c r="I120" s="536"/>
      <c r="J120" s="172">
        <v>300000</v>
      </c>
      <c r="K120" s="107" t="s">
        <v>154</v>
      </c>
    </row>
    <row r="121" spans="1:11" ht="47.25" customHeight="1">
      <c r="A121" s="118"/>
      <c r="B121" s="118"/>
      <c r="C121" s="541" t="s">
        <v>2905</v>
      </c>
      <c r="D121" s="541"/>
      <c r="E121" s="541"/>
      <c r="F121" s="118"/>
      <c r="G121" s="355"/>
      <c r="H121" s="29"/>
      <c r="I121" s="536"/>
      <c r="J121" s="174"/>
      <c r="K121" s="107" t="s">
        <v>154</v>
      </c>
    </row>
    <row r="122" spans="1:11" ht="282" customHeight="1">
      <c r="A122" s="121"/>
      <c r="B122" s="121"/>
      <c r="C122" s="541" t="s">
        <v>2555</v>
      </c>
      <c r="D122" s="541"/>
      <c r="E122" s="541"/>
      <c r="F122" s="121" t="str">
        <f>+F119</f>
        <v>m2</v>
      </c>
      <c r="G122" s="355"/>
      <c r="H122" s="178" t="s">
        <v>2556</v>
      </c>
      <c r="I122" s="536"/>
      <c r="J122" s="172">
        <v>3200000</v>
      </c>
      <c r="K122" s="107" t="s">
        <v>154</v>
      </c>
    </row>
    <row r="123" spans="1:11" ht="23.25" customHeight="1">
      <c r="A123" s="121"/>
      <c r="B123" s="121"/>
      <c r="C123" s="541" t="s">
        <v>2875</v>
      </c>
      <c r="D123" s="541"/>
      <c r="E123" s="541"/>
      <c r="F123" s="121" t="str">
        <f>+F122</f>
        <v>m2</v>
      </c>
      <c r="G123" s="355"/>
      <c r="H123" s="29" t="s">
        <v>2876</v>
      </c>
      <c r="I123" s="536"/>
      <c r="J123" s="172">
        <v>400000</v>
      </c>
      <c r="K123" s="107" t="s">
        <v>154</v>
      </c>
    </row>
    <row r="124" spans="1:11" ht="45" customHeight="1">
      <c r="A124" s="118"/>
      <c r="B124" s="118"/>
      <c r="C124" s="541" t="s">
        <v>2906</v>
      </c>
      <c r="D124" s="541"/>
      <c r="E124" s="541"/>
      <c r="F124" s="118"/>
      <c r="G124" s="356"/>
      <c r="H124" s="29"/>
      <c r="I124" s="536"/>
      <c r="J124" s="174"/>
      <c r="K124" s="107" t="s">
        <v>154</v>
      </c>
    </row>
    <row r="125" spans="1:11" ht="330">
      <c r="A125" s="121"/>
      <c r="B125" s="121"/>
      <c r="C125" s="541" t="s">
        <v>2949</v>
      </c>
      <c r="D125" s="541"/>
      <c r="E125" s="541"/>
      <c r="F125" s="121" t="s">
        <v>24</v>
      </c>
      <c r="G125" s="354" t="str">
        <f>G116</f>
        <v>ISO: 
9001: 2015</v>
      </c>
      <c r="H125" s="178" t="s">
        <v>2557</v>
      </c>
      <c r="I125" s="548" t="str">
        <f>I119</f>
        <v>Công ty cổ phần Alumik Việt Nam; Đc: Lô 202 Khu ĐT Việt Hòa, đường Thượng Lễ, phường Việt Hòa  thành phố Hải Phòng; 
SĐT:0941888828</v>
      </c>
      <c r="J125" s="172">
        <v>6000000</v>
      </c>
      <c r="K125" s="107" t="s">
        <v>154</v>
      </c>
    </row>
    <row r="126" spans="1:11" ht="78.75" customHeight="1">
      <c r="A126" s="121"/>
      <c r="B126" s="121"/>
      <c r="C126" s="541" t="s">
        <v>2888</v>
      </c>
      <c r="D126" s="541"/>
      <c r="E126" s="541"/>
      <c r="F126" s="121"/>
      <c r="G126" s="536"/>
      <c r="H126" s="29" t="s">
        <v>2907</v>
      </c>
      <c r="I126" s="536"/>
      <c r="J126" s="172">
        <v>900000</v>
      </c>
      <c r="K126" s="107" t="s">
        <v>154</v>
      </c>
    </row>
    <row r="127" spans="1:11" ht="39" customHeight="1">
      <c r="A127" s="118"/>
      <c r="B127" s="118"/>
      <c r="C127" s="541" t="s">
        <v>2908</v>
      </c>
      <c r="D127" s="541"/>
      <c r="E127" s="541"/>
      <c r="F127" s="118"/>
      <c r="G127" s="536"/>
      <c r="H127" s="29"/>
      <c r="I127" s="536"/>
      <c r="J127" s="174"/>
      <c r="K127" s="107" t="s">
        <v>154</v>
      </c>
    </row>
    <row r="128" spans="1:11" ht="135">
      <c r="A128" s="121"/>
      <c r="B128" s="121"/>
      <c r="C128" s="541" t="s">
        <v>2948</v>
      </c>
      <c r="D128" s="541"/>
      <c r="E128" s="541"/>
      <c r="F128" s="121"/>
      <c r="G128" s="536"/>
      <c r="H128" s="178" t="s">
        <v>2558</v>
      </c>
      <c r="I128" s="536"/>
      <c r="J128" s="172">
        <f>+J125</f>
        <v>6000000</v>
      </c>
      <c r="K128" s="107" t="s">
        <v>154</v>
      </c>
    </row>
    <row r="129" spans="1:11" ht="45">
      <c r="A129" s="121"/>
      <c r="B129" s="121"/>
      <c r="C129" s="541" t="s">
        <v>2888</v>
      </c>
      <c r="D129" s="541"/>
      <c r="E129" s="541"/>
      <c r="F129" s="22" t="s">
        <v>331</v>
      </c>
      <c r="G129" s="536"/>
      <c r="H129" s="29" t="s">
        <v>2909</v>
      </c>
      <c r="I129" s="536"/>
      <c r="J129" s="172">
        <f>+J126</f>
        <v>900000</v>
      </c>
      <c r="K129" s="107" t="s">
        <v>154</v>
      </c>
    </row>
    <row r="130" spans="1:11" ht="30">
      <c r="A130" s="122"/>
      <c r="B130" s="122"/>
      <c r="C130" s="541" t="s">
        <v>2910</v>
      </c>
      <c r="D130" s="541"/>
      <c r="E130" s="541"/>
      <c r="F130" s="22" t="s">
        <v>331</v>
      </c>
      <c r="G130" s="536"/>
      <c r="H130" s="29" t="s">
        <v>2911</v>
      </c>
      <c r="I130" s="536"/>
      <c r="J130" s="172">
        <v>1300000</v>
      </c>
      <c r="K130" s="107" t="s">
        <v>154</v>
      </c>
    </row>
    <row r="131" spans="1:11" ht="30">
      <c r="A131" s="122"/>
      <c r="B131" s="122"/>
      <c r="C131" s="541" t="s">
        <v>2910</v>
      </c>
      <c r="D131" s="541"/>
      <c r="E131" s="541"/>
      <c r="F131" s="22" t="s">
        <v>331</v>
      </c>
      <c r="G131" s="536"/>
      <c r="H131" s="29" t="s">
        <v>2912</v>
      </c>
      <c r="I131" s="536"/>
      <c r="J131" s="172">
        <v>1500000</v>
      </c>
      <c r="K131" s="107" t="s">
        <v>154</v>
      </c>
    </row>
    <row r="132" spans="1:11" ht="15.75">
      <c r="A132" s="122"/>
      <c r="B132" s="122"/>
      <c r="C132" s="541" t="s">
        <v>2913</v>
      </c>
      <c r="D132" s="541"/>
      <c r="E132" s="541"/>
      <c r="F132" s="22" t="s">
        <v>331</v>
      </c>
      <c r="G132" s="537"/>
      <c r="H132" s="29" t="s">
        <v>2914</v>
      </c>
      <c r="I132" s="536"/>
      <c r="J132" s="172">
        <f>+J130</f>
        <v>1300000</v>
      </c>
      <c r="K132" s="107" t="s">
        <v>154</v>
      </c>
    </row>
    <row r="133" spans="1:11" ht="63.75" customHeight="1">
      <c r="A133" s="118"/>
      <c r="B133" s="118"/>
      <c r="C133" s="541" t="s">
        <v>2915</v>
      </c>
      <c r="D133" s="541"/>
      <c r="E133" s="541"/>
      <c r="F133" s="22"/>
      <c r="G133" s="166"/>
      <c r="H133" s="232"/>
      <c r="I133" s="548" t="str">
        <f>I125</f>
        <v>Công ty cổ phần Alumik Việt Nam; Đc: Lô 202 Khu ĐT Việt Hòa, đường Thượng Lễ, phường Việt Hòa  thành phố Hải Phòng; 
SĐT:0941888828</v>
      </c>
      <c r="J133" s="175"/>
      <c r="K133" s="107"/>
    </row>
    <row r="134" spans="1:11" ht="120">
      <c r="A134" s="121" t="s">
        <v>210</v>
      </c>
      <c r="B134" s="121"/>
      <c r="C134" s="541" t="s">
        <v>2947</v>
      </c>
      <c r="D134" s="541"/>
      <c r="E134" s="541"/>
      <c r="F134" s="120"/>
      <c r="G134" s="538" t="s">
        <v>1047</v>
      </c>
      <c r="H134" s="233" t="s">
        <v>2559</v>
      </c>
      <c r="I134" s="536"/>
      <c r="J134" s="175"/>
      <c r="K134" s="107"/>
    </row>
    <row r="135" spans="1:11" ht="120">
      <c r="A135" s="121">
        <v>1</v>
      </c>
      <c r="B135" s="121"/>
      <c r="C135" s="541" t="s">
        <v>2706</v>
      </c>
      <c r="D135" s="541"/>
      <c r="E135" s="541"/>
      <c r="F135" s="121" t="s">
        <v>24</v>
      </c>
      <c r="G135" s="539"/>
      <c r="H135" s="234" t="s">
        <v>2560</v>
      </c>
      <c r="I135" s="536"/>
      <c r="J135" s="175">
        <f>2900000</f>
        <v>2900000</v>
      </c>
      <c r="K135" s="107" t="s">
        <v>154</v>
      </c>
    </row>
    <row r="136" spans="1:11" ht="195">
      <c r="A136" s="121">
        <v>2</v>
      </c>
      <c r="B136" s="121"/>
      <c r="C136" s="541" t="s">
        <v>2707</v>
      </c>
      <c r="D136" s="541"/>
      <c r="E136" s="541"/>
      <c r="F136" s="121" t="s">
        <v>24</v>
      </c>
      <c r="G136" s="539"/>
      <c r="H136" s="234" t="s">
        <v>2561</v>
      </c>
      <c r="I136" s="536"/>
      <c r="J136" s="175">
        <v>3500000</v>
      </c>
      <c r="K136" s="107" t="s">
        <v>154</v>
      </c>
    </row>
    <row r="137" spans="1:11" ht="120">
      <c r="A137" s="121">
        <v>3</v>
      </c>
      <c r="B137" s="121"/>
      <c r="C137" s="541" t="s">
        <v>2708</v>
      </c>
      <c r="D137" s="541"/>
      <c r="E137" s="541"/>
      <c r="F137" s="121" t="s">
        <v>24</v>
      </c>
      <c r="G137" s="540"/>
      <c r="H137" s="234" t="s">
        <v>2562</v>
      </c>
      <c r="I137" s="536"/>
      <c r="J137" s="175">
        <v>3000000</v>
      </c>
      <c r="K137" s="107" t="s">
        <v>154</v>
      </c>
    </row>
    <row r="138" spans="1:11" ht="180">
      <c r="A138" s="121">
        <v>4</v>
      </c>
      <c r="B138" s="121"/>
      <c r="C138" s="541" t="s">
        <v>2709</v>
      </c>
      <c r="D138" s="541"/>
      <c r="E138" s="541"/>
      <c r="F138" s="121" t="s">
        <v>24</v>
      </c>
      <c r="G138" s="538" t="s">
        <v>1047</v>
      </c>
      <c r="H138" s="234" t="s">
        <v>2563</v>
      </c>
      <c r="I138" s="548" t="str">
        <f>I133</f>
        <v>Công ty cổ phần Alumik Việt Nam; Đc: Lô 202 Khu ĐT Việt Hòa, đường Thượng Lễ, phường Việt Hòa  thành phố Hải Phòng; 
SĐT:0941888828</v>
      </c>
      <c r="J138" s="175">
        <v>3800000</v>
      </c>
      <c r="K138" s="107" t="s">
        <v>154</v>
      </c>
    </row>
    <row r="139" spans="1:11" ht="51" customHeight="1">
      <c r="A139" s="121">
        <v>5</v>
      </c>
      <c r="B139" s="121"/>
      <c r="C139" s="541" t="s">
        <v>2710</v>
      </c>
      <c r="D139" s="541"/>
      <c r="E139" s="541"/>
      <c r="F139" s="121" t="s">
        <v>24</v>
      </c>
      <c r="G139" s="539"/>
      <c r="H139" s="233" t="s">
        <v>2711</v>
      </c>
      <c r="I139" s="536"/>
      <c r="J139" s="175">
        <v>300000</v>
      </c>
      <c r="K139" s="107" t="s">
        <v>154</v>
      </c>
    </row>
    <row r="140" spans="1:11" ht="15.75">
      <c r="A140" s="121">
        <v>6</v>
      </c>
      <c r="B140" s="121"/>
      <c r="C140" s="541" t="s">
        <v>332</v>
      </c>
      <c r="D140" s="541"/>
      <c r="E140" s="541"/>
      <c r="F140" s="118"/>
      <c r="G140" s="539"/>
      <c r="H140" s="232"/>
      <c r="I140" s="536"/>
      <c r="J140" s="175"/>
      <c r="K140" s="107"/>
    </row>
    <row r="141" spans="1:11" ht="30">
      <c r="A141" s="121"/>
      <c r="B141" s="121"/>
      <c r="C141" s="541" t="s">
        <v>2916</v>
      </c>
      <c r="D141" s="541"/>
      <c r="E141" s="541"/>
      <c r="F141" s="121" t="s">
        <v>34</v>
      </c>
      <c r="G141" s="539"/>
      <c r="H141" s="233" t="s">
        <v>2917</v>
      </c>
      <c r="I141" s="536"/>
      <c r="J141" s="175">
        <v>850000</v>
      </c>
      <c r="K141" s="107" t="s">
        <v>154</v>
      </c>
    </row>
    <row r="142" spans="1:11" ht="75">
      <c r="A142" s="121"/>
      <c r="B142" s="121"/>
      <c r="C142" s="541" t="s">
        <v>2918</v>
      </c>
      <c r="D142" s="541"/>
      <c r="E142" s="541"/>
      <c r="F142" s="121" t="s">
        <v>30</v>
      </c>
      <c r="G142" s="539"/>
      <c r="H142" s="233" t="s">
        <v>2919</v>
      </c>
      <c r="I142" s="536"/>
      <c r="J142" s="175">
        <v>300000</v>
      </c>
      <c r="K142" s="107" t="s">
        <v>154</v>
      </c>
    </row>
    <row r="143" spans="1:11" ht="15.75">
      <c r="A143" s="121"/>
      <c r="B143" s="121"/>
      <c r="C143" s="541" t="s">
        <v>2920</v>
      </c>
      <c r="D143" s="541"/>
      <c r="E143" s="541"/>
      <c r="F143" s="121" t="s">
        <v>34</v>
      </c>
      <c r="G143" s="539"/>
      <c r="H143" s="232" t="s">
        <v>2921</v>
      </c>
      <c r="I143" s="536"/>
      <c r="J143" s="175">
        <v>300000</v>
      </c>
      <c r="K143" s="107" t="s">
        <v>154</v>
      </c>
    </row>
    <row r="144" spans="1:11" ht="48.75" customHeight="1">
      <c r="A144" s="118"/>
      <c r="B144" s="118"/>
      <c r="C144" s="541" t="s">
        <v>2922</v>
      </c>
      <c r="D144" s="541"/>
      <c r="E144" s="541"/>
      <c r="F144" s="121"/>
      <c r="G144" s="539"/>
      <c r="H144" s="29"/>
      <c r="I144" s="536"/>
      <c r="J144" s="172"/>
      <c r="K144" s="107"/>
    </row>
    <row r="145" spans="1:11" ht="81" customHeight="1">
      <c r="A145" s="121">
        <v>1</v>
      </c>
      <c r="B145" s="121"/>
      <c r="C145" s="541" t="s">
        <v>2923</v>
      </c>
      <c r="D145" s="541"/>
      <c r="E145" s="541"/>
      <c r="F145" s="22" t="s">
        <v>34</v>
      </c>
      <c r="G145" s="539"/>
      <c r="H145" s="233" t="s">
        <v>2924</v>
      </c>
      <c r="I145" s="536"/>
      <c r="J145" s="172">
        <v>550000</v>
      </c>
      <c r="K145" s="107" t="s">
        <v>154</v>
      </c>
    </row>
    <row r="146" spans="1:11" ht="75">
      <c r="A146" s="121">
        <v>2</v>
      </c>
      <c r="B146" s="121"/>
      <c r="C146" s="541" t="s">
        <v>2923</v>
      </c>
      <c r="D146" s="541"/>
      <c r="E146" s="541"/>
      <c r="F146" s="22" t="s">
        <v>34</v>
      </c>
      <c r="G146" s="539"/>
      <c r="H146" s="114" t="s">
        <v>2925</v>
      </c>
      <c r="I146" s="536"/>
      <c r="J146" s="172">
        <v>650000</v>
      </c>
      <c r="K146" s="107" t="s">
        <v>154</v>
      </c>
    </row>
    <row r="147" spans="1:11" ht="75">
      <c r="A147" s="121">
        <v>3</v>
      </c>
      <c r="B147" s="121"/>
      <c r="C147" s="541" t="s">
        <v>2926</v>
      </c>
      <c r="D147" s="541"/>
      <c r="E147" s="541"/>
      <c r="F147" s="22" t="s">
        <v>34</v>
      </c>
      <c r="G147" s="539"/>
      <c r="H147" s="233" t="s">
        <v>2927</v>
      </c>
      <c r="I147" s="536"/>
      <c r="J147" s="172">
        <v>450000</v>
      </c>
      <c r="K147" s="107" t="s">
        <v>154</v>
      </c>
    </row>
    <row r="148" spans="1:11" ht="75">
      <c r="A148" s="121">
        <v>4</v>
      </c>
      <c r="B148" s="121"/>
      <c r="C148" s="541" t="s">
        <v>2926</v>
      </c>
      <c r="D148" s="541"/>
      <c r="E148" s="541"/>
      <c r="F148" s="22" t="s">
        <v>34</v>
      </c>
      <c r="G148" s="539" t="str">
        <f>G138</f>
        <v>ISSO 2218-22
TCVN: 9383-2012</v>
      </c>
      <c r="H148" s="114" t="s">
        <v>2928</v>
      </c>
      <c r="I148" s="548" t="str">
        <f>I138</f>
        <v>Công ty cổ phần Alumik Việt Nam; Đc: Lô 202 Khu ĐT Việt Hòa, đường Thượng Lễ, phường Việt Hòa  thành phố Hải Phòng; 
SĐT:0941888828</v>
      </c>
      <c r="J148" s="172">
        <v>550000</v>
      </c>
      <c r="K148" s="107" t="s">
        <v>154</v>
      </c>
    </row>
    <row r="149" spans="1:11" ht="75">
      <c r="A149" s="121">
        <v>5</v>
      </c>
      <c r="B149" s="121"/>
      <c r="C149" s="541" t="s">
        <v>2926</v>
      </c>
      <c r="D149" s="541"/>
      <c r="E149" s="541"/>
      <c r="F149" s="22" t="s">
        <v>35</v>
      </c>
      <c r="G149" s="539"/>
      <c r="H149" s="233" t="s">
        <v>2929</v>
      </c>
      <c r="I149" s="548"/>
      <c r="J149" s="172">
        <v>600000</v>
      </c>
      <c r="K149" s="107" t="s">
        <v>154</v>
      </c>
    </row>
    <row r="150" spans="1:11" ht="45">
      <c r="A150" s="121">
        <v>6</v>
      </c>
      <c r="B150" s="121"/>
      <c r="C150" s="541" t="s">
        <v>2930</v>
      </c>
      <c r="D150" s="541"/>
      <c r="E150" s="541"/>
      <c r="F150" s="22" t="s">
        <v>333</v>
      </c>
      <c r="G150" s="539"/>
      <c r="H150" s="114" t="s">
        <v>2931</v>
      </c>
      <c r="I150" s="548"/>
      <c r="J150" s="172">
        <v>120000</v>
      </c>
      <c r="K150" s="107" t="s">
        <v>154</v>
      </c>
    </row>
    <row r="151" spans="1:11" ht="30">
      <c r="A151" s="121">
        <v>7</v>
      </c>
      <c r="B151" s="121"/>
      <c r="C151" s="541" t="s">
        <v>2932</v>
      </c>
      <c r="D151" s="541"/>
      <c r="E151" s="541"/>
      <c r="F151" s="22" t="s">
        <v>30</v>
      </c>
      <c r="G151" s="539"/>
      <c r="H151" s="114" t="s">
        <v>2933</v>
      </c>
      <c r="I151" s="548"/>
      <c r="J151" s="172">
        <v>220000</v>
      </c>
      <c r="K151" s="107" t="s">
        <v>154</v>
      </c>
    </row>
    <row r="152" spans="1:11" ht="45">
      <c r="A152" s="121">
        <v>8</v>
      </c>
      <c r="B152" s="121"/>
      <c r="C152" s="541" t="s">
        <v>2945</v>
      </c>
      <c r="D152" s="541"/>
      <c r="E152" s="541"/>
      <c r="F152" s="22" t="s">
        <v>34</v>
      </c>
      <c r="G152" s="539"/>
      <c r="H152" s="114" t="s">
        <v>2944</v>
      </c>
      <c r="I152" s="548"/>
      <c r="J152" s="172">
        <v>500000</v>
      </c>
      <c r="K152" s="107" t="s">
        <v>154</v>
      </c>
    </row>
    <row r="153" spans="1:11" ht="75">
      <c r="A153" s="121">
        <v>9</v>
      </c>
      <c r="B153" s="121"/>
      <c r="C153" s="541" t="s">
        <v>2934</v>
      </c>
      <c r="D153" s="541"/>
      <c r="E153" s="541"/>
      <c r="F153" s="22" t="s">
        <v>34</v>
      </c>
      <c r="G153" s="539"/>
      <c r="H153" s="114" t="s">
        <v>2935</v>
      </c>
      <c r="I153" s="548"/>
      <c r="J153" s="172">
        <v>1450000</v>
      </c>
      <c r="K153" s="107" t="s">
        <v>154</v>
      </c>
    </row>
    <row r="154" spans="1:11" ht="60">
      <c r="A154" s="121">
        <v>10</v>
      </c>
      <c r="B154" s="121"/>
      <c r="C154" s="541" t="s">
        <v>2934</v>
      </c>
      <c r="D154" s="541"/>
      <c r="E154" s="541"/>
      <c r="F154" s="22" t="s">
        <v>34</v>
      </c>
      <c r="G154" s="539"/>
      <c r="H154" s="233" t="s">
        <v>2935</v>
      </c>
      <c r="I154" s="548"/>
      <c r="J154" s="172">
        <v>1750000</v>
      </c>
      <c r="K154" s="107" t="s">
        <v>154</v>
      </c>
    </row>
    <row r="155" spans="1:11" ht="60">
      <c r="A155" s="121">
        <v>11</v>
      </c>
      <c r="B155" s="121"/>
      <c r="C155" s="541" t="s">
        <v>2936</v>
      </c>
      <c r="D155" s="541"/>
      <c r="E155" s="541"/>
      <c r="F155" s="22" t="s">
        <v>34</v>
      </c>
      <c r="G155" s="539"/>
      <c r="H155" s="233" t="s">
        <v>2937</v>
      </c>
      <c r="I155" s="548"/>
      <c r="J155" s="172">
        <v>7500000</v>
      </c>
      <c r="K155" s="107" t="s">
        <v>154</v>
      </c>
    </row>
    <row r="156" spans="1:11" ht="45">
      <c r="A156" s="121">
        <v>12</v>
      </c>
      <c r="B156" s="121"/>
      <c r="C156" s="541" t="s">
        <v>2939</v>
      </c>
      <c r="D156" s="541"/>
      <c r="E156" s="541"/>
      <c r="F156" s="22" t="s">
        <v>34</v>
      </c>
      <c r="G156" s="539"/>
      <c r="H156" s="114" t="s">
        <v>2940</v>
      </c>
      <c r="I156" s="548"/>
      <c r="J156" s="172">
        <v>650000</v>
      </c>
      <c r="K156" s="107" t="s">
        <v>154</v>
      </c>
    </row>
    <row r="157" spans="1:11" ht="60">
      <c r="A157" s="121">
        <v>13</v>
      </c>
      <c r="B157" s="121"/>
      <c r="C157" s="541" t="s">
        <v>2938</v>
      </c>
      <c r="D157" s="541"/>
      <c r="E157" s="541"/>
      <c r="F157" s="22" t="s">
        <v>34</v>
      </c>
      <c r="G157" s="540"/>
      <c r="H157" s="114" t="s">
        <v>2941</v>
      </c>
      <c r="I157" s="548"/>
      <c r="J157" s="172">
        <v>4000000</v>
      </c>
      <c r="K157" s="107" t="s">
        <v>154</v>
      </c>
    </row>
    <row r="158" spans="1:11" ht="180">
      <c r="A158" s="121">
        <v>14</v>
      </c>
      <c r="B158" s="121"/>
      <c r="C158" s="541" t="s">
        <v>2942</v>
      </c>
      <c r="D158" s="541"/>
      <c r="E158" s="541"/>
      <c r="F158" s="22" t="s">
        <v>34</v>
      </c>
      <c r="G158" s="123" t="str">
        <f>G148</f>
        <v>ISSO 2218-22
TCVN: 9383-2012</v>
      </c>
      <c r="H158" s="235" t="s">
        <v>2943</v>
      </c>
      <c r="I158" s="165" t="str">
        <f>I148</f>
        <v>Công ty cổ phần Alumik Việt Nam; Đc: Lô 202 Khu ĐT Việt Hòa, đường Thượng Lễ, phường Việt Hòa  thành phố Hải Phòng; 
SĐT:0941888828</v>
      </c>
      <c r="J158" s="172">
        <v>35000000</v>
      </c>
      <c r="K158" s="107" t="s">
        <v>154</v>
      </c>
    </row>
  </sheetData>
  <mergeCells count="203">
    <mergeCell ref="C39:E39"/>
    <mergeCell ref="C40:E40"/>
    <mergeCell ref="I148:I157"/>
    <mergeCell ref="I138:I147"/>
    <mergeCell ref="I133:I137"/>
    <mergeCell ref="I125:I132"/>
    <mergeCell ref="I119:I124"/>
    <mergeCell ref="I113:I118"/>
    <mergeCell ref="I105:I112"/>
    <mergeCell ref="C46:E46"/>
    <mergeCell ref="G81:G88"/>
    <mergeCell ref="C143:E143"/>
    <mergeCell ref="C132:E132"/>
    <mergeCell ref="C134:E134"/>
    <mergeCell ref="C135:E135"/>
    <mergeCell ref="C136:E136"/>
    <mergeCell ref="C137:E137"/>
    <mergeCell ref="C126:E126"/>
    <mergeCell ref="C127:E127"/>
    <mergeCell ref="C128:E128"/>
    <mergeCell ref="C129:E129"/>
    <mergeCell ref="C130:E130"/>
    <mergeCell ref="C131:E131"/>
    <mergeCell ref="C133:E133"/>
    <mergeCell ref="G51:G62"/>
    <mergeCell ref="C56:E56"/>
    <mergeCell ref="C57:E57"/>
    <mergeCell ref="C58:E58"/>
    <mergeCell ref="C59:E59"/>
    <mergeCell ref="C60:E60"/>
    <mergeCell ref="C61:E61"/>
    <mergeCell ref="C48:E48"/>
    <mergeCell ref="C41:E41"/>
    <mergeCell ref="C42:E42"/>
    <mergeCell ref="C43:E43"/>
    <mergeCell ref="C45:E45"/>
    <mergeCell ref="K50:K53"/>
    <mergeCell ref="C156:E156"/>
    <mergeCell ref="C157:E157"/>
    <mergeCell ref="C158:E158"/>
    <mergeCell ref="C50:G50"/>
    <mergeCell ref="C150:E150"/>
    <mergeCell ref="C151:E151"/>
    <mergeCell ref="C152:E152"/>
    <mergeCell ref="C153:E153"/>
    <mergeCell ref="C154:E154"/>
    <mergeCell ref="C155:E155"/>
    <mergeCell ref="C144:E144"/>
    <mergeCell ref="C145:E145"/>
    <mergeCell ref="C146:E146"/>
    <mergeCell ref="C147:E147"/>
    <mergeCell ref="C148:E148"/>
    <mergeCell ref="C149:E149"/>
    <mergeCell ref="C138:E138"/>
    <mergeCell ref="C139:E139"/>
    <mergeCell ref="C140:E140"/>
    <mergeCell ref="C141:E141"/>
    <mergeCell ref="C142:E142"/>
    <mergeCell ref="I80:I88"/>
    <mergeCell ref="I89:I104"/>
    <mergeCell ref="C122:E122"/>
    <mergeCell ref="C123:E123"/>
    <mergeCell ref="C124:E124"/>
    <mergeCell ref="C125:E125"/>
    <mergeCell ref="C114:E114"/>
    <mergeCell ref="C115:E115"/>
    <mergeCell ref="C116:E116"/>
    <mergeCell ref="C117:E117"/>
    <mergeCell ref="C118:E118"/>
    <mergeCell ref="C119:E119"/>
    <mergeCell ref="C120:E120"/>
    <mergeCell ref="C121:E121"/>
    <mergeCell ref="C108:E108"/>
    <mergeCell ref="C109:E109"/>
    <mergeCell ref="C110:E110"/>
    <mergeCell ref="C111:E111"/>
    <mergeCell ref="C112:E112"/>
    <mergeCell ref="C113:E113"/>
    <mergeCell ref="C102:E102"/>
    <mergeCell ref="C103:E103"/>
    <mergeCell ref="C104:E104"/>
    <mergeCell ref="C105:E105"/>
    <mergeCell ref="C106:E106"/>
    <mergeCell ref="C107:E107"/>
    <mergeCell ref="C96:E96"/>
    <mergeCell ref="C97:E97"/>
    <mergeCell ref="C98:E98"/>
    <mergeCell ref="C99:E99"/>
    <mergeCell ref="C100:E100"/>
    <mergeCell ref="C101:E101"/>
    <mergeCell ref="C90:E90"/>
    <mergeCell ref="C91:E91"/>
    <mergeCell ref="C92:E92"/>
    <mergeCell ref="C93:E93"/>
    <mergeCell ref="C94:E94"/>
    <mergeCell ref="C95:E95"/>
    <mergeCell ref="C24:H24"/>
    <mergeCell ref="C26:E26"/>
    <mergeCell ref="C27:E27"/>
    <mergeCell ref="C37:E37"/>
    <mergeCell ref="C34:E34"/>
    <mergeCell ref="C36:E36"/>
    <mergeCell ref="C30:E30"/>
    <mergeCell ref="C31:E31"/>
    <mergeCell ref="C33:E33"/>
    <mergeCell ref="C35:H35"/>
    <mergeCell ref="A1:A2"/>
    <mergeCell ref="F1:F2"/>
    <mergeCell ref="C4:J4"/>
    <mergeCell ref="C5:E5"/>
    <mergeCell ref="C6:E6"/>
    <mergeCell ref="C7:E7"/>
    <mergeCell ref="J1:J2"/>
    <mergeCell ref="G1:G2"/>
    <mergeCell ref="I1:I2"/>
    <mergeCell ref="C1:E2"/>
    <mergeCell ref="I5:I12"/>
    <mergeCell ref="C8:E8"/>
    <mergeCell ref="C9:E9"/>
    <mergeCell ref="C10:E10"/>
    <mergeCell ref="C11:E11"/>
    <mergeCell ref="B1:B2"/>
    <mergeCell ref="H1:H2"/>
    <mergeCell ref="G5:G12"/>
    <mergeCell ref="K1:K2"/>
    <mergeCell ref="K4:K7"/>
    <mergeCell ref="C3:E3"/>
    <mergeCell ref="C12:E12"/>
    <mergeCell ref="C13:E13"/>
    <mergeCell ref="C15:E15"/>
    <mergeCell ref="C22:E22"/>
    <mergeCell ref="C23:E23"/>
    <mergeCell ref="C25:E25"/>
    <mergeCell ref="C16:E16"/>
    <mergeCell ref="C17:E17"/>
    <mergeCell ref="C18:E18"/>
    <mergeCell ref="C19:E19"/>
    <mergeCell ref="C20:E20"/>
    <mergeCell ref="C21:E21"/>
    <mergeCell ref="C14:H14"/>
    <mergeCell ref="I13:I22"/>
    <mergeCell ref="I23:I32"/>
    <mergeCell ref="C28:E28"/>
    <mergeCell ref="C29:E29"/>
    <mergeCell ref="G15:G23"/>
    <mergeCell ref="G25:G26"/>
    <mergeCell ref="G27:G31"/>
    <mergeCell ref="C32:H32"/>
    <mergeCell ref="C84:E84"/>
    <mergeCell ref="C85:E85"/>
    <mergeCell ref="C86:E86"/>
    <mergeCell ref="C87:E87"/>
    <mergeCell ref="C88:E88"/>
    <mergeCell ref="C89:E89"/>
    <mergeCell ref="C78:E78"/>
    <mergeCell ref="C47:E47"/>
    <mergeCell ref="C51:E51"/>
    <mergeCell ref="C52:E52"/>
    <mergeCell ref="C53:E53"/>
    <mergeCell ref="C54:E54"/>
    <mergeCell ref="C55:E55"/>
    <mergeCell ref="C79:E79"/>
    <mergeCell ref="C80:E80"/>
    <mergeCell ref="C81:E81"/>
    <mergeCell ref="C82:E82"/>
    <mergeCell ref="C83:E83"/>
    <mergeCell ref="C73:E73"/>
    <mergeCell ref="C74:E74"/>
    <mergeCell ref="C75:E75"/>
    <mergeCell ref="C49:E49"/>
    <mergeCell ref="I33:I42"/>
    <mergeCell ref="I43:I49"/>
    <mergeCell ref="I51:I60"/>
    <mergeCell ref="I61:I79"/>
    <mergeCell ref="C72:E72"/>
    <mergeCell ref="C62:E62"/>
    <mergeCell ref="C63:E63"/>
    <mergeCell ref="C64:E64"/>
    <mergeCell ref="C65:E65"/>
    <mergeCell ref="G63:G79"/>
    <mergeCell ref="C76:E76"/>
    <mergeCell ref="C77:E77"/>
    <mergeCell ref="C66:E66"/>
    <mergeCell ref="C67:E67"/>
    <mergeCell ref="C68:E68"/>
    <mergeCell ref="C69:E69"/>
    <mergeCell ref="C70:E70"/>
    <mergeCell ref="C71:E71"/>
    <mergeCell ref="G39:G43"/>
    <mergeCell ref="G45:G49"/>
    <mergeCell ref="G33:G34"/>
    <mergeCell ref="G36:G37"/>
    <mergeCell ref="C38:H38"/>
    <mergeCell ref="C44:H44"/>
    <mergeCell ref="G89:G104"/>
    <mergeCell ref="G105:G112"/>
    <mergeCell ref="G113:G115"/>
    <mergeCell ref="G116:G118"/>
    <mergeCell ref="G119:G124"/>
    <mergeCell ref="G125:G132"/>
    <mergeCell ref="G134:G137"/>
    <mergeCell ref="G138:G147"/>
    <mergeCell ref="G148:G157"/>
  </mergeCells>
  <printOptions horizontalCentered="1"/>
  <pageMargins left="0.23622047244094491" right="0.15748031496062992" top="0.51181102362204722" bottom="0.47244094488188981" header="0" footer="0"/>
  <pageSetup paperSize="9" firstPageNumber="96" orientation="portrait" useFirstPageNumber="1" horizontalDpi="300" verticalDpi="300" r:id="rId1"/>
  <headerFooter>
    <oddHeader>&amp;LCBG VLXD T5-2026</oddHeader>
    <oddFooter>&amp;C&amp;P</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5"/>
  <sheetViews>
    <sheetView view="pageBreakPreview" zoomScale="60" zoomScaleNormal="100" workbookViewId="0">
      <selection activeCell="L9" sqref="L9"/>
    </sheetView>
  </sheetViews>
  <sheetFormatPr defaultColWidth="8.7109375" defaultRowHeight="15"/>
  <cols>
    <col min="1" max="1" width="5.5703125" style="6" bestFit="1" customWidth="1"/>
    <col min="2" max="2" width="8.7109375" style="6" customWidth="1"/>
    <col min="3" max="3" width="19.28515625" style="2" customWidth="1"/>
    <col min="4" max="4" width="6.85546875" style="2" customWidth="1"/>
    <col min="5" max="5" width="9.5703125" style="2" customWidth="1"/>
    <col min="6" max="6" width="15.28515625" style="2" bestFit="1" customWidth="1"/>
    <col min="7" max="7" width="13.85546875" style="7" customWidth="1"/>
    <col min="8" max="8" width="10.7109375" style="2" customWidth="1"/>
    <col min="9" max="9" width="8.7109375" style="2" customWidth="1"/>
    <col min="10" max="16384" width="8.7109375" style="2"/>
  </cols>
  <sheetData>
    <row r="1" spans="1:9" ht="64.5" customHeight="1">
      <c r="A1" s="3" t="s">
        <v>156</v>
      </c>
      <c r="B1" s="3" t="s">
        <v>0</v>
      </c>
      <c r="C1" s="3" t="s">
        <v>8</v>
      </c>
      <c r="D1" s="3" t="s">
        <v>9</v>
      </c>
      <c r="E1" s="3" t="s">
        <v>10</v>
      </c>
      <c r="F1" s="3" t="s">
        <v>11</v>
      </c>
      <c r="G1" s="3" t="s">
        <v>12</v>
      </c>
      <c r="H1" s="3" t="s">
        <v>2</v>
      </c>
      <c r="I1" s="3" t="s">
        <v>16</v>
      </c>
    </row>
    <row r="2" spans="1:9">
      <c r="A2" s="3" t="s">
        <v>802</v>
      </c>
      <c r="B2" s="553" t="s">
        <v>17</v>
      </c>
      <c r="C2" s="554"/>
      <c r="D2" s="10"/>
      <c r="E2" s="10"/>
      <c r="F2" s="9"/>
      <c r="G2" s="8"/>
      <c r="H2" s="3"/>
      <c r="I2" s="3"/>
    </row>
    <row r="3" spans="1:9" ht="23.25" customHeight="1">
      <c r="A3" s="382"/>
      <c r="B3" s="550" t="s">
        <v>192</v>
      </c>
      <c r="C3" s="99" t="s">
        <v>193</v>
      </c>
      <c r="D3" s="5"/>
      <c r="E3" s="5"/>
      <c r="F3" s="5"/>
      <c r="G3" s="422" t="s">
        <v>2955</v>
      </c>
      <c r="H3" s="5"/>
      <c r="I3" s="497" t="s">
        <v>427</v>
      </c>
    </row>
    <row r="4" spans="1:9" ht="45" customHeight="1">
      <c r="A4" s="383"/>
      <c r="B4" s="551"/>
      <c r="C4" s="99" t="s">
        <v>193</v>
      </c>
      <c r="D4" s="13" t="s">
        <v>24</v>
      </c>
      <c r="E4" s="547" t="s">
        <v>168</v>
      </c>
      <c r="F4" s="99" t="s">
        <v>194</v>
      </c>
      <c r="G4" s="423"/>
      <c r="H4" s="177">
        <v>426947</v>
      </c>
      <c r="I4" s="497"/>
    </row>
    <row r="5" spans="1:9">
      <c r="A5" s="383"/>
      <c r="B5" s="551"/>
      <c r="C5" s="99" t="s">
        <v>193</v>
      </c>
      <c r="D5" s="13" t="s">
        <v>24</v>
      </c>
      <c r="E5" s="548"/>
      <c r="F5" s="99" t="s">
        <v>195</v>
      </c>
      <c r="G5" s="423"/>
      <c r="H5" s="177">
        <v>502560</v>
      </c>
      <c r="I5" s="497"/>
    </row>
    <row r="6" spans="1:9">
      <c r="A6" s="383"/>
      <c r="B6" s="551"/>
      <c r="C6" s="99" t="s">
        <v>196</v>
      </c>
      <c r="D6" s="5"/>
      <c r="E6" s="548"/>
      <c r="F6" s="5"/>
      <c r="G6" s="423"/>
      <c r="H6" s="3"/>
      <c r="I6" s="497"/>
    </row>
    <row r="7" spans="1:9">
      <c r="A7" s="383"/>
      <c r="B7" s="551"/>
      <c r="C7" s="99" t="s">
        <v>196</v>
      </c>
      <c r="D7" s="13" t="s">
        <v>24</v>
      </c>
      <c r="E7" s="548"/>
      <c r="F7" s="99" t="s">
        <v>190</v>
      </c>
      <c r="G7" s="423"/>
      <c r="H7" s="177">
        <v>196507</v>
      </c>
      <c r="I7" s="497"/>
    </row>
    <row r="8" spans="1:9" ht="15.75">
      <c r="A8" s="383"/>
      <c r="B8" s="551"/>
      <c r="C8" s="99" t="s">
        <v>196</v>
      </c>
      <c r="D8" s="13" t="s">
        <v>24</v>
      </c>
      <c r="E8" s="548"/>
      <c r="F8" s="99" t="s">
        <v>191</v>
      </c>
      <c r="G8" s="423"/>
      <c r="H8" s="177">
        <v>233174</v>
      </c>
      <c r="I8" s="16" t="s">
        <v>154</v>
      </c>
    </row>
    <row r="9" spans="1:9">
      <c r="A9" s="383"/>
      <c r="B9" s="551"/>
      <c r="C9" s="99" t="s">
        <v>197</v>
      </c>
      <c r="D9" s="5"/>
      <c r="E9" s="548"/>
      <c r="F9" s="5"/>
      <c r="G9" s="423"/>
      <c r="H9" s="3"/>
      <c r="I9" s="5"/>
    </row>
    <row r="10" spans="1:9" ht="15.75">
      <c r="A10" s="383"/>
      <c r="B10" s="551"/>
      <c r="C10" s="99" t="s">
        <v>197</v>
      </c>
      <c r="D10" s="13" t="s">
        <v>24</v>
      </c>
      <c r="E10" s="548"/>
      <c r="F10" s="99" t="s">
        <v>198</v>
      </c>
      <c r="G10" s="423"/>
      <c r="H10" s="177">
        <v>274933</v>
      </c>
      <c r="I10" s="16" t="s">
        <v>154</v>
      </c>
    </row>
    <row r="11" spans="1:9" ht="15.75">
      <c r="A11" s="383"/>
      <c r="B11" s="551"/>
      <c r="C11" s="99" t="s">
        <v>197</v>
      </c>
      <c r="D11" s="13" t="s">
        <v>24</v>
      </c>
      <c r="E11" s="548"/>
      <c r="F11" s="99" t="s">
        <v>199</v>
      </c>
      <c r="G11" s="423"/>
      <c r="H11" s="177">
        <v>201710</v>
      </c>
      <c r="I11" s="16" t="s">
        <v>154</v>
      </c>
    </row>
    <row r="12" spans="1:9" ht="15.75">
      <c r="A12" s="555"/>
      <c r="B12" s="552"/>
      <c r="C12" s="99" t="s">
        <v>197</v>
      </c>
      <c r="D12" s="13" t="s">
        <v>24</v>
      </c>
      <c r="E12" s="549"/>
      <c r="F12" s="99" t="s">
        <v>200</v>
      </c>
      <c r="G12" s="423"/>
      <c r="H12" s="177">
        <v>163915</v>
      </c>
      <c r="I12" s="16" t="s">
        <v>154</v>
      </c>
    </row>
    <row r="13" spans="1:9" ht="45.75" customHeight="1">
      <c r="A13" s="382"/>
      <c r="B13" s="550" t="s">
        <v>201</v>
      </c>
      <c r="C13" s="99" t="s">
        <v>201</v>
      </c>
      <c r="D13" s="17" t="s">
        <v>202</v>
      </c>
      <c r="E13" s="547" t="s">
        <v>168</v>
      </c>
      <c r="F13" s="99" t="s">
        <v>207</v>
      </c>
      <c r="G13" s="423"/>
      <c r="H13" s="18">
        <v>36380</v>
      </c>
      <c r="I13" s="16" t="s">
        <v>154</v>
      </c>
    </row>
    <row r="14" spans="1:9" ht="45">
      <c r="A14" s="383"/>
      <c r="B14" s="551"/>
      <c r="C14" s="99" t="s">
        <v>203</v>
      </c>
      <c r="D14" s="17" t="s">
        <v>202</v>
      </c>
      <c r="E14" s="548"/>
      <c r="F14" s="99" t="s">
        <v>205</v>
      </c>
      <c r="G14" s="423"/>
      <c r="H14" s="18">
        <v>37425</v>
      </c>
      <c r="I14" s="16" t="s">
        <v>154</v>
      </c>
    </row>
    <row r="15" spans="1:9" ht="45">
      <c r="A15" s="555"/>
      <c r="B15" s="552"/>
      <c r="C15" s="99" t="s">
        <v>204</v>
      </c>
      <c r="D15" s="17" t="s">
        <v>202</v>
      </c>
      <c r="E15" s="549"/>
      <c r="F15" s="99" t="s">
        <v>206</v>
      </c>
      <c r="G15" s="424"/>
      <c r="H15" s="18">
        <v>35170</v>
      </c>
      <c r="I15" s="16" t="s">
        <v>154</v>
      </c>
    </row>
  </sheetData>
  <mergeCells count="9">
    <mergeCell ref="A3:A12"/>
    <mergeCell ref="A13:A15"/>
    <mergeCell ref="I3:I7"/>
    <mergeCell ref="E13:E15"/>
    <mergeCell ref="B13:B15"/>
    <mergeCell ref="G3:G15"/>
    <mergeCell ref="B2:C2"/>
    <mergeCell ref="B3:B12"/>
    <mergeCell ref="E4:E12"/>
  </mergeCells>
  <pageMargins left="0.23622047244094491" right="0.23622047244094491" top="0.51181102362204722" bottom="0.51181102362204722" header="0" footer="0"/>
  <pageSetup paperSize="9" firstPageNumber="112" orientation="portrait" useFirstPageNumber="1" horizontalDpi="300" verticalDpi="300" r:id="rId1"/>
  <headerFooter scaleWithDoc="0" alignWithMargins="0">
    <oddHeader>&amp;LCBG VLXD T5-2026</oddHeader>
    <oddFooter>&amp;C&amp;P</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33"/>
  <sheetViews>
    <sheetView view="pageBreakPreview" zoomScale="85" zoomScaleNormal="100" zoomScaleSheetLayoutView="85" workbookViewId="0">
      <selection activeCell="O9" sqref="O9"/>
    </sheetView>
  </sheetViews>
  <sheetFormatPr defaultColWidth="8.7109375" defaultRowHeight="15"/>
  <cols>
    <col min="1" max="1" width="5" style="6" bestFit="1" customWidth="1"/>
    <col min="2" max="2" width="8.7109375" style="6" customWidth="1"/>
    <col min="3" max="3" width="19.5703125" style="2" customWidth="1"/>
    <col min="4" max="4" width="8.85546875" style="2" customWidth="1"/>
    <col min="5" max="5" width="19.85546875" style="2" customWidth="1"/>
    <col min="6" max="6" width="12.5703125" style="2" customWidth="1"/>
    <col min="7" max="7" width="15.5703125" style="2" customWidth="1"/>
    <col min="8" max="9" width="8.7109375" style="2" customWidth="1"/>
    <col min="10" max="16384" width="8.7109375" style="2"/>
  </cols>
  <sheetData>
    <row r="1" spans="1:9" ht="65.25" customHeight="1">
      <c r="A1" s="3" t="s">
        <v>156</v>
      </c>
      <c r="B1" s="3" t="s">
        <v>0</v>
      </c>
      <c r="C1" s="3" t="s">
        <v>8</v>
      </c>
      <c r="D1" s="3" t="s">
        <v>9</v>
      </c>
      <c r="E1" s="3" t="s">
        <v>10</v>
      </c>
      <c r="F1" s="3" t="s">
        <v>11</v>
      </c>
      <c r="G1" s="3" t="s">
        <v>12</v>
      </c>
      <c r="H1" s="3" t="s">
        <v>2</v>
      </c>
      <c r="I1" s="3" t="s">
        <v>16</v>
      </c>
    </row>
    <row r="2" spans="1:9">
      <c r="A2" s="3">
        <v>7</v>
      </c>
      <c r="B2" s="420" t="s">
        <v>19</v>
      </c>
      <c r="C2" s="420"/>
      <c r="D2" s="3"/>
      <c r="E2" s="3"/>
      <c r="F2" s="3"/>
      <c r="G2" s="3"/>
      <c r="H2" s="3"/>
      <c r="I2" s="3"/>
    </row>
    <row r="3" spans="1:9">
      <c r="A3" s="3"/>
      <c r="B3" s="150" t="s">
        <v>665</v>
      </c>
      <c r="D3" s="3"/>
      <c r="E3" s="3"/>
      <c r="F3" s="3"/>
      <c r="G3" s="3"/>
      <c r="H3" s="3"/>
      <c r="I3" s="3"/>
    </row>
    <row r="4" spans="1:9" ht="45">
      <c r="A4" s="31">
        <v>1</v>
      </c>
      <c r="B4" s="124"/>
      <c r="C4" s="29" t="s">
        <v>2564</v>
      </c>
      <c r="D4" s="31" t="s">
        <v>150</v>
      </c>
      <c r="E4" s="31" t="s">
        <v>334</v>
      </c>
      <c r="F4" s="99" t="s">
        <v>2565</v>
      </c>
      <c r="G4" s="463" t="s">
        <v>2956</v>
      </c>
      <c r="H4" s="177">
        <v>22860</v>
      </c>
      <c r="I4" s="415" t="s">
        <v>427</v>
      </c>
    </row>
    <row r="5" spans="1:9" ht="45">
      <c r="A5" s="31">
        <v>2</v>
      </c>
      <c r="B5" s="124"/>
      <c r="C5" s="29" t="s">
        <v>2564</v>
      </c>
      <c r="D5" s="31" t="s">
        <v>150</v>
      </c>
      <c r="E5" s="31" t="s">
        <v>335</v>
      </c>
      <c r="F5" s="99" t="s">
        <v>2566</v>
      </c>
      <c r="G5" s="464"/>
      <c r="H5" s="177">
        <v>41000</v>
      </c>
      <c r="I5" s="415"/>
    </row>
    <row r="6" spans="1:9" ht="45">
      <c r="A6" s="31">
        <v>3</v>
      </c>
      <c r="B6" s="124"/>
      <c r="C6" s="29" t="s">
        <v>2567</v>
      </c>
      <c r="D6" s="31" t="s">
        <v>150</v>
      </c>
      <c r="E6" s="31" t="s">
        <v>336</v>
      </c>
      <c r="F6" s="99" t="s">
        <v>2568</v>
      </c>
      <c r="G6" s="464"/>
      <c r="H6" s="177">
        <v>25000</v>
      </c>
      <c r="I6" s="415"/>
    </row>
    <row r="7" spans="1:9" ht="30">
      <c r="A7" s="31">
        <v>4</v>
      </c>
      <c r="B7" s="124"/>
      <c r="C7" s="29" t="s">
        <v>2569</v>
      </c>
      <c r="D7" s="31" t="s">
        <v>24</v>
      </c>
      <c r="E7" s="31" t="s">
        <v>337</v>
      </c>
      <c r="F7" s="99" t="s">
        <v>2570</v>
      </c>
      <c r="G7" s="464"/>
      <c r="H7" s="177">
        <v>69000</v>
      </c>
      <c r="I7" s="415"/>
    </row>
    <row r="8" spans="1:9" ht="45">
      <c r="A8" s="31">
        <v>5</v>
      </c>
      <c r="B8" s="124"/>
      <c r="C8" s="29" t="s">
        <v>2571</v>
      </c>
      <c r="D8" s="31" t="s">
        <v>24</v>
      </c>
      <c r="E8" s="31" t="s">
        <v>338</v>
      </c>
      <c r="F8" s="99" t="s">
        <v>2572</v>
      </c>
      <c r="G8" s="464"/>
      <c r="H8" s="177">
        <v>75000</v>
      </c>
      <c r="I8" s="415"/>
    </row>
    <row r="9" spans="1:9" ht="45">
      <c r="A9" s="31">
        <v>6</v>
      </c>
      <c r="B9" s="124"/>
      <c r="C9" s="29" t="s">
        <v>2573</v>
      </c>
      <c r="D9" s="31" t="s">
        <v>150</v>
      </c>
      <c r="E9" s="31" t="s">
        <v>339</v>
      </c>
      <c r="F9" s="99" t="s">
        <v>2574</v>
      </c>
      <c r="G9" s="464"/>
      <c r="H9" s="177">
        <v>86500</v>
      </c>
      <c r="I9" s="107" t="s">
        <v>154</v>
      </c>
    </row>
    <row r="10" spans="1:9" ht="45">
      <c r="A10" s="31">
        <v>7</v>
      </c>
      <c r="B10" s="124"/>
      <c r="C10" s="29" t="s">
        <v>2575</v>
      </c>
      <c r="D10" s="31" t="s">
        <v>150</v>
      </c>
      <c r="E10" s="31" t="s">
        <v>340</v>
      </c>
      <c r="F10" s="99" t="s">
        <v>2576</v>
      </c>
      <c r="G10" s="464"/>
      <c r="H10" s="177">
        <v>80000</v>
      </c>
      <c r="I10" s="107" t="s">
        <v>154</v>
      </c>
    </row>
    <row r="11" spans="1:9" ht="45">
      <c r="A11" s="31">
        <v>8</v>
      </c>
      <c r="B11" s="124"/>
      <c r="C11" s="29" t="s">
        <v>2577</v>
      </c>
      <c r="D11" s="31" t="s">
        <v>150</v>
      </c>
      <c r="E11" s="31" t="s">
        <v>341</v>
      </c>
      <c r="F11" s="99" t="s">
        <v>2578</v>
      </c>
      <c r="G11" s="464"/>
      <c r="H11" s="177">
        <v>95000</v>
      </c>
      <c r="I11" s="107" t="s">
        <v>154</v>
      </c>
    </row>
    <row r="12" spans="1:9" ht="30">
      <c r="A12" s="31">
        <v>9</v>
      </c>
      <c r="B12" s="124"/>
      <c r="C12" s="29" t="s">
        <v>2579</v>
      </c>
      <c r="D12" s="31" t="s">
        <v>150</v>
      </c>
      <c r="E12" s="31" t="s">
        <v>1048</v>
      </c>
      <c r="F12" s="99" t="s">
        <v>2580</v>
      </c>
      <c r="G12" s="464"/>
      <c r="H12" s="177">
        <v>57000</v>
      </c>
      <c r="I12" s="107" t="s">
        <v>154</v>
      </c>
    </row>
    <row r="13" spans="1:9" ht="30">
      <c r="A13" s="31">
        <v>10</v>
      </c>
      <c r="B13" s="124"/>
      <c r="C13" s="29" t="s">
        <v>2581</v>
      </c>
      <c r="D13" s="31" t="s">
        <v>150</v>
      </c>
      <c r="E13" s="31" t="s">
        <v>1049</v>
      </c>
      <c r="F13" s="99" t="s">
        <v>2582</v>
      </c>
      <c r="G13" s="464"/>
      <c r="H13" s="177">
        <v>44000</v>
      </c>
      <c r="I13" s="107" t="s">
        <v>154</v>
      </c>
    </row>
    <row r="14" spans="1:9" ht="30">
      <c r="A14" s="31">
        <v>11</v>
      </c>
      <c r="B14" s="124"/>
      <c r="C14" s="29" t="s">
        <v>2583</v>
      </c>
      <c r="D14" s="31" t="s">
        <v>150</v>
      </c>
      <c r="E14" s="31" t="s">
        <v>342</v>
      </c>
      <c r="F14" s="99" t="s">
        <v>2584</v>
      </c>
      <c r="G14" s="464"/>
      <c r="H14" s="177">
        <v>145000</v>
      </c>
      <c r="I14" s="107" t="s">
        <v>154</v>
      </c>
    </row>
    <row r="15" spans="1:9" ht="30" customHeight="1">
      <c r="A15" s="31">
        <v>12</v>
      </c>
      <c r="B15" s="124"/>
      <c r="C15" s="29" t="s">
        <v>2585</v>
      </c>
      <c r="D15" s="31" t="s">
        <v>150</v>
      </c>
      <c r="E15" s="31" t="s">
        <v>343</v>
      </c>
      <c r="F15" s="99" t="s">
        <v>2586</v>
      </c>
      <c r="G15" s="464"/>
      <c r="H15" s="177">
        <v>105000</v>
      </c>
      <c r="I15" s="107" t="s">
        <v>154</v>
      </c>
    </row>
    <row r="16" spans="1:9" ht="45">
      <c r="A16" s="31">
        <v>13</v>
      </c>
      <c r="B16" s="124"/>
      <c r="C16" s="29" t="s">
        <v>2587</v>
      </c>
      <c r="D16" s="31" t="s">
        <v>150</v>
      </c>
      <c r="E16" s="31" t="s">
        <v>344</v>
      </c>
      <c r="F16" s="99" t="s">
        <v>2588</v>
      </c>
      <c r="G16" s="464"/>
      <c r="H16" s="177">
        <v>115000</v>
      </c>
      <c r="I16" s="107" t="s">
        <v>154</v>
      </c>
    </row>
    <row r="17" spans="1:9" ht="30">
      <c r="A17" s="31">
        <v>14</v>
      </c>
      <c r="B17" s="124"/>
      <c r="C17" s="29" t="s">
        <v>2589</v>
      </c>
      <c r="D17" s="31" t="s">
        <v>150</v>
      </c>
      <c r="E17" s="31" t="s">
        <v>345</v>
      </c>
      <c r="F17" s="99" t="s">
        <v>2590</v>
      </c>
      <c r="G17" s="464"/>
      <c r="H17" s="177">
        <v>90000</v>
      </c>
      <c r="I17" s="107" t="s">
        <v>154</v>
      </c>
    </row>
    <row r="18" spans="1:9" ht="30">
      <c r="A18" s="31">
        <v>15</v>
      </c>
      <c r="B18" s="124"/>
      <c r="C18" s="29" t="s">
        <v>2591</v>
      </c>
      <c r="D18" s="31" t="s">
        <v>150</v>
      </c>
      <c r="E18" s="31" t="s">
        <v>346</v>
      </c>
      <c r="F18" s="99" t="s">
        <v>2592</v>
      </c>
      <c r="G18" s="464"/>
      <c r="H18" s="177">
        <v>8800</v>
      </c>
      <c r="I18" s="107" t="s">
        <v>154</v>
      </c>
    </row>
    <row r="19" spans="1:9" ht="45">
      <c r="A19" s="31">
        <v>16</v>
      </c>
      <c r="B19" s="124"/>
      <c r="C19" s="29" t="s">
        <v>2593</v>
      </c>
      <c r="D19" s="31" t="s">
        <v>150</v>
      </c>
      <c r="E19" s="31" t="s">
        <v>347</v>
      </c>
      <c r="F19" s="99" t="s">
        <v>2594</v>
      </c>
      <c r="G19" s="464"/>
      <c r="H19" s="177">
        <v>9000</v>
      </c>
      <c r="I19" s="107" t="s">
        <v>154</v>
      </c>
    </row>
    <row r="20" spans="1:9" ht="30">
      <c r="A20" s="31">
        <v>17</v>
      </c>
      <c r="B20" s="124"/>
      <c r="C20" s="29" t="s">
        <v>2595</v>
      </c>
      <c r="D20" s="31" t="s">
        <v>24</v>
      </c>
      <c r="E20" s="31" t="s">
        <v>348</v>
      </c>
      <c r="F20" s="99" t="s">
        <v>2596</v>
      </c>
      <c r="G20" s="464"/>
      <c r="H20" s="177">
        <v>175000</v>
      </c>
      <c r="I20" s="107" t="s">
        <v>154</v>
      </c>
    </row>
    <row r="21" spans="1:9" ht="30">
      <c r="A21" s="31">
        <v>18</v>
      </c>
      <c r="B21" s="124"/>
      <c r="C21" s="29" t="s">
        <v>2957</v>
      </c>
      <c r="D21" s="31" t="s">
        <v>24</v>
      </c>
      <c r="E21" s="31" t="s">
        <v>349</v>
      </c>
      <c r="F21" s="99" t="s">
        <v>2598</v>
      </c>
      <c r="G21" s="464"/>
      <c r="H21" s="177">
        <v>210000</v>
      </c>
      <c r="I21" s="107" t="s">
        <v>154</v>
      </c>
    </row>
    <row r="22" spans="1:9" ht="30">
      <c r="A22" s="31">
        <v>19</v>
      </c>
      <c r="B22" s="124"/>
      <c r="C22" s="29" t="s">
        <v>2597</v>
      </c>
      <c r="D22" s="31" t="s">
        <v>24</v>
      </c>
      <c r="E22" s="31" t="s">
        <v>350</v>
      </c>
      <c r="F22" s="99" t="s">
        <v>2599</v>
      </c>
      <c r="G22" s="464"/>
      <c r="H22" s="177">
        <v>296000</v>
      </c>
      <c r="I22" s="107" t="s">
        <v>154</v>
      </c>
    </row>
    <row r="23" spans="1:9" ht="30">
      <c r="A23" s="31">
        <v>20</v>
      </c>
      <c r="B23" s="124"/>
      <c r="C23" s="29" t="s">
        <v>2600</v>
      </c>
      <c r="D23" s="31" t="s">
        <v>24</v>
      </c>
      <c r="E23" s="31" t="s">
        <v>351</v>
      </c>
      <c r="F23" s="99" t="s">
        <v>2601</v>
      </c>
      <c r="G23" s="464"/>
      <c r="H23" s="177">
        <v>77000</v>
      </c>
      <c r="I23" s="107" t="s">
        <v>154</v>
      </c>
    </row>
    <row r="24" spans="1:9" ht="30">
      <c r="A24" s="31">
        <v>21</v>
      </c>
      <c r="B24" s="124"/>
      <c r="C24" s="29" t="s">
        <v>2602</v>
      </c>
      <c r="D24" s="31" t="s">
        <v>24</v>
      </c>
      <c r="E24" s="31" t="s">
        <v>352</v>
      </c>
      <c r="F24" s="99" t="s">
        <v>2603</v>
      </c>
      <c r="G24" s="464"/>
      <c r="H24" s="236">
        <v>92400</v>
      </c>
      <c r="I24" s="107" t="s">
        <v>154</v>
      </c>
    </row>
    <row r="25" spans="1:9" ht="45">
      <c r="A25" s="31">
        <v>22</v>
      </c>
      <c r="B25" s="124"/>
      <c r="C25" s="29" t="s">
        <v>2604</v>
      </c>
      <c r="D25" s="31" t="s">
        <v>150</v>
      </c>
      <c r="E25" s="31" t="s">
        <v>353</v>
      </c>
      <c r="F25" s="99" t="s">
        <v>2605</v>
      </c>
      <c r="G25" s="464" t="str">
        <f>G4</f>
        <v>Công ty TNHH Hoá chất xây dựng Hamico.
Địa chỉ: Lô đất số 23, KTĐC Đồng Hoà 3, Phường Kiến An, TP Hải Phòng Việt Nam; SĐT:0399184999</v>
      </c>
      <c r="H25" s="177">
        <v>150000</v>
      </c>
      <c r="I25" s="107" t="s">
        <v>154</v>
      </c>
    </row>
    <row r="26" spans="1:9" ht="30">
      <c r="A26" s="31">
        <v>23</v>
      </c>
      <c r="B26" s="124"/>
      <c r="C26" s="29" t="s">
        <v>2606</v>
      </c>
      <c r="D26" s="31" t="s">
        <v>31</v>
      </c>
      <c r="E26" s="31" t="s">
        <v>354</v>
      </c>
      <c r="F26" s="99" t="s">
        <v>2607</v>
      </c>
      <c r="G26" s="464"/>
      <c r="H26" s="177">
        <v>39000</v>
      </c>
      <c r="I26" s="107" t="s">
        <v>154</v>
      </c>
    </row>
    <row r="27" spans="1:9" ht="45">
      <c r="A27" s="31">
        <v>24</v>
      </c>
      <c r="B27" s="124"/>
      <c r="C27" s="29" t="s">
        <v>2608</v>
      </c>
      <c r="D27" s="31" t="s">
        <v>150</v>
      </c>
      <c r="E27" s="31" t="s">
        <v>355</v>
      </c>
      <c r="F27" s="99" t="s">
        <v>2609</v>
      </c>
      <c r="G27" s="464"/>
      <c r="H27" s="177">
        <v>280000</v>
      </c>
      <c r="I27" s="107" t="s">
        <v>154</v>
      </c>
    </row>
    <row r="28" spans="1:9" ht="45" customHeight="1">
      <c r="A28" s="31">
        <v>25</v>
      </c>
      <c r="B28" s="124"/>
      <c r="C28" s="29" t="s">
        <v>2610</v>
      </c>
      <c r="D28" s="31" t="s">
        <v>24</v>
      </c>
      <c r="E28" s="31" t="s">
        <v>356</v>
      </c>
      <c r="F28" s="99" t="s">
        <v>2611</v>
      </c>
      <c r="G28" s="464"/>
      <c r="H28" s="177">
        <v>130000</v>
      </c>
      <c r="I28" s="107" t="s">
        <v>154</v>
      </c>
    </row>
    <row r="29" spans="1:9" ht="30">
      <c r="A29" s="31">
        <v>26</v>
      </c>
      <c r="B29" s="124"/>
      <c r="C29" s="29" t="s">
        <v>2612</v>
      </c>
      <c r="D29" s="31" t="s">
        <v>24</v>
      </c>
      <c r="E29" s="31" t="s">
        <v>357</v>
      </c>
      <c r="F29" s="99" t="s">
        <v>2613</v>
      </c>
      <c r="G29" s="464"/>
      <c r="H29" s="177">
        <v>45000</v>
      </c>
      <c r="I29" s="107" t="s">
        <v>154</v>
      </c>
    </row>
    <row r="30" spans="1:9" ht="30">
      <c r="A30" s="31">
        <v>27</v>
      </c>
      <c r="B30" s="126"/>
      <c r="C30" s="29" t="s">
        <v>2612</v>
      </c>
      <c r="D30" s="31" t="s">
        <v>24</v>
      </c>
      <c r="E30" s="31" t="s">
        <v>358</v>
      </c>
      <c r="F30" s="99" t="s">
        <v>2614</v>
      </c>
      <c r="G30" s="464"/>
      <c r="H30" s="177">
        <v>210000</v>
      </c>
      <c r="I30" s="107" t="s">
        <v>154</v>
      </c>
    </row>
    <row r="31" spans="1:9" ht="30">
      <c r="A31" s="31">
        <v>28</v>
      </c>
      <c r="B31" s="126"/>
      <c r="C31" s="29" t="s">
        <v>2615</v>
      </c>
      <c r="D31" s="31" t="s">
        <v>150</v>
      </c>
      <c r="E31" s="31" t="s">
        <v>359</v>
      </c>
      <c r="F31" s="99" t="s">
        <v>2616</v>
      </c>
      <c r="G31" s="464"/>
      <c r="H31" s="177">
        <v>180000</v>
      </c>
      <c r="I31" s="107" t="s">
        <v>154</v>
      </c>
    </row>
    <row r="32" spans="1:9" ht="30">
      <c r="A32" s="31">
        <v>29</v>
      </c>
      <c r="B32" s="126"/>
      <c r="C32" s="29" t="s">
        <v>2617</v>
      </c>
      <c r="D32" s="31" t="s">
        <v>150</v>
      </c>
      <c r="E32" s="31" t="s">
        <v>360</v>
      </c>
      <c r="F32" s="99" t="s">
        <v>2618</v>
      </c>
      <c r="G32" s="464"/>
      <c r="H32" s="177">
        <v>195000</v>
      </c>
      <c r="I32" s="107" t="s">
        <v>154</v>
      </c>
    </row>
    <row r="33" spans="1:9" ht="30">
      <c r="A33" s="31">
        <v>30</v>
      </c>
      <c r="B33" s="126"/>
      <c r="C33" s="29" t="s">
        <v>2619</v>
      </c>
      <c r="D33" s="31" t="s">
        <v>24</v>
      </c>
      <c r="E33" s="31" t="s">
        <v>361</v>
      </c>
      <c r="F33" s="99" t="s">
        <v>2620</v>
      </c>
      <c r="G33" s="465"/>
      <c r="H33" s="177">
        <v>125000</v>
      </c>
      <c r="I33" s="107" t="s">
        <v>154</v>
      </c>
    </row>
  </sheetData>
  <mergeCells count="4">
    <mergeCell ref="G25:G33"/>
    <mergeCell ref="G4:G24"/>
    <mergeCell ref="B2:C2"/>
    <mergeCell ref="I4:I8"/>
  </mergeCells>
  <dataValidations disablePrompts="1" count="1">
    <dataValidation type="list" allowBlank="1" showInputMessage="1" showErrorMessage="1" sqref="B30:B33" xr:uid="{00000000-0002-0000-0C00-000000000000}">
      <formula1>nhomvl</formula1>
    </dataValidation>
  </dataValidations>
  <pageMargins left="0.23622047244094491" right="0.15748031496062992" top="0.51181102362204722" bottom="0.51181102362204722" header="0" footer="0"/>
  <pageSetup paperSize="9" scale="92" firstPageNumber="113" orientation="portrait" useFirstPageNumber="1" horizontalDpi="300" verticalDpi="300" r:id="rId1"/>
  <headerFooter>
    <oddHeader>&amp;LCBG VLXD T5-2026</oddHeader>
    <oddFooter>&amp;C&amp;P</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4"/>
  <sheetViews>
    <sheetView view="pageBreakPreview" topLeftCell="A21" zoomScale="60" zoomScaleNormal="100" workbookViewId="0">
      <selection activeCell="O9" sqref="O9"/>
    </sheetView>
  </sheetViews>
  <sheetFormatPr defaultColWidth="8.7109375" defaultRowHeight="15"/>
  <cols>
    <col min="1" max="1" width="6.28515625" style="6" customWidth="1"/>
    <col min="2" max="2" width="14.140625" style="6" customWidth="1"/>
    <col min="3" max="3" width="20" style="2" customWidth="1"/>
    <col min="4" max="4" width="7" style="2" customWidth="1"/>
    <col min="5" max="5" width="17.5703125" style="2" customWidth="1"/>
    <col min="6" max="6" width="11.42578125" style="2" customWidth="1"/>
    <col min="7" max="7" width="12.85546875" style="2" customWidth="1"/>
    <col min="8" max="8" width="10.28515625" style="2" customWidth="1"/>
    <col min="9" max="9" width="7.7109375" style="2" customWidth="1"/>
    <col min="10" max="10" width="8.7109375" style="2" customWidth="1"/>
    <col min="11" max="16384" width="8.7109375" style="2"/>
  </cols>
  <sheetData>
    <row r="1" spans="1:9" ht="63.75" customHeight="1">
      <c r="A1" s="33" t="s">
        <v>25</v>
      </c>
      <c r="B1" s="118" t="s">
        <v>767</v>
      </c>
      <c r="C1" s="118" t="s">
        <v>8</v>
      </c>
      <c r="D1" s="118" t="s">
        <v>9</v>
      </c>
      <c r="E1" s="118" t="s">
        <v>10</v>
      </c>
      <c r="F1" s="118" t="s">
        <v>11</v>
      </c>
      <c r="G1" s="118" t="s">
        <v>12</v>
      </c>
      <c r="H1" s="118" t="s">
        <v>2</v>
      </c>
      <c r="I1" s="3" t="s">
        <v>16</v>
      </c>
    </row>
    <row r="2" spans="1:9" ht="21.75" customHeight="1">
      <c r="A2" s="33" t="s">
        <v>2439</v>
      </c>
      <c r="B2" s="118" t="s">
        <v>666</v>
      </c>
      <c r="C2" s="118"/>
      <c r="D2" s="33"/>
      <c r="E2" s="3"/>
      <c r="F2" s="8"/>
      <c r="G2" s="237"/>
      <c r="H2" s="118"/>
      <c r="I2" s="3"/>
    </row>
    <row r="3" spans="1:9" ht="63">
      <c r="A3" s="559"/>
      <c r="B3" s="181" t="s">
        <v>292</v>
      </c>
      <c r="C3" s="181" t="s">
        <v>2712</v>
      </c>
      <c r="D3" s="22" t="s">
        <v>24</v>
      </c>
      <c r="E3" s="463" t="s">
        <v>293</v>
      </c>
      <c r="F3" s="99" t="s">
        <v>2713</v>
      </c>
      <c r="G3" s="556" t="s">
        <v>2964</v>
      </c>
      <c r="H3" s="238">
        <v>436000</v>
      </c>
      <c r="I3" s="463" t="s">
        <v>427</v>
      </c>
    </row>
    <row r="4" spans="1:9" ht="63">
      <c r="A4" s="560"/>
      <c r="B4" s="181" t="s">
        <v>292</v>
      </c>
      <c r="C4" s="181" t="s">
        <v>2712</v>
      </c>
      <c r="D4" s="22" t="s">
        <v>24</v>
      </c>
      <c r="E4" s="464"/>
      <c r="F4" s="99" t="s">
        <v>2958</v>
      </c>
      <c r="G4" s="557"/>
      <c r="H4" s="238">
        <v>581000</v>
      </c>
      <c r="I4" s="465"/>
    </row>
    <row r="5" spans="1:9" ht="63">
      <c r="A5" s="560"/>
      <c r="B5" s="181" t="s">
        <v>292</v>
      </c>
      <c r="C5" s="181" t="s">
        <v>2712</v>
      </c>
      <c r="D5" s="22" t="s">
        <v>24</v>
      </c>
      <c r="E5" s="464"/>
      <c r="F5" s="99" t="s">
        <v>2959</v>
      </c>
      <c r="G5" s="557"/>
      <c r="H5" s="238">
        <v>727000</v>
      </c>
      <c r="I5" s="125" t="s">
        <v>154</v>
      </c>
    </row>
    <row r="6" spans="1:9" ht="63">
      <c r="A6" s="560"/>
      <c r="B6" s="181" t="s">
        <v>292</v>
      </c>
      <c r="C6" s="181" t="s">
        <v>2712</v>
      </c>
      <c r="D6" s="22" t="s">
        <v>24</v>
      </c>
      <c r="E6" s="464"/>
      <c r="F6" s="99" t="s">
        <v>2960</v>
      </c>
      <c r="G6" s="557"/>
      <c r="H6" s="238">
        <v>955000</v>
      </c>
      <c r="I6" s="125" t="s">
        <v>154</v>
      </c>
    </row>
    <row r="7" spans="1:9" ht="63">
      <c r="A7" s="560"/>
      <c r="B7" s="181" t="s">
        <v>292</v>
      </c>
      <c r="C7" s="181" t="s">
        <v>2712</v>
      </c>
      <c r="D7" s="22" t="s">
        <v>24</v>
      </c>
      <c r="E7" s="464"/>
      <c r="F7" s="99" t="s">
        <v>2961</v>
      </c>
      <c r="G7" s="557"/>
      <c r="H7" s="238">
        <v>1273000</v>
      </c>
      <c r="I7" s="125" t="s">
        <v>154</v>
      </c>
    </row>
    <row r="8" spans="1:9" ht="63">
      <c r="A8" s="560"/>
      <c r="B8" s="181" t="s">
        <v>292</v>
      </c>
      <c r="C8" s="181" t="s">
        <v>2712</v>
      </c>
      <c r="D8" s="22" t="s">
        <v>24</v>
      </c>
      <c r="E8" s="464"/>
      <c r="F8" s="99" t="s">
        <v>2962</v>
      </c>
      <c r="G8" s="557"/>
      <c r="H8" s="238">
        <v>1591000</v>
      </c>
      <c r="I8" s="125" t="s">
        <v>154</v>
      </c>
    </row>
    <row r="9" spans="1:9" ht="63">
      <c r="A9" s="561"/>
      <c r="B9" s="181" t="s">
        <v>292</v>
      </c>
      <c r="C9" s="181" t="s">
        <v>2712</v>
      </c>
      <c r="D9" s="22" t="s">
        <v>24</v>
      </c>
      <c r="E9" s="465"/>
      <c r="F9" s="99" t="s">
        <v>2963</v>
      </c>
      <c r="G9" s="558"/>
      <c r="H9" s="238">
        <v>1984000</v>
      </c>
      <c r="I9" s="125" t="s">
        <v>154</v>
      </c>
    </row>
    <row r="14" spans="1:9">
      <c r="A14" s="2"/>
      <c r="B14" s="2"/>
    </row>
  </sheetData>
  <mergeCells count="4">
    <mergeCell ref="G3:G9"/>
    <mergeCell ref="I3:I4"/>
    <mergeCell ref="E3:E9"/>
    <mergeCell ref="A3:A9"/>
  </mergeCells>
  <pageMargins left="0.15748031496062992" right="0.15748031496062992" top="0.51181102362204722" bottom="0.51181102362204722" header="0" footer="0"/>
  <pageSetup paperSize="9" scale="93" firstPageNumber="115" orientation="portrait" useFirstPageNumber="1" horizontalDpi="300" verticalDpi="300" r:id="rId1"/>
  <headerFooter>
    <oddHeader>&amp;LCBG VLXD T5-2026</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0"/>
  <sheetViews>
    <sheetView view="pageBreakPreview" topLeftCell="A6" zoomScale="60" zoomScaleNormal="100" workbookViewId="0">
      <selection activeCell="O9" sqref="O9"/>
    </sheetView>
  </sheetViews>
  <sheetFormatPr defaultColWidth="8.7109375" defaultRowHeight="15"/>
  <cols>
    <col min="1" max="1" width="7.28515625" style="282" customWidth="1"/>
    <col min="2" max="2" width="11" style="282" customWidth="1"/>
    <col min="3" max="3" width="13.85546875" style="272" customWidth="1"/>
    <col min="4" max="4" width="8" style="272" customWidth="1"/>
    <col min="5" max="5" width="10" style="272" customWidth="1"/>
    <col min="6" max="6" width="25.5703125" style="272" customWidth="1"/>
    <col min="7" max="7" width="13.42578125" style="272" customWidth="1"/>
    <col min="8" max="8" width="10.140625" style="272" customWidth="1"/>
    <col min="9" max="9" width="8" style="272" customWidth="1"/>
    <col min="10" max="16384" width="8.7109375" style="272"/>
  </cols>
  <sheetData>
    <row r="1" spans="1:9" ht="68.25" customHeight="1">
      <c r="A1" s="269" t="s">
        <v>25</v>
      </c>
      <c r="B1" s="270" t="s">
        <v>767</v>
      </c>
      <c r="C1" s="270" t="s">
        <v>8</v>
      </c>
      <c r="D1" s="270" t="s">
        <v>9</v>
      </c>
      <c r="E1" s="270" t="s">
        <v>10</v>
      </c>
      <c r="F1" s="270" t="s">
        <v>11</v>
      </c>
      <c r="G1" s="270" t="s">
        <v>12</v>
      </c>
      <c r="H1" s="270" t="s">
        <v>2</v>
      </c>
      <c r="I1" s="271" t="s">
        <v>16</v>
      </c>
    </row>
    <row r="2" spans="1:9" ht="21.75" customHeight="1">
      <c r="A2" s="269" t="s">
        <v>2440</v>
      </c>
      <c r="B2" s="273" t="s">
        <v>286</v>
      </c>
      <c r="C2" s="270"/>
      <c r="D2" s="269"/>
      <c r="E2" s="271"/>
      <c r="F2" s="274"/>
      <c r="G2" s="275"/>
      <c r="H2" s="270"/>
      <c r="I2" s="271"/>
    </row>
    <row r="3" spans="1:9" ht="184.5" customHeight="1">
      <c r="A3" s="562"/>
      <c r="B3" s="276" t="s">
        <v>286</v>
      </c>
      <c r="C3" s="276" t="s">
        <v>287</v>
      </c>
      <c r="D3" s="277" t="s">
        <v>24</v>
      </c>
      <c r="E3" s="278" t="s">
        <v>288</v>
      </c>
      <c r="F3" s="279" t="s">
        <v>2714</v>
      </c>
      <c r="G3" s="564" t="s">
        <v>2968</v>
      </c>
      <c r="H3" s="280">
        <v>291000</v>
      </c>
      <c r="I3" s="563" t="s">
        <v>427</v>
      </c>
    </row>
    <row r="4" spans="1:9" ht="195.75" customHeight="1">
      <c r="A4" s="562"/>
      <c r="B4" s="276" t="s">
        <v>286</v>
      </c>
      <c r="C4" s="276" t="s">
        <v>289</v>
      </c>
      <c r="D4" s="277" t="s">
        <v>24</v>
      </c>
      <c r="E4" s="278" t="s">
        <v>288</v>
      </c>
      <c r="F4" s="279" t="s">
        <v>2965</v>
      </c>
      <c r="G4" s="564"/>
      <c r="H4" s="280">
        <v>331711</v>
      </c>
      <c r="I4" s="563"/>
    </row>
    <row r="5" spans="1:9" ht="201" customHeight="1">
      <c r="A5" s="562"/>
      <c r="B5" s="276" t="s">
        <v>286</v>
      </c>
      <c r="C5" s="276" t="s">
        <v>290</v>
      </c>
      <c r="D5" s="277" t="s">
        <v>24</v>
      </c>
      <c r="E5" s="278" t="s">
        <v>288</v>
      </c>
      <c r="F5" s="279" t="s">
        <v>2966</v>
      </c>
      <c r="G5" s="564"/>
      <c r="H5" s="280">
        <v>382716</v>
      </c>
      <c r="I5" s="281" t="s">
        <v>154</v>
      </c>
    </row>
    <row r="6" spans="1:9" ht="210">
      <c r="A6" s="562"/>
      <c r="B6" s="276" t="s">
        <v>286</v>
      </c>
      <c r="C6" s="276" t="s">
        <v>291</v>
      </c>
      <c r="D6" s="277" t="s">
        <v>24</v>
      </c>
      <c r="E6" s="278" t="s">
        <v>288</v>
      </c>
      <c r="F6" s="279" t="s">
        <v>2967</v>
      </c>
      <c r="G6" s="278" t="str">
        <f>G3</f>
        <v>Công ty TNHH đầu tư xây dựng và thương mại HCT Việt Nam.
 Đc: số 09 - TT4C khu đô thị mới Đại Kim, phường Định Công, Hà Nội; SĐT: 0387310993</v>
      </c>
      <c r="H6" s="280">
        <v>427866</v>
      </c>
      <c r="I6" s="281" t="s">
        <v>154</v>
      </c>
    </row>
    <row r="10" spans="1:9" ht="15" customHeight="1">
      <c r="A10" s="272"/>
      <c r="B10" s="272"/>
    </row>
  </sheetData>
  <mergeCells count="3">
    <mergeCell ref="A3:A6"/>
    <mergeCell ref="I3:I4"/>
    <mergeCell ref="G3:G5"/>
  </mergeCells>
  <printOptions horizontalCentered="1"/>
  <pageMargins left="0.19685039370078741" right="0.15748031496062992" top="0.51181102362204722" bottom="0.51181102362204722" header="0" footer="0"/>
  <pageSetup paperSize="9" scale="93" firstPageNumber="116" orientation="portrait" useFirstPageNumber="1" horizontalDpi="300" verticalDpi="300" r:id="rId1"/>
  <headerFooter>
    <oddHeader>&amp;LCBG VLXD T5-2026</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425"/>
  <sheetViews>
    <sheetView view="pageBreakPreview" topLeftCell="A33" zoomScale="60" zoomScaleNormal="100" workbookViewId="0">
      <selection activeCell="N47" sqref="N47"/>
    </sheetView>
  </sheetViews>
  <sheetFormatPr defaultColWidth="8.7109375" defaultRowHeight="15"/>
  <cols>
    <col min="1" max="1" width="7.28515625" style="6" customWidth="1"/>
    <col min="2" max="2" width="15.5703125" style="133" customWidth="1"/>
    <col min="3" max="3" width="16.85546875" style="2" customWidth="1"/>
    <col min="4" max="4" width="8.7109375" style="2"/>
    <col min="5" max="5" width="12.85546875" style="2" customWidth="1"/>
    <col min="6" max="6" width="14" style="5" customWidth="1"/>
    <col min="7" max="7" width="14.28515625" style="2" customWidth="1"/>
    <col min="8" max="8" width="9.5703125" style="2" customWidth="1"/>
    <col min="9" max="9" width="8.28515625" style="2" customWidth="1"/>
    <col min="10" max="16384" width="8.7109375" style="2"/>
  </cols>
  <sheetData>
    <row r="1" spans="1:9" ht="63">
      <c r="A1" s="33" t="s">
        <v>25</v>
      </c>
      <c r="B1" s="118" t="s">
        <v>767</v>
      </c>
      <c r="C1" s="118" t="s">
        <v>8</v>
      </c>
      <c r="D1" s="118" t="s">
        <v>9</v>
      </c>
      <c r="E1" s="319" t="s">
        <v>10</v>
      </c>
      <c r="F1" s="118" t="s">
        <v>11</v>
      </c>
      <c r="G1" s="320" t="s">
        <v>12</v>
      </c>
      <c r="H1" s="118" t="s">
        <v>2</v>
      </c>
      <c r="I1" s="3" t="s">
        <v>16</v>
      </c>
    </row>
    <row r="2" spans="1:9" s="127" customFormat="1" ht="21.75" customHeight="1">
      <c r="A2" s="33" t="s">
        <v>2441</v>
      </c>
      <c r="B2" s="321" t="s">
        <v>871</v>
      </c>
      <c r="C2" s="118"/>
      <c r="D2" s="33"/>
      <c r="E2" s="319"/>
      <c r="F2" s="118"/>
      <c r="G2" s="322"/>
      <c r="H2" s="118"/>
      <c r="I2" s="118"/>
    </row>
    <row r="3" spans="1:9" s="127" customFormat="1" ht="31.5" customHeight="1">
      <c r="A3" s="22">
        <v>1</v>
      </c>
      <c r="B3" s="181" t="s">
        <v>871</v>
      </c>
      <c r="C3" s="181" t="s">
        <v>2621</v>
      </c>
      <c r="D3" s="22" t="s">
        <v>872</v>
      </c>
      <c r="E3" s="567" t="s">
        <v>875</v>
      </c>
      <c r="F3" s="268" t="s">
        <v>2622</v>
      </c>
      <c r="G3" s="354" t="s">
        <v>3109</v>
      </c>
      <c r="H3" s="238">
        <v>118000</v>
      </c>
      <c r="I3" s="556" t="s">
        <v>427</v>
      </c>
    </row>
    <row r="4" spans="1:9" s="127" customFormat="1" ht="36" customHeight="1">
      <c r="A4" s="22">
        <v>2</v>
      </c>
      <c r="B4" s="181" t="s">
        <v>871</v>
      </c>
      <c r="C4" s="181" t="s">
        <v>2621</v>
      </c>
      <c r="D4" s="22" t="s">
        <v>872</v>
      </c>
      <c r="E4" s="568"/>
      <c r="F4" s="268" t="s">
        <v>2623</v>
      </c>
      <c r="G4" s="355"/>
      <c r="H4" s="238">
        <v>160000</v>
      </c>
      <c r="I4" s="557"/>
    </row>
    <row r="5" spans="1:9" s="127" customFormat="1" ht="31.5">
      <c r="A5" s="22">
        <v>3</v>
      </c>
      <c r="B5" s="181" t="s">
        <v>871</v>
      </c>
      <c r="C5" s="181" t="s">
        <v>2624</v>
      </c>
      <c r="D5" s="22" t="s">
        <v>872</v>
      </c>
      <c r="E5" s="568"/>
      <c r="F5" s="268" t="s">
        <v>2625</v>
      </c>
      <c r="G5" s="355"/>
      <c r="H5" s="238">
        <v>140000</v>
      </c>
      <c r="I5" s="557"/>
    </row>
    <row r="6" spans="1:9" s="127" customFormat="1" ht="31.5">
      <c r="A6" s="22">
        <v>4</v>
      </c>
      <c r="B6" s="181" t="s">
        <v>871</v>
      </c>
      <c r="C6" s="181" t="s">
        <v>2624</v>
      </c>
      <c r="D6" s="22" t="s">
        <v>872</v>
      </c>
      <c r="E6" s="568"/>
      <c r="F6" s="268" t="s">
        <v>2626</v>
      </c>
      <c r="G6" s="355"/>
      <c r="H6" s="238">
        <v>169000</v>
      </c>
      <c r="I6" s="557"/>
    </row>
    <row r="7" spans="1:9" s="127" customFormat="1" ht="31.5">
      <c r="A7" s="22">
        <v>5</v>
      </c>
      <c r="B7" s="181" t="s">
        <v>871</v>
      </c>
      <c r="C7" s="181" t="s">
        <v>2624</v>
      </c>
      <c r="D7" s="22" t="s">
        <v>872</v>
      </c>
      <c r="E7" s="568"/>
      <c r="F7" s="268" t="s">
        <v>2627</v>
      </c>
      <c r="G7" s="355"/>
      <c r="H7" s="238">
        <v>258000</v>
      </c>
      <c r="I7" s="557"/>
    </row>
    <row r="8" spans="1:9" s="127" customFormat="1" ht="37.9" customHeight="1">
      <c r="A8" s="22">
        <v>6</v>
      </c>
      <c r="B8" s="181" t="s">
        <v>871</v>
      </c>
      <c r="C8" s="181" t="s">
        <v>2624</v>
      </c>
      <c r="D8" s="22" t="s">
        <v>872</v>
      </c>
      <c r="E8" s="568"/>
      <c r="F8" s="268" t="s">
        <v>2628</v>
      </c>
      <c r="G8" s="355"/>
      <c r="H8" s="238">
        <v>200000</v>
      </c>
      <c r="I8" s="557"/>
    </row>
    <row r="9" spans="1:9" s="127" customFormat="1" ht="38.25" customHeight="1">
      <c r="A9" s="22">
        <v>7</v>
      </c>
      <c r="B9" s="181" t="s">
        <v>871</v>
      </c>
      <c r="C9" s="181" t="s">
        <v>2629</v>
      </c>
      <c r="D9" s="22" t="s">
        <v>872</v>
      </c>
      <c r="E9" s="568"/>
      <c r="F9" s="268" t="s">
        <v>2630</v>
      </c>
      <c r="G9" s="355"/>
      <c r="H9" s="238">
        <v>164000</v>
      </c>
      <c r="I9" s="558"/>
    </row>
    <row r="10" spans="1:9" s="127" customFormat="1" ht="40.5" customHeight="1">
      <c r="A10" s="22">
        <v>8</v>
      </c>
      <c r="B10" s="128" t="s">
        <v>871</v>
      </c>
      <c r="C10" s="128" t="s">
        <v>2629</v>
      </c>
      <c r="D10" s="129" t="s">
        <v>872</v>
      </c>
      <c r="E10" s="568"/>
      <c r="F10" s="268" t="s">
        <v>2631</v>
      </c>
      <c r="G10" s="355"/>
      <c r="H10" s="238">
        <v>260000</v>
      </c>
      <c r="I10" s="125" t="s">
        <v>154</v>
      </c>
    </row>
    <row r="11" spans="1:9" s="127" customFormat="1" ht="40.5" customHeight="1">
      <c r="A11" s="22">
        <v>9</v>
      </c>
      <c r="B11" s="128" t="s">
        <v>871</v>
      </c>
      <c r="C11" s="128" t="s">
        <v>2629</v>
      </c>
      <c r="D11" s="129" t="s">
        <v>872</v>
      </c>
      <c r="E11" s="568"/>
      <c r="F11" s="268" t="s">
        <v>2632</v>
      </c>
      <c r="G11" s="355"/>
      <c r="H11" s="238">
        <v>328000</v>
      </c>
      <c r="I11" s="125" t="s">
        <v>154</v>
      </c>
    </row>
    <row r="12" spans="1:9" s="127" customFormat="1" ht="40.5" customHeight="1">
      <c r="A12" s="22">
        <v>10</v>
      </c>
      <c r="B12" s="128" t="s">
        <v>871</v>
      </c>
      <c r="C12" s="128" t="s">
        <v>2633</v>
      </c>
      <c r="D12" s="129" t="s">
        <v>872</v>
      </c>
      <c r="E12" s="568"/>
      <c r="F12" s="268" t="s">
        <v>2634</v>
      </c>
      <c r="G12" s="355"/>
      <c r="H12" s="238">
        <v>46000</v>
      </c>
      <c r="I12" s="125" t="s">
        <v>154</v>
      </c>
    </row>
    <row r="13" spans="1:9" s="127" customFormat="1" ht="40.5" customHeight="1">
      <c r="A13" s="22">
        <v>11</v>
      </c>
      <c r="B13" s="128" t="s">
        <v>871</v>
      </c>
      <c r="C13" s="128" t="s">
        <v>2635</v>
      </c>
      <c r="D13" s="129" t="s">
        <v>872</v>
      </c>
      <c r="E13" s="569"/>
      <c r="F13" s="268" t="s">
        <v>2634</v>
      </c>
      <c r="G13" s="355"/>
      <c r="H13" s="238">
        <v>54000</v>
      </c>
      <c r="I13" s="125" t="s">
        <v>154</v>
      </c>
    </row>
    <row r="14" spans="1:9" s="127" customFormat="1" ht="31.5">
      <c r="A14" s="22">
        <v>12</v>
      </c>
      <c r="B14" s="128" t="s">
        <v>871</v>
      </c>
      <c r="C14" s="128" t="s">
        <v>2636</v>
      </c>
      <c r="D14" s="129" t="s">
        <v>873</v>
      </c>
      <c r="E14" s="130" t="s">
        <v>876</v>
      </c>
      <c r="F14" s="131" t="s">
        <v>2637</v>
      </c>
      <c r="G14" s="355"/>
      <c r="H14" s="238">
        <v>56000</v>
      </c>
      <c r="I14" s="125" t="s">
        <v>154</v>
      </c>
    </row>
    <row r="15" spans="1:9" s="127" customFormat="1" ht="31.5">
      <c r="A15" s="22">
        <v>13</v>
      </c>
      <c r="B15" s="128" t="s">
        <v>871</v>
      </c>
      <c r="C15" s="128" t="s">
        <v>2638</v>
      </c>
      <c r="D15" s="129" t="s">
        <v>873</v>
      </c>
      <c r="E15" s="130" t="s">
        <v>877</v>
      </c>
      <c r="F15" s="131" t="s">
        <v>2637</v>
      </c>
      <c r="G15" s="355"/>
      <c r="H15" s="238">
        <v>18000</v>
      </c>
      <c r="I15" s="125" t="s">
        <v>154</v>
      </c>
    </row>
    <row r="16" spans="1:9" s="127" customFormat="1" ht="31.5">
      <c r="A16" s="22">
        <v>14</v>
      </c>
      <c r="B16" s="128" t="s">
        <v>871</v>
      </c>
      <c r="C16" s="128" t="s">
        <v>2639</v>
      </c>
      <c r="D16" s="129" t="s">
        <v>873</v>
      </c>
      <c r="E16" s="130" t="s">
        <v>878</v>
      </c>
      <c r="F16" s="131" t="s">
        <v>2637</v>
      </c>
      <c r="G16" s="355"/>
      <c r="H16" s="238">
        <v>10000</v>
      </c>
      <c r="I16" s="125" t="s">
        <v>154</v>
      </c>
    </row>
    <row r="17" spans="1:9" s="127" customFormat="1" ht="31.5">
      <c r="A17" s="22">
        <v>15</v>
      </c>
      <c r="B17" s="128" t="s">
        <v>871</v>
      </c>
      <c r="C17" s="128" t="s">
        <v>2640</v>
      </c>
      <c r="D17" s="129" t="s">
        <v>873</v>
      </c>
      <c r="E17" s="130" t="s">
        <v>879</v>
      </c>
      <c r="F17" s="131" t="s">
        <v>2637</v>
      </c>
      <c r="G17" s="355"/>
      <c r="H17" s="238">
        <v>30000</v>
      </c>
      <c r="I17" s="125" t="s">
        <v>154</v>
      </c>
    </row>
    <row r="18" spans="1:9" s="127" customFormat="1" ht="31.5">
      <c r="A18" s="22">
        <v>16</v>
      </c>
      <c r="B18" s="128" t="s">
        <v>871</v>
      </c>
      <c r="C18" s="128" t="s">
        <v>2641</v>
      </c>
      <c r="D18" s="129" t="s">
        <v>873</v>
      </c>
      <c r="E18" s="570" t="s">
        <v>880</v>
      </c>
      <c r="F18" s="132" t="s">
        <v>2642</v>
      </c>
      <c r="G18" s="355"/>
      <c r="H18" s="238">
        <v>65000</v>
      </c>
      <c r="I18" s="125" t="s">
        <v>154</v>
      </c>
    </row>
    <row r="19" spans="1:9" s="127" customFormat="1" ht="31.5">
      <c r="A19" s="22">
        <v>17</v>
      </c>
      <c r="B19" s="128" t="s">
        <v>871</v>
      </c>
      <c r="C19" s="128" t="s">
        <v>2643</v>
      </c>
      <c r="D19" s="129" t="s">
        <v>873</v>
      </c>
      <c r="E19" s="571"/>
      <c r="F19" s="132" t="s">
        <v>2644</v>
      </c>
      <c r="G19" s="355"/>
      <c r="H19" s="238">
        <v>36000</v>
      </c>
      <c r="I19" s="125" t="s">
        <v>154</v>
      </c>
    </row>
    <row r="20" spans="1:9" s="127" customFormat="1" ht="31.5">
      <c r="A20" s="22">
        <v>18</v>
      </c>
      <c r="B20" s="128" t="s">
        <v>871</v>
      </c>
      <c r="C20" s="128" t="s">
        <v>2645</v>
      </c>
      <c r="D20" s="129" t="s">
        <v>873</v>
      </c>
      <c r="E20" s="570" t="s">
        <v>881</v>
      </c>
      <c r="F20" s="132" t="s">
        <v>2646</v>
      </c>
      <c r="G20" s="355"/>
      <c r="H20" s="238">
        <v>21000</v>
      </c>
      <c r="I20" s="125" t="s">
        <v>154</v>
      </c>
    </row>
    <row r="21" spans="1:9" s="127" customFormat="1" ht="31.5">
      <c r="A21" s="22">
        <v>19</v>
      </c>
      <c r="B21" s="128" t="s">
        <v>871</v>
      </c>
      <c r="C21" s="128" t="s">
        <v>2641</v>
      </c>
      <c r="D21" s="129" t="s">
        <v>873</v>
      </c>
      <c r="E21" s="571"/>
      <c r="F21" s="132" t="s">
        <v>2647</v>
      </c>
      <c r="G21" s="355"/>
      <c r="H21" s="238">
        <v>76000</v>
      </c>
      <c r="I21" s="125" t="s">
        <v>154</v>
      </c>
    </row>
    <row r="22" spans="1:9" s="127" customFormat="1" ht="31.5">
      <c r="A22" s="22">
        <v>20</v>
      </c>
      <c r="B22" s="128" t="s">
        <v>871</v>
      </c>
      <c r="C22" s="128" t="s">
        <v>2643</v>
      </c>
      <c r="D22" s="129" t="s">
        <v>873</v>
      </c>
      <c r="E22" s="130" t="s">
        <v>882</v>
      </c>
      <c r="F22" s="131" t="s">
        <v>2648</v>
      </c>
      <c r="G22" s="355"/>
      <c r="H22" s="238">
        <v>45000</v>
      </c>
      <c r="I22" s="125" t="s">
        <v>154</v>
      </c>
    </row>
    <row r="23" spans="1:9" s="127" customFormat="1" ht="31.5">
      <c r="A23" s="22">
        <v>21</v>
      </c>
      <c r="B23" s="128" t="s">
        <v>871</v>
      </c>
      <c r="C23" s="128" t="s">
        <v>2645</v>
      </c>
      <c r="D23" s="129" t="s">
        <v>873</v>
      </c>
      <c r="E23" s="130" t="s">
        <v>883</v>
      </c>
      <c r="F23" s="131" t="s">
        <v>2646</v>
      </c>
      <c r="G23" s="355"/>
      <c r="H23" s="238">
        <v>21000</v>
      </c>
      <c r="I23" s="125" t="s">
        <v>154</v>
      </c>
    </row>
    <row r="24" spans="1:9" s="127" customFormat="1" ht="31.5">
      <c r="A24" s="22">
        <v>22</v>
      </c>
      <c r="B24" s="128" t="s">
        <v>871</v>
      </c>
      <c r="C24" s="128" t="s">
        <v>2641</v>
      </c>
      <c r="D24" s="129" t="s">
        <v>873</v>
      </c>
      <c r="E24" s="130" t="s">
        <v>884</v>
      </c>
      <c r="F24" s="131" t="s">
        <v>2649</v>
      </c>
      <c r="G24" s="355"/>
      <c r="H24" s="238">
        <v>88000</v>
      </c>
      <c r="I24" s="125" t="s">
        <v>154</v>
      </c>
    </row>
    <row r="25" spans="1:9" s="127" customFormat="1" ht="31.5" customHeight="1">
      <c r="A25" s="22">
        <v>23</v>
      </c>
      <c r="B25" s="128" t="s">
        <v>871</v>
      </c>
      <c r="C25" s="128" t="s">
        <v>2643</v>
      </c>
      <c r="D25" s="129" t="s">
        <v>873</v>
      </c>
      <c r="E25" s="130" t="s">
        <v>885</v>
      </c>
      <c r="F25" s="131" t="s">
        <v>2649</v>
      </c>
      <c r="G25" s="355"/>
      <c r="H25" s="238">
        <v>54000</v>
      </c>
      <c r="I25" s="125" t="s">
        <v>154</v>
      </c>
    </row>
    <row r="26" spans="1:9" s="127" customFormat="1" ht="31.5">
      <c r="A26" s="22">
        <v>24</v>
      </c>
      <c r="B26" s="128" t="s">
        <v>871</v>
      </c>
      <c r="C26" s="128" t="s">
        <v>2645</v>
      </c>
      <c r="D26" s="129" t="s">
        <v>873</v>
      </c>
      <c r="E26" s="130" t="s">
        <v>886</v>
      </c>
      <c r="F26" s="131" t="s">
        <v>2650</v>
      </c>
      <c r="G26" s="565" t="str">
        <f>G3</f>
        <v xml:space="preserve">Công ty TNHH Knauf Việt Nam. 
Đc: Lô B3a, Khu công nghiệp Hiệp Phước, Xã Hiệp Phước, Huyện Nhà Bè, Thành phố Hồ Chí Minh, Việt Nam; SĐT:0903749990 </v>
      </c>
      <c r="H26" s="238">
        <v>25000</v>
      </c>
      <c r="I26" s="125" t="s">
        <v>154</v>
      </c>
    </row>
    <row r="27" spans="1:9" s="127" customFormat="1" ht="31.5">
      <c r="A27" s="22">
        <v>25</v>
      </c>
      <c r="B27" s="128" t="s">
        <v>871</v>
      </c>
      <c r="C27" s="128" t="s">
        <v>2651</v>
      </c>
      <c r="D27" s="129" t="s">
        <v>873</v>
      </c>
      <c r="E27" s="130" t="s">
        <v>887</v>
      </c>
      <c r="F27" s="131" t="s">
        <v>2652</v>
      </c>
      <c r="G27" s="565"/>
      <c r="H27" s="238">
        <v>67000</v>
      </c>
      <c r="I27" s="125" t="s">
        <v>154</v>
      </c>
    </row>
    <row r="28" spans="1:9" s="127" customFormat="1" ht="31.5">
      <c r="A28" s="22">
        <v>26</v>
      </c>
      <c r="B28" s="128" t="s">
        <v>871</v>
      </c>
      <c r="C28" s="128" t="s">
        <v>2651</v>
      </c>
      <c r="D28" s="129" t="s">
        <v>873</v>
      </c>
      <c r="E28" s="130" t="s">
        <v>888</v>
      </c>
      <c r="F28" s="131" t="s">
        <v>2653</v>
      </c>
      <c r="G28" s="565"/>
      <c r="H28" s="238">
        <v>62000</v>
      </c>
      <c r="I28" s="125" t="s">
        <v>154</v>
      </c>
    </row>
    <row r="29" spans="1:9" s="127" customFormat="1" ht="31.5">
      <c r="A29" s="22">
        <v>27</v>
      </c>
      <c r="B29" s="128" t="s">
        <v>871</v>
      </c>
      <c r="C29" s="128" t="s">
        <v>2651</v>
      </c>
      <c r="D29" s="129" t="s">
        <v>873</v>
      </c>
      <c r="E29" s="130" t="s">
        <v>889</v>
      </c>
      <c r="F29" s="131" t="s">
        <v>2654</v>
      </c>
      <c r="G29" s="565"/>
      <c r="H29" s="238">
        <v>73000</v>
      </c>
      <c r="I29" s="125" t="s">
        <v>154</v>
      </c>
    </row>
    <row r="30" spans="1:9" s="127" customFormat="1" ht="31.5">
      <c r="A30" s="22">
        <v>28</v>
      </c>
      <c r="B30" s="128" t="s">
        <v>871</v>
      </c>
      <c r="C30" s="128" t="s">
        <v>2651</v>
      </c>
      <c r="D30" s="129" t="s">
        <v>873</v>
      </c>
      <c r="E30" s="130" t="s">
        <v>890</v>
      </c>
      <c r="F30" s="131" t="s">
        <v>2655</v>
      </c>
      <c r="G30" s="565"/>
      <c r="H30" s="238">
        <v>67000</v>
      </c>
      <c r="I30" s="125" t="s">
        <v>154</v>
      </c>
    </row>
    <row r="31" spans="1:9" s="127" customFormat="1" ht="31.5">
      <c r="A31" s="22">
        <v>29</v>
      </c>
      <c r="B31" s="128" t="s">
        <v>871</v>
      </c>
      <c r="C31" s="128" t="s">
        <v>2651</v>
      </c>
      <c r="D31" s="129" t="s">
        <v>873</v>
      </c>
      <c r="E31" s="130" t="s">
        <v>891</v>
      </c>
      <c r="F31" s="131" t="s">
        <v>2656</v>
      </c>
      <c r="G31" s="565"/>
      <c r="H31" s="238">
        <v>78000</v>
      </c>
      <c r="I31" s="125" t="s">
        <v>154</v>
      </c>
    </row>
    <row r="32" spans="1:9" s="127" customFormat="1" ht="31.5">
      <c r="A32" s="22">
        <v>30</v>
      </c>
      <c r="B32" s="128" t="s">
        <v>871</v>
      </c>
      <c r="C32" s="128" t="s">
        <v>2651</v>
      </c>
      <c r="D32" s="129" t="s">
        <v>873</v>
      </c>
      <c r="E32" s="130" t="s">
        <v>892</v>
      </c>
      <c r="F32" s="131" t="s">
        <v>2657</v>
      </c>
      <c r="G32" s="565"/>
      <c r="H32" s="238">
        <v>73000</v>
      </c>
      <c r="I32" s="125" t="s">
        <v>154</v>
      </c>
    </row>
    <row r="33" spans="1:9" s="127" customFormat="1" ht="31.5">
      <c r="A33" s="22">
        <v>31</v>
      </c>
      <c r="B33" s="128" t="s">
        <v>871</v>
      </c>
      <c r="C33" s="128" t="s">
        <v>2651</v>
      </c>
      <c r="D33" s="129" t="s">
        <v>873</v>
      </c>
      <c r="E33" s="130" t="s">
        <v>893</v>
      </c>
      <c r="F33" s="131" t="s">
        <v>2658</v>
      </c>
      <c r="G33" s="565"/>
      <c r="H33" s="238">
        <v>95000</v>
      </c>
      <c r="I33" s="125" t="s">
        <v>154</v>
      </c>
    </row>
    <row r="34" spans="1:9" s="127" customFormat="1" ht="31.5">
      <c r="A34" s="22">
        <v>32</v>
      </c>
      <c r="B34" s="128" t="s">
        <v>871</v>
      </c>
      <c r="C34" s="128" t="s">
        <v>2651</v>
      </c>
      <c r="D34" s="129" t="s">
        <v>873</v>
      </c>
      <c r="E34" s="130" t="s">
        <v>894</v>
      </c>
      <c r="F34" s="131" t="s">
        <v>2659</v>
      </c>
      <c r="G34" s="565"/>
      <c r="H34" s="238">
        <v>89000</v>
      </c>
      <c r="I34" s="125" t="s">
        <v>154</v>
      </c>
    </row>
    <row r="35" spans="1:9" s="127" customFormat="1" ht="31.5">
      <c r="A35" s="22">
        <v>33</v>
      </c>
      <c r="B35" s="128" t="s">
        <v>871</v>
      </c>
      <c r="C35" s="128" t="s">
        <v>2651</v>
      </c>
      <c r="D35" s="129" t="s">
        <v>873</v>
      </c>
      <c r="E35" s="130" t="s">
        <v>895</v>
      </c>
      <c r="F35" s="131" t="s">
        <v>2660</v>
      </c>
      <c r="G35" s="565"/>
      <c r="H35" s="238">
        <v>106000</v>
      </c>
      <c r="I35" s="125" t="s">
        <v>154</v>
      </c>
    </row>
    <row r="36" spans="1:9" s="127" customFormat="1" ht="31.5">
      <c r="A36" s="22">
        <v>34</v>
      </c>
      <c r="B36" s="128" t="s">
        <v>871</v>
      </c>
      <c r="C36" s="128" t="s">
        <v>2651</v>
      </c>
      <c r="D36" s="129" t="s">
        <v>873</v>
      </c>
      <c r="E36" s="130" t="s">
        <v>896</v>
      </c>
      <c r="F36" s="131" t="s">
        <v>2661</v>
      </c>
      <c r="G36" s="565"/>
      <c r="H36" s="238">
        <v>100000</v>
      </c>
      <c r="I36" s="125" t="s">
        <v>154</v>
      </c>
    </row>
    <row r="37" spans="1:9" s="127" customFormat="1" ht="31.5">
      <c r="A37" s="22">
        <v>35</v>
      </c>
      <c r="B37" s="128" t="s">
        <v>871</v>
      </c>
      <c r="C37" s="128" t="s">
        <v>2651</v>
      </c>
      <c r="D37" s="129" t="s">
        <v>873</v>
      </c>
      <c r="E37" s="130" t="s">
        <v>897</v>
      </c>
      <c r="F37" s="131" t="s">
        <v>2662</v>
      </c>
      <c r="G37" s="565"/>
      <c r="H37" s="238">
        <v>177000</v>
      </c>
      <c r="I37" s="125" t="s">
        <v>154</v>
      </c>
    </row>
    <row r="38" spans="1:9" s="127" customFormat="1" ht="31.5">
      <c r="A38" s="22">
        <v>36</v>
      </c>
      <c r="B38" s="128" t="s">
        <v>871</v>
      </c>
      <c r="C38" s="128" t="s">
        <v>2651</v>
      </c>
      <c r="D38" s="129" t="s">
        <v>873</v>
      </c>
      <c r="E38" s="130" t="s">
        <v>898</v>
      </c>
      <c r="F38" s="131" t="s">
        <v>2663</v>
      </c>
      <c r="G38" s="565"/>
      <c r="H38" s="238">
        <v>172000</v>
      </c>
      <c r="I38" s="125" t="s">
        <v>154</v>
      </c>
    </row>
    <row r="39" spans="1:9" s="325" customFormat="1" ht="31.5">
      <c r="A39" s="22">
        <v>37</v>
      </c>
      <c r="B39" s="128" t="s">
        <v>871</v>
      </c>
      <c r="C39" s="128" t="s">
        <v>2664</v>
      </c>
      <c r="D39" s="129" t="s">
        <v>874</v>
      </c>
      <c r="E39" s="130" t="s">
        <v>899</v>
      </c>
      <c r="F39" s="131" t="s">
        <v>2665</v>
      </c>
      <c r="G39" s="566"/>
      <c r="H39" s="238">
        <v>171000</v>
      </c>
      <c r="I39" s="125" t="s">
        <v>154</v>
      </c>
    </row>
    <row r="40" spans="1:9">
      <c r="F40" s="2"/>
    </row>
    <row r="41" spans="1:9">
      <c r="F41" s="2"/>
    </row>
    <row r="42" spans="1:9">
      <c r="F42" s="2"/>
    </row>
    <row r="43" spans="1:9">
      <c r="F43" s="2"/>
    </row>
    <row r="44" spans="1:9">
      <c r="F44" s="2"/>
    </row>
    <row r="45" spans="1:9">
      <c r="F45" s="2"/>
    </row>
    <row r="46" spans="1:9">
      <c r="F46" s="2"/>
    </row>
    <row r="47" spans="1:9">
      <c r="F47" s="2"/>
    </row>
    <row r="48" spans="1:9">
      <c r="F48" s="2"/>
    </row>
    <row r="49" spans="6:6">
      <c r="F49" s="2"/>
    </row>
    <row r="50" spans="6:6">
      <c r="F50" s="2"/>
    </row>
    <row r="51" spans="6:6">
      <c r="F51" s="2"/>
    </row>
    <row r="52" spans="6:6">
      <c r="F52" s="2"/>
    </row>
    <row r="53" spans="6:6">
      <c r="F53" s="2"/>
    </row>
    <row r="54" spans="6:6">
      <c r="F54" s="2"/>
    </row>
    <row r="55" spans="6:6">
      <c r="F55" s="2"/>
    </row>
    <row r="56" spans="6:6">
      <c r="F56" s="2"/>
    </row>
    <row r="57" spans="6:6">
      <c r="F57" s="2"/>
    </row>
    <row r="58" spans="6:6">
      <c r="F58" s="2"/>
    </row>
    <row r="59" spans="6:6">
      <c r="F59" s="2"/>
    </row>
    <row r="60" spans="6:6">
      <c r="F60" s="2"/>
    </row>
    <row r="61" spans="6:6">
      <c r="F61" s="2"/>
    </row>
    <row r="62" spans="6:6">
      <c r="F62" s="2"/>
    </row>
    <row r="63" spans="6:6">
      <c r="F63" s="2"/>
    </row>
    <row r="64" spans="6:6">
      <c r="F64" s="2"/>
    </row>
    <row r="65" spans="6:6">
      <c r="F65" s="2"/>
    </row>
    <row r="66" spans="6:6">
      <c r="F66" s="2"/>
    </row>
    <row r="67" spans="6:6">
      <c r="F67" s="2"/>
    </row>
    <row r="68" spans="6:6">
      <c r="F68" s="2"/>
    </row>
    <row r="69" spans="6:6">
      <c r="F69" s="2"/>
    </row>
    <row r="70" spans="6:6">
      <c r="F70" s="2"/>
    </row>
    <row r="71" spans="6:6">
      <c r="F71" s="2"/>
    </row>
    <row r="72" spans="6:6">
      <c r="F72" s="2"/>
    </row>
    <row r="73" spans="6:6">
      <c r="F73" s="2"/>
    </row>
    <row r="74" spans="6:6">
      <c r="F74" s="2"/>
    </row>
    <row r="75" spans="6:6">
      <c r="F75" s="2"/>
    </row>
    <row r="76" spans="6:6">
      <c r="F76" s="2"/>
    </row>
    <row r="77" spans="6:6">
      <c r="F77" s="2"/>
    </row>
    <row r="78" spans="6:6">
      <c r="F78" s="2"/>
    </row>
    <row r="79" spans="6:6">
      <c r="F79" s="2"/>
    </row>
    <row r="80" spans="6:6">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93" spans="6:6">
      <c r="F93" s="2"/>
    </row>
    <row r="94" spans="6:6">
      <c r="F94" s="2"/>
    </row>
    <row r="95" spans="6:6">
      <c r="F95" s="2"/>
    </row>
    <row r="96" spans="6:6">
      <c r="F96" s="2"/>
    </row>
    <row r="97" spans="6:6">
      <c r="F97" s="2"/>
    </row>
    <row r="98" spans="6:6">
      <c r="F98" s="2"/>
    </row>
    <row r="99" spans="6:6">
      <c r="F99" s="2"/>
    </row>
    <row r="100" spans="6:6">
      <c r="F100" s="2"/>
    </row>
    <row r="101" spans="6:6">
      <c r="F101" s="2"/>
    </row>
    <row r="102" spans="6:6">
      <c r="F102" s="2"/>
    </row>
    <row r="103" spans="6:6">
      <c r="F103" s="2"/>
    </row>
    <row r="104" spans="6:6">
      <c r="F104" s="2"/>
    </row>
    <row r="105" spans="6:6">
      <c r="F105" s="2"/>
    </row>
    <row r="106" spans="6:6">
      <c r="F106" s="2"/>
    </row>
    <row r="107" spans="6:6">
      <c r="F107" s="2"/>
    </row>
    <row r="108" spans="6:6">
      <c r="F108" s="2"/>
    </row>
    <row r="109" spans="6:6">
      <c r="F109" s="2"/>
    </row>
    <row r="110" spans="6:6">
      <c r="F110" s="2"/>
    </row>
    <row r="111" spans="6:6">
      <c r="F111" s="2"/>
    </row>
    <row r="112" spans="6:6">
      <c r="F112" s="2"/>
    </row>
    <row r="113" spans="6:6">
      <c r="F113" s="2"/>
    </row>
    <row r="114" spans="6:6">
      <c r="F114" s="2"/>
    </row>
    <row r="115" spans="6:6">
      <c r="F115" s="2"/>
    </row>
    <row r="116" spans="6:6">
      <c r="F116" s="2"/>
    </row>
    <row r="117" spans="6:6">
      <c r="F117" s="2"/>
    </row>
    <row r="118" spans="6:6">
      <c r="F118" s="2"/>
    </row>
    <row r="119" spans="6:6">
      <c r="F119" s="2"/>
    </row>
    <row r="120" spans="6:6">
      <c r="F120" s="2"/>
    </row>
    <row r="121" spans="6:6">
      <c r="F121" s="2"/>
    </row>
    <row r="122" spans="6:6">
      <c r="F122" s="2"/>
    </row>
    <row r="123" spans="6:6">
      <c r="F123" s="2"/>
    </row>
    <row r="124" spans="6:6">
      <c r="F124" s="2"/>
    </row>
    <row r="125" spans="6:6">
      <c r="F125" s="2"/>
    </row>
    <row r="126" spans="6:6">
      <c r="F126" s="2"/>
    </row>
    <row r="127" spans="6:6">
      <c r="F127" s="2"/>
    </row>
    <row r="128" spans="6:6">
      <c r="F128" s="2"/>
    </row>
    <row r="129" spans="6:6">
      <c r="F129" s="2"/>
    </row>
    <row r="130" spans="6:6">
      <c r="F130" s="2"/>
    </row>
    <row r="131" spans="6:6">
      <c r="F131" s="2"/>
    </row>
    <row r="132" spans="6:6">
      <c r="F132" s="2"/>
    </row>
    <row r="133" spans="6:6">
      <c r="F133" s="2"/>
    </row>
    <row r="134" spans="6:6">
      <c r="F134" s="2"/>
    </row>
    <row r="135" spans="6:6">
      <c r="F135" s="2"/>
    </row>
    <row r="136" spans="6:6">
      <c r="F136" s="2"/>
    </row>
    <row r="137" spans="6:6">
      <c r="F137" s="2"/>
    </row>
    <row r="138" spans="6:6">
      <c r="F138" s="2"/>
    </row>
    <row r="139" spans="6:6">
      <c r="F139" s="2"/>
    </row>
    <row r="140" spans="6:6">
      <c r="F140" s="2"/>
    </row>
    <row r="141" spans="6:6">
      <c r="F141" s="2"/>
    </row>
    <row r="142" spans="6:6">
      <c r="F142" s="2"/>
    </row>
    <row r="143" spans="6:6">
      <c r="F143" s="2"/>
    </row>
    <row r="144" spans="6:6">
      <c r="F144" s="2"/>
    </row>
    <row r="145" spans="6:6">
      <c r="F145" s="2"/>
    </row>
    <row r="146" spans="6:6">
      <c r="F146" s="2"/>
    </row>
    <row r="147" spans="6:6">
      <c r="F147" s="2"/>
    </row>
    <row r="148" spans="6:6">
      <c r="F148" s="2"/>
    </row>
    <row r="149" spans="6:6">
      <c r="F149" s="2"/>
    </row>
    <row r="150" spans="6:6">
      <c r="F150" s="2"/>
    </row>
    <row r="151" spans="6:6">
      <c r="F151" s="2"/>
    </row>
    <row r="152" spans="6:6">
      <c r="F152" s="2"/>
    </row>
    <row r="153" spans="6:6">
      <c r="F153" s="2"/>
    </row>
    <row r="154" spans="6:6">
      <c r="F154" s="2"/>
    </row>
    <row r="155" spans="6:6">
      <c r="F155" s="2"/>
    </row>
    <row r="156" spans="6:6">
      <c r="F156" s="2"/>
    </row>
    <row r="157" spans="6:6">
      <c r="F157" s="2"/>
    </row>
    <row r="158" spans="6:6">
      <c r="F158" s="2"/>
    </row>
    <row r="159" spans="6:6">
      <c r="F159" s="2"/>
    </row>
    <row r="160" spans="6:6">
      <c r="F160" s="2"/>
    </row>
    <row r="161" spans="6:6">
      <c r="F161" s="2"/>
    </row>
    <row r="162" spans="6:6">
      <c r="F162" s="2"/>
    </row>
    <row r="163" spans="6:6">
      <c r="F163" s="2"/>
    </row>
    <row r="164" spans="6:6">
      <c r="F164" s="2"/>
    </row>
    <row r="165" spans="6:6">
      <c r="F165" s="2"/>
    </row>
    <row r="166" spans="6:6">
      <c r="F166" s="2"/>
    </row>
    <row r="167" spans="6:6">
      <c r="F167" s="2"/>
    </row>
    <row r="168" spans="6:6">
      <c r="F168" s="2"/>
    </row>
    <row r="169" spans="6:6">
      <c r="F169" s="2"/>
    </row>
    <row r="170" spans="6:6">
      <c r="F170" s="2"/>
    </row>
    <row r="171" spans="6:6">
      <c r="F171" s="2"/>
    </row>
    <row r="172" spans="6:6">
      <c r="F172" s="2"/>
    </row>
    <row r="173" spans="6:6">
      <c r="F173" s="2"/>
    </row>
    <row r="174" spans="6:6">
      <c r="F174" s="2"/>
    </row>
    <row r="175" spans="6:6">
      <c r="F175" s="2"/>
    </row>
    <row r="176" spans="6:6">
      <c r="F176" s="2"/>
    </row>
    <row r="177" spans="6:6">
      <c r="F177" s="2"/>
    </row>
    <row r="178" spans="6:6">
      <c r="F178" s="2"/>
    </row>
    <row r="179" spans="6:6">
      <c r="F179" s="2"/>
    </row>
    <row r="180" spans="6:6">
      <c r="F180" s="2"/>
    </row>
    <row r="181" spans="6:6">
      <c r="F181" s="2"/>
    </row>
    <row r="182" spans="6:6">
      <c r="F182" s="2"/>
    </row>
    <row r="183" spans="6:6">
      <c r="F183" s="2"/>
    </row>
    <row r="184" spans="6:6">
      <c r="F184" s="2"/>
    </row>
    <row r="185" spans="6:6">
      <c r="F185" s="2"/>
    </row>
    <row r="186" spans="6:6">
      <c r="F186" s="2"/>
    </row>
    <row r="187" spans="6:6">
      <c r="F187" s="2"/>
    </row>
    <row r="188" spans="6:6">
      <c r="F188" s="2"/>
    </row>
    <row r="189" spans="6:6">
      <c r="F189" s="2"/>
    </row>
    <row r="190" spans="6:6">
      <c r="F190" s="2"/>
    </row>
    <row r="191" spans="6:6">
      <c r="F191" s="2"/>
    </row>
    <row r="192" spans="6:6">
      <c r="F192" s="2"/>
    </row>
    <row r="193" spans="6:6">
      <c r="F193" s="2"/>
    </row>
    <row r="194" spans="6:6">
      <c r="F194" s="2"/>
    </row>
    <row r="195" spans="6:6">
      <c r="F195" s="2"/>
    </row>
    <row r="196" spans="6:6">
      <c r="F196" s="2"/>
    </row>
    <row r="197" spans="6:6">
      <c r="F197" s="2"/>
    </row>
    <row r="198" spans="6:6">
      <c r="F198" s="2"/>
    </row>
    <row r="199" spans="6:6">
      <c r="F199" s="2"/>
    </row>
    <row r="200" spans="6:6">
      <c r="F200" s="2"/>
    </row>
    <row r="201" spans="6:6">
      <c r="F201" s="2"/>
    </row>
    <row r="202" spans="6:6">
      <c r="F202" s="2"/>
    </row>
    <row r="203" spans="6:6">
      <c r="F203" s="2"/>
    </row>
    <row r="204" spans="6:6">
      <c r="F204" s="2"/>
    </row>
    <row r="205" spans="6:6">
      <c r="F205" s="2"/>
    </row>
    <row r="206" spans="6:6">
      <c r="F206" s="2"/>
    </row>
    <row r="207" spans="6:6">
      <c r="F207" s="2"/>
    </row>
    <row r="208" spans="6:6">
      <c r="F208" s="2"/>
    </row>
    <row r="209" spans="6:6">
      <c r="F209" s="2"/>
    </row>
    <row r="210" spans="6:6">
      <c r="F210" s="2"/>
    </row>
    <row r="211" spans="6:6">
      <c r="F211" s="2"/>
    </row>
    <row r="212" spans="6:6">
      <c r="F212" s="2"/>
    </row>
    <row r="213" spans="6:6">
      <c r="F213" s="2"/>
    </row>
    <row r="214" spans="6:6">
      <c r="F214" s="2"/>
    </row>
    <row r="215" spans="6:6">
      <c r="F215" s="2"/>
    </row>
    <row r="216" spans="6:6">
      <c r="F216" s="2"/>
    </row>
    <row r="217" spans="6:6">
      <c r="F217" s="2"/>
    </row>
    <row r="218" spans="6:6">
      <c r="F218" s="2"/>
    </row>
    <row r="219" spans="6:6">
      <c r="F219" s="2"/>
    </row>
    <row r="220" spans="6:6">
      <c r="F220" s="2"/>
    </row>
    <row r="221" spans="6:6">
      <c r="F221" s="2"/>
    </row>
    <row r="222" spans="6:6">
      <c r="F222" s="2"/>
    </row>
    <row r="223" spans="6:6">
      <c r="F223" s="2"/>
    </row>
    <row r="224" spans="6:6">
      <c r="F224" s="2"/>
    </row>
    <row r="225" spans="6:6">
      <c r="F225" s="2"/>
    </row>
    <row r="226" spans="6:6">
      <c r="F226" s="2"/>
    </row>
    <row r="227" spans="6:6">
      <c r="F227" s="2"/>
    </row>
    <row r="228" spans="6:6">
      <c r="F228" s="2"/>
    </row>
    <row r="229" spans="6:6">
      <c r="F229" s="2"/>
    </row>
    <row r="230" spans="6:6">
      <c r="F230" s="2"/>
    </row>
    <row r="231" spans="6:6">
      <c r="F231" s="2"/>
    </row>
    <row r="232" spans="6:6">
      <c r="F232" s="2"/>
    </row>
    <row r="233" spans="6:6">
      <c r="F233" s="2"/>
    </row>
    <row r="234" spans="6:6">
      <c r="F234" s="2"/>
    </row>
    <row r="235" spans="6:6">
      <c r="F235" s="2"/>
    </row>
    <row r="236" spans="6:6">
      <c r="F236" s="2"/>
    </row>
    <row r="237" spans="6:6">
      <c r="F237" s="2"/>
    </row>
    <row r="238" spans="6:6">
      <c r="F238" s="2"/>
    </row>
    <row r="239" spans="6:6">
      <c r="F239" s="2"/>
    </row>
    <row r="240" spans="6:6">
      <c r="F240" s="2"/>
    </row>
    <row r="241" spans="6:6">
      <c r="F241" s="2"/>
    </row>
    <row r="242" spans="6:6">
      <c r="F242" s="2"/>
    </row>
    <row r="243" spans="6:6">
      <c r="F243" s="2"/>
    </row>
    <row r="244" spans="6:6">
      <c r="F244" s="2"/>
    </row>
    <row r="245" spans="6:6">
      <c r="F245" s="2"/>
    </row>
    <row r="246" spans="6:6">
      <c r="F246" s="2"/>
    </row>
    <row r="247" spans="6:6">
      <c r="F247" s="2"/>
    </row>
    <row r="248" spans="6:6">
      <c r="F248" s="2"/>
    </row>
    <row r="249" spans="6:6">
      <c r="F249" s="2"/>
    </row>
    <row r="250" spans="6:6">
      <c r="F250" s="2"/>
    </row>
    <row r="251" spans="6:6">
      <c r="F251" s="2"/>
    </row>
    <row r="252" spans="6:6">
      <c r="F252" s="2"/>
    </row>
    <row r="253" spans="6:6">
      <c r="F253" s="2"/>
    </row>
    <row r="254" spans="6:6">
      <c r="F254" s="2"/>
    </row>
    <row r="255" spans="6:6">
      <c r="F255" s="2"/>
    </row>
    <row r="256" spans="6:6">
      <c r="F256" s="2"/>
    </row>
    <row r="257" spans="6:6">
      <c r="F257" s="2"/>
    </row>
    <row r="258" spans="6:6">
      <c r="F258" s="2"/>
    </row>
    <row r="259" spans="6:6">
      <c r="F259" s="2"/>
    </row>
    <row r="260" spans="6:6">
      <c r="F260" s="2"/>
    </row>
    <row r="261" spans="6:6">
      <c r="F261" s="2"/>
    </row>
    <row r="262" spans="6:6">
      <c r="F262" s="2"/>
    </row>
    <row r="263" spans="6:6">
      <c r="F263" s="2"/>
    </row>
    <row r="264" spans="6:6">
      <c r="F264" s="2"/>
    </row>
    <row r="265" spans="6:6">
      <c r="F265" s="2"/>
    </row>
    <row r="266" spans="6:6">
      <c r="F266" s="2"/>
    </row>
    <row r="267" spans="6:6">
      <c r="F267" s="2"/>
    </row>
    <row r="268" spans="6:6">
      <c r="F268" s="2"/>
    </row>
    <row r="269" spans="6:6">
      <c r="F269" s="2"/>
    </row>
    <row r="270" spans="6:6">
      <c r="F270" s="2"/>
    </row>
    <row r="271" spans="6:6">
      <c r="F271" s="2"/>
    </row>
    <row r="272" spans="6:6">
      <c r="F272" s="2"/>
    </row>
    <row r="273" spans="6:6">
      <c r="F273" s="2"/>
    </row>
    <row r="274" spans="6:6">
      <c r="F274" s="2"/>
    </row>
    <row r="275" spans="6:6">
      <c r="F275" s="2"/>
    </row>
    <row r="276" spans="6:6">
      <c r="F276" s="2"/>
    </row>
    <row r="277" spans="6:6">
      <c r="F277" s="2"/>
    </row>
    <row r="278" spans="6:6">
      <c r="F278" s="2"/>
    </row>
    <row r="279" spans="6:6">
      <c r="F279" s="2"/>
    </row>
    <row r="280" spans="6:6">
      <c r="F280" s="2"/>
    </row>
    <row r="281" spans="6:6">
      <c r="F281" s="2"/>
    </row>
    <row r="282" spans="6:6">
      <c r="F282" s="2"/>
    </row>
    <row r="283" spans="6:6">
      <c r="F283" s="2"/>
    </row>
    <row r="284" spans="6:6">
      <c r="F284" s="2"/>
    </row>
    <row r="285" spans="6:6">
      <c r="F285" s="2"/>
    </row>
    <row r="286" spans="6:6">
      <c r="F286" s="2"/>
    </row>
    <row r="287" spans="6:6">
      <c r="F287" s="2"/>
    </row>
    <row r="288" spans="6:6">
      <c r="F288" s="2"/>
    </row>
    <row r="289" spans="6:6">
      <c r="F289" s="2"/>
    </row>
    <row r="290" spans="6:6">
      <c r="F290" s="2"/>
    </row>
    <row r="291" spans="6:6">
      <c r="F291" s="2"/>
    </row>
    <row r="292" spans="6:6">
      <c r="F292" s="2"/>
    </row>
    <row r="293" spans="6:6">
      <c r="F293" s="2"/>
    </row>
    <row r="294" spans="6:6">
      <c r="F294" s="2"/>
    </row>
    <row r="295" spans="6:6">
      <c r="F295" s="2"/>
    </row>
    <row r="296" spans="6:6">
      <c r="F296" s="2"/>
    </row>
    <row r="297" spans="6:6">
      <c r="F297" s="2"/>
    </row>
    <row r="298" spans="6:6">
      <c r="F298" s="2"/>
    </row>
    <row r="299" spans="6:6">
      <c r="F299" s="2"/>
    </row>
    <row r="300" spans="6:6">
      <c r="F300" s="2"/>
    </row>
    <row r="301" spans="6:6">
      <c r="F301" s="2"/>
    </row>
    <row r="302" spans="6:6">
      <c r="F302" s="2"/>
    </row>
    <row r="303" spans="6:6">
      <c r="F303" s="2"/>
    </row>
    <row r="304" spans="6:6">
      <c r="F304" s="2"/>
    </row>
    <row r="305" spans="6:6">
      <c r="F305" s="2"/>
    </row>
    <row r="306" spans="6:6">
      <c r="F306" s="2"/>
    </row>
    <row r="307" spans="6:6">
      <c r="F307" s="2"/>
    </row>
    <row r="308" spans="6:6">
      <c r="F308" s="2"/>
    </row>
    <row r="309" spans="6:6">
      <c r="F309" s="2"/>
    </row>
    <row r="310" spans="6:6">
      <c r="F310" s="2"/>
    </row>
    <row r="311" spans="6:6">
      <c r="F311" s="2"/>
    </row>
    <row r="312" spans="6:6">
      <c r="F312" s="2"/>
    </row>
    <row r="313" spans="6:6">
      <c r="F313" s="2"/>
    </row>
    <row r="314" spans="6:6">
      <c r="F314" s="2"/>
    </row>
    <row r="315" spans="6:6">
      <c r="F315" s="2"/>
    </row>
    <row r="316" spans="6:6">
      <c r="F316" s="2"/>
    </row>
    <row r="317" spans="6:6">
      <c r="F317" s="2"/>
    </row>
    <row r="318" spans="6:6">
      <c r="F318" s="2"/>
    </row>
    <row r="319" spans="6:6">
      <c r="F319" s="2"/>
    </row>
    <row r="320" spans="6:6">
      <c r="F320" s="2"/>
    </row>
    <row r="321" spans="6:6">
      <c r="F321" s="2"/>
    </row>
    <row r="322" spans="6:6">
      <c r="F322" s="2"/>
    </row>
    <row r="323" spans="6:6">
      <c r="F323" s="2"/>
    </row>
    <row r="324" spans="6:6">
      <c r="F324" s="2"/>
    </row>
    <row r="325" spans="6:6">
      <c r="F325" s="2"/>
    </row>
    <row r="326" spans="6:6">
      <c r="F326" s="2"/>
    </row>
    <row r="327" spans="6:6">
      <c r="F327" s="2"/>
    </row>
    <row r="328" spans="6:6">
      <c r="F328" s="2"/>
    </row>
    <row r="329" spans="6:6">
      <c r="F329" s="2"/>
    </row>
    <row r="330" spans="6:6">
      <c r="F330" s="2"/>
    </row>
    <row r="331" spans="6:6">
      <c r="F331" s="2"/>
    </row>
    <row r="332" spans="6:6">
      <c r="F332" s="2"/>
    </row>
    <row r="333" spans="6:6">
      <c r="F333" s="2"/>
    </row>
    <row r="334" spans="6:6">
      <c r="F334" s="2"/>
    </row>
    <row r="335" spans="6:6">
      <c r="F335" s="2"/>
    </row>
    <row r="336" spans="6:6">
      <c r="F336" s="2"/>
    </row>
    <row r="337" spans="6:6">
      <c r="F337" s="2"/>
    </row>
    <row r="338" spans="6:6">
      <c r="F338" s="2"/>
    </row>
    <row r="339" spans="6:6">
      <c r="F339" s="2"/>
    </row>
    <row r="340" spans="6:6">
      <c r="F340" s="2"/>
    </row>
    <row r="341" spans="6:6">
      <c r="F341" s="2"/>
    </row>
    <row r="342" spans="6:6">
      <c r="F342" s="2"/>
    </row>
    <row r="343" spans="6:6">
      <c r="F343" s="2"/>
    </row>
    <row r="344" spans="6:6">
      <c r="F344" s="2"/>
    </row>
    <row r="345" spans="6:6">
      <c r="F345" s="2"/>
    </row>
    <row r="346" spans="6:6">
      <c r="F346" s="2"/>
    </row>
    <row r="347" spans="6:6">
      <c r="F347" s="2"/>
    </row>
    <row r="348" spans="6:6">
      <c r="F348" s="2"/>
    </row>
    <row r="349" spans="6:6">
      <c r="F349" s="2"/>
    </row>
    <row r="350" spans="6:6">
      <c r="F350" s="2"/>
    </row>
    <row r="351" spans="6:6">
      <c r="F351" s="2"/>
    </row>
    <row r="352" spans="6:6">
      <c r="F352" s="2"/>
    </row>
    <row r="353" spans="6:6">
      <c r="F353" s="2"/>
    </row>
    <row r="354" spans="6:6">
      <c r="F354" s="2"/>
    </row>
    <row r="355" spans="6:6">
      <c r="F355" s="2"/>
    </row>
    <row r="356" spans="6:6">
      <c r="F356" s="2"/>
    </row>
    <row r="357" spans="6:6">
      <c r="F357" s="2"/>
    </row>
    <row r="358" spans="6:6">
      <c r="F358" s="2"/>
    </row>
    <row r="359" spans="6:6">
      <c r="F359" s="2"/>
    </row>
    <row r="360" spans="6:6">
      <c r="F360" s="2"/>
    </row>
    <row r="361" spans="6:6">
      <c r="F361" s="2"/>
    </row>
    <row r="362" spans="6:6">
      <c r="F362" s="2"/>
    </row>
    <row r="363" spans="6:6">
      <c r="F363" s="2"/>
    </row>
    <row r="364" spans="6:6">
      <c r="F364" s="2"/>
    </row>
    <row r="365" spans="6:6">
      <c r="F365" s="2"/>
    </row>
    <row r="366" spans="6:6">
      <c r="F366" s="2"/>
    </row>
    <row r="367" spans="6:6">
      <c r="F367" s="2"/>
    </row>
    <row r="368" spans="6:6">
      <c r="F368" s="2"/>
    </row>
    <row r="369" spans="6:6">
      <c r="F369" s="2"/>
    </row>
    <row r="370" spans="6:6">
      <c r="F370" s="2"/>
    </row>
    <row r="371" spans="6:6">
      <c r="F371" s="2"/>
    </row>
    <row r="372" spans="6:6">
      <c r="F372" s="2"/>
    </row>
    <row r="373" spans="6:6">
      <c r="F373" s="2"/>
    </row>
    <row r="374" spans="6:6">
      <c r="F374" s="2"/>
    </row>
    <row r="375" spans="6:6">
      <c r="F375" s="2"/>
    </row>
    <row r="376" spans="6:6">
      <c r="F376" s="2"/>
    </row>
    <row r="377" spans="6:6">
      <c r="F377" s="2"/>
    </row>
    <row r="378" spans="6:6">
      <c r="F378" s="2"/>
    </row>
    <row r="379" spans="6:6">
      <c r="F379" s="2"/>
    </row>
    <row r="380" spans="6:6">
      <c r="F380" s="2"/>
    </row>
    <row r="381" spans="6:6">
      <c r="F381" s="2"/>
    </row>
    <row r="382" spans="6:6">
      <c r="F382" s="2"/>
    </row>
    <row r="383" spans="6:6">
      <c r="F383" s="2"/>
    </row>
    <row r="384" spans="6:6">
      <c r="F384" s="2"/>
    </row>
    <row r="385" spans="6:6">
      <c r="F385" s="2"/>
    </row>
    <row r="386" spans="6:6">
      <c r="F386" s="2"/>
    </row>
    <row r="387" spans="6:6">
      <c r="F387" s="2"/>
    </row>
    <row r="388" spans="6:6">
      <c r="F388" s="2"/>
    </row>
    <row r="389" spans="6:6">
      <c r="F389" s="2"/>
    </row>
    <row r="390" spans="6:6">
      <c r="F390" s="2"/>
    </row>
    <row r="391" spans="6:6">
      <c r="F391" s="2"/>
    </row>
    <row r="392" spans="6:6">
      <c r="F392" s="2"/>
    </row>
    <row r="393" spans="6:6">
      <c r="F393" s="2"/>
    </row>
    <row r="394" spans="6:6">
      <c r="F394" s="2"/>
    </row>
    <row r="395" spans="6:6">
      <c r="F395" s="2"/>
    </row>
    <row r="396" spans="6:6">
      <c r="F396" s="2"/>
    </row>
    <row r="397" spans="6:6">
      <c r="F397" s="2"/>
    </row>
    <row r="398" spans="6:6">
      <c r="F398" s="2"/>
    </row>
    <row r="399" spans="6:6">
      <c r="F399" s="2"/>
    </row>
    <row r="400" spans="6:6">
      <c r="F400" s="2"/>
    </row>
    <row r="401" spans="6:6">
      <c r="F401" s="2"/>
    </row>
    <row r="402" spans="6:6">
      <c r="F402" s="2"/>
    </row>
    <row r="403" spans="6:6">
      <c r="F403" s="2"/>
    </row>
    <row r="404" spans="6:6">
      <c r="F404" s="2"/>
    </row>
    <row r="405" spans="6:6">
      <c r="F405" s="2"/>
    </row>
    <row r="406" spans="6:6">
      <c r="F406" s="2"/>
    </row>
    <row r="407" spans="6:6">
      <c r="F407" s="2"/>
    </row>
    <row r="408" spans="6:6">
      <c r="F408" s="2"/>
    </row>
    <row r="409" spans="6:6">
      <c r="F409" s="2"/>
    </row>
    <row r="410" spans="6:6">
      <c r="F410" s="2"/>
    </row>
    <row r="411" spans="6:6">
      <c r="F411" s="2"/>
    </row>
    <row r="412" spans="6:6">
      <c r="F412" s="2"/>
    </row>
    <row r="413" spans="6:6">
      <c r="F413" s="2"/>
    </row>
    <row r="414" spans="6:6">
      <c r="F414" s="2"/>
    </row>
    <row r="415" spans="6:6">
      <c r="F415" s="2"/>
    </row>
    <row r="416" spans="6:6">
      <c r="F416" s="2"/>
    </row>
    <row r="417" spans="6:6">
      <c r="F417" s="2"/>
    </row>
    <row r="418" spans="6:6">
      <c r="F418" s="2"/>
    </row>
    <row r="419" spans="6:6">
      <c r="F419" s="2"/>
    </row>
    <row r="420" spans="6:6">
      <c r="F420" s="2"/>
    </row>
    <row r="421" spans="6:6">
      <c r="F421" s="2"/>
    </row>
    <row r="422" spans="6:6">
      <c r="F422" s="2"/>
    </row>
    <row r="423" spans="6:6">
      <c r="F423" s="2"/>
    </row>
    <row r="424" spans="6:6">
      <c r="F424" s="2"/>
    </row>
    <row r="425" spans="6:6">
      <c r="F425" s="2"/>
    </row>
  </sheetData>
  <mergeCells count="6">
    <mergeCell ref="G26:G39"/>
    <mergeCell ref="I3:I9"/>
    <mergeCell ref="E3:E13"/>
    <mergeCell ref="E18:E19"/>
    <mergeCell ref="E20:E21"/>
    <mergeCell ref="G3:G25"/>
  </mergeCells>
  <dataValidations disablePrompts="1" count="1">
    <dataValidation type="list" allowBlank="1" showInputMessage="1" showErrorMessage="1" sqref="B2" xr:uid="{00000000-0002-0000-0F00-000000000000}">
      <formula1>nhomvl</formula1>
    </dataValidation>
  </dataValidations>
  <pageMargins left="0.15748031496062992" right="0.15748031496062992" top="0.51181102362204722" bottom="0.51181102362204722" header="0" footer="0"/>
  <pageSetup paperSize="9" scale="93" firstPageNumber="117" orientation="portrait" useFirstPageNumber="1" horizontalDpi="300" verticalDpi="300" r:id="rId1"/>
  <headerFooter>
    <oddHeader>&amp;LCBG VLXD T5-2026</oddHeader>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4"/>
  <sheetViews>
    <sheetView view="pageBreakPreview" topLeftCell="A22" zoomScale="60" zoomScaleNormal="100" workbookViewId="0">
      <selection activeCell="O9" sqref="O9"/>
    </sheetView>
  </sheetViews>
  <sheetFormatPr defaultColWidth="8.7109375" defaultRowHeight="15"/>
  <cols>
    <col min="1" max="1" width="6.42578125" style="6" customWidth="1"/>
    <col min="2" max="2" width="8.7109375" style="6" customWidth="1"/>
    <col min="3" max="3" width="14" style="2" customWidth="1"/>
    <col min="4" max="4" width="7.7109375" style="2" customWidth="1"/>
    <col min="5" max="5" width="10.85546875" style="2" customWidth="1"/>
    <col min="6" max="6" width="9.42578125" style="2" customWidth="1"/>
    <col min="7" max="7" width="17.28515625" style="7" customWidth="1"/>
    <col min="8" max="8" width="11" style="2" customWidth="1"/>
    <col min="9" max="9" width="7.140625" style="2" customWidth="1"/>
    <col min="10" max="16384" width="8.7109375" style="2"/>
  </cols>
  <sheetData>
    <row r="1" spans="1:9" ht="76.5" customHeight="1">
      <c r="A1" s="3" t="s">
        <v>156</v>
      </c>
      <c r="B1" s="3" t="s">
        <v>0</v>
      </c>
      <c r="C1" s="3" t="s">
        <v>8</v>
      </c>
      <c r="D1" s="3" t="s">
        <v>9</v>
      </c>
      <c r="E1" s="3" t="s">
        <v>10</v>
      </c>
      <c r="F1" s="3" t="s">
        <v>11</v>
      </c>
      <c r="G1" s="3" t="s">
        <v>12</v>
      </c>
      <c r="H1" s="3" t="s">
        <v>2</v>
      </c>
      <c r="I1" s="3" t="s">
        <v>16</v>
      </c>
    </row>
    <row r="2" spans="1:9" ht="26.25" customHeight="1">
      <c r="A2" s="3" t="s">
        <v>2445</v>
      </c>
      <c r="B2" s="420" t="s">
        <v>803</v>
      </c>
      <c r="C2" s="420"/>
      <c r="D2" s="3"/>
      <c r="E2" s="3"/>
      <c r="F2" s="3"/>
      <c r="G2" s="3"/>
      <c r="H2" s="3"/>
      <c r="I2" s="3"/>
    </row>
    <row r="3" spans="1:9" s="38" customFormat="1" ht="143.25" customHeight="1">
      <c r="A3" s="34" t="s">
        <v>2442</v>
      </c>
      <c r="B3" s="35"/>
      <c r="C3" s="25" t="s">
        <v>803</v>
      </c>
      <c r="D3" s="26" t="s">
        <v>804</v>
      </c>
      <c r="E3" s="23"/>
      <c r="F3" s="36"/>
      <c r="G3" s="37" t="s">
        <v>3108</v>
      </c>
      <c r="H3" s="24">
        <v>160000</v>
      </c>
      <c r="I3" s="37" t="s">
        <v>805</v>
      </c>
    </row>
    <row r="4" spans="1:9" s="38" customFormat="1" ht="165" customHeight="1">
      <c r="A4" s="34" t="s">
        <v>2443</v>
      </c>
      <c r="B4" s="35"/>
      <c r="C4" s="25" t="s">
        <v>1975</v>
      </c>
      <c r="D4" s="26" t="s">
        <v>804</v>
      </c>
      <c r="E4" s="23"/>
      <c r="F4" s="36"/>
      <c r="G4" s="37" t="s">
        <v>3128</v>
      </c>
      <c r="H4" s="24">
        <v>159000</v>
      </c>
      <c r="I4" s="37" t="s">
        <v>1976</v>
      </c>
    </row>
  </sheetData>
  <mergeCells count="1">
    <mergeCell ref="B2:C2"/>
  </mergeCells>
  <dataValidations disablePrompts="1" count="1">
    <dataValidation type="list" allowBlank="1" showInputMessage="1" showErrorMessage="1" sqref="B3:B4" xr:uid="{00000000-0002-0000-1000-000000000000}">
      <formula1>nhomvl</formula1>
    </dataValidation>
  </dataValidations>
  <printOptions horizontalCentered="1"/>
  <pageMargins left="0.23622047244094491" right="0.23622047244094491" top="0.51181102362204722" bottom="0.59055118110236227" header="0" footer="0"/>
  <pageSetup paperSize="9" firstPageNumber="119" orientation="portrait" useFirstPageNumber="1" horizontalDpi="300" verticalDpi="300" r:id="rId1"/>
  <headerFooter>
    <oddHeader>&amp;LCBG VLXD T5-2026</oddHeader>
    <oddFooter>&amp;C&amp;P</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16"/>
  <sheetViews>
    <sheetView tabSelected="1" view="pageBreakPreview" zoomScale="60" zoomScaleNormal="100" workbookViewId="0">
      <selection activeCell="N5" sqref="N5"/>
    </sheetView>
  </sheetViews>
  <sheetFormatPr defaultColWidth="8.7109375" defaultRowHeight="15"/>
  <cols>
    <col min="1" max="1" width="6.42578125" style="6" customWidth="1"/>
    <col min="2" max="2" width="8.7109375" style="6" customWidth="1"/>
    <col min="3" max="3" width="14" style="2" customWidth="1"/>
    <col min="4" max="4" width="7.7109375" style="2" customWidth="1"/>
    <col min="5" max="5" width="10.85546875" style="2" customWidth="1"/>
    <col min="6" max="6" width="16.7109375" style="2" customWidth="1"/>
    <col min="7" max="7" width="12.28515625" style="7" customWidth="1"/>
    <col min="8" max="8" width="11" style="2" customWidth="1"/>
    <col min="9" max="9" width="7.140625" style="2" customWidth="1"/>
    <col min="10" max="16384" width="8.7109375" style="2"/>
  </cols>
  <sheetData>
    <row r="1" spans="1:9" ht="76.5" customHeight="1">
      <c r="A1" s="3" t="s">
        <v>156</v>
      </c>
      <c r="B1" s="3" t="s">
        <v>0</v>
      </c>
      <c r="C1" s="3" t="s">
        <v>8</v>
      </c>
      <c r="D1" s="3" t="s">
        <v>9</v>
      </c>
      <c r="E1" s="3" t="s">
        <v>10</v>
      </c>
      <c r="F1" s="3" t="s">
        <v>11</v>
      </c>
      <c r="G1" s="3" t="s">
        <v>12</v>
      </c>
      <c r="H1" s="3" t="s">
        <v>2</v>
      </c>
      <c r="I1" s="3" t="s">
        <v>16</v>
      </c>
    </row>
    <row r="2" spans="1:9" ht="26.25" customHeight="1">
      <c r="A2" s="8" t="s">
        <v>2444</v>
      </c>
      <c r="B2" s="572" t="s">
        <v>2668</v>
      </c>
      <c r="C2" s="572"/>
      <c r="D2" s="8"/>
      <c r="E2" s="8"/>
      <c r="F2" s="8"/>
      <c r="G2" s="8"/>
      <c r="H2" s="8"/>
      <c r="I2" s="8"/>
    </row>
    <row r="3" spans="1:9" ht="47.25" customHeight="1">
      <c r="A3" s="46"/>
      <c r="B3" s="46"/>
      <c r="C3" s="220" t="s">
        <v>3094</v>
      </c>
      <c r="D3" s="121" t="s">
        <v>2669</v>
      </c>
      <c r="E3" s="574"/>
      <c r="F3" s="220" t="s">
        <v>3117</v>
      </c>
      <c r="G3" s="534" t="s">
        <v>3115</v>
      </c>
      <c r="H3" s="238">
        <v>12800</v>
      </c>
      <c r="I3" s="5"/>
    </row>
    <row r="4" spans="1:9" ht="47.25">
      <c r="A4" s="46"/>
      <c r="B4" s="46"/>
      <c r="C4" s="220" t="s">
        <v>3095</v>
      </c>
      <c r="D4" s="121" t="s">
        <v>2669</v>
      </c>
      <c r="E4" s="574"/>
      <c r="F4" s="220" t="s">
        <v>3118</v>
      </c>
      <c r="G4" s="534"/>
      <c r="H4" s="238">
        <v>3380</v>
      </c>
      <c r="I4" s="5"/>
    </row>
    <row r="5" spans="1:9" ht="63">
      <c r="A5" s="46"/>
      <c r="B5" s="46"/>
      <c r="C5" s="220" t="s">
        <v>3096</v>
      </c>
      <c r="D5" s="121" t="s">
        <v>2669</v>
      </c>
      <c r="E5" s="574"/>
      <c r="F5" s="220" t="s">
        <v>3119</v>
      </c>
      <c r="G5" s="534"/>
      <c r="H5" s="238">
        <v>6380</v>
      </c>
      <c r="I5" s="5"/>
    </row>
    <row r="6" spans="1:9" ht="63">
      <c r="A6" s="46"/>
      <c r="B6" s="46"/>
      <c r="C6" s="220" t="s">
        <v>3097</v>
      </c>
      <c r="D6" s="121" t="s">
        <v>2669</v>
      </c>
      <c r="E6" s="574"/>
      <c r="F6" s="220" t="s">
        <v>3120</v>
      </c>
      <c r="G6" s="534"/>
      <c r="H6" s="238">
        <v>10800</v>
      </c>
      <c r="I6" s="5"/>
    </row>
    <row r="7" spans="1:9" ht="63">
      <c r="A7" s="46"/>
      <c r="B7" s="46"/>
      <c r="C7" s="220" t="s">
        <v>3098</v>
      </c>
      <c r="D7" s="121" t="s">
        <v>2669</v>
      </c>
      <c r="E7" s="574"/>
      <c r="F7" s="220" t="s">
        <v>3116</v>
      </c>
      <c r="G7" s="534"/>
      <c r="H7" s="238">
        <v>11800</v>
      </c>
      <c r="I7" s="5"/>
    </row>
    <row r="8" spans="1:9" ht="78.75">
      <c r="A8" s="46"/>
      <c r="B8" s="46"/>
      <c r="C8" s="220" t="s">
        <v>3099</v>
      </c>
      <c r="D8" s="121" t="s">
        <v>2669</v>
      </c>
      <c r="E8" s="574"/>
      <c r="F8" s="220" t="s">
        <v>3101</v>
      </c>
      <c r="G8" s="534"/>
      <c r="H8" s="238">
        <v>4880</v>
      </c>
      <c r="I8" s="5"/>
    </row>
    <row r="9" spans="1:9" ht="63" customHeight="1">
      <c r="A9" s="46"/>
      <c r="B9" s="46"/>
      <c r="C9" s="220" t="s">
        <v>3100</v>
      </c>
      <c r="D9" s="121" t="s">
        <v>3129</v>
      </c>
      <c r="E9" s="556" t="s">
        <v>2670</v>
      </c>
      <c r="F9" s="220" t="s">
        <v>3121</v>
      </c>
      <c r="G9" s="534"/>
      <c r="H9" s="238">
        <v>178000</v>
      </c>
      <c r="I9" s="5"/>
    </row>
    <row r="10" spans="1:9" ht="78.75">
      <c r="A10" s="46"/>
      <c r="B10" s="46"/>
      <c r="C10" s="220" t="s">
        <v>3102</v>
      </c>
      <c r="D10" s="121" t="s">
        <v>3129</v>
      </c>
      <c r="E10" s="557"/>
      <c r="F10" s="220" t="s">
        <v>3122</v>
      </c>
      <c r="G10" s="534"/>
      <c r="H10" s="238">
        <v>178000</v>
      </c>
      <c r="I10" s="5"/>
    </row>
    <row r="11" spans="1:9" ht="78.75">
      <c r="A11" s="46"/>
      <c r="B11" s="46"/>
      <c r="C11" s="220" t="s">
        <v>3103</v>
      </c>
      <c r="D11" s="121" t="s">
        <v>3129</v>
      </c>
      <c r="E11" s="557"/>
      <c r="F11" s="220" t="s">
        <v>3123</v>
      </c>
      <c r="G11" s="534"/>
      <c r="H11" s="238">
        <v>268000</v>
      </c>
      <c r="I11" s="5"/>
    </row>
    <row r="12" spans="1:9" ht="63">
      <c r="A12" s="46"/>
      <c r="B12" s="46"/>
      <c r="C12" s="220" t="s">
        <v>3104</v>
      </c>
      <c r="D12" s="121" t="s">
        <v>3129</v>
      </c>
      <c r="E12" s="557"/>
      <c r="F12" s="220" t="s">
        <v>3124</v>
      </c>
      <c r="G12" s="534"/>
      <c r="H12" s="238">
        <v>188000</v>
      </c>
      <c r="I12" s="5"/>
    </row>
    <row r="13" spans="1:9" ht="63">
      <c r="A13" s="46"/>
      <c r="B13" s="46"/>
      <c r="C13" s="220" t="s">
        <v>3105</v>
      </c>
      <c r="D13" s="121" t="s">
        <v>3129</v>
      </c>
      <c r="E13" s="557"/>
      <c r="F13" s="220" t="s">
        <v>3125</v>
      </c>
      <c r="G13" s="534" t="str">
        <f>G3</f>
        <v>Công ty TNHH Eco Brick. Địa chỉ: Số 57 Lý Thường Kiệt, Phường Hồng Bàng, TP Hải Phòng; SĐT: 0907258688</v>
      </c>
      <c r="H13" s="238">
        <v>188000</v>
      </c>
      <c r="I13" s="5"/>
    </row>
    <row r="14" spans="1:9" ht="63">
      <c r="A14" s="46"/>
      <c r="B14" s="46"/>
      <c r="C14" s="220" t="s">
        <v>3106</v>
      </c>
      <c r="D14" s="121" t="s">
        <v>3129</v>
      </c>
      <c r="E14" s="557"/>
      <c r="F14" s="220" t="s">
        <v>3126</v>
      </c>
      <c r="G14" s="534"/>
      <c r="H14" s="238">
        <v>185000</v>
      </c>
      <c r="I14" s="5"/>
    </row>
    <row r="15" spans="1:9" ht="63">
      <c r="A15" s="46"/>
      <c r="B15" s="46"/>
      <c r="C15" s="220" t="s">
        <v>3107</v>
      </c>
      <c r="D15" s="121" t="s">
        <v>3129</v>
      </c>
      <c r="E15" s="558"/>
      <c r="F15" s="220" t="s">
        <v>3127</v>
      </c>
      <c r="G15" s="535"/>
      <c r="H15" s="238">
        <v>188000</v>
      </c>
      <c r="I15" s="5"/>
    </row>
    <row r="16" spans="1:9" s="30" customFormat="1" ht="54.75" customHeight="1">
      <c r="A16" s="573" t="s">
        <v>1974</v>
      </c>
      <c r="B16" s="573"/>
      <c r="C16" s="573"/>
      <c r="D16" s="573"/>
      <c r="E16" s="573"/>
      <c r="F16" s="573"/>
      <c r="G16" s="573"/>
      <c r="H16" s="573"/>
      <c r="I16" s="573"/>
    </row>
  </sheetData>
  <mergeCells count="6">
    <mergeCell ref="B2:C2"/>
    <mergeCell ref="A16:I16"/>
    <mergeCell ref="E3:E8"/>
    <mergeCell ref="E9:E15"/>
    <mergeCell ref="G3:G12"/>
    <mergeCell ref="G13:G15"/>
  </mergeCells>
  <printOptions horizontalCentered="1"/>
  <pageMargins left="0.23622047244094491" right="0.23622047244094491" top="0.51181102362204722" bottom="0.59055118110236227" header="0" footer="0"/>
  <pageSetup paperSize="9" firstPageNumber="120" orientation="portrait" useFirstPageNumber="1" horizontalDpi="300" verticalDpi="300" r:id="rId1"/>
  <headerFooter>
    <oddHeader>&amp;LCBG VLXD T5-2026</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5"/>
  <sheetViews>
    <sheetView view="pageBreakPreview" topLeftCell="D1" zoomScale="60" zoomScaleNormal="100" workbookViewId="0">
      <selection activeCell="O9" sqref="O9"/>
    </sheetView>
  </sheetViews>
  <sheetFormatPr defaultColWidth="8.7109375" defaultRowHeight="15"/>
  <cols>
    <col min="1" max="1" width="4.7109375" style="28" customWidth="1"/>
    <col min="2" max="2" width="8.7109375" style="28" customWidth="1"/>
    <col min="3" max="3" width="20.42578125" style="20" customWidth="1"/>
    <col min="4" max="4" width="7.7109375" style="20" customWidth="1"/>
    <col min="5" max="5" width="16.140625" style="20" customWidth="1"/>
    <col min="6" max="6" width="19" style="20" customWidth="1"/>
    <col min="7" max="7" width="10.7109375" style="20" customWidth="1"/>
    <col min="8" max="8" width="9.5703125" style="20" customWidth="1"/>
    <col min="9" max="9" width="8.7109375" style="20" customWidth="1"/>
    <col min="10" max="16384" width="8.7109375" style="2"/>
  </cols>
  <sheetData>
    <row r="1" spans="1:9">
      <c r="A1" s="344" t="s">
        <v>752</v>
      </c>
      <c r="B1" s="344"/>
      <c r="C1" s="344"/>
      <c r="D1" s="344"/>
      <c r="E1" s="344"/>
      <c r="F1" s="344"/>
      <c r="G1" s="344"/>
      <c r="H1" s="344"/>
      <c r="I1" s="344"/>
    </row>
    <row r="2" spans="1:9">
      <c r="A2" s="345" t="s">
        <v>3130</v>
      </c>
      <c r="B2" s="345"/>
      <c r="C2" s="345"/>
      <c r="D2" s="345"/>
      <c r="E2" s="345"/>
      <c r="F2" s="345"/>
      <c r="G2" s="345"/>
      <c r="H2" s="345"/>
      <c r="I2" s="345"/>
    </row>
    <row r="3" spans="1:9" ht="27.75" customHeight="1">
      <c r="A3" s="346" t="s">
        <v>761</v>
      </c>
      <c r="B3" s="346"/>
      <c r="C3" s="346"/>
      <c r="D3" s="346"/>
      <c r="E3" s="346"/>
      <c r="F3" s="346"/>
      <c r="G3" s="346"/>
      <c r="H3" s="346"/>
      <c r="I3" s="346"/>
    </row>
    <row r="4" spans="1:9" ht="44.25" customHeight="1">
      <c r="A4" s="27" t="s">
        <v>156</v>
      </c>
      <c r="B4" s="27" t="s">
        <v>0</v>
      </c>
      <c r="C4" s="27" t="s">
        <v>8</v>
      </c>
      <c r="D4" s="27" t="s">
        <v>9</v>
      </c>
      <c r="E4" s="27" t="s">
        <v>10</v>
      </c>
      <c r="F4" s="27" t="s">
        <v>11</v>
      </c>
      <c r="G4" s="27" t="s">
        <v>12</v>
      </c>
      <c r="H4" s="27" t="s">
        <v>2</v>
      </c>
      <c r="I4" s="27" t="s">
        <v>16</v>
      </c>
    </row>
    <row r="5" spans="1:9">
      <c r="A5" s="27">
        <v>1</v>
      </c>
      <c r="B5" s="347" t="s">
        <v>753</v>
      </c>
      <c r="C5" s="347"/>
      <c r="D5" s="27"/>
      <c r="E5" s="27"/>
      <c r="F5" s="27"/>
      <c r="G5" s="27"/>
      <c r="H5" s="27"/>
      <c r="I5" s="27"/>
    </row>
    <row r="6" spans="1:9" ht="25.5">
      <c r="A6" s="352" t="s">
        <v>20</v>
      </c>
      <c r="B6" s="349" t="s">
        <v>5</v>
      </c>
      <c r="C6" s="186" t="s">
        <v>806</v>
      </c>
      <c r="D6" s="57" t="s">
        <v>150</v>
      </c>
      <c r="E6" s="116" t="s">
        <v>422</v>
      </c>
      <c r="F6" s="60" t="s">
        <v>814</v>
      </c>
      <c r="G6" s="353" t="s">
        <v>2702</v>
      </c>
      <c r="H6" s="187">
        <v>15150</v>
      </c>
      <c r="I6" s="354" t="s">
        <v>2715</v>
      </c>
    </row>
    <row r="7" spans="1:9" ht="27" customHeight="1">
      <c r="A7" s="352"/>
      <c r="B7" s="349"/>
      <c r="C7" s="186" t="s">
        <v>825</v>
      </c>
      <c r="D7" s="57" t="s">
        <v>150</v>
      </c>
      <c r="E7" s="116" t="s">
        <v>423</v>
      </c>
      <c r="F7" s="60" t="s">
        <v>754</v>
      </c>
      <c r="G7" s="353"/>
      <c r="H7" s="187">
        <v>15150</v>
      </c>
      <c r="I7" s="355"/>
    </row>
    <row r="8" spans="1:9" ht="40.5" customHeight="1">
      <c r="A8" s="352"/>
      <c r="B8" s="349"/>
      <c r="C8" s="186" t="s">
        <v>807</v>
      </c>
      <c r="D8" s="57" t="s">
        <v>150</v>
      </c>
      <c r="E8" s="116" t="s">
        <v>424</v>
      </c>
      <c r="F8" s="60" t="s">
        <v>754</v>
      </c>
      <c r="G8" s="353"/>
      <c r="H8" s="187">
        <v>15800</v>
      </c>
      <c r="I8" s="355"/>
    </row>
    <row r="9" spans="1:9">
      <c r="A9" s="352"/>
      <c r="B9" s="58"/>
      <c r="C9" s="186" t="s">
        <v>808</v>
      </c>
      <c r="D9" s="57" t="s">
        <v>150</v>
      </c>
      <c r="E9" s="116" t="s">
        <v>425</v>
      </c>
      <c r="F9" s="60" t="s">
        <v>755</v>
      </c>
      <c r="G9" s="353"/>
      <c r="H9" s="187">
        <v>15600</v>
      </c>
      <c r="I9" s="355"/>
    </row>
    <row r="10" spans="1:9" ht="25.5">
      <c r="A10" s="352"/>
      <c r="B10" s="58"/>
      <c r="C10" s="186" t="s">
        <v>809</v>
      </c>
      <c r="D10" s="57" t="s">
        <v>150</v>
      </c>
      <c r="E10" s="116" t="s">
        <v>426</v>
      </c>
      <c r="F10" s="61" t="s">
        <v>2716</v>
      </c>
      <c r="G10" s="353"/>
      <c r="H10" s="187">
        <v>15550</v>
      </c>
      <c r="I10" s="355"/>
    </row>
    <row r="11" spans="1:9" ht="40.5" customHeight="1">
      <c r="A11" s="352"/>
      <c r="B11" s="58"/>
      <c r="C11" s="186" t="s">
        <v>810</v>
      </c>
      <c r="D11" s="57" t="s">
        <v>150</v>
      </c>
      <c r="E11" s="116" t="s">
        <v>424</v>
      </c>
      <c r="F11" s="61" t="s">
        <v>756</v>
      </c>
      <c r="G11" s="353"/>
      <c r="H11" s="187">
        <v>15550</v>
      </c>
      <c r="I11" s="355"/>
    </row>
    <row r="12" spans="1:9" ht="25.5">
      <c r="A12" s="352"/>
      <c r="B12" s="58"/>
      <c r="C12" s="186" t="s">
        <v>811</v>
      </c>
      <c r="D12" s="57" t="s">
        <v>150</v>
      </c>
      <c r="E12" s="116" t="s">
        <v>426</v>
      </c>
      <c r="F12" s="61" t="s">
        <v>757</v>
      </c>
      <c r="G12" s="353"/>
      <c r="H12" s="187">
        <v>15550</v>
      </c>
      <c r="I12" s="355"/>
    </row>
    <row r="13" spans="1:9">
      <c r="A13" s="352"/>
      <c r="B13" s="58"/>
      <c r="C13" s="186" t="s">
        <v>807</v>
      </c>
      <c r="D13" s="57" t="s">
        <v>150</v>
      </c>
      <c r="E13" s="116" t="s">
        <v>425</v>
      </c>
      <c r="F13" s="60" t="s">
        <v>758</v>
      </c>
      <c r="G13" s="353"/>
      <c r="H13" s="187">
        <v>16100</v>
      </c>
      <c r="I13" s="355"/>
    </row>
    <row r="14" spans="1:9">
      <c r="A14" s="352"/>
      <c r="B14" s="58"/>
      <c r="C14" s="186" t="s">
        <v>808</v>
      </c>
      <c r="D14" s="57" t="s">
        <v>150</v>
      </c>
      <c r="E14" s="116" t="s">
        <v>425</v>
      </c>
      <c r="F14" s="60" t="s">
        <v>759</v>
      </c>
      <c r="G14" s="353"/>
      <c r="H14" s="187">
        <v>15900</v>
      </c>
      <c r="I14" s="355"/>
    </row>
    <row r="15" spans="1:9" ht="25.5">
      <c r="A15" s="59"/>
      <c r="B15" s="59"/>
      <c r="C15" s="186" t="s">
        <v>813</v>
      </c>
      <c r="D15" s="57" t="s">
        <v>150</v>
      </c>
      <c r="E15" s="116" t="s">
        <v>425</v>
      </c>
      <c r="F15" s="60" t="s">
        <v>760</v>
      </c>
      <c r="G15" s="353"/>
      <c r="H15" s="187">
        <v>15850</v>
      </c>
      <c r="I15" s="355"/>
    </row>
    <row r="16" spans="1:9">
      <c r="A16" s="59"/>
      <c r="B16" s="59"/>
      <c r="C16" s="186" t="s">
        <v>810</v>
      </c>
      <c r="D16" s="57" t="s">
        <v>150</v>
      </c>
      <c r="E16" s="116" t="s">
        <v>425</v>
      </c>
      <c r="F16" s="60" t="s">
        <v>812</v>
      </c>
      <c r="G16" s="353"/>
      <c r="H16" s="187">
        <v>15850</v>
      </c>
      <c r="I16" s="356"/>
    </row>
    <row r="17" spans="1:9" s="14" customFormat="1" ht="19.5" customHeight="1">
      <c r="A17" s="348" t="s">
        <v>21</v>
      </c>
      <c r="B17" s="349" t="s">
        <v>5</v>
      </c>
      <c r="C17" s="186" t="s">
        <v>816</v>
      </c>
      <c r="D17" s="55" t="s">
        <v>150</v>
      </c>
      <c r="E17" s="351" t="s">
        <v>73</v>
      </c>
      <c r="F17" s="116" t="s">
        <v>814</v>
      </c>
      <c r="G17" s="350" t="s">
        <v>2730</v>
      </c>
      <c r="H17" s="187">
        <v>14570</v>
      </c>
      <c r="I17" s="351" t="s">
        <v>901</v>
      </c>
    </row>
    <row r="18" spans="1:9" s="14" customFormat="1" ht="19.5" customHeight="1">
      <c r="A18" s="348"/>
      <c r="B18" s="349"/>
      <c r="C18" s="186" t="s">
        <v>817</v>
      </c>
      <c r="D18" s="55" t="s">
        <v>150</v>
      </c>
      <c r="E18" s="351"/>
      <c r="F18" s="116" t="s">
        <v>815</v>
      </c>
      <c r="G18" s="350"/>
      <c r="H18" s="187">
        <v>14670</v>
      </c>
      <c r="I18" s="351"/>
    </row>
    <row r="19" spans="1:9" s="14" customFormat="1" ht="19.5" customHeight="1">
      <c r="A19" s="348"/>
      <c r="B19" s="349"/>
      <c r="C19" s="186" t="s">
        <v>818</v>
      </c>
      <c r="D19" s="55" t="s">
        <v>150</v>
      </c>
      <c r="E19" s="351"/>
      <c r="F19" s="116" t="s">
        <v>815</v>
      </c>
      <c r="G19" s="350"/>
      <c r="H19" s="187">
        <v>15070</v>
      </c>
      <c r="I19" s="351"/>
    </row>
    <row r="20" spans="1:9" s="14" customFormat="1" ht="19.5" customHeight="1">
      <c r="A20" s="348"/>
      <c r="B20" s="349"/>
      <c r="C20" s="186" t="s">
        <v>819</v>
      </c>
      <c r="D20" s="55" t="s">
        <v>150</v>
      </c>
      <c r="E20" s="351" t="s">
        <v>294</v>
      </c>
      <c r="F20" s="116" t="s">
        <v>815</v>
      </c>
      <c r="G20" s="350"/>
      <c r="H20" s="187">
        <v>14870</v>
      </c>
      <c r="I20" s="351"/>
    </row>
    <row r="21" spans="1:9" s="14" customFormat="1" ht="19.5" customHeight="1">
      <c r="A21" s="348"/>
      <c r="B21" s="349"/>
      <c r="C21" s="186" t="s">
        <v>820</v>
      </c>
      <c r="D21" s="55" t="s">
        <v>150</v>
      </c>
      <c r="E21" s="351"/>
      <c r="F21" s="116" t="s">
        <v>815</v>
      </c>
      <c r="G21" s="350"/>
      <c r="H21" s="187">
        <v>14870</v>
      </c>
      <c r="I21" s="351"/>
    </row>
    <row r="22" spans="1:9" s="14" customFormat="1" ht="19.5" customHeight="1">
      <c r="A22" s="348"/>
      <c r="B22" s="349"/>
      <c r="C22" s="186" t="s">
        <v>818</v>
      </c>
      <c r="D22" s="55" t="s">
        <v>150</v>
      </c>
      <c r="E22" s="351"/>
      <c r="F22" s="116" t="s">
        <v>821</v>
      </c>
      <c r="G22" s="350"/>
      <c r="H22" s="187">
        <v>15420</v>
      </c>
      <c r="I22" s="351"/>
    </row>
    <row r="23" spans="1:9" s="14" customFormat="1" ht="19.5" customHeight="1">
      <c r="A23" s="348"/>
      <c r="B23" s="349"/>
      <c r="C23" s="186" t="s">
        <v>819</v>
      </c>
      <c r="D23" s="55" t="s">
        <v>150</v>
      </c>
      <c r="E23" s="351"/>
      <c r="F23" s="116" t="s">
        <v>821</v>
      </c>
      <c r="G23" s="350"/>
      <c r="H23" s="187">
        <v>15220</v>
      </c>
      <c r="I23" s="351"/>
    </row>
    <row r="24" spans="1:9" s="14" customFormat="1" ht="19.5" customHeight="1">
      <c r="A24" s="348"/>
      <c r="B24" s="349"/>
      <c r="C24" s="186" t="s">
        <v>822</v>
      </c>
      <c r="D24" s="55" t="s">
        <v>150</v>
      </c>
      <c r="E24" s="351"/>
      <c r="F24" s="116" t="s">
        <v>821</v>
      </c>
      <c r="G24" s="350"/>
      <c r="H24" s="187">
        <v>15220</v>
      </c>
      <c r="I24" s="351"/>
    </row>
    <row r="25" spans="1:9" s="14" customFormat="1" ht="19.5" customHeight="1">
      <c r="A25" s="348"/>
      <c r="B25" s="349"/>
      <c r="C25" s="186" t="s">
        <v>823</v>
      </c>
      <c r="D25" s="55" t="s">
        <v>150</v>
      </c>
      <c r="E25" s="351"/>
      <c r="F25" s="116" t="s">
        <v>821</v>
      </c>
      <c r="G25" s="350"/>
      <c r="H25" s="187">
        <v>15420</v>
      </c>
      <c r="I25" s="351"/>
    </row>
    <row r="26" spans="1:9" s="14" customFormat="1" ht="19.5" customHeight="1">
      <c r="A26" s="348"/>
      <c r="B26" s="349"/>
      <c r="C26" s="186" t="s">
        <v>824</v>
      </c>
      <c r="D26" s="55" t="s">
        <v>150</v>
      </c>
      <c r="E26" s="351"/>
      <c r="F26" s="116" t="s">
        <v>821</v>
      </c>
      <c r="G26" s="350"/>
      <c r="H26" s="187">
        <v>15620</v>
      </c>
      <c r="I26" s="351"/>
    </row>
    <row r="27" spans="1:9" s="14" customFormat="1">
      <c r="A27" s="348" t="s">
        <v>2343</v>
      </c>
      <c r="B27" s="349" t="s">
        <v>5</v>
      </c>
      <c r="C27" s="188" t="s">
        <v>2345</v>
      </c>
      <c r="D27" s="55" t="s">
        <v>150</v>
      </c>
      <c r="E27" s="55" t="s">
        <v>73</v>
      </c>
      <c r="F27" s="55" t="s">
        <v>2349</v>
      </c>
      <c r="G27" s="350" t="s">
        <v>2745</v>
      </c>
      <c r="H27" s="189">
        <v>16650</v>
      </c>
      <c r="I27" s="351" t="s">
        <v>2731</v>
      </c>
    </row>
    <row r="28" spans="1:9" s="14" customFormat="1">
      <c r="A28" s="348"/>
      <c r="B28" s="349"/>
      <c r="C28" s="357" t="s">
        <v>807</v>
      </c>
      <c r="D28" s="55" t="s">
        <v>150</v>
      </c>
      <c r="E28" s="351" t="s">
        <v>2352</v>
      </c>
      <c r="F28" s="159" t="s">
        <v>2350</v>
      </c>
      <c r="G28" s="350"/>
      <c r="H28" s="189">
        <v>16700</v>
      </c>
      <c r="I28" s="351"/>
    </row>
    <row r="29" spans="1:9" s="14" customFormat="1">
      <c r="A29" s="348"/>
      <c r="B29" s="349"/>
      <c r="C29" s="357"/>
      <c r="D29" s="55" t="s">
        <v>150</v>
      </c>
      <c r="E29" s="351"/>
      <c r="F29" s="159" t="s">
        <v>2351</v>
      </c>
      <c r="G29" s="350"/>
      <c r="H29" s="189">
        <v>17000</v>
      </c>
      <c r="I29" s="351"/>
    </row>
    <row r="30" spans="1:9" s="14" customFormat="1">
      <c r="A30" s="348"/>
      <c r="B30" s="349"/>
      <c r="C30" s="357" t="s">
        <v>808</v>
      </c>
      <c r="D30" s="55" t="s">
        <v>150</v>
      </c>
      <c r="E30" s="351"/>
      <c r="F30" s="159" t="s">
        <v>2350</v>
      </c>
      <c r="G30" s="350"/>
      <c r="H30" s="189">
        <v>16550</v>
      </c>
      <c r="I30" s="351"/>
    </row>
    <row r="31" spans="1:9" s="14" customFormat="1">
      <c r="A31" s="348"/>
      <c r="B31" s="349"/>
      <c r="C31" s="357"/>
      <c r="D31" s="55" t="s">
        <v>150</v>
      </c>
      <c r="E31" s="351"/>
      <c r="F31" s="159" t="s">
        <v>2351</v>
      </c>
      <c r="G31" s="350"/>
      <c r="H31" s="189">
        <v>16850</v>
      </c>
      <c r="I31" s="351"/>
    </row>
    <row r="32" spans="1:9" s="14" customFormat="1">
      <c r="A32" s="348"/>
      <c r="B32" s="349"/>
      <c r="C32" s="357" t="s">
        <v>2346</v>
      </c>
      <c r="D32" s="55" t="s">
        <v>150</v>
      </c>
      <c r="E32" s="351"/>
      <c r="F32" s="159" t="s">
        <v>2350</v>
      </c>
      <c r="G32" s="350"/>
      <c r="H32" s="189">
        <v>16450</v>
      </c>
      <c r="I32" s="351"/>
    </row>
    <row r="33" spans="1:9" s="14" customFormat="1">
      <c r="A33" s="348"/>
      <c r="B33" s="349"/>
      <c r="C33" s="357"/>
      <c r="D33" s="55" t="s">
        <v>150</v>
      </c>
      <c r="E33" s="351"/>
      <c r="F33" s="159" t="s">
        <v>2351</v>
      </c>
      <c r="G33" s="350"/>
      <c r="H33" s="189">
        <v>16750</v>
      </c>
      <c r="I33" s="351"/>
    </row>
    <row r="34" spans="1:9" s="14" customFormat="1">
      <c r="A34" s="348"/>
      <c r="B34" s="349"/>
      <c r="C34" s="97" t="s">
        <v>2347</v>
      </c>
      <c r="D34" s="55" t="s">
        <v>150</v>
      </c>
      <c r="E34" s="351"/>
      <c r="F34" s="159" t="s">
        <v>2351</v>
      </c>
      <c r="G34" s="350"/>
      <c r="H34" s="189">
        <v>16950</v>
      </c>
      <c r="I34" s="351"/>
    </row>
    <row r="35" spans="1:9" s="14" customFormat="1">
      <c r="A35" s="348"/>
      <c r="B35" s="349"/>
      <c r="C35" s="97" t="s">
        <v>2348</v>
      </c>
      <c r="D35" s="55" t="s">
        <v>150</v>
      </c>
      <c r="E35" s="351"/>
      <c r="F35" s="159" t="s">
        <v>2351</v>
      </c>
      <c r="G35" s="350"/>
      <c r="H35" s="189">
        <v>17250</v>
      </c>
      <c r="I35" s="351"/>
    </row>
  </sheetData>
  <mergeCells count="22">
    <mergeCell ref="A27:A35"/>
    <mergeCell ref="B27:B35"/>
    <mergeCell ref="G27:G35"/>
    <mergeCell ref="I27:I35"/>
    <mergeCell ref="C28:C29"/>
    <mergeCell ref="E28:E35"/>
    <mergeCell ref="C30:C31"/>
    <mergeCell ref="C32:C33"/>
    <mergeCell ref="A1:I1"/>
    <mergeCell ref="A2:I2"/>
    <mergeCell ref="A3:I3"/>
    <mergeCell ref="B5:C5"/>
    <mergeCell ref="A17:A26"/>
    <mergeCell ref="B17:B26"/>
    <mergeCell ref="G17:G26"/>
    <mergeCell ref="B6:B8"/>
    <mergeCell ref="I17:I26"/>
    <mergeCell ref="E17:E19"/>
    <mergeCell ref="E20:E26"/>
    <mergeCell ref="A6:A14"/>
    <mergeCell ref="G6:G16"/>
    <mergeCell ref="I6:I16"/>
  </mergeCells>
  <pageMargins left="0" right="0" top="0.51181102362204722" bottom="0.51181102362204722" header="0" footer="0"/>
  <pageSetup paperSize="9" scale="94" firstPageNumber="9" fitToHeight="2" orientation="portrait" useFirstPageNumber="1" horizontalDpi="300" verticalDpi="300" r:id="rId1"/>
  <headerFooter>
    <oddHeader>&amp;LCBG VLXD T5-2026</oddHeader>
    <oddFooter>&amp;C&amp;P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0"/>
  <sheetViews>
    <sheetView view="pageBreakPreview" zoomScale="85" zoomScaleNormal="100" zoomScaleSheetLayoutView="85" workbookViewId="0">
      <selection activeCell="O9" sqref="O9"/>
    </sheetView>
  </sheetViews>
  <sheetFormatPr defaultColWidth="8.7109375" defaultRowHeight="24" customHeight="1"/>
  <cols>
    <col min="1" max="1" width="7.7109375" style="68" customWidth="1"/>
    <col min="2" max="2" width="9.42578125" style="15" customWidth="1"/>
    <col min="3" max="3" width="21.140625" style="14" customWidth="1"/>
    <col min="4" max="4" width="7.7109375" style="14" customWidth="1"/>
    <col min="5" max="5" width="12.42578125" style="14" customWidth="1"/>
    <col min="6" max="6" width="10.140625" style="14" customWidth="1"/>
    <col min="7" max="7" width="11.28515625" style="14" customWidth="1"/>
    <col min="8" max="8" width="11.140625" style="14" customWidth="1"/>
    <col min="9" max="9" width="13.140625" style="14" customWidth="1"/>
    <col min="10" max="16384" width="8.7109375" style="14"/>
  </cols>
  <sheetData>
    <row r="1" spans="1:9" ht="53.25" customHeight="1">
      <c r="A1" s="19" t="s">
        <v>156</v>
      </c>
      <c r="B1" s="19" t="s">
        <v>0</v>
      </c>
      <c r="C1" s="19" t="s">
        <v>8</v>
      </c>
      <c r="D1" s="19" t="s">
        <v>9</v>
      </c>
      <c r="E1" s="19" t="s">
        <v>10</v>
      </c>
      <c r="F1" s="19" t="s">
        <v>11</v>
      </c>
      <c r="G1" s="19" t="s">
        <v>12</v>
      </c>
      <c r="H1" s="19" t="s">
        <v>2</v>
      </c>
      <c r="I1" s="19" t="s">
        <v>16</v>
      </c>
    </row>
    <row r="2" spans="1:9" ht="17.25" customHeight="1">
      <c r="A2" s="140" t="s">
        <v>762</v>
      </c>
      <c r="B2" s="158" t="s">
        <v>4</v>
      </c>
      <c r="C2" s="156"/>
      <c r="D2" s="156"/>
      <c r="E2" s="156"/>
      <c r="F2" s="157"/>
      <c r="G2" s="141"/>
      <c r="H2" s="140"/>
      <c r="I2" s="140"/>
    </row>
    <row r="3" spans="1:9" ht="17.25" customHeight="1">
      <c r="A3" s="140"/>
      <c r="B3" s="403" t="s">
        <v>2447</v>
      </c>
      <c r="C3" s="404"/>
      <c r="D3" s="404"/>
      <c r="E3" s="404"/>
      <c r="F3" s="405"/>
      <c r="G3" s="142"/>
      <c r="H3" s="143"/>
      <c r="I3" s="143"/>
    </row>
    <row r="4" spans="1:9" ht="109.5" customHeight="1">
      <c r="A4" s="144" t="s">
        <v>2448</v>
      </c>
      <c r="B4" s="144"/>
      <c r="C4" s="376" t="s">
        <v>795</v>
      </c>
      <c r="D4" s="376"/>
      <c r="E4" s="376"/>
      <c r="F4" s="376"/>
      <c r="G4" s="376"/>
      <c r="H4" s="376"/>
      <c r="I4" s="376"/>
    </row>
    <row r="5" spans="1:9" ht="122.25" customHeight="1">
      <c r="A5" s="144" t="s">
        <v>2450</v>
      </c>
      <c r="B5" s="144"/>
      <c r="C5" s="374" t="s">
        <v>2697</v>
      </c>
      <c r="D5" s="372"/>
      <c r="E5" s="372"/>
      <c r="F5" s="372"/>
      <c r="G5" s="145"/>
      <c r="H5" s="145"/>
      <c r="I5" s="371" t="s">
        <v>2698</v>
      </c>
    </row>
    <row r="6" spans="1:9" ht="15" customHeight="1">
      <c r="A6" s="384"/>
      <c r="B6" s="407"/>
      <c r="C6" s="376" t="s">
        <v>790</v>
      </c>
      <c r="D6" s="376"/>
      <c r="E6" s="376"/>
      <c r="F6" s="376"/>
      <c r="G6" s="375" t="s">
        <v>2974</v>
      </c>
      <c r="H6" s="144"/>
      <c r="I6" s="371"/>
    </row>
    <row r="7" spans="1:9" ht="15">
      <c r="A7" s="363"/>
      <c r="B7" s="408"/>
      <c r="C7" s="145" t="s">
        <v>2982</v>
      </c>
      <c r="D7" s="371" t="s">
        <v>14</v>
      </c>
      <c r="E7" s="371" t="s">
        <v>797</v>
      </c>
      <c r="F7" s="161" t="s">
        <v>874</v>
      </c>
      <c r="G7" s="375"/>
      <c r="H7" s="193">
        <v>1574537</v>
      </c>
      <c r="I7" s="371"/>
    </row>
    <row r="8" spans="1:9" ht="15">
      <c r="A8" s="363"/>
      <c r="B8" s="408"/>
      <c r="C8" s="145" t="s">
        <v>2983</v>
      </c>
      <c r="D8" s="371"/>
      <c r="E8" s="371"/>
      <c r="F8" s="161" t="s">
        <v>2984</v>
      </c>
      <c r="G8" s="375"/>
      <c r="H8" s="193">
        <v>1593056</v>
      </c>
      <c r="I8" s="371"/>
    </row>
    <row r="9" spans="1:9" ht="15">
      <c r="A9" s="363"/>
      <c r="B9" s="408"/>
      <c r="C9" s="376" t="s">
        <v>791</v>
      </c>
      <c r="D9" s="376"/>
      <c r="E9" s="376"/>
      <c r="F9" s="376"/>
      <c r="G9" s="375"/>
      <c r="H9" s="193"/>
      <c r="I9" s="371"/>
    </row>
    <row r="10" spans="1:9" ht="15">
      <c r="A10" s="363"/>
      <c r="B10" s="408"/>
      <c r="C10" s="145" t="s">
        <v>2982</v>
      </c>
      <c r="D10" s="371" t="s">
        <v>14</v>
      </c>
      <c r="E10" s="371" t="s">
        <v>797</v>
      </c>
      <c r="F10" s="161" t="s">
        <v>874</v>
      </c>
      <c r="G10" s="375"/>
      <c r="H10" s="193">
        <v>1510648</v>
      </c>
      <c r="I10" s="371"/>
    </row>
    <row r="11" spans="1:9" ht="15">
      <c r="A11" s="385"/>
      <c r="B11" s="409"/>
      <c r="C11" s="145" t="s">
        <v>2983</v>
      </c>
      <c r="D11" s="371"/>
      <c r="E11" s="371"/>
      <c r="F11" s="161" t="s">
        <v>874</v>
      </c>
      <c r="G11" s="375"/>
      <c r="H11" s="193">
        <v>1529167</v>
      </c>
      <c r="I11" s="371"/>
    </row>
    <row r="12" spans="1:9" ht="47.25" customHeight="1">
      <c r="A12" s="144" t="s">
        <v>2451</v>
      </c>
      <c r="B12" s="288"/>
      <c r="C12" s="376" t="s">
        <v>796</v>
      </c>
      <c r="D12" s="376"/>
      <c r="E12" s="376"/>
      <c r="F12" s="376"/>
      <c r="G12" s="375"/>
      <c r="H12" s="145"/>
      <c r="I12" s="371"/>
    </row>
    <row r="13" spans="1:9" ht="18" customHeight="1">
      <c r="A13" s="384"/>
      <c r="B13" s="407"/>
      <c r="C13" s="376" t="s">
        <v>790</v>
      </c>
      <c r="D13" s="376"/>
      <c r="E13" s="376"/>
      <c r="F13" s="376"/>
      <c r="G13" s="375"/>
      <c r="H13" s="192"/>
      <c r="I13" s="371"/>
    </row>
    <row r="14" spans="1:9" ht="15">
      <c r="A14" s="363"/>
      <c r="B14" s="408"/>
      <c r="C14" s="145" t="s">
        <v>2982</v>
      </c>
      <c r="D14" s="371" t="s">
        <v>14</v>
      </c>
      <c r="E14" s="371" t="s">
        <v>789</v>
      </c>
      <c r="F14" s="161" t="s">
        <v>874</v>
      </c>
      <c r="G14" s="375"/>
      <c r="H14" s="193">
        <v>1497315</v>
      </c>
      <c r="I14" s="371"/>
    </row>
    <row r="15" spans="1:9" ht="15">
      <c r="A15" s="363"/>
      <c r="B15" s="408"/>
      <c r="C15" s="145" t="s">
        <v>2983</v>
      </c>
      <c r="D15" s="371"/>
      <c r="E15" s="371"/>
      <c r="F15" s="161" t="s">
        <v>2984</v>
      </c>
      <c r="G15" s="375"/>
      <c r="H15" s="193">
        <v>1515833</v>
      </c>
      <c r="I15" s="371"/>
    </row>
    <row r="16" spans="1:9" ht="15">
      <c r="A16" s="363"/>
      <c r="B16" s="408"/>
      <c r="C16" s="376" t="s">
        <v>791</v>
      </c>
      <c r="D16" s="376"/>
      <c r="E16" s="376"/>
      <c r="F16" s="376"/>
      <c r="G16" s="375"/>
      <c r="H16" s="193"/>
      <c r="I16" s="371"/>
    </row>
    <row r="17" spans="1:9" ht="15">
      <c r="A17" s="363"/>
      <c r="B17" s="408"/>
      <c r="C17" s="145" t="s">
        <v>2982</v>
      </c>
      <c r="D17" s="371" t="s">
        <v>14</v>
      </c>
      <c r="E17" s="371" t="s">
        <v>789</v>
      </c>
      <c r="F17" s="161" t="s">
        <v>874</v>
      </c>
      <c r="G17" s="375"/>
      <c r="H17" s="194">
        <v>1478796</v>
      </c>
      <c r="I17" s="371"/>
    </row>
    <row r="18" spans="1:9" s="284" customFormat="1" ht="15">
      <c r="A18" s="385"/>
      <c r="B18" s="409"/>
      <c r="C18" s="145" t="s">
        <v>2983</v>
      </c>
      <c r="D18" s="371"/>
      <c r="E18" s="371"/>
      <c r="F18" s="161" t="s">
        <v>2984</v>
      </c>
      <c r="G18" s="375"/>
      <c r="H18" s="193">
        <v>1497315</v>
      </c>
      <c r="I18" s="371"/>
    </row>
    <row r="19" spans="1:9" s="284" customFormat="1" ht="51.75" customHeight="1">
      <c r="A19" s="266" t="s">
        <v>2452</v>
      </c>
      <c r="B19" s="294"/>
      <c r="C19" s="406" t="s">
        <v>2699</v>
      </c>
      <c r="D19" s="406"/>
      <c r="E19" s="406"/>
      <c r="F19" s="406"/>
      <c r="G19" s="375"/>
      <c r="H19" s="190"/>
      <c r="I19" s="371"/>
    </row>
    <row r="20" spans="1:9" ht="15">
      <c r="A20" s="146"/>
      <c r="B20" s="289"/>
      <c r="C20" s="414" t="s">
        <v>2700</v>
      </c>
      <c r="D20" s="376"/>
      <c r="E20" s="376"/>
      <c r="F20" s="376"/>
      <c r="G20" s="375"/>
      <c r="H20" s="145"/>
      <c r="I20" s="371"/>
    </row>
    <row r="21" spans="1:9" ht="15">
      <c r="A21" s="384"/>
      <c r="B21" s="407"/>
      <c r="C21" s="145" t="s">
        <v>2982</v>
      </c>
      <c r="D21" s="371" t="s">
        <v>14</v>
      </c>
      <c r="E21" s="371" t="s">
        <v>797</v>
      </c>
      <c r="F21" s="161" t="s">
        <v>874</v>
      </c>
      <c r="G21" s="375"/>
      <c r="H21" s="193">
        <v>1556389</v>
      </c>
      <c r="I21" s="371"/>
    </row>
    <row r="22" spans="1:9" ht="15">
      <c r="A22" s="363"/>
      <c r="B22" s="408"/>
      <c r="C22" s="145" t="s">
        <v>2983</v>
      </c>
      <c r="D22" s="371"/>
      <c r="E22" s="371"/>
      <c r="F22" s="161" t="s">
        <v>2984</v>
      </c>
      <c r="G22" s="375"/>
      <c r="H22" s="193">
        <v>1574907</v>
      </c>
      <c r="I22" s="371"/>
    </row>
    <row r="23" spans="1:9" ht="15">
      <c r="A23" s="363"/>
      <c r="B23" s="408"/>
      <c r="C23" s="376" t="s">
        <v>794</v>
      </c>
      <c r="D23" s="376"/>
      <c r="E23" s="376"/>
      <c r="F23" s="376"/>
      <c r="G23" s="375"/>
      <c r="H23" s="193"/>
      <c r="I23" s="371"/>
    </row>
    <row r="24" spans="1:9" ht="15" customHeight="1">
      <c r="A24" s="363"/>
      <c r="B24" s="408"/>
      <c r="C24" s="145" t="s">
        <v>2982</v>
      </c>
      <c r="D24" s="371" t="s">
        <v>14</v>
      </c>
      <c r="E24" s="371" t="s">
        <v>797</v>
      </c>
      <c r="F24" s="161" t="s">
        <v>874</v>
      </c>
      <c r="G24" s="375"/>
      <c r="H24" s="193">
        <v>1463796</v>
      </c>
      <c r="I24" s="363" t="str">
        <f>I5</f>
        <v>Giá tại nhà máy từ ngày 01/5/2026</v>
      </c>
    </row>
    <row r="25" spans="1:9" ht="15">
      <c r="A25" s="385"/>
      <c r="B25" s="409"/>
      <c r="C25" s="145" t="s">
        <v>2983</v>
      </c>
      <c r="D25" s="371"/>
      <c r="E25" s="371"/>
      <c r="F25" s="161" t="s">
        <v>2984</v>
      </c>
      <c r="G25" s="375"/>
      <c r="H25" s="193">
        <v>1482315</v>
      </c>
      <c r="I25" s="363"/>
    </row>
    <row r="26" spans="1:9" ht="15" customHeight="1">
      <c r="A26" s="144" t="s">
        <v>2453</v>
      </c>
      <c r="B26" s="288"/>
      <c r="C26" s="394" t="s">
        <v>2703</v>
      </c>
      <c r="D26" s="394"/>
      <c r="E26" s="394"/>
      <c r="F26" s="394"/>
      <c r="G26" s="375"/>
      <c r="H26" s="145"/>
      <c r="I26" s="363"/>
    </row>
    <row r="27" spans="1:9" ht="15" customHeight="1">
      <c r="A27" s="384"/>
      <c r="B27" s="290"/>
      <c r="C27" s="376" t="s">
        <v>790</v>
      </c>
      <c r="D27" s="376"/>
      <c r="E27" s="376"/>
      <c r="F27" s="376"/>
      <c r="G27" s="375"/>
      <c r="H27" s="145"/>
      <c r="I27" s="363"/>
    </row>
    <row r="28" spans="1:9" ht="15" customHeight="1">
      <c r="A28" s="363"/>
      <c r="B28" s="291"/>
      <c r="C28" s="145" t="s">
        <v>2982</v>
      </c>
      <c r="D28" s="144" t="s">
        <v>14</v>
      </c>
      <c r="E28" s="371" t="s">
        <v>797</v>
      </c>
      <c r="F28" s="161" t="s">
        <v>874</v>
      </c>
      <c r="G28" s="375"/>
      <c r="H28" s="193">
        <v>1483704</v>
      </c>
      <c r="I28" s="363"/>
    </row>
    <row r="29" spans="1:9" ht="15" customHeight="1">
      <c r="A29" s="363"/>
      <c r="B29" s="291"/>
      <c r="C29" s="145" t="s">
        <v>2983</v>
      </c>
      <c r="D29" s="144" t="str">
        <f>D28</f>
        <v>tấn</v>
      </c>
      <c r="E29" s="371"/>
      <c r="F29" s="161" t="s">
        <v>2984</v>
      </c>
      <c r="G29" s="375"/>
      <c r="H29" s="193">
        <v>1502222</v>
      </c>
      <c r="I29" s="363"/>
    </row>
    <row r="30" spans="1:9" s="284" customFormat="1" ht="15" customHeight="1">
      <c r="A30" s="363"/>
      <c r="B30" s="287"/>
      <c r="C30" s="376" t="s">
        <v>791</v>
      </c>
      <c r="D30" s="376"/>
      <c r="E30" s="376"/>
      <c r="F30" s="376"/>
      <c r="G30" s="375"/>
      <c r="H30" s="145"/>
      <c r="I30" s="363"/>
    </row>
    <row r="31" spans="1:9" ht="15">
      <c r="A31" s="363"/>
      <c r="B31" s="291"/>
      <c r="C31" s="145" t="s">
        <v>2982</v>
      </c>
      <c r="D31" s="410" t="s">
        <v>14</v>
      </c>
      <c r="E31" s="411" t="s">
        <v>797</v>
      </c>
      <c r="F31" s="161" t="s">
        <v>874</v>
      </c>
      <c r="G31" s="375"/>
      <c r="H31" s="193">
        <v>1360648</v>
      </c>
      <c r="I31" s="363"/>
    </row>
    <row r="32" spans="1:9" ht="15">
      <c r="A32" s="385"/>
      <c r="B32" s="292"/>
      <c r="C32" s="145" t="s">
        <v>2983</v>
      </c>
      <c r="D32" s="410"/>
      <c r="E32" s="411"/>
      <c r="F32" s="161" t="s">
        <v>2984</v>
      </c>
      <c r="G32" s="375"/>
      <c r="H32" s="193">
        <v>1379167</v>
      </c>
      <c r="I32" s="363"/>
    </row>
    <row r="33" spans="1:9" ht="30" customHeight="1">
      <c r="A33" s="144" t="s">
        <v>2454</v>
      </c>
      <c r="B33" s="293"/>
      <c r="C33" s="394" t="s">
        <v>2734</v>
      </c>
      <c r="D33" s="394"/>
      <c r="E33" s="394"/>
      <c r="F33" s="394"/>
      <c r="G33" s="375"/>
      <c r="H33" s="145"/>
      <c r="I33" s="363"/>
    </row>
    <row r="34" spans="1:9" ht="31.5" customHeight="1">
      <c r="A34" s="384"/>
      <c r="B34" s="384"/>
      <c r="C34" s="190" t="s">
        <v>2750</v>
      </c>
      <c r="D34" s="385" t="s">
        <v>14</v>
      </c>
      <c r="E34" s="412" t="s">
        <v>797</v>
      </c>
      <c r="F34" s="191" t="s">
        <v>2719</v>
      </c>
      <c r="G34" s="358" t="str">
        <f>G6</f>
        <v>Công ty TNHH Một thành viên Xi măng Vicem Hải Phòng 
 Đc:Số 195 đường Bạch Đằng, Phường Hồng Bàng, Thành phố Hải Phòng; SĐT: 0904828681</v>
      </c>
      <c r="H34" s="195">
        <v>1194444</v>
      </c>
      <c r="I34" s="363"/>
    </row>
    <row r="35" spans="1:9" ht="30">
      <c r="A35" s="363"/>
      <c r="B35" s="363"/>
      <c r="C35" s="145" t="s">
        <v>2748</v>
      </c>
      <c r="D35" s="371"/>
      <c r="E35" s="413"/>
      <c r="F35" s="161" t="s">
        <v>2749</v>
      </c>
      <c r="G35" s="358"/>
      <c r="H35" s="193">
        <v>1212963</v>
      </c>
      <c r="I35" s="363"/>
    </row>
    <row r="36" spans="1:9" ht="27.75" customHeight="1">
      <c r="A36" s="385"/>
      <c r="B36" s="385"/>
      <c r="C36" s="197" t="s">
        <v>2985</v>
      </c>
      <c r="D36" s="371"/>
      <c r="E36" s="413"/>
      <c r="F36" s="161" t="s">
        <v>2747</v>
      </c>
      <c r="G36" s="358"/>
      <c r="H36" s="193">
        <v>1166667</v>
      </c>
      <c r="I36" s="363"/>
    </row>
    <row r="37" spans="1:9" ht="15">
      <c r="A37" s="144" t="s">
        <v>2455</v>
      </c>
      <c r="B37" s="145"/>
      <c r="C37" s="374" t="s">
        <v>2733</v>
      </c>
      <c r="D37" s="372"/>
      <c r="E37" s="372"/>
      <c r="F37" s="373"/>
      <c r="G37" s="358"/>
      <c r="H37" s="145"/>
      <c r="I37" s="363"/>
    </row>
    <row r="38" spans="1:9" ht="30" customHeight="1">
      <c r="A38" s="144"/>
      <c r="B38" s="145"/>
      <c r="C38" s="145" t="s">
        <v>2982</v>
      </c>
      <c r="D38" s="144" t="s">
        <v>14</v>
      </c>
      <c r="E38" s="196" t="s">
        <v>797</v>
      </c>
      <c r="F38" s="161" t="s">
        <v>2986</v>
      </c>
      <c r="G38" s="358"/>
      <c r="H38" s="193">
        <v>1148148</v>
      </c>
      <c r="I38" s="363"/>
    </row>
    <row r="39" spans="1:9" ht="60.75" customHeight="1">
      <c r="A39" s="144" t="s">
        <v>2449</v>
      </c>
      <c r="B39" s="144"/>
      <c r="C39" s="376" t="s">
        <v>798</v>
      </c>
      <c r="D39" s="376"/>
      <c r="E39" s="376"/>
      <c r="F39" s="376"/>
      <c r="G39" s="358"/>
      <c r="H39" s="145"/>
      <c r="I39" s="363"/>
    </row>
    <row r="40" spans="1:9" s="2" customFormat="1" ht="63.75" customHeight="1">
      <c r="A40" s="151" t="s">
        <v>2456</v>
      </c>
      <c r="B40" s="151"/>
      <c r="C40" s="397" t="s">
        <v>2457</v>
      </c>
      <c r="D40" s="398"/>
      <c r="E40" s="398"/>
      <c r="F40" s="399"/>
      <c r="G40" s="358"/>
      <c r="H40" s="152"/>
      <c r="I40" s="363"/>
    </row>
    <row r="41" spans="1:9" s="153" customFormat="1" ht="15">
      <c r="A41" s="198"/>
      <c r="B41" s="198"/>
      <c r="C41" s="145" t="s">
        <v>2982</v>
      </c>
      <c r="D41" s="380" t="s">
        <v>14</v>
      </c>
      <c r="E41" s="395" t="s">
        <v>797</v>
      </c>
      <c r="F41" s="162" t="s">
        <v>874</v>
      </c>
      <c r="G41" s="358"/>
      <c r="H41" s="199">
        <v>1396667</v>
      </c>
      <c r="I41" s="363"/>
    </row>
    <row r="42" spans="1:9" s="153" customFormat="1" ht="15">
      <c r="A42" s="154"/>
      <c r="B42" s="154"/>
      <c r="C42" s="145" t="s">
        <v>2983</v>
      </c>
      <c r="D42" s="381"/>
      <c r="E42" s="396"/>
      <c r="F42" s="162" t="s">
        <v>874</v>
      </c>
      <c r="G42" s="358"/>
      <c r="H42" s="199">
        <v>1415185</v>
      </c>
      <c r="I42" s="363"/>
    </row>
    <row r="43" spans="1:9" s="2" customFormat="1" ht="30">
      <c r="A43" s="200"/>
      <c r="B43" s="200"/>
      <c r="C43" s="145" t="s">
        <v>2982</v>
      </c>
      <c r="D43" s="380" t="s">
        <v>14</v>
      </c>
      <c r="E43" s="395" t="s">
        <v>797</v>
      </c>
      <c r="F43" s="201" t="s">
        <v>2973</v>
      </c>
      <c r="G43" s="358"/>
      <c r="H43" s="202">
        <v>1157407</v>
      </c>
      <c r="I43" s="363"/>
    </row>
    <row r="44" spans="1:9" s="2" customFormat="1" ht="30">
      <c r="A44" s="154"/>
      <c r="B44" s="154"/>
      <c r="C44" s="145" t="s">
        <v>2983</v>
      </c>
      <c r="D44" s="381"/>
      <c r="E44" s="396"/>
      <c r="F44" s="201" t="s">
        <v>2973</v>
      </c>
      <c r="G44" s="358"/>
      <c r="H44" s="202">
        <v>1175926</v>
      </c>
      <c r="I44" s="363"/>
    </row>
    <row r="45" spans="1:9" s="2" customFormat="1" ht="28.5" customHeight="1">
      <c r="A45" s="151" t="s">
        <v>2458</v>
      </c>
      <c r="B45" s="152"/>
      <c r="C45" s="394" t="s">
        <v>799</v>
      </c>
      <c r="D45" s="394"/>
      <c r="E45" s="394"/>
      <c r="F45" s="394"/>
      <c r="G45" s="358"/>
      <c r="H45" s="199"/>
      <c r="I45" s="363"/>
    </row>
    <row r="46" spans="1:9" s="2" customFormat="1" ht="30">
      <c r="A46" s="380"/>
      <c r="B46" s="380"/>
      <c r="C46" s="145" t="s">
        <v>2982</v>
      </c>
      <c r="D46" s="151" t="s">
        <v>14</v>
      </c>
      <c r="E46" s="203" t="s">
        <v>797</v>
      </c>
      <c r="F46" s="162" t="s">
        <v>2721</v>
      </c>
      <c r="G46" s="358"/>
      <c r="H46" s="199">
        <v>1148148</v>
      </c>
      <c r="I46" s="363"/>
    </row>
    <row r="47" spans="1:9" s="6" customFormat="1" ht="30" customHeight="1">
      <c r="A47" s="381"/>
      <c r="B47" s="381"/>
      <c r="C47" s="145" t="s">
        <v>2983</v>
      </c>
      <c r="D47" s="151" t="s">
        <v>14</v>
      </c>
      <c r="E47" s="203" t="s">
        <v>797</v>
      </c>
      <c r="F47" s="162" t="s">
        <v>2987</v>
      </c>
      <c r="G47" s="358"/>
      <c r="H47" s="199">
        <v>1166667</v>
      </c>
    </row>
    <row r="48" spans="1:9" ht="17.25" customHeight="1">
      <c r="A48" s="140"/>
      <c r="B48" s="374" t="s">
        <v>800</v>
      </c>
      <c r="C48" s="372"/>
      <c r="D48" s="372"/>
      <c r="E48" s="372"/>
      <c r="F48" s="373"/>
      <c r="G48" s="358"/>
      <c r="H48" s="204"/>
      <c r="I48" s="367" t="str">
        <f>I24</f>
        <v>Giá tại nhà máy từ ngày 01/5/2026</v>
      </c>
    </row>
    <row r="49" spans="1:9" ht="30" customHeight="1">
      <c r="A49" s="205"/>
      <c r="B49" s="192"/>
      <c r="C49" s="372" t="s">
        <v>2990</v>
      </c>
      <c r="D49" s="372"/>
      <c r="E49" s="372"/>
      <c r="F49" s="373"/>
      <c r="G49" s="358"/>
      <c r="H49" s="204"/>
      <c r="I49" s="367"/>
    </row>
    <row r="50" spans="1:9" ht="30" customHeight="1">
      <c r="A50" s="384"/>
      <c r="B50" s="384"/>
      <c r="C50" s="145" t="s">
        <v>2989</v>
      </c>
      <c r="D50" s="145" t="s">
        <v>14</v>
      </c>
      <c r="E50" s="196" t="s">
        <v>797</v>
      </c>
      <c r="F50" s="161" t="s">
        <v>2988</v>
      </c>
      <c r="G50" s="358"/>
      <c r="H50" s="193">
        <v>842593</v>
      </c>
      <c r="I50" s="367"/>
    </row>
    <row r="51" spans="1:9" ht="21" customHeight="1">
      <c r="A51" s="363"/>
      <c r="B51" s="363"/>
      <c r="C51" s="374" t="s">
        <v>2991</v>
      </c>
      <c r="D51" s="372"/>
      <c r="E51" s="372"/>
      <c r="F51" s="373"/>
      <c r="G51" s="358"/>
      <c r="H51" s="193"/>
      <c r="I51" s="367"/>
    </row>
    <row r="52" spans="1:9" ht="30" customHeight="1">
      <c r="A52" s="363"/>
      <c r="B52" s="363"/>
      <c r="C52" s="145" t="s">
        <v>2989</v>
      </c>
      <c r="D52" s="145"/>
      <c r="E52" s="196" t="s">
        <v>797</v>
      </c>
      <c r="F52" s="161" t="s">
        <v>2988</v>
      </c>
      <c r="G52" s="358"/>
      <c r="H52" s="193">
        <v>870370</v>
      </c>
      <c r="I52" s="367"/>
    </row>
    <row r="53" spans="1:9" ht="30" customHeight="1">
      <c r="A53" s="363"/>
      <c r="B53" s="363"/>
      <c r="C53" s="374" t="s">
        <v>2993</v>
      </c>
      <c r="D53" s="372"/>
      <c r="E53" s="372"/>
      <c r="F53" s="373"/>
      <c r="G53" s="358"/>
      <c r="H53" s="193"/>
      <c r="I53" s="367"/>
    </row>
    <row r="54" spans="1:9" ht="30" customHeight="1">
      <c r="A54" s="385"/>
      <c r="B54" s="385"/>
      <c r="C54" s="145" t="s">
        <v>2992</v>
      </c>
      <c r="D54" s="145"/>
      <c r="E54" s="196" t="s">
        <v>797</v>
      </c>
      <c r="F54" s="161" t="s">
        <v>2988</v>
      </c>
      <c r="G54" s="359"/>
      <c r="H54" s="193">
        <v>916667</v>
      </c>
      <c r="I54" s="367"/>
    </row>
    <row r="55" spans="1:9" s="72" customFormat="1" ht="18" customHeight="1">
      <c r="A55" s="382" t="s">
        <v>792</v>
      </c>
      <c r="B55" s="382" t="s">
        <v>4</v>
      </c>
      <c r="C55" s="206" t="s">
        <v>2717</v>
      </c>
      <c r="D55" s="13"/>
      <c r="E55" s="41"/>
      <c r="F55" s="71"/>
      <c r="G55" s="368" t="s">
        <v>2744</v>
      </c>
      <c r="H55" s="71"/>
      <c r="I55" s="370" t="s">
        <v>1978</v>
      </c>
    </row>
    <row r="56" spans="1:9" s="72" customFormat="1" ht="30">
      <c r="A56" s="383"/>
      <c r="B56" s="383"/>
      <c r="C56" s="109" t="s">
        <v>2718</v>
      </c>
      <c r="D56" s="13" t="s">
        <v>14</v>
      </c>
      <c r="E56" s="351" t="s">
        <v>797</v>
      </c>
      <c r="F56" s="96" t="s">
        <v>2719</v>
      </c>
      <c r="G56" s="369"/>
      <c r="H56" s="148" t="s">
        <v>2696</v>
      </c>
      <c r="I56" s="370"/>
    </row>
    <row r="57" spans="1:9" s="72" customFormat="1" ht="30">
      <c r="A57" s="383"/>
      <c r="B57" s="383"/>
      <c r="C57" s="109" t="s">
        <v>2720</v>
      </c>
      <c r="D57" s="13" t="s">
        <v>14</v>
      </c>
      <c r="E57" s="351"/>
      <c r="F57" s="96" t="s">
        <v>2719</v>
      </c>
      <c r="G57" s="369"/>
      <c r="H57" s="148">
        <v>1500000</v>
      </c>
      <c r="I57" s="370"/>
    </row>
    <row r="58" spans="1:9" s="72" customFormat="1" ht="30">
      <c r="A58" s="383"/>
      <c r="B58" s="383"/>
      <c r="C58" s="109" t="s">
        <v>2718</v>
      </c>
      <c r="D58" s="13" t="s">
        <v>14</v>
      </c>
      <c r="E58" s="351"/>
      <c r="F58" s="96" t="s">
        <v>2721</v>
      </c>
      <c r="G58" s="369"/>
      <c r="H58" s="148">
        <v>1440000</v>
      </c>
      <c r="I58" s="370"/>
    </row>
    <row r="59" spans="1:9" s="72" customFormat="1" ht="30">
      <c r="A59" s="383"/>
      <c r="B59" s="383"/>
      <c r="C59" s="109" t="s">
        <v>2720</v>
      </c>
      <c r="D59" s="13" t="s">
        <v>14</v>
      </c>
      <c r="E59" s="351"/>
      <c r="F59" s="96" t="s">
        <v>2721</v>
      </c>
      <c r="G59" s="369"/>
      <c r="H59" s="148">
        <v>1460000</v>
      </c>
      <c r="I59" s="370"/>
    </row>
    <row r="60" spans="1:9" s="2" customFormat="1" ht="97.5" customHeight="1">
      <c r="A60" s="3" t="s">
        <v>793</v>
      </c>
      <c r="B60" s="3" t="s">
        <v>4</v>
      </c>
      <c r="C60" s="400" t="s">
        <v>2981</v>
      </c>
      <c r="D60" s="401"/>
      <c r="E60" s="401"/>
      <c r="F60" s="401"/>
      <c r="G60" s="401"/>
      <c r="H60" s="402"/>
      <c r="I60" s="155" t="s">
        <v>2729</v>
      </c>
    </row>
    <row r="61" spans="1:9" ht="30" customHeight="1">
      <c r="A61" s="364"/>
      <c r="B61" s="364"/>
      <c r="C61" s="207" t="s">
        <v>2740</v>
      </c>
      <c r="D61" s="208" t="s">
        <v>2666</v>
      </c>
      <c r="E61" s="377" t="s">
        <v>2667</v>
      </c>
      <c r="F61" s="11" t="s">
        <v>2739</v>
      </c>
      <c r="G61" s="360" t="s">
        <v>2751</v>
      </c>
      <c r="H61" s="209">
        <v>1713960</v>
      </c>
      <c r="I61" s="210" t="s">
        <v>2704</v>
      </c>
    </row>
    <row r="62" spans="1:9" ht="30">
      <c r="A62" s="365"/>
      <c r="B62" s="365"/>
      <c r="C62" s="207" t="s">
        <v>2740</v>
      </c>
      <c r="D62" s="208" t="s">
        <v>2666</v>
      </c>
      <c r="E62" s="378"/>
      <c r="F62" s="11" t="s">
        <v>2739</v>
      </c>
      <c r="G62" s="361"/>
      <c r="H62" s="209">
        <v>1648080</v>
      </c>
      <c r="I62" s="210" t="s">
        <v>2722</v>
      </c>
    </row>
    <row r="63" spans="1:9" ht="30">
      <c r="A63" s="365"/>
      <c r="B63" s="365"/>
      <c r="C63" s="207" t="s">
        <v>2740</v>
      </c>
      <c r="D63" s="208" t="s">
        <v>2666</v>
      </c>
      <c r="E63" s="378"/>
      <c r="F63" s="11" t="s">
        <v>2739</v>
      </c>
      <c r="G63" s="361"/>
      <c r="H63" s="209">
        <v>1654560</v>
      </c>
      <c r="I63" s="210" t="s">
        <v>2723</v>
      </c>
    </row>
    <row r="64" spans="1:9" ht="30" customHeight="1">
      <c r="A64" s="365"/>
      <c r="B64" s="365"/>
      <c r="C64" s="207" t="s">
        <v>2740</v>
      </c>
      <c r="D64" s="208" t="s">
        <v>2666</v>
      </c>
      <c r="E64" s="378"/>
      <c r="F64" s="11" t="s">
        <v>2739</v>
      </c>
      <c r="G64" s="361"/>
      <c r="H64" s="209">
        <v>1648080</v>
      </c>
      <c r="I64" s="210" t="s">
        <v>2724</v>
      </c>
    </row>
    <row r="65" spans="1:9" ht="30" customHeight="1">
      <c r="A65" s="365"/>
      <c r="B65" s="365"/>
      <c r="C65" s="207" t="s">
        <v>2740</v>
      </c>
      <c r="D65" s="208" t="s">
        <v>2666</v>
      </c>
      <c r="E65" s="378"/>
      <c r="F65" s="11" t="s">
        <v>2739</v>
      </c>
      <c r="G65" s="361"/>
      <c r="H65" s="209">
        <v>1642680</v>
      </c>
      <c r="I65" s="210" t="s">
        <v>2727</v>
      </c>
    </row>
    <row r="66" spans="1:9" ht="30" customHeight="1">
      <c r="A66" s="365"/>
      <c r="B66" s="365"/>
      <c r="C66" s="207" t="s">
        <v>2740</v>
      </c>
      <c r="D66" s="208" t="s">
        <v>2666</v>
      </c>
      <c r="E66" s="378"/>
      <c r="F66" s="11" t="s">
        <v>2739</v>
      </c>
      <c r="G66" s="361"/>
      <c r="H66" s="209">
        <v>1638360</v>
      </c>
      <c r="I66" s="210" t="s">
        <v>2728</v>
      </c>
    </row>
    <row r="67" spans="1:9" ht="30" customHeight="1">
      <c r="A67" s="365"/>
      <c r="B67" s="365"/>
      <c r="C67" s="207" t="s">
        <v>2740</v>
      </c>
      <c r="D67" s="208" t="s">
        <v>2666</v>
      </c>
      <c r="E67" s="378"/>
      <c r="F67" s="11" t="s">
        <v>2739</v>
      </c>
      <c r="G67" s="361"/>
      <c r="H67" s="209">
        <v>1502280</v>
      </c>
      <c r="I67" s="210" t="s">
        <v>2725</v>
      </c>
    </row>
    <row r="68" spans="1:9" ht="30" customHeight="1">
      <c r="A68" s="365"/>
      <c r="B68" s="365"/>
      <c r="C68" s="207" t="s">
        <v>2740</v>
      </c>
      <c r="D68" s="208" t="s">
        <v>2666</v>
      </c>
      <c r="E68" s="378"/>
      <c r="F68" s="11" t="s">
        <v>2739</v>
      </c>
      <c r="G68" s="361"/>
      <c r="H68" s="209">
        <v>1664280</v>
      </c>
      <c r="I68" s="210" t="s">
        <v>2726</v>
      </c>
    </row>
    <row r="69" spans="1:9" ht="30" customHeight="1">
      <c r="A69" s="365"/>
      <c r="B69" s="365"/>
      <c r="C69" s="295" t="s">
        <v>2740</v>
      </c>
      <c r="D69" s="296" t="s">
        <v>2666</v>
      </c>
      <c r="E69" s="378"/>
      <c r="F69" s="297" t="s">
        <v>2739</v>
      </c>
      <c r="G69" s="361"/>
      <c r="H69" s="298">
        <v>1508760</v>
      </c>
      <c r="I69" s="299" t="s">
        <v>2735</v>
      </c>
    </row>
    <row r="70" spans="1:9" s="284" customFormat="1" ht="30" customHeight="1">
      <c r="A70" s="365"/>
      <c r="B70" s="365"/>
      <c r="C70" s="207" t="s">
        <v>2740</v>
      </c>
      <c r="D70" s="208" t="s">
        <v>2666</v>
      </c>
      <c r="E70" s="378"/>
      <c r="F70" s="11" t="s">
        <v>2739</v>
      </c>
      <c r="G70" s="361"/>
      <c r="H70" s="209">
        <v>1698840</v>
      </c>
      <c r="I70" s="210" t="s">
        <v>2736</v>
      </c>
    </row>
    <row r="71" spans="1:9" s="284" customFormat="1" ht="33.75" customHeight="1">
      <c r="A71" s="365"/>
      <c r="B71" s="365"/>
      <c r="C71" s="300" t="s">
        <v>2740</v>
      </c>
      <c r="D71" s="301" t="s">
        <v>2666</v>
      </c>
      <c r="E71" s="378"/>
      <c r="F71" s="302" t="s">
        <v>2739</v>
      </c>
      <c r="G71" s="361"/>
      <c r="H71" s="303">
        <v>1495800</v>
      </c>
      <c r="I71" s="304" t="s">
        <v>2737</v>
      </c>
    </row>
    <row r="72" spans="1:9" ht="33.75" customHeight="1">
      <c r="A72" s="365"/>
      <c r="B72" s="365"/>
      <c r="C72" s="207" t="s">
        <v>2740</v>
      </c>
      <c r="D72" s="208" t="s">
        <v>2666</v>
      </c>
      <c r="E72" s="378"/>
      <c r="F72" s="11" t="s">
        <v>2739</v>
      </c>
      <c r="G72" s="361"/>
      <c r="H72" s="209">
        <v>1609200</v>
      </c>
      <c r="I72" s="211" t="s">
        <v>2738</v>
      </c>
    </row>
    <row r="73" spans="1:9" ht="33.75" customHeight="1">
      <c r="A73" s="365"/>
      <c r="B73" s="365"/>
      <c r="C73" s="295" t="s">
        <v>2740</v>
      </c>
      <c r="D73" s="296" t="s">
        <v>2666</v>
      </c>
      <c r="E73" s="378"/>
      <c r="F73" s="297" t="s">
        <v>2739</v>
      </c>
      <c r="G73" s="361"/>
      <c r="H73" s="298">
        <v>1621080</v>
      </c>
      <c r="I73" s="305" t="s">
        <v>2742</v>
      </c>
    </row>
    <row r="74" spans="1:9" s="284" customFormat="1" ht="33.75" customHeight="1">
      <c r="A74" s="366"/>
      <c r="B74" s="366"/>
      <c r="C74" s="207" t="s">
        <v>2740</v>
      </c>
      <c r="D74" s="208" t="s">
        <v>2666</v>
      </c>
      <c r="E74" s="379"/>
      <c r="F74" s="11" t="s">
        <v>2739</v>
      </c>
      <c r="G74" s="362"/>
      <c r="H74" s="209">
        <v>1353240</v>
      </c>
      <c r="I74" s="211" t="s">
        <v>2741</v>
      </c>
    </row>
    <row r="75" spans="1:9" s="72" customFormat="1" ht="27.75" customHeight="1">
      <c r="A75" s="267" t="s">
        <v>2695</v>
      </c>
      <c r="B75" s="267" t="s">
        <v>4</v>
      </c>
      <c r="C75" s="306" t="s">
        <v>2339</v>
      </c>
      <c r="D75" s="265"/>
      <c r="F75" s="307"/>
      <c r="G75" s="360" t="s">
        <v>2743</v>
      </c>
      <c r="H75" s="307"/>
      <c r="I75" s="386" t="s">
        <v>2746</v>
      </c>
    </row>
    <row r="76" spans="1:9" ht="35.1" customHeight="1">
      <c r="A76" s="137"/>
      <c r="B76" s="137"/>
      <c r="C76" s="29" t="s">
        <v>2342</v>
      </c>
      <c r="D76" s="13" t="s">
        <v>14</v>
      </c>
      <c r="E76" s="388" t="s">
        <v>168</v>
      </c>
      <c r="F76" s="391"/>
      <c r="G76" s="361"/>
      <c r="H76" s="148">
        <v>1320333</v>
      </c>
      <c r="I76" s="367"/>
    </row>
    <row r="77" spans="1:9" ht="35.1" customHeight="1">
      <c r="A77" s="138"/>
      <c r="B77" s="138"/>
      <c r="C77" s="41" t="s">
        <v>2340</v>
      </c>
      <c r="D77" s="13" t="s">
        <v>14</v>
      </c>
      <c r="E77" s="389"/>
      <c r="F77" s="392"/>
      <c r="G77" s="361"/>
      <c r="H77" s="148">
        <v>1361852</v>
      </c>
      <c r="I77" s="367"/>
    </row>
    <row r="78" spans="1:9" ht="24" customHeight="1">
      <c r="A78" s="138"/>
      <c r="B78" s="138"/>
      <c r="C78" s="45" t="s">
        <v>2341</v>
      </c>
      <c r="D78" s="13"/>
      <c r="E78" s="389"/>
      <c r="F78" s="392"/>
      <c r="G78" s="361"/>
      <c r="H78" s="148"/>
      <c r="I78" s="367"/>
    </row>
    <row r="79" spans="1:9" ht="35.1" customHeight="1">
      <c r="A79" s="138"/>
      <c r="B79" s="138"/>
      <c r="C79" s="41" t="s">
        <v>2342</v>
      </c>
      <c r="D79" s="13" t="s">
        <v>14</v>
      </c>
      <c r="E79" s="389"/>
      <c r="F79" s="392"/>
      <c r="G79" s="361"/>
      <c r="H79" s="148">
        <v>1338333</v>
      </c>
      <c r="I79" s="367"/>
    </row>
    <row r="80" spans="1:9" ht="35.1" customHeight="1">
      <c r="A80" s="147"/>
      <c r="B80" s="147"/>
      <c r="C80" s="41" t="s">
        <v>2340</v>
      </c>
      <c r="D80" s="13" t="s">
        <v>14</v>
      </c>
      <c r="E80" s="390"/>
      <c r="F80" s="393"/>
      <c r="G80" s="362"/>
      <c r="H80" s="148">
        <v>1379852</v>
      </c>
      <c r="I80" s="387"/>
    </row>
  </sheetData>
  <mergeCells count="77">
    <mergeCell ref="D24:D25"/>
    <mergeCell ref="E24:E25"/>
    <mergeCell ref="C9:F9"/>
    <mergeCell ref="A27:A32"/>
    <mergeCell ref="C27:F27"/>
    <mergeCell ref="A21:A25"/>
    <mergeCell ref="B21:B25"/>
    <mergeCell ref="D21:D22"/>
    <mergeCell ref="E21:E22"/>
    <mergeCell ref="C23:F23"/>
    <mergeCell ref="C20:F20"/>
    <mergeCell ref="A6:A11"/>
    <mergeCell ref="B6:B11"/>
    <mergeCell ref="A13:A18"/>
    <mergeCell ref="A34:A36"/>
    <mergeCell ref="B34:B36"/>
    <mergeCell ref="C30:F30"/>
    <mergeCell ref="D31:D32"/>
    <mergeCell ref="E31:E32"/>
    <mergeCell ref="C33:F33"/>
    <mergeCell ref="D34:D36"/>
    <mergeCell ref="E34:E36"/>
    <mergeCell ref="B3:F3"/>
    <mergeCell ref="C19:F19"/>
    <mergeCell ref="E10:E11"/>
    <mergeCell ref="C16:F16"/>
    <mergeCell ref="C13:F13"/>
    <mergeCell ref="D17:D18"/>
    <mergeCell ref="E17:E18"/>
    <mergeCell ref="B13:B18"/>
    <mergeCell ref="C4:I4"/>
    <mergeCell ref="E14:E15"/>
    <mergeCell ref="D14:D15"/>
    <mergeCell ref="C6:F6"/>
    <mergeCell ref="I75:I80"/>
    <mergeCell ref="G75:G80"/>
    <mergeCell ref="E76:E80"/>
    <mergeCell ref="F76:F80"/>
    <mergeCell ref="C5:F5"/>
    <mergeCell ref="C26:F26"/>
    <mergeCell ref="C37:F37"/>
    <mergeCell ref="D43:D44"/>
    <mergeCell ref="E43:E44"/>
    <mergeCell ref="C45:F45"/>
    <mergeCell ref="D41:D42"/>
    <mergeCell ref="E41:E42"/>
    <mergeCell ref="C40:F40"/>
    <mergeCell ref="C39:F39"/>
    <mergeCell ref="C60:H60"/>
    <mergeCell ref="I5:I23"/>
    <mergeCell ref="A61:A74"/>
    <mergeCell ref="E61:E70"/>
    <mergeCell ref="E71:E74"/>
    <mergeCell ref="A46:A47"/>
    <mergeCell ref="B46:B47"/>
    <mergeCell ref="A55:A59"/>
    <mergeCell ref="B55:B59"/>
    <mergeCell ref="E56:E59"/>
    <mergeCell ref="B48:F48"/>
    <mergeCell ref="A50:A54"/>
    <mergeCell ref="B50:B54"/>
    <mergeCell ref="G34:G54"/>
    <mergeCell ref="G61:G74"/>
    <mergeCell ref="I24:I46"/>
    <mergeCell ref="B61:B74"/>
    <mergeCell ref="I48:I54"/>
    <mergeCell ref="G55:G59"/>
    <mergeCell ref="I55:I59"/>
    <mergeCell ref="E28:E29"/>
    <mergeCell ref="C49:F49"/>
    <mergeCell ref="C51:F51"/>
    <mergeCell ref="C53:F53"/>
    <mergeCell ref="G6:G33"/>
    <mergeCell ref="D7:D8"/>
    <mergeCell ref="E7:E8"/>
    <mergeCell ref="C12:F12"/>
    <mergeCell ref="D10:D11"/>
  </mergeCells>
  <dataValidations count="1">
    <dataValidation type="list" allowBlank="1" showInputMessage="1" showErrorMessage="1" sqref="B75 B55 B60:B61" xr:uid="{00000000-0002-0000-0200-000000000000}">
      <formula1>nhomvl</formula1>
    </dataValidation>
  </dataValidations>
  <printOptions horizontalCentered="1"/>
  <pageMargins left="0.23622047244094491" right="0.23622047244094491" top="0.51181102362204722" bottom="0.51181102362204722" header="0" footer="0"/>
  <pageSetup paperSize="9" scale="95" firstPageNumber="10" orientation="portrait" useFirstPageNumber="1" horizontalDpi="300" verticalDpi="300" r:id="rId1"/>
  <headerFooter>
    <oddHeader>&amp;LCBG VLXD T5-2026</oddHeader>
    <oddFooter>&amp;C&amp;P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4"/>
  <sheetViews>
    <sheetView view="pageBreakPreview" zoomScale="85" zoomScaleNormal="100" zoomScaleSheetLayoutView="85" workbookViewId="0">
      <selection activeCell="O9" sqref="O9"/>
    </sheetView>
  </sheetViews>
  <sheetFormatPr defaultColWidth="8.7109375" defaultRowHeight="15"/>
  <cols>
    <col min="1" max="1" width="6.28515625" style="286" bestFit="1" customWidth="1"/>
    <col min="2" max="2" width="8.28515625" style="286" customWidth="1"/>
    <col min="3" max="3" width="24.140625" style="283" customWidth="1"/>
    <col min="4" max="4" width="8.42578125" style="283" customWidth="1"/>
    <col min="5" max="5" width="10.42578125" style="283" customWidth="1"/>
    <col min="6" max="6" width="11.140625" style="283" customWidth="1"/>
    <col min="7" max="7" width="10.85546875" style="283" customWidth="1"/>
    <col min="8" max="8" width="11.140625" style="283" customWidth="1"/>
    <col min="9" max="9" width="8" style="283" customWidth="1"/>
    <col min="10" max="10" width="8.140625" style="284" customWidth="1"/>
    <col min="11" max="16384" width="8.7109375" style="283"/>
  </cols>
  <sheetData>
    <row r="1" spans="1:10" ht="132.75" customHeight="1">
      <c r="A1" s="3" t="s">
        <v>25</v>
      </c>
      <c r="B1" s="3" t="s">
        <v>0</v>
      </c>
      <c r="C1" s="3" t="s">
        <v>8</v>
      </c>
      <c r="D1" s="3" t="s">
        <v>2459</v>
      </c>
      <c r="E1" s="3" t="s">
        <v>157</v>
      </c>
      <c r="F1" s="3" t="s">
        <v>12</v>
      </c>
      <c r="G1" s="3" t="s">
        <v>209</v>
      </c>
      <c r="H1" s="3" t="s">
        <v>826</v>
      </c>
      <c r="I1" s="3" t="s">
        <v>1</v>
      </c>
      <c r="J1" s="19" t="s">
        <v>16</v>
      </c>
    </row>
    <row r="2" spans="1:10" s="284" customFormat="1" ht="17.25" customHeight="1">
      <c r="A2" s="19">
        <v>3</v>
      </c>
      <c r="B2" s="150" t="s">
        <v>900</v>
      </c>
      <c r="C2" s="39"/>
      <c r="D2" s="19"/>
      <c r="E2" s="3"/>
      <c r="F2" s="3"/>
      <c r="G2" s="19"/>
      <c r="H2" s="39"/>
      <c r="I2" s="19"/>
      <c r="J2" s="19"/>
    </row>
    <row r="3" spans="1:10">
      <c r="A3" s="31" t="s">
        <v>210</v>
      </c>
      <c r="B3" s="419" t="s">
        <v>211</v>
      </c>
      <c r="C3" s="419"/>
      <c r="D3" s="419"/>
      <c r="E3" s="419"/>
      <c r="F3" s="419"/>
      <c r="G3" s="419"/>
      <c r="H3" s="419"/>
      <c r="I3" s="419"/>
      <c r="J3" s="419"/>
    </row>
    <row r="4" spans="1:10" ht="45">
      <c r="A4" s="31">
        <v>1</v>
      </c>
      <c r="B4" s="31"/>
      <c r="C4" s="29" t="s">
        <v>212</v>
      </c>
      <c r="D4" s="31" t="s">
        <v>30</v>
      </c>
      <c r="E4" s="415" t="s">
        <v>213</v>
      </c>
      <c r="F4" s="415" t="s">
        <v>2732</v>
      </c>
      <c r="G4" s="177">
        <v>469000</v>
      </c>
      <c r="H4" s="177">
        <v>512000</v>
      </c>
      <c r="I4" s="177">
        <v>43000</v>
      </c>
      <c r="J4" s="148" t="s">
        <v>827</v>
      </c>
    </row>
    <row r="5" spans="1:10" ht="60">
      <c r="A5" s="31">
        <v>2</v>
      </c>
      <c r="B5" s="31"/>
      <c r="C5" s="29" t="s">
        <v>214</v>
      </c>
      <c r="D5" s="31" t="s">
        <v>30</v>
      </c>
      <c r="E5" s="415"/>
      <c r="F5" s="415"/>
      <c r="G5" s="177">
        <v>570000</v>
      </c>
      <c r="H5" s="177">
        <v>629000</v>
      </c>
      <c r="I5" s="177">
        <v>59000</v>
      </c>
      <c r="J5" s="42" t="s">
        <v>155</v>
      </c>
    </row>
    <row r="6" spans="1:10" ht="60">
      <c r="A6" s="31">
        <v>3</v>
      </c>
      <c r="B6" s="31"/>
      <c r="C6" s="29" t="s">
        <v>215</v>
      </c>
      <c r="D6" s="31" t="s">
        <v>30</v>
      </c>
      <c r="E6" s="415"/>
      <c r="F6" s="415"/>
      <c r="G6" s="177">
        <v>771000</v>
      </c>
      <c r="H6" s="177">
        <v>850000</v>
      </c>
      <c r="I6" s="177">
        <v>79000</v>
      </c>
      <c r="J6" s="42" t="s">
        <v>155</v>
      </c>
    </row>
    <row r="7" spans="1:10" ht="60">
      <c r="A7" s="31">
        <v>4</v>
      </c>
      <c r="B7" s="31"/>
      <c r="C7" s="29" t="s">
        <v>216</v>
      </c>
      <c r="D7" s="31" t="s">
        <v>30</v>
      </c>
      <c r="E7" s="415"/>
      <c r="F7" s="415"/>
      <c r="G7" s="177">
        <v>855000</v>
      </c>
      <c r="H7" s="177">
        <v>962000</v>
      </c>
      <c r="I7" s="177">
        <v>107000</v>
      </c>
      <c r="J7" s="42" t="s">
        <v>155</v>
      </c>
    </row>
    <row r="8" spans="1:10" ht="60">
      <c r="A8" s="31">
        <v>5</v>
      </c>
      <c r="B8" s="31"/>
      <c r="C8" s="29" t="s">
        <v>217</v>
      </c>
      <c r="D8" s="31" t="s">
        <v>30</v>
      </c>
      <c r="E8" s="415"/>
      <c r="F8" s="415"/>
      <c r="G8" s="177">
        <v>1304000</v>
      </c>
      <c r="H8" s="177">
        <v>1475000</v>
      </c>
      <c r="I8" s="177">
        <v>171000</v>
      </c>
      <c r="J8" s="42" t="s">
        <v>155</v>
      </c>
    </row>
    <row r="9" spans="1:10" ht="60">
      <c r="A9" s="31">
        <v>6</v>
      </c>
      <c r="B9" s="31"/>
      <c r="C9" s="29" t="s">
        <v>218</v>
      </c>
      <c r="D9" s="31" t="s">
        <v>30</v>
      </c>
      <c r="E9" s="415"/>
      <c r="F9" s="415"/>
      <c r="G9" s="177">
        <v>1876000</v>
      </c>
      <c r="H9" s="177">
        <v>2120000</v>
      </c>
      <c r="I9" s="177">
        <v>244000</v>
      </c>
      <c r="J9" s="42" t="s">
        <v>155</v>
      </c>
    </row>
    <row r="10" spans="1:10" ht="60">
      <c r="A10" s="31">
        <v>7</v>
      </c>
      <c r="B10" s="31"/>
      <c r="C10" s="29" t="s">
        <v>219</v>
      </c>
      <c r="D10" s="31" t="s">
        <v>30</v>
      </c>
      <c r="E10" s="415"/>
      <c r="F10" s="415"/>
      <c r="G10" s="177">
        <v>2834000</v>
      </c>
      <c r="H10" s="177">
        <v>3261000</v>
      </c>
      <c r="I10" s="177">
        <v>427000</v>
      </c>
      <c r="J10" s="42" t="s">
        <v>155</v>
      </c>
    </row>
    <row r="11" spans="1:10" ht="60">
      <c r="A11" s="31">
        <v>8</v>
      </c>
      <c r="B11" s="31"/>
      <c r="C11" s="29" t="s">
        <v>220</v>
      </c>
      <c r="D11" s="31" t="s">
        <v>30</v>
      </c>
      <c r="E11" s="415"/>
      <c r="F11" s="415"/>
      <c r="G11" s="177">
        <v>3313000</v>
      </c>
      <c r="H11" s="177">
        <v>3635000</v>
      </c>
      <c r="I11" s="177">
        <v>322000</v>
      </c>
      <c r="J11" s="42" t="s">
        <v>155</v>
      </c>
    </row>
    <row r="12" spans="1:10" ht="60">
      <c r="A12" s="31">
        <v>9</v>
      </c>
      <c r="B12" s="31"/>
      <c r="C12" s="29" t="s">
        <v>221</v>
      </c>
      <c r="D12" s="31" t="s">
        <v>30</v>
      </c>
      <c r="E12" s="415"/>
      <c r="F12" s="415"/>
      <c r="G12" s="177">
        <v>3811000</v>
      </c>
      <c r="H12" s="177">
        <v>4179000</v>
      </c>
      <c r="I12" s="177">
        <v>368000</v>
      </c>
      <c r="J12" s="42" t="s">
        <v>155</v>
      </c>
    </row>
    <row r="13" spans="1:10" ht="60">
      <c r="A13" s="31">
        <v>10</v>
      </c>
      <c r="B13" s="31"/>
      <c r="C13" s="29" t="s">
        <v>222</v>
      </c>
      <c r="D13" s="31" t="s">
        <v>30</v>
      </c>
      <c r="E13" s="415"/>
      <c r="F13" s="415"/>
      <c r="G13" s="177">
        <v>5592000</v>
      </c>
      <c r="H13" s="177">
        <v>6236000</v>
      </c>
      <c r="I13" s="177">
        <v>644000</v>
      </c>
      <c r="J13" s="42" t="s">
        <v>155</v>
      </c>
    </row>
    <row r="14" spans="1:10" ht="45">
      <c r="A14" s="31">
        <v>11</v>
      </c>
      <c r="B14" s="31"/>
      <c r="C14" s="29" t="s">
        <v>223</v>
      </c>
      <c r="D14" s="31" t="s">
        <v>30</v>
      </c>
      <c r="E14" s="415"/>
      <c r="F14" s="415"/>
      <c r="G14" s="177">
        <v>6709500</v>
      </c>
      <c r="H14" s="177">
        <v>7353500</v>
      </c>
      <c r="I14" s="177">
        <v>644000</v>
      </c>
      <c r="J14" s="42" t="s">
        <v>155</v>
      </c>
    </row>
    <row r="15" spans="1:10">
      <c r="A15" s="31" t="s">
        <v>224</v>
      </c>
      <c r="B15" s="419" t="s">
        <v>225</v>
      </c>
      <c r="C15" s="419"/>
      <c r="D15" s="419"/>
      <c r="E15" s="419"/>
      <c r="F15" s="419"/>
      <c r="G15" s="419"/>
      <c r="H15" s="419"/>
      <c r="I15" s="419"/>
      <c r="J15" s="419"/>
    </row>
    <row r="16" spans="1:10" ht="45" customHeight="1">
      <c r="A16" s="31">
        <v>12</v>
      </c>
      <c r="B16" s="31"/>
      <c r="C16" s="29" t="s">
        <v>226</v>
      </c>
      <c r="D16" s="31" t="s">
        <v>30</v>
      </c>
      <c r="E16" s="415" t="s">
        <v>213</v>
      </c>
      <c r="F16" s="415" t="str">
        <f>F4</f>
        <v>Công ty cổ phần bê tông Phương Bắc;
 Đc: Thôn Tổ Hỏa, xã Yên Mỹ, tỉnh Hưng Yên; SĐT: 0962290993</v>
      </c>
      <c r="G16" s="177">
        <v>476000</v>
      </c>
      <c r="H16" s="177">
        <v>519000</v>
      </c>
      <c r="I16" s="177">
        <v>43000</v>
      </c>
      <c r="J16" s="42" t="s">
        <v>155</v>
      </c>
    </row>
    <row r="17" spans="1:10" ht="45">
      <c r="A17" s="31">
        <v>13</v>
      </c>
      <c r="B17" s="31"/>
      <c r="C17" s="29" t="s">
        <v>227</v>
      </c>
      <c r="D17" s="31" t="s">
        <v>30</v>
      </c>
      <c r="E17" s="415"/>
      <c r="F17" s="415"/>
      <c r="G17" s="177">
        <v>577000</v>
      </c>
      <c r="H17" s="177">
        <v>636000</v>
      </c>
      <c r="I17" s="177">
        <v>59000</v>
      </c>
      <c r="J17" s="42" t="s">
        <v>155</v>
      </c>
    </row>
    <row r="18" spans="1:10" ht="45">
      <c r="A18" s="31">
        <v>14</v>
      </c>
      <c r="B18" s="31"/>
      <c r="C18" s="29" t="s">
        <v>228</v>
      </c>
      <c r="D18" s="31" t="s">
        <v>30</v>
      </c>
      <c r="E18" s="415"/>
      <c r="F18" s="415"/>
      <c r="G18" s="177">
        <v>783000</v>
      </c>
      <c r="H18" s="177">
        <v>862000</v>
      </c>
      <c r="I18" s="177">
        <v>79000</v>
      </c>
      <c r="J18" s="42" t="s">
        <v>155</v>
      </c>
    </row>
    <row r="19" spans="1:10" ht="45">
      <c r="A19" s="31">
        <v>15</v>
      </c>
      <c r="B19" s="31"/>
      <c r="C19" s="29" t="s">
        <v>229</v>
      </c>
      <c r="D19" s="31" t="s">
        <v>30</v>
      </c>
      <c r="E19" s="415"/>
      <c r="F19" s="415"/>
      <c r="G19" s="177">
        <v>868000</v>
      </c>
      <c r="H19" s="177">
        <v>975000</v>
      </c>
      <c r="I19" s="177">
        <v>107000</v>
      </c>
      <c r="J19" s="42" t="s">
        <v>155</v>
      </c>
    </row>
    <row r="20" spans="1:10" ht="45">
      <c r="A20" s="31">
        <v>16</v>
      </c>
      <c r="B20" s="31"/>
      <c r="C20" s="29" t="s">
        <v>230</v>
      </c>
      <c r="D20" s="31" t="s">
        <v>30</v>
      </c>
      <c r="E20" s="415"/>
      <c r="F20" s="415"/>
      <c r="G20" s="177">
        <v>1325000</v>
      </c>
      <c r="H20" s="177">
        <v>1496000</v>
      </c>
      <c r="I20" s="177">
        <v>171000</v>
      </c>
      <c r="J20" s="42" t="s">
        <v>155</v>
      </c>
    </row>
    <row r="21" spans="1:10" ht="45">
      <c r="A21" s="31">
        <v>17</v>
      </c>
      <c r="B21" s="31"/>
      <c r="C21" s="29" t="s">
        <v>231</v>
      </c>
      <c r="D21" s="31" t="s">
        <v>30</v>
      </c>
      <c r="E21" s="415"/>
      <c r="F21" s="415"/>
      <c r="G21" s="177">
        <v>1906000</v>
      </c>
      <c r="H21" s="177">
        <v>2150000</v>
      </c>
      <c r="I21" s="177">
        <v>244000</v>
      </c>
      <c r="J21" s="42" t="s">
        <v>155</v>
      </c>
    </row>
    <row r="22" spans="1:10" ht="45">
      <c r="A22" s="31">
        <v>18</v>
      </c>
      <c r="B22" s="31"/>
      <c r="C22" s="29" t="s">
        <v>232</v>
      </c>
      <c r="D22" s="31" t="s">
        <v>30</v>
      </c>
      <c r="E22" s="415"/>
      <c r="F22" s="415"/>
      <c r="G22" s="177">
        <v>2879000</v>
      </c>
      <c r="H22" s="177">
        <v>3306000</v>
      </c>
      <c r="I22" s="177">
        <v>427000</v>
      </c>
      <c r="J22" s="42" t="s">
        <v>155</v>
      </c>
    </row>
    <row r="23" spans="1:10" ht="45">
      <c r="A23" s="31">
        <v>19</v>
      </c>
      <c r="B23" s="31"/>
      <c r="C23" s="29" t="s">
        <v>233</v>
      </c>
      <c r="D23" s="31" t="s">
        <v>30</v>
      </c>
      <c r="E23" s="415"/>
      <c r="F23" s="415"/>
      <c r="G23" s="177">
        <v>3376000</v>
      </c>
      <c r="H23" s="177">
        <v>3698000</v>
      </c>
      <c r="I23" s="177">
        <v>322000</v>
      </c>
      <c r="J23" s="42" t="s">
        <v>155</v>
      </c>
    </row>
    <row r="24" spans="1:10" ht="45">
      <c r="A24" s="31">
        <v>20</v>
      </c>
      <c r="B24" s="31"/>
      <c r="C24" s="29" t="s">
        <v>234</v>
      </c>
      <c r="D24" s="31" t="s">
        <v>30</v>
      </c>
      <c r="E24" s="415"/>
      <c r="F24" s="415"/>
      <c r="G24" s="177">
        <v>3858000</v>
      </c>
      <c r="H24" s="177">
        <v>4226000</v>
      </c>
      <c r="I24" s="177">
        <v>368000</v>
      </c>
      <c r="J24" s="42" t="s">
        <v>155</v>
      </c>
    </row>
    <row r="25" spans="1:10" ht="45">
      <c r="A25" s="31">
        <v>21</v>
      </c>
      <c r="B25" s="31"/>
      <c r="C25" s="29" t="s">
        <v>235</v>
      </c>
      <c r="D25" s="31" t="s">
        <v>30</v>
      </c>
      <c r="E25" s="415"/>
      <c r="F25" s="415"/>
      <c r="G25" s="177">
        <v>5665000</v>
      </c>
      <c r="H25" s="177">
        <v>6309000</v>
      </c>
      <c r="I25" s="177">
        <v>644000</v>
      </c>
      <c r="J25" s="42" t="s">
        <v>155</v>
      </c>
    </row>
    <row r="26" spans="1:10" ht="45">
      <c r="A26" s="31">
        <v>22</v>
      </c>
      <c r="B26" s="31"/>
      <c r="C26" s="29" t="s">
        <v>236</v>
      </c>
      <c r="D26" s="31" t="s">
        <v>30</v>
      </c>
      <c r="E26" s="415"/>
      <c r="F26" s="415"/>
      <c r="G26" s="177">
        <v>6147000</v>
      </c>
      <c r="H26" s="177">
        <v>6791000</v>
      </c>
      <c r="I26" s="177">
        <v>644000</v>
      </c>
      <c r="J26" s="42" t="s">
        <v>155</v>
      </c>
    </row>
    <row r="27" spans="1:10" ht="15" customHeight="1">
      <c r="A27" s="31" t="s">
        <v>237</v>
      </c>
      <c r="B27" s="212" t="s">
        <v>238</v>
      </c>
      <c r="C27" s="21"/>
      <c r="D27" s="21"/>
      <c r="E27" s="415"/>
      <c r="F27" s="415"/>
      <c r="G27" s="101"/>
      <c r="H27" s="101"/>
      <c r="I27" s="101"/>
      <c r="J27" s="101"/>
    </row>
    <row r="28" spans="1:10" ht="30" customHeight="1">
      <c r="A28" s="31">
        <v>23</v>
      </c>
      <c r="B28" s="31"/>
      <c r="C28" s="29" t="s">
        <v>239</v>
      </c>
      <c r="D28" s="31" t="s">
        <v>29</v>
      </c>
      <c r="E28" s="415"/>
      <c r="F28" s="415"/>
      <c r="G28" s="177">
        <v>116000</v>
      </c>
      <c r="H28" s="177">
        <v>129000</v>
      </c>
      <c r="I28" s="177">
        <v>13000</v>
      </c>
      <c r="J28" s="42" t="s">
        <v>155</v>
      </c>
    </row>
    <row r="29" spans="1:10" ht="30">
      <c r="A29" s="31">
        <v>24</v>
      </c>
      <c r="B29" s="31"/>
      <c r="C29" s="29" t="s">
        <v>240</v>
      </c>
      <c r="D29" s="31" t="s">
        <v>29</v>
      </c>
      <c r="E29" s="415"/>
      <c r="F29" s="415"/>
      <c r="G29" s="177">
        <v>134000</v>
      </c>
      <c r="H29" s="177">
        <v>151000</v>
      </c>
      <c r="I29" s="177">
        <v>17000</v>
      </c>
      <c r="J29" s="42" t="s">
        <v>155</v>
      </c>
    </row>
    <row r="30" spans="1:10" ht="30">
      <c r="A30" s="31">
        <v>25</v>
      </c>
      <c r="B30" s="31"/>
      <c r="C30" s="29" t="s">
        <v>241</v>
      </c>
      <c r="D30" s="31" t="s">
        <v>29</v>
      </c>
      <c r="E30" s="415"/>
      <c r="F30" s="415"/>
      <c r="G30" s="177">
        <v>159000</v>
      </c>
      <c r="H30" s="177">
        <v>180000</v>
      </c>
      <c r="I30" s="177">
        <v>21000</v>
      </c>
      <c r="J30" s="42" t="s">
        <v>155</v>
      </c>
    </row>
    <row r="31" spans="1:10" ht="30">
      <c r="A31" s="31">
        <v>26</v>
      </c>
      <c r="B31" s="31"/>
      <c r="C31" s="29" t="s">
        <v>242</v>
      </c>
      <c r="D31" s="31" t="s">
        <v>29</v>
      </c>
      <c r="E31" s="415"/>
      <c r="F31" s="415"/>
      <c r="G31" s="177">
        <v>194000</v>
      </c>
      <c r="H31" s="177">
        <v>222000</v>
      </c>
      <c r="I31" s="177">
        <v>28000</v>
      </c>
      <c r="J31" s="42" t="s">
        <v>155</v>
      </c>
    </row>
    <row r="32" spans="1:10" ht="30">
      <c r="A32" s="31">
        <v>27</v>
      </c>
      <c r="B32" s="31"/>
      <c r="C32" s="29" t="s">
        <v>243</v>
      </c>
      <c r="D32" s="31" t="s">
        <v>29</v>
      </c>
      <c r="E32" s="415"/>
      <c r="F32" s="415"/>
      <c r="G32" s="177">
        <v>240000</v>
      </c>
      <c r="H32" s="177">
        <v>264000</v>
      </c>
      <c r="I32" s="177">
        <v>24000</v>
      </c>
      <c r="J32" s="42" t="s">
        <v>155</v>
      </c>
    </row>
    <row r="33" spans="1:10" ht="34.5" customHeight="1">
      <c r="A33" s="31">
        <v>28</v>
      </c>
      <c r="B33" s="31"/>
      <c r="C33" s="29" t="s">
        <v>244</v>
      </c>
      <c r="D33" s="31" t="s">
        <v>29</v>
      </c>
      <c r="E33" s="415"/>
      <c r="F33" s="415"/>
      <c r="G33" s="177">
        <v>402000</v>
      </c>
      <c r="H33" s="177">
        <v>437000</v>
      </c>
      <c r="I33" s="177">
        <v>35000</v>
      </c>
      <c r="J33" s="42" t="s">
        <v>155</v>
      </c>
    </row>
    <row r="34" spans="1:10" ht="34.5" customHeight="1">
      <c r="A34" s="31">
        <v>29</v>
      </c>
      <c r="B34" s="31"/>
      <c r="C34" s="29" t="s">
        <v>245</v>
      </c>
      <c r="D34" s="31" t="s">
        <v>29</v>
      </c>
      <c r="E34" s="415" t="str">
        <f>E16</f>
        <v>TCVN 9113:2012</v>
      </c>
      <c r="F34" s="415" t="str">
        <f>F16</f>
        <v>Công ty cổ phần bê tông Phương Bắc;
 Đc: Thôn Tổ Hỏa, xã Yên Mỹ, tỉnh Hưng Yên; SĐT: 0962290993</v>
      </c>
      <c r="G34" s="177">
        <v>498000</v>
      </c>
      <c r="H34" s="177">
        <v>541000</v>
      </c>
      <c r="I34" s="177">
        <v>43000</v>
      </c>
      <c r="J34" s="42" t="s">
        <v>155</v>
      </c>
    </row>
    <row r="35" spans="1:10" ht="34.5" customHeight="1">
      <c r="A35" s="31">
        <v>30</v>
      </c>
      <c r="B35" s="31"/>
      <c r="C35" s="29" t="s">
        <v>246</v>
      </c>
      <c r="D35" s="31" t="s">
        <v>29</v>
      </c>
      <c r="E35" s="415"/>
      <c r="F35" s="415"/>
      <c r="G35" s="177">
        <v>498000</v>
      </c>
      <c r="H35" s="177">
        <v>541000</v>
      </c>
      <c r="I35" s="177">
        <v>43000</v>
      </c>
      <c r="J35" s="42" t="s">
        <v>155</v>
      </c>
    </row>
    <row r="36" spans="1:10" ht="34.5" customHeight="1">
      <c r="A36" s="31">
        <v>31</v>
      </c>
      <c r="B36" s="31"/>
      <c r="C36" s="29" t="s">
        <v>247</v>
      </c>
      <c r="D36" s="31" t="s">
        <v>29</v>
      </c>
      <c r="E36" s="415"/>
      <c r="F36" s="415"/>
      <c r="G36" s="177">
        <v>656000</v>
      </c>
      <c r="H36" s="177">
        <v>721000</v>
      </c>
      <c r="I36" s="177">
        <v>65000</v>
      </c>
      <c r="J36" s="42" t="s">
        <v>155</v>
      </c>
    </row>
    <row r="37" spans="1:10" ht="34.5" customHeight="1">
      <c r="A37" s="31">
        <v>32</v>
      </c>
      <c r="B37" s="31"/>
      <c r="C37" s="29" t="s">
        <v>248</v>
      </c>
      <c r="D37" s="31" t="s">
        <v>29</v>
      </c>
      <c r="E37" s="415"/>
      <c r="F37" s="415"/>
      <c r="G37" s="177">
        <v>810000</v>
      </c>
      <c r="H37" s="177">
        <v>891000</v>
      </c>
      <c r="I37" s="177">
        <v>81000</v>
      </c>
      <c r="J37" s="42" t="s">
        <v>155</v>
      </c>
    </row>
    <row r="38" spans="1:10" ht="34.5" customHeight="1">
      <c r="A38" s="31">
        <v>33</v>
      </c>
      <c r="B38" s="31"/>
      <c r="C38" s="29" t="s">
        <v>249</v>
      </c>
      <c r="D38" s="31" t="s">
        <v>29</v>
      </c>
      <c r="E38" s="415"/>
      <c r="F38" s="415"/>
      <c r="G38" s="177">
        <v>856000</v>
      </c>
      <c r="H38" s="177">
        <v>940000</v>
      </c>
      <c r="I38" s="177">
        <v>84000</v>
      </c>
      <c r="J38" s="42" t="s">
        <v>155</v>
      </c>
    </row>
    <row r="39" spans="1:10">
      <c r="A39" s="31" t="s">
        <v>250</v>
      </c>
      <c r="B39" s="415" t="s">
        <v>251</v>
      </c>
      <c r="C39" s="415"/>
      <c r="D39" s="415"/>
      <c r="E39" s="415"/>
      <c r="F39" s="415"/>
      <c r="G39" s="213"/>
      <c r="H39" s="213"/>
      <c r="I39" s="213"/>
      <c r="J39" s="213"/>
    </row>
    <row r="40" spans="1:10" ht="34.5" customHeight="1">
      <c r="A40" s="31">
        <v>34</v>
      </c>
      <c r="B40" s="31"/>
      <c r="C40" s="29" t="s">
        <v>252</v>
      </c>
      <c r="D40" s="31" t="s">
        <v>30</v>
      </c>
      <c r="E40" s="415" t="s">
        <v>253</v>
      </c>
      <c r="F40" s="415"/>
      <c r="G40" s="177">
        <v>1580000</v>
      </c>
      <c r="H40" s="177">
        <v>1760000</v>
      </c>
      <c r="I40" s="177">
        <v>180000</v>
      </c>
      <c r="J40" s="42" t="s">
        <v>155</v>
      </c>
    </row>
    <row r="41" spans="1:10" ht="34.5" customHeight="1">
      <c r="A41" s="31">
        <v>35</v>
      </c>
      <c r="B41" s="31"/>
      <c r="C41" s="29" t="s">
        <v>254</v>
      </c>
      <c r="D41" s="31" t="s">
        <v>30</v>
      </c>
      <c r="E41" s="415"/>
      <c r="F41" s="415"/>
      <c r="G41" s="177">
        <v>2490000</v>
      </c>
      <c r="H41" s="177">
        <v>2720000</v>
      </c>
      <c r="I41" s="177">
        <v>230000</v>
      </c>
      <c r="J41" s="42" t="s">
        <v>155</v>
      </c>
    </row>
    <row r="42" spans="1:10" ht="34.5" customHeight="1">
      <c r="A42" s="31">
        <v>36</v>
      </c>
      <c r="B42" s="31"/>
      <c r="C42" s="29" t="s">
        <v>255</v>
      </c>
      <c r="D42" s="31" t="s">
        <v>30</v>
      </c>
      <c r="E42" s="415"/>
      <c r="F42" s="415"/>
      <c r="G42" s="177">
        <v>2410000</v>
      </c>
      <c r="H42" s="177">
        <v>2680000</v>
      </c>
      <c r="I42" s="177">
        <v>270000</v>
      </c>
      <c r="J42" s="42" t="s">
        <v>155</v>
      </c>
    </row>
    <row r="43" spans="1:10" ht="34.5" customHeight="1">
      <c r="A43" s="31">
        <v>37</v>
      </c>
      <c r="B43" s="31"/>
      <c r="C43" s="29" t="s">
        <v>256</v>
      </c>
      <c r="D43" s="31" t="s">
        <v>30</v>
      </c>
      <c r="E43" s="415"/>
      <c r="F43" s="415"/>
      <c r="G43" s="177">
        <v>2900000</v>
      </c>
      <c r="H43" s="177">
        <v>3440000</v>
      </c>
      <c r="I43" s="177">
        <v>540000</v>
      </c>
      <c r="J43" s="42" t="s">
        <v>155</v>
      </c>
    </row>
    <row r="44" spans="1:10" ht="34.5" customHeight="1">
      <c r="A44" s="31">
        <v>38</v>
      </c>
      <c r="B44" s="31"/>
      <c r="C44" s="29" t="s">
        <v>257</v>
      </c>
      <c r="D44" s="31" t="s">
        <v>30</v>
      </c>
      <c r="E44" s="415"/>
      <c r="F44" s="415"/>
      <c r="G44" s="177">
        <v>4380000</v>
      </c>
      <c r="H44" s="177">
        <v>4920000</v>
      </c>
      <c r="I44" s="177">
        <v>540000</v>
      </c>
      <c r="J44" s="42" t="s">
        <v>155</v>
      </c>
    </row>
    <row r="45" spans="1:10" ht="34.5" customHeight="1">
      <c r="A45" s="31">
        <v>39</v>
      </c>
      <c r="B45" s="31"/>
      <c r="C45" s="29" t="s">
        <v>258</v>
      </c>
      <c r="D45" s="31" t="s">
        <v>30</v>
      </c>
      <c r="E45" s="415"/>
      <c r="F45" s="415"/>
      <c r="G45" s="177">
        <v>7210000</v>
      </c>
      <c r="H45" s="177">
        <v>8070000</v>
      </c>
      <c r="I45" s="177">
        <v>860000</v>
      </c>
      <c r="J45" s="42" t="s">
        <v>155</v>
      </c>
    </row>
    <row r="46" spans="1:10" ht="34.5" customHeight="1">
      <c r="A46" s="31">
        <v>40</v>
      </c>
      <c r="B46" s="31"/>
      <c r="C46" s="29" t="s">
        <v>259</v>
      </c>
      <c r="D46" s="31" t="s">
        <v>30</v>
      </c>
      <c r="E46" s="415"/>
      <c r="F46" s="415"/>
      <c r="G46" s="177">
        <v>11460000</v>
      </c>
      <c r="H46" s="177">
        <v>12800000</v>
      </c>
      <c r="I46" s="177">
        <v>1340000</v>
      </c>
      <c r="J46" s="42" t="s">
        <v>155</v>
      </c>
    </row>
    <row r="47" spans="1:10" ht="34.5" customHeight="1">
      <c r="A47" s="31">
        <v>41</v>
      </c>
      <c r="B47" s="31"/>
      <c r="C47" s="29" t="s">
        <v>260</v>
      </c>
      <c r="D47" s="31" t="s">
        <v>30</v>
      </c>
      <c r="E47" s="415"/>
      <c r="F47" s="415"/>
      <c r="G47" s="177">
        <v>17630000</v>
      </c>
      <c r="H47" s="177">
        <v>20310000</v>
      </c>
      <c r="I47" s="177">
        <v>2680000</v>
      </c>
      <c r="J47" s="42" t="s">
        <v>155</v>
      </c>
    </row>
    <row r="48" spans="1:10" ht="16.5" customHeight="1">
      <c r="A48" s="31" t="s">
        <v>261</v>
      </c>
      <c r="B48" s="212" t="s">
        <v>262</v>
      </c>
      <c r="C48" s="214"/>
      <c r="D48" s="214"/>
      <c r="E48" s="214"/>
      <c r="F48" s="415"/>
      <c r="G48" s="214"/>
      <c r="H48" s="214"/>
      <c r="I48" s="214"/>
      <c r="J48" s="214"/>
    </row>
    <row r="49" spans="1:10" ht="34.5" customHeight="1">
      <c r="A49" s="31">
        <v>42</v>
      </c>
      <c r="B49" s="31"/>
      <c r="C49" s="29" t="s">
        <v>263</v>
      </c>
      <c r="D49" s="31" t="s">
        <v>30</v>
      </c>
      <c r="E49" s="415" t="s">
        <v>253</v>
      </c>
      <c r="F49" s="415"/>
      <c r="G49" s="177">
        <v>1640000</v>
      </c>
      <c r="H49" s="177">
        <v>1820000</v>
      </c>
      <c r="I49" s="177">
        <v>180000</v>
      </c>
      <c r="J49" s="42" t="s">
        <v>155</v>
      </c>
    </row>
    <row r="50" spans="1:10" ht="34.5" customHeight="1">
      <c r="A50" s="31">
        <v>43</v>
      </c>
      <c r="B50" s="31"/>
      <c r="C50" s="29" t="s">
        <v>264</v>
      </c>
      <c r="D50" s="31" t="s">
        <v>30</v>
      </c>
      <c r="E50" s="415"/>
      <c r="F50" s="415"/>
      <c r="G50" s="177">
        <v>2940000</v>
      </c>
      <c r="H50" s="177">
        <v>3170000</v>
      </c>
      <c r="I50" s="177">
        <v>230000</v>
      </c>
      <c r="J50" s="42" t="s">
        <v>155</v>
      </c>
    </row>
    <row r="51" spans="1:10" ht="34.5" customHeight="1">
      <c r="A51" s="31">
        <v>44</v>
      </c>
      <c r="B51" s="31"/>
      <c r="C51" s="29" t="s">
        <v>265</v>
      </c>
      <c r="D51" s="31" t="s">
        <v>30</v>
      </c>
      <c r="E51" s="415"/>
      <c r="F51" s="415"/>
      <c r="G51" s="177">
        <v>2510000</v>
      </c>
      <c r="H51" s="177">
        <v>2780000</v>
      </c>
      <c r="I51" s="177">
        <v>270000</v>
      </c>
      <c r="J51" s="42" t="s">
        <v>155</v>
      </c>
    </row>
    <row r="52" spans="1:10" ht="34.5" customHeight="1">
      <c r="A52" s="31">
        <v>45</v>
      </c>
      <c r="B52" s="31"/>
      <c r="C52" s="29" t="s">
        <v>266</v>
      </c>
      <c r="D52" s="31" t="s">
        <v>30</v>
      </c>
      <c r="E52" s="415" t="str">
        <f>E49</f>
        <v>TCVN 9116:2012</v>
      </c>
      <c r="F52" s="415"/>
      <c r="G52" s="177">
        <v>3060000</v>
      </c>
      <c r="H52" s="177">
        <v>3600000</v>
      </c>
      <c r="I52" s="177">
        <v>540000</v>
      </c>
      <c r="J52" s="42" t="s">
        <v>155</v>
      </c>
    </row>
    <row r="53" spans="1:10" ht="34.5" customHeight="1">
      <c r="A53" s="31">
        <v>46</v>
      </c>
      <c r="B53" s="31"/>
      <c r="C53" s="29" t="s">
        <v>267</v>
      </c>
      <c r="D53" s="31" t="s">
        <v>30</v>
      </c>
      <c r="E53" s="415"/>
      <c r="F53" s="415"/>
      <c r="G53" s="177">
        <v>4650000</v>
      </c>
      <c r="H53" s="177">
        <v>5190000</v>
      </c>
      <c r="I53" s="177">
        <v>540000</v>
      </c>
      <c r="J53" s="42" t="s">
        <v>155</v>
      </c>
    </row>
    <row r="54" spans="1:10" ht="34.5" customHeight="1">
      <c r="A54" s="31">
        <v>47</v>
      </c>
      <c r="B54" s="31"/>
      <c r="C54" s="29" t="s">
        <v>268</v>
      </c>
      <c r="D54" s="31" t="s">
        <v>30</v>
      </c>
      <c r="E54" s="415"/>
      <c r="F54" s="415"/>
      <c r="G54" s="177">
        <v>7600000</v>
      </c>
      <c r="H54" s="177">
        <v>8460000</v>
      </c>
      <c r="I54" s="177">
        <v>860000</v>
      </c>
      <c r="J54" s="42" t="s">
        <v>155</v>
      </c>
    </row>
    <row r="55" spans="1:10" ht="34.5" customHeight="1">
      <c r="A55" s="31">
        <v>48</v>
      </c>
      <c r="B55" s="31"/>
      <c r="C55" s="29" t="s">
        <v>269</v>
      </c>
      <c r="D55" s="31" t="s">
        <v>30</v>
      </c>
      <c r="E55" s="415" t="str">
        <f>E52</f>
        <v>TCVN 9116:2012</v>
      </c>
      <c r="F55" s="415" t="str">
        <f>F34</f>
        <v>Công ty cổ phần bê tông Phương Bắc;
 Đc: Thôn Tổ Hỏa, xã Yên Mỹ, tỉnh Hưng Yên; SĐT: 0962290993</v>
      </c>
      <c r="G55" s="177">
        <v>11660000</v>
      </c>
      <c r="H55" s="177">
        <v>13000000</v>
      </c>
      <c r="I55" s="177">
        <v>1340000</v>
      </c>
      <c r="J55" s="42" t="s">
        <v>155</v>
      </c>
    </row>
    <row r="56" spans="1:10" ht="34.5" customHeight="1">
      <c r="A56" s="31">
        <v>49</v>
      </c>
      <c r="B56" s="31"/>
      <c r="C56" s="29" t="s">
        <v>3071</v>
      </c>
      <c r="D56" s="31" t="s">
        <v>30</v>
      </c>
      <c r="E56" s="415"/>
      <c r="F56" s="415"/>
      <c r="G56" s="177">
        <v>18770000</v>
      </c>
      <c r="H56" s="177">
        <v>21450000</v>
      </c>
      <c r="I56" s="177">
        <v>2680000</v>
      </c>
      <c r="J56" s="42" t="s">
        <v>155</v>
      </c>
    </row>
    <row r="57" spans="1:10" ht="18" customHeight="1">
      <c r="A57" s="31" t="s">
        <v>270</v>
      </c>
      <c r="B57" s="415" t="s">
        <v>271</v>
      </c>
      <c r="C57" s="415"/>
      <c r="D57" s="415"/>
      <c r="E57" s="415"/>
      <c r="F57" s="415"/>
      <c r="G57" s="214"/>
      <c r="H57" s="214"/>
      <c r="I57" s="214"/>
      <c r="J57" s="214"/>
    </row>
    <row r="58" spans="1:10" ht="46.5" customHeight="1">
      <c r="A58" s="31">
        <v>50</v>
      </c>
      <c r="B58" s="31"/>
      <c r="C58" s="29" t="s">
        <v>272</v>
      </c>
      <c r="D58" s="31" t="s">
        <v>30</v>
      </c>
      <c r="E58" s="415" t="s">
        <v>253</v>
      </c>
      <c r="F58" s="415"/>
      <c r="G58" s="177">
        <v>4800000</v>
      </c>
      <c r="H58" s="177">
        <v>5280000</v>
      </c>
      <c r="I58" s="177">
        <v>480000</v>
      </c>
      <c r="J58" s="42" t="s">
        <v>155</v>
      </c>
    </row>
    <row r="59" spans="1:10" ht="46.5" customHeight="1">
      <c r="A59" s="31">
        <v>51</v>
      </c>
      <c r="B59" s="31"/>
      <c r="C59" s="29" t="s">
        <v>273</v>
      </c>
      <c r="D59" s="31" t="s">
        <v>30</v>
      </c>
      <c r="E59" s="415"/>
      <c r="F59" s="415"/>
      <c r="G59" s="177">
        <v>5840000</v>
      </c>
      <c r="H59" s="177">
        <v>6440000</v>
      </c>
      <c r="I59" s="177">
        <v>600000</v>
      </c>
      <c r="J59" s="42" t="s">
        <v>155</v>
      </c>
    </row>
    <row r="60" spans="1:10" ht="46.5" customHeight="1">
      <c r="A60" s="31">
        <v>52</v>
      </c>
      <c r="B60" s="31"/>
      <c r="C60" s="29" t="s">
        <v>274</v>
      </c>
      <c r="D60" s="31" t="s">
        <v>30</v>
      </c>
      <c r="E60" s="415"/>
      <c r="F60" s="415"/>
      <c r="G60" s="177">
        <v>9310000</v>
      </c>
      <c r="H60" s="177">
        <v>10170000</v>
      </c>
      <c r="I60" s="177">
        <v>860000</v>
      </c>
      <c r="J60" s="42" t="s">
        <v>155</v>
      </c>
    </row>
    <row r="61" spans="1:10" ht="46.5" customHeight="1">
      <c r="A61" s="31">
        <v>53</v>
      </c>
      <c r="B61" s="31"/>
      <c r="C61" s="29" t="s">
        <v>275</v>
      </c>
      <c r="D61" s="31" t="s">
        <v>30</v>
      </c>
      <c r="E61" s="415"/>
      <c r="F61" s="415"/>
      <c r="G61" s="177">
        <v>15510000</v>
      </c>
      <c r="H61" s="177">
        <v>17300000</v>
      </c>
      <c r="I61" s="177">
        <v>1790000</v>
      </c>
      <c r="J61" s="42" t="s">
        <v>155</v>
      </c>
    </row>
    <row r="62" spans="1:10" ht="46.5" customHeight="1">
      <c r="A62" s="31">
        <v>54</v>
      </c>
      <c r="B62" s="31"/>
      <c r="C62" s="29" t="s">
        <v>276</v>
      </c>
      <c r="D62" s="31" t="s">
        <v>30</v>
      </c>
      <c r="E62" s="415"/>
      <c r="F62" s="415"/>
      <c r="G62" s="177">
        <v>24500000</v>
      </c>
      <c r="H62" s="177">
        <v>27390000</v>
      </c>
      <c r="I62" s="177">
        <v>2890000</v>
      </c>
      <c r="J62" s="42" t="s">
        <v>155</v>
      </c>
    </row>
    <row r="63" spans="1:10" ht="46.5" customHeight="1">
      <c r="A63" s="31">
        <v>55</v>
      </c>
      <c r="B63" s="31"/>
      <c r="C63" s="29" t="s">
        <v>277</v>
      </c>
      <c r="D63" s="31" t="s">
        <v>30</v>
      </c>
      <c r="E63" s="415"/>
      <c r="F63" s="415"/>
      <c r="G63" s="177">
        <v>24590000</v>
      </c>
      <c r="H63" s="177">
        <v>28060000</v>
      </c>
      <c r="I63" s="177">
        <v>3470000</v>
      </c>
      <c r="J63" s="42" t="s">
        <v>155</v>
      </c>
    </row>
    <row r="64" spans="1:10" ht="18" customHeight="1">
      <c r="A64" s="31" t="s">
        <v>278</v>
      </c>
      <c r="B64" s="212" t="s">
        <v>279</v>
      </c>
      <c r="C64" s="213"/>
      <c r="D64" s="213"/>
      <c r="E64" s="213"/>
      <c r="F64" s="415"/>
      <c r="G64" s="213"/>
      <c r="H64" s="213"/>
      <c r="I64" s="213"/>
      <c r="J64" s="213"/>
    </row>
    <row r="65" spans="1:10" ht="45">
      <c r="A65" s="31">
        <v>56</v>
      </c>
      <c r="B65" s="31"/>
      <c r="C65" s="29" t="s">
        <v>280</v>
      </c>
      <c r="D65" s="31" t="s">
        <v>30</v>
      </c>
      <c r="E65" s="415" t="s">
        <v>253</v>
      </c>
      <c r="F65" s="415"/>
      <c r="G65" s="177">
        <v>5050000</v>
      </c>
      <c r="H65" s="177">
        <v>5530000</v>
      </c>
      <c r="I65" s="177">
        <v>480000</v>
      </c>
      <c r="J65" s="42" t="s">
        <v>155</v>
      </c>
    </row>
    <row r="66" spans="1:10" ht="48.75" customHeight="1">
      <c r="A66" s="31">
        <v>57</v>
      </c>
      <c r="B66" s="31"/>
      <c r="C66" s="29" t="s">
        <v>281</v>
      </c>
      <c r="D66" s="31" t="s">
        <v>30</v>
      </c>
      <c r="E66" s="415"/>
      <c r="F66" s="415"/>
      <c r="G66" s="177">
        <v>6400000</v>
      </c>
      <c r="H66" s="177">
        <v>7000000</v>
      </c>
      <c r="I66" s="177">
        <v>600000</v>
      </c>
      <c r="J66" s="42" t="s">
        <v>155</v>
      </c>
    </row>
    <row r="67" spans="1:10" ht="46.5" customHeight="1">
      <c r="A67" s="31">
        <v>58</v>
      </c>
      <c r="B67" s="31"/>
      <c r="C67" s="29" t="s">
        <v>282</v>
      </c>
      <c r="D67" s="31" t="s">
        <v>30</v>
      </c>
      <c r="E67" s="415"/>
      <c r="F67" s="415"/>
      <c r="G67" s="177">
        <v>10020000</v>
      </c>
      <c r="H67" s="177">
        <v>10880000</v>
      </c>
      <c r="I67" s="177">
        <v>860000</v>
      </c>
      <c r="J67" s="42" t="s">
        <v>155</v>
      </c>
    </row>
    <row r="68" spans="1:10" ht="46.5" customHeight="1">
      <c r="A68" s="31">
        <v>59</v>
      </c>
      <c r="B68" s="31"/>
      <c r="C68" s="29" t="s">
        <v>283</v>
      </c>
      <c r="D68" s="31" t="s">
        <v>30</v>
      </c>
      <c r="E68" s="415"/>
      <c r="F68" s="415"/>
      <c r="G68" s="177">
        <v>16690000</v>
      </c>
      <c r="H68" s="177">
        <v>18480000</v>
      </c>
      <c r="I68" s="177">
        <v>1790000</v>
      </c>
      <c r="J68" s="42" t="s">
        <v>155</v>
      </c>
    </row>
    <row r="69" spans="1:10" ht="46.5" customHeight="1">
      <c r="A69" s="31">
        <v>60</v>
      </c>
      <c r="B69" s="31"/>
      <c r="C69" s="29" t="s">
        <v>284</v>
      </c>
      <c r="D69" s="31" t="s">
        <v>30</v>
      </c>
      <c r="E69" s="415" t="str">
        <f>E65</f>
        <v>TCVN 9116:2012</v>
      </c>
      <c r="F69" s="415"/>
      <c r="G69" s="177">
        <v>25920000</v>
      </c>
      <c r="H69" s="177">
        <v>28810000</v>
      </c>
      <c r="I69" s="177">
        <v>2890000</v>
      </c>
      <c r="J69" s="42" t="s">
        <v>155</v>
      </c>
    </row>
    <row r="70" spans="1:10" ht="46.5" customHeight="1">
      <c r="A70" s="31">
        <v>61</v>
      </c>
      <c r="B70" s="31"/>
      <c r="C70" s="29" t="s">
        <v>285</v>
      </c>
      <c r="D70" s="31" t="s">
        <v>30</v>
      </c>
      <c r="E70" s="415"/>
      <c r="F70" s="415"/>
      <c r="G70" s="177">
        <v>38660000</v>
      </c>
      <c r="H70" s="177">
        <v>42130000</v>
      </c>
      <c r="I70" s="177">
        <v>3470000</v>
      </c>
      <c r="J70" s="42" t="s">
        <v>155</v>
      </c>
    </row>
    <row r="71" spans="1:10" ht="18.75">
      <c r="A71" s="416"/>
      <c r="B71" s="285"/>
      <c r="C71" s="417"/>
      <c r="D71" s="417"/>
      <c r="E71" s="417"/>
      <c r="F71" s="417"/>
      <c r="G71" s="418"/>
      <c r="H71" s="418"/>
      <c r="I71" s="418"/>
    </row>
    <row r="72" spans="1:10" ht="18.75">
      <c r="A72" s="416"/>
      <c r="B72" s="285"/>
      <c r="C72" s="417"/>
      <c r="D72" s="417"/>
      <c r="E72" s="417"/>
      <c r="F72" s="417"/>
      <c r="G72" s="418"/>
      <c r="H72" s="418"/>
      <c r="I72" s="418"/>
    </row>
    <row r="73" spans="1:10" ht="18.75">
      <c r="A73" s="416"/>
      <c r="B73" s="285"/>
      <c r="C73" s="417"/>
      <c r="D73" s="417"/>
      <c r="E73" s="417"/>
      <c r="F73" s="417"/>
      <c r="G73" s="418"/>
      <c r="H73" s="418"/>
      <c r="I73" s="418"/>
    </row>
    <row r="74" spans="1:10" ht="18.75">
      <c r="A74" s="416"/>
      <c r="B74" s="285"/>
      <c r="C74" s="417"/>
      <c r="D74" s="417"/>
      <c r="E74" s="417"/>
      <c r="F74" s="417"/>
      <c r="G74" s="418"/>
      <c r="H74" s="418"/>
      <c r="I74" s="418"/>
    </row>
  </sheetData>
  <mergeCells count="24">
    <mergeCell ref="B3:J3"/>
    <mergeCell ref="B15:J15"/>
    <mergeCell ref="F4:F14"/>
    <mergeCell ref="E4:E14"/>
    <mergeCell ref="E16:E33"/>
    <mergeCell ref="F16:F33"/>
    <mergeCell ref="A71:A74"/>
    <mergeCell ref="C71:F74"/>
    <mergeCell ref="G71:I71"/>
    <mergeCell ref="G72:I72"/>
    <mergeCell ref="G73:I73"/>
    <mergeCell ref="G74:I74"/>
    <mergeCell ref="E34:E38"/>
    <mergeCell ref="F34:F54"/>
    <mergeCell ref="E52:E54"/>
    <mergeCell ref="E55:E56"/>
    <mergeCell ref="F55:F70"/>
    <mergeCell ref="E69:E70"/>
    <mergeCell ref="B39:E39"/>
    <mergeCell ref="E40:E47"/>
    <mergeCell ref="B57:E57"/>
    <mergeCell ref="E58:E63"/>
    <mergeCell ref="E49:E51"/>
    <mergeCell ref="E65:E68"/>
  </mergeCells>
  <printOptions horizontalCentered="1"/>
  <pageMargins left="0.23622047244094491" right="0.23622047244094491" top="0.51181102362204722" bottom="0.6692913385826772" header="0" footer="0"/>
  <pageSetup paperSize="9" scale="93" firstPageNumber="13" orientation="portrait" useFirstPageNumber="1" horizontalDpi="300" verticalDpi="300" r:id="rId1"/>
  <headerFooter>
    <oddHeader>&amp;LCBG VLXD T5-2026</oddHeader>
    <oddFooter>&amp;C&amp;P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7"/>
  <sheetViews>
    <sheetView view="pageBreakPreview" topLeftCell="A18" zoomScale="60" zoomScaleNormal="100" workbookViewId="0">
      <selection activeCell="Q5" sqref="Q5"/>
    </sheetView>
  </sheetViews>
  <sheetFormatPr defaultColWidth="8.7109375" defaultRowHeight="15"/>
  <cols>
    <col min="1" max="1" width="6.28515625" style="6" customWidth="1"/>
    <col min="2" max="2" width="8.7109375" style="6" customWidth="1"/>
    <col min="3" max="3" width="19.28515625" style="2" customWidth="1"/>
    <col min="4" max="4" width="7.7109375" style="2" customWidth="1"/>
    <col min="5" max="5" width="13" style="2" customWidth="1"/>
    <col min="6" max="6" width="12" style="2" hidden="1" customWidth="1"/>
    <col min="7" max="7" width="15.7109375" style="7" customWidth="1"/>
    <col min="8" max="9" width="10.7109375" style="2" customWidth="1"/>
    <col min="10" max="10" width="8.7109375" style="283" customWidth="1"/>
    <col min="11" max="16384" width="8.7109375" style="2"/>
  </cols>
  <sheetData>
    <row r="1" spans="1:10" ht="75" customHeight="1">
      <c r="A1" s="3" t="s">
        <v>156</v>
      </c>
      <c r="B1" s="3" t="s">
        <v>0</v>
      </c>
      <c r="C1" s="3" t="s">
        <v>8</v>
      </c>
      <c r="D1" s="3" t="s">
        <v>9</v>
      </c>
      <c r="E1" s="3" t="s">
        <v>10</v>
      </c>
      <c r="F1" s="3" t="s">
        <v>11</v>
      </c>
      <c r="G1" s="3" t="s">
        <v>12</v>
      </c>
      <c r="H1" s="3" t="s">
        <v>870</v>
      </c>
      <c r="I1" s="171" t="s">
        <v>869</v>
      </c>
      <c r="J1" s="3" t="s">
        <v>16</v>
      </c>
    </row>
    <row r="2" spans="1:10" ht="17.100000000000001" customHeight="1">
      <c r="A2" s="3">
        <v>4</v>
      </c>
      <c r="B2" s="420" t="s">
        <v>6</v>
      </c>
      <c r="C2" s="420"/>
      <c r="D2" s="3"/>
      <c r="E2" s="3"/>
      <c r="F2" s="3"/>
      <c r="G2" s="3"/>
      <c r="H2" s="3"/>
      <c r="I2" s="171"/>
      <c r="J2" s="3"/>
    </row>
    <row r="3" spans="1:10" s="32" customFormat="1" ht="17.100000000000001" customHeight="1">
      <c r="A3" s="49" t="s">
        <v>463</v>
      </c>
      <c r="C3" s="62"/>
      <c r="D3" s="62"/>
      <c r="E3" s="62"/>
      <c r="F3" s="62"/>
      <c r="G3" s="62"/>
      <c r="H3" s="62"/>
      <c r="I3" s="182"/>
      <c r="J3" s="42"/>
    </row>
    <row r="4" spans="1:10" s="4" customFormat="1" ht="60" customHeight="1">
      <c r="A4" s="31">
        <v>1</v>
      </c>
      <c r="B4" s="63" t="s">
        <v>903</v>
      </c>
      <c r="C4" s="29" t="s">
        <v>440</v>
      </c>
      <c r="D4" s="43" t="s">
        <v>13</v>
      </c>
      <c r="E4" s="31" t="s">
        <v>437</v>
      </c>
      <c r="F4" s="64"/>
      <c r="G4" s="422" t="s">
        <v>2976</v>
      </c>
      <c r="H4" s="65">
        <v>21500</v>
      </c>
      <c r="I4" s="183">
        <v>21000</v>
      </c>
      <c r="J4" s="370" t="s">
        <v>2994</v>
      </c>
    </row>
    <row r="5" spans="1:10" s="4" customFormat="1" ht="60.75" customHeight="1">
      <c r="A5" s="31">
        <v>2</v>
      </c>
      <c r="B5" s="63" t="s">
        <v>903</v>
      </c>
      <c r="C5" s="29" t="s">
        <v>441</v>
      </c>
      <c r="D5" s="43" t="s">
        <v>13</v>
      </c>
      <c r="E5" s="31" t="s">
        <v>902</v>
      </c>
      <c r="F5" s="64"/>
      <c r="G5" s="423"/>
      <c r="H5" s="65">
        <v>21700</v>
      </c>
      <c r="I5" s="183">
        <v>21200</v>
      </c>
      <c r="J5" s="370"/>
    </row>
    <row r="6" spans="1:10" s="4" customFormat="1" ht="60">
      <c r="A6" s="43">
        <v>3</v>
      </c>
      <c r="B6" s="63" t="s">
        <v>903</v>
      </c>
      <c r="C6" s="29" t="s">
        <v>442</v>
      </c>
      <c r="D6" s="43" t="s">
        <v>13</v>
      </c>
      <c r="E6" s="31" t="s">
        <v>443</v>
      </c>
      <c r="F6" s="64"/>
      <c r="G6" s="423"/>
      <c r="H6" s="65">
        <v>22300</v>
      </c>
      <c r="I6" s="183">
        <v>21500</v>
      </c>
      <c r="J6" s="370"/>
    </row>
    <row r="7" spans="1:10" s="4" customFormat="1" ht="60">
      <c r="A7" s="43">
        <v>4</v>
      </c>
      <c r="B7" s="63" t="s">
        <v>903</v>
      </c>
      <c r="C7" s="29" t="s">
        <v>436</v>
      </c>
      <c r="D7" s="43" t="s">
        <v>13</v>
      </c>
      <c r="E7" s="31" t="s">
        <v>437</v>
      </c>
      <c r="F7" s="64"/>
      <c r="G7" s="423"/>
      <c r="H7" s="50">
        <v>24200</v>
      </c>
      <c r="I7" s="184">
        <v>22700</v>
      </c>
      <c r="J7" s="370"/>
    </row>
    <row r="8" spans="1:10" s="4" customFormat="1" ht="64.5" customHeight="1">
      <c r="A8" s="31">
        <f>A7+1</f>
        <v>5</v>
      </c>
      <c r="B8" s="63" t="s">
        <v>903</v>
      </c>
      <c r="C8" s="29" t="s">
        <v>438</v>
      </c>
      <c r="D8" s="43" t="s">
        <v>13</v>
      </c>
      <c r="E8" s="31" t="s">
        <v>439</v>
      </c>
      <c r="F8" s="64"/>
      <c r="G8" s="423"/>
      <c r="H8" s="65">
        <v>25500</v>
      </c>
      <c r="I8" s="183">
        <v>22900</v>
      </c>
      <c r="J8" s="370"/>
    </row>
    <row r="9" spans="1:10" s="4" customFormat="1" ht="60">
      <c r="A9" s="43">
        <v>6</v>
      </c>
      <c r="B9" s="63" t="s">
        <v>903</v>
      </c>
      <c r="C9" s="29" t="s">
        <v>430</v>
      </c>
      <c r="D9" s="43" t="s">
        <v>13</v>
      </c>
      <c r="E9" s="31" t="s">
        <v>429</v>
      </c>
      <c r="F9" s="64"/>
      <c r="G9" s="423"/>
      <c r="H9" s="50">
        <v>28100</v>
      </c>
      <c r="I9" s="184">
        <v>27000</v>
      </c>
      <c r="J9" s="370"/>
    </row>
    <row r="10" spans="1:10" s="4" customFormat="1" ht="60">
      <c r="A10" s="43">
        <v>7</v>
      </c>
      <c r="B10" s="63" t="s">
        <v>903</v>
      </c>
      <c r="C10" s="29" t="s">
        <v>428</v>
      </c>
      <c r="D10" s="43" t="s">
        <v>13</v>
      </c>
      <c r="E10" s="31" t="s">
        <v>429</v>
      </c>
      <c r="F10" s="64"/>
      <c r="G10" s="423"/>
      <c r="H10" s="50">
        <v>28600</v>
      </c>
      <c r="I10" s="184">
        <v>27800</v>
      </c>
      <c r="J10" s="370"/>
    </row>
    <row r="11" spans="1:10" s="4" customFormat="1" ht="60">
      <c r="A11" s="43">
        <v>8</v>
      </c>
      <c r="B11" s="63" t="s">
        <v>903</v>
      </c>
      <c r="C11" s="29" t="s">
        <v>431</v>
      </c>
      <c r="D11" s="43" t="s">
        <v>13</v>
      </c>
      <c r="E11" s="31" t="s">
        <v>432</v>
      </c>
      <c r="F11" s="64"/>
      <c r="G11" s="423"/>
      <c r="H11" s="50">
        <v>28900</v>
      </c>
      <c r="I11" s="184">
        <v>28100</v>
      </c>
      <c r="J11" s="370"/>
    </row>
    <row r="12" spans="1:10" s="4" customFormat="1" ht="60">
      <c r="A12" s="43">
        <f>A11+1</f>
        <v>9</v>
      </c>
      <c r="B12" s="63" t="s">
        <v>903</v>
      </c>
      <c r="C12" s="29" t="s">
        <v>433</v>
      </c>
      <c r="D12" s="43" t="s">
        <v>13</v>
      </c>
      <c r="E12" s="31" t="s">
        <v>429</v>
      </c>
      <c r="F12" s="64"/>
      <c r="G12" s="423"/>
      <c r="H12" s="50">
        <v>29300</v>
      </c>
      <c r="I12" s="184">
        <v>28500</v>
      </c>
      <c r="J12" s="370"/>
    </row>
    <row r="13" spans="1:10" s="4" customFormat="1" ht="60">
      <c r="A13" s="43">
        <v>10</v>
      </c>
      <c r="B13" s="63" t="s">
        <v>903</v>
      </c>
      <c r="C13" s="29" t="s">
        <v>434</v>
      </c>
      <c r="D13" s="43" t="s">
        <v>13</v>
      </c>
      <c r="E13" s="31" t="s">
        <v>435</v>
      </c>
      <c r="F13" s="64"/>
      <c r="G13" s="423"/>
      <c r="H13" s="50">
        <v>29100</v>
      </c>
      <c r="I13" s="184">
        <v>28300</v>
      </c>
      <c r="J13" s="370"/>
    </row>
    <row r="14" spans="1:10" s="32" customFormat="1" ht="17.100000000000001" customHeight="1">
      <c r="A14" s="160" t="s">
        <v>464</v>
      </c>
      <c r="C14" s="66"/>
      <c r="D14" s="66"/>
      <c r="E14" s="66"/>
      <c r="F14" s="66"/>
      <c r="G14" s="423"/>
      <c r="H14" s="66"/>
      <c r="I14" s="185"/>
      <c r="J14" s="370"/>
    </row>
    <row r="15" spans="1:10" s="4" customFormat="1" ht="60" customHeight="1">
      <c r="A15" s="43">
        <v>11</v>
      </c>
      <c r="B15" s="63" t="s">
        <v>903</v>
      </c>
      <c r="C15" s="29" t="s">
        <v>444</v>
      </c>
      <c r="D15" s="43" t="s">
        <v>13</v>
      </c>
      <c r="E15" s="31" t="s">
        <v>445</v>
      </c>
      <c r="F15" s="64"/>
      <c r="G15" s="424"/>
      <c r="H15" s="65">
        <v>18500</v>
      </c>
      <c r="I15" s="183">
        <v>17300</v>
      </c>
      <c r="J15" s="370"/>
    </row>
    <row r="16" spans="1:10" ht="60">
      <c r="A16" s="43">
        <v>12</v>
      </c>
      <c r="B16" s="63" t="s">
        <v>903</v>
      </c>
      <c r="C16" s="29" t="s">
        <v>446</v>
      </c>
      <c r="D16" s="43" t="s">
        <v>13</v>
      </c>
      <c r="E16" s="415" t="s">
        <v>445</v>
      </c>
      <c r="F16" s="5"/>
      <c r="G16" s="421" t="str">
        <f>G4</f>
        <v>Công ty TNHH cung ứng nhựa đường;
 Địa chỉ: tầng 14, khối văn phòng Lancaster Luminaire, số 1152 đường Láng, phường Láng, thành phố Hà Nội; SĐT: 024 3934 1048</v>
      </c>
      <c r="H16" s="65">
        <v>20600</v>
      </c>
      <c r="I16" s="183">
        <v>18300</v>
      </c>
      <c r="J16" s="370" t="str">
        <f>J4</f>
        <v>Giá đến tận chân công trình trên địa bàn TP.Hải Phòng</v>
      </c>
    </row>
    <row r="17" spans="1:10" ht="60">
      <c r="A17" s="43">
        <f>A16+1</f>
        <v>13</v>
      </c>
      <c r="B17" s="67" t="s">
        <v>903</v>
      </c>
      <c r="C17" s="29" t="s">
        <v>447</v>
      </c>
      <c r="D17" s="43" t="s">
        <v>13</v>
      </c>
      <c r="E17" s="415"/>
      <c r="F17" s="5"/>
      <c r="G17" s="421"/>
      <c r="H17" s="65">
        <v>21200</v>
      </c>
      <c r="I17" s="183">
        <v>18900</v>
      </c>
      <c r="J17" s="370"/>
    </row>
    <row r="18" spans="1:10" ht="60">
      <c r="A18" s="43">
        <f>A17+1</f>
        <v>14</v>
      </c>
      <c r="B18" s="67" t="s">
        <v>903</v>
      </c>
      <c r="C18" s="29" t="s">
        <v>448</v>
      </c>
      <c r="D18" s="43" t="s">
        <v>13</v>
      </c>
      <c r="E18" s="415"/>
      <c r="F18" s="5"/>
      <c r="G18" s="421"/>
      <c r="H18" s="65">
        <v>21000</v>
      </c>
      <c r="I18" s="183">
        <v>18700</v>
      </c>
      <c r="J18" s="370"/>
    </row>
    <row r="19" spans="1:10" ht="60">
      <c r="A19" s="43">
        <f>A18+1</f>
        <v>15</v>
      </c>
      <c r="B19" s="67" t="s">
        <v>903</v>
      </c>
      <c r="C19" s="29" t="s">
        <v>449</v>
      </c>
      <c r="D19" s="43" t="s">
        <v>13</v>
      </c>
      <c r="E19" s="415" t="s">
        <v>450</v>
      </c>
      <c r="F19" s="5"/>
      <c r="G19" s="421"/>
      <c r="H19" s="65">
        <v>26400</v>
      </c>
      <c r="I19" s="183">
        <v>24700</v>
      </c>
      <c r="J19" s="370"/>
    </row>
    <row r="20" spans="1:10" ht="60">
      <c r="A20" s="43">
        <f>A19+1</f>
        <v>16</v>
      </c>
      <c r="B20" s="67" t="s">
        <v>903</v>
      </c>
      <c r="C20" s="29" t="s">
        <v>451</v>
      </c>
      <c r="D20" s="43" t="s">
        <v>13</v>
      </c>
      <c r="E20" s="415"/>
      <c r="F20" s="5"/>
      <c r="G20" s="421"/>
      <c r="H20" s="65">
        <v>27300</v>
      </c>
      <c r="I20" s="183">
        <v>25700</v>
      </c>
      <c r="J20" s="370"/>
    </row>
    <row r="21" spans="1:10" ht="60">
      <c r="A21" s="43">
        <f>A20+1</f>
        <v>17</v>
      </c>
      <c r="B21" s="67" t="s">
        <v>903</v>
      </c>
      <c r="C21" s="29" t="s">
        <v>452</v>
      </c>
      <c r="D21" s="43" t="s">
        <v>13</v>
      </c>
      <c r="E21" s="31" t="s">
        <v>453</v>
      </c>
      <c r="F21" s="5"/>
      <c r="G21" s="421"/>
      <c r="H21" s="65">
        <v>26800</v>
      </c>
      <c r="I21" s="183">
        <v>25200</v>
      </c>
      <c r="J21" s="370"/>
    </row>
    <row r="22" spans="1:10" ht="60">
      <c r="A22" s="43">
        <v>18</v>
      </c>
      <c r="B22" s="67" t="s">
        <v>903</v>
      </c>
      <c r="C22" s="29" t="s">
        <v>454</v>
      </c>
      <c r="D22" s="43" t="s">
        <v>13</v>
      </c>
      <c r="E22" s="31" t="s">
        <v>455</v>
      </c>
      <c r="F22" s="5"/>
      <c r="G22" s="421"/>
      <c r="H22" s="65">
        <v>32000</v>
      </c>
      <c r="I22" s="183">
        <v>31500</v>
      </c>
      <c r="J22" s="370"/>
    </row>
    <row r="23" spans="1:10" s="30" customFormat="1" ht="17.100000000000001" customHeight="1">
      <c r="A23" s="160" t="s">
        <v>465</v>
      </c>
      <c r="C23" s="66"/>
      <c r="D23" s="66"/>
      <c r="E23" s="66"/>
      <c r="F23" s="66"/>
      <c r="G23" s="421"/>
      <c r="H23" s="66"/>
      <c r="I23" s="185"/>
      <c r="J23" s="370"/>
    </row>
    <row r="24" spans="1:10" ht="60">
      <c r="A24" s="31">
        <v>19</v>
      </c>
      <c r="B24" s="67" t="s">
        <v>903</v>
      </c>
      <c r="C24" s="29" t="s">
        <v>456</v>
      </c>
      <c r="D24" s="43" t="s">
        <v>13</v>
      </c>
      <c r="E24" s="31" t="s">
        <v>457</v>
      </c>
      <c r="F24" s="5"/>
      <c r="G24" s="421"/>
      <c r="H24" s="65">
        <v>26100</v>
      </c>
      <c r="I24" s="183">
        <v>25200</v>
      </c>
      <c r="J24" s="370"/>
    </row>
    <row r="25" spans="1:10" ht="60">
      <c r="A25" s="31">
        <f>A24+1</f>
        <v>20</v>
      </c>
      <c r="B25" s="67" t="s">
        <v>903</v>
      </c>
      <c r="C25" s="29" t="s">
        <v>458</v>
      </c>
      <c r="D25" s="43" t="s">
        <v>13</v>
      </c>
      <c r="E25" s="31" t="s">
        <v>459</v>
      </c>
      <c r="F25" s="5"/>
      <c r="G25" s="421"/>
      <c r="H25" s="65">
        <v>22200</v>
      </c>
      <c r="I25" s="183">
        <v>18600</v>
      </c>
      <c r="J25" s="370"/>
    </row>
    <row r="26" spans="1:10" ht="60">
      <c r="A26" s="31">
        <f>A25+1</f>
        <v>21</v>
      </c>
      <c r="B26" s="67" t="s">
        <v>903</v>
      </c>
      <c r="C26" s="29" t="s">
        <v>460</v>
      </c>
      <c r="D26" s="43" t="s">
        <v>13</v>
      </c>
      <c r="E26" s="415" t="s">
        <v>461</v>
      </c>
      <c r="F26" s="5"/>
      <c r="G26" s="421"/>
      <c r="H26" s="65">
        <v>37400</v>
      </c>
      <c r="I26" s="183">
        <v>36500</v>
      </c>
      <c r="J26" s="370"/>
    </row>
    <row r="27" spans="1:10" ht="60">
      <c r="A27" s="31">
        <f>A26+1</f>
        <v>22</v>
      </c>
      <c r="B27" s="67" t="s">
        <v>903</v>
      </c>
      <c r="C27" s="29" t="s">
        <v>462</v>
      </c>
      <c r="D27" s="43" t="s">
        <v>13</v>
      </c>
      <c r="E27" s="415"/>
      <c r="F27" s="5"/>
      <c r="G27" s="421"/>
      <c r="H27" s="65">
        <v>78000</v>
      </c>
      <c r="I27" s="183">
        <v>77000</v>
      </c>
      <c r="J27" s="370"/>
    </row>
  </sheetData>
  <mergeCells count="8">
    <mergeCell ref="J4:J15"/>
    <mergeCell ref="J16:J27"/>
    <mergeCell ref="B2:C2"/>
    <mergeCell ref="E19:E20"/>
    <mergeCell ref="E26:E27"/>
    <mergeCell ref="G16:G27"/>
    <mergeCell ref="G4:G15"/>
    <mergeCell ref="E16:E18"/>
  </mergeCells>
  <printOptions horizontalCentered="1"/>
  <pageMargins left="0.23622047244094491" right="0.23622047244094491" top="0.51181102362204722" bottom="0.51181102362204722" header="0" footer="0"/>
  <pageSetup paperSize="9" firstPageNumber="17" orientation="portrait" useFirstPageNumber="1" horizontalDpi="300" verticalDpi="300" r:id="rId1"/>
  <headerFooter>
    <oddHeader>&amp;LCBG VLXD T5-2026</oddHeader>
    <oddFooter>&amp;C&amp;P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73"/>
  <sheetViews>
    <sheetView view="pageBreakPreview" topLeftCell="A60" zoomScale="60" zoomScaleNormal="100" workbookViewId="0">
      <selection activeCell="O9" sqref="O9"/>
    </sheetView>
  </sheetViews>
  <sheetFormatPr defaultColWidth="8.7109375" defaultRowHeight="15"/>
  <cols>
    <col min="1" max="1" width="7.140625" style="15" customWidth="1"/>
    <col min="2" max="2" width="8.7109375" style="15" customWidth="1"/>
    <col min="3" max="3" width="19.28515625" style="14" customWidth="1"/>
    <col min="4" max="4" width="7.7109375" style="14" customWidth="1"/>
    <col min="5" max="5" width="12.85546875" style="14" customWidth="1"/>
    <col min="6" max="6" width="17.85546875" style="79" customWidth="1"/>
    <col min="7" max="7" width="11.42578125" style="14" customWidth="1"/>
    <col min="8" max="8" width="10.85546875" style="14" customWidth="1"/>
    <col min="9" max="9" width="11.85546875" style="14" customWidth="1"/>
    <col min="10" max="16384" width="8.7109375" style="14"/>
  </cols>
  <sheetData>
    <row r="1" spans="1:9" ht="49.5" customHeight="1">
      <c r="A1" s="19" t="s">
        <v>156</v>
      </c>
      <c r="B1" s="19" t="s">
        <v>0</v>
      </c>
      <c r="C1" s="19" t="s">
        <v>8</v>
      </c>
      <c r="D1" s="19" t="s">
        <v>9</v>
      </c>
      <c r="E1" s="19" t="s">
        <v>10</v>
      </c>
      <c r="F1" s="19" t="s">
        <v>11</v>
      </c>
      <c r="G1" s="19" t="s">
        <v>12</v>
      </c>
      <c r="H1" s="19" t="s">
        <v>2</v>
      </c>
      <c r="I1" s="19" t="s">
        <v>16</v>
      </c>
    </row>
    <row r="2" spans="1:9" ht="17.25" customHeight="1">
      <c r="A2" s="19">
        <v>5</v>
      </c>
      <c r="B2" s="432" t="s">
        <v>2354</v>
      </c>
      <c r="C2" s="432"/>
      <c r="D2" s="19"/>
      <c r="E2" s="19"/>
      <c r="F2" s="19"/>
      <c r="G2" s="19"/>
      <c r="H2" s="19"/>
      <c r="I2" s="19"/>
    </row>
    <row r="3" spans="1:9" ht="15.75" customHeight="1">
      <c r="A3" s="436" t="s">
        <v>23</v>
      </c>
      <c r="B3" s="436" t="s">
        <v>2355</v>
      </c>
      <c r="C3" s="45" t="s">
        <v>2356</v>
      </c>
      <c r="D3" s="45"/>
      <c r="E3" s="45"/>
      <c r="F3" s="45"/>
      <c r="G3" s="39"/>
      <c r="H3" s="45"/>
      <c r="I3" s="39"/>
    </row>
    <row r="4" spans="1:9" ht="45" customHeight="1">
      <c r="A4" s="436"/>
      <c r="B4" s="436"/>
      <c r="C4" s="48" t="s">
        <v>2752</v>
      </c>
      <c r="D4" s="13" t="s">
        <v>2357</v>
      </c>
      <c r="E4" s="429" t="s">
        <v>2358</v>
      </c>
      <c r="F4" s="48" t="s">
        <v>2408</v>
      </c>
      <c r="G4" s="433" t="s">
        <v>2755</v>
      </c>
      <c r="H4" s="78">
        <v>194545.45454545453</v>
      </c>
      <c r="I4" s="422" t="s">
        <v>2471</v>
      </c>
    </row>
    <row r="5" spans="1:9" ht="45">
      <c r="A5" s="436"/>
      <c r="B5" s="436"/>
      <c r="C5" s="48" t="s">
        <v>2753</v>
      </c>
      <c r="D5" s="13" t="s">
        <v>2357</v>
      </c>
      <c r="E5" s="429"/>
      <c r="F5" s="48" t="s">
        <v>2408</v>
      </c>
      <c r="G5" s="434"/>
      <c r="H5" s="78">
        <v>198181.81818181818</v>
      </c>
      <c r="I5" s="423"/>
    </row>
    <row r="6" spans="1:9" ht="45">
      <c r="A6" s="436"/>
      <c r="B6" s="436"/>
      <c r="C6" s="48" t="s">
        <v>2754</v>
      </c>
      <c r="D6" s="13" t="s">
        <v>24</v>
      </c>
      <c r="E6" s="429"/>
      <c r="F6" s="48" t="s">
        <v>2408</v>
      </c>
      <c r="G6" s="434"/>
      <c r="H6" s="78">
        <v>195454.54545454544</v>
      </c>
      <c r="I6" s="423"/>
    </row>
    <row r="7" spans="1:9" ht="45">
      <c r="A7" s="436"/>
      <c r="B7" s="436"/>
      <c r="C7" s="48" t="s">
        <v>2460</v>
      </c>
      <c r="D7" s="13" t="s">
        <v>24</v>
      </c>
      <c r="E7" s="429"/>
      <c r="F7" s="48" t="s">
        <v>2408</v>
      </c>
      <c r="G7" s="434"/>
      <c r="H7" s="78">
        <v>199090.90909090909</v>
      </c>
      <c r="I7" s="423"/>
    </row>
    <row r="8" spans="1:9" ht="45">
      <c r="A8" s="436"/>
      <c r="B8" s="436"/>
      <c r="C8" s="48" t="s">
        <v>2359</v>
      </c>
      <c r="D8" s="13" t="s">
        <v>24</v>
      </c>
      <c r="E8" s="429"/>
      <c r="F8" s="48" t="s">
        <v>2408</v>
      </c>
      <c r="G8" s="434"/>
      <c r="H8" s="78">
        <v>190909.09090909088</v>
      </c>
      <c r="I8" s="423"/>
    </row>
    <row r="9" spans="1:9" ht="45">
      <c r="A9" s="436"/>
      <c r="B9" s="436"/>
      <c r="C9" s="48" t="s">
        <v>2360</v>
      </c>
      <c r="D9" s="13" t="s">
        <v>24</v>
      </c>
      <c r="E9" s="429"/>
      <c r="F9" s="48" t="s">
        <v>2408</v>
      </c>
      <c r="G9" s="434"/>
      <c r="H9" s="78">
        <v>195454.54545454544</v>
      </c>
      <c r="I9" s="423"/>
    </row>
    <row r="10" spans="1:9" ht="45">
      <c r="A10" s="436"/>
      <c r="B10" s="436"/>
      <c r="C10" s="48" t="s">
        <v>2461</v>
      </c>
      <c r="D10" s="13" t="s">
        <v>24</v>
      </c>
      <c r="E10" s="429"/>
      <c r="F10" s="48" t="s">
        <v>2409</v>
      </c>
      <c r="G10" s="434"/>
      <c r="H10" s="78">
        <v>180909.09090909088</v>
      </c>
      <c r="I10" s="423"/>
    </row>
    <row r="11" spans="1:9" ht="45">
      <c r="A11" s="436"/>
      <c r="B11" s="436"/>
      <c r="C11" s="48" t="s">
        <v>2462</v>
      </c>
      <c r="D11" s="13" t="s">
        <v>24</v>
      </c>
      <c r="E11" s="429"/>
      <c r="F11" s="48" t="s">
        <v>2409</v>
      </c>
      <c r="G11" s="434"/>
      <c r="H11" s="78">
        <v>186363.63636363635</v>
      </c>
      <c r="I11" s="423"/>
    </row>
    <row r="12" spans="1:9" ht="45">
      <c r="A12" s="436"/>
      <c r="B12" s="436"/>
      <c r="C12" s="48" t="s">
        <v>2463</v>
      </c>
      <c r="D12" s="13" t="s">
        <v>24</v>
      </c>
      <c r="E12" s="429"/>
      <c r="F12" s="48" t="s">
        <v>2409</v>
      </c>
      <c r="G12" s="434"/>
      <c r="H12" s="78">
        <v>181818.18181818179</v>
      </c>
      <c r="I12" s="423"/>
    </row>
    <row r="13" spans="1:9" ht="45">
      <c r="A13" s="436"/>
      <c r="B13" s="436"/>
      <c r="C13" s="48" t="s">
        <v>2464</v>
      </c>
      <c r="D13" s="13" t="s">
        <v>24</v>
      </c>
      <c r="E13" s="429"/>
      <c r="F13" s="48" t="s">
        <v>2409</v>
      </c>
      <c r="G13" s="434"/>
      <c r="H13" s="78">
        <v>189090.90909090909</v>
      </c>
      <c r="I13" s="423"/>
    </row>
    <row r="14" spans="1:9" ht="45">
      <c r="A14" s="436"/>
      <c r="B14" s="436"/>
      <c r="C14" s="48" t="s">
        <v>2465</v>
      </c>
      <c r="D14" s="13" t="s">
        <v>24</v>
      </c>
      <c r="E14" s="429"/>
      <c r="F14" s="48" t="s">
        <v>2409</v>
      </c>
      <c r="G14" s="434"/>
      <c r="H14" s="78">
        <v>178181.81818181818</v>
      </c>
      <c r="I14" s="423"/>
    </row>
    <row r="15" spans="1:9" ht="45">
      <c r="A15" s="436"/>
      <c r="B15" s="436"/>
      <c r="C15" s="48" t="s">
        <v>2466</v>
      </c>
      <c r="D15" s="13" t="s">
        <v>24</v>
      </c>
      <c r="E15" s="429"/>
      <c r="F15" s="48" t="s">
        <v>2409</v>
      </c>
      <c r="G15" s="434"/>
      <c r="H15" s="78">
        <v>185454.54545454544</v>
      </c>
      <c r="I15" s="423"/>
    </row>
    <row r="16" spans="1:9" ht="45">
      <c r="A16" s="436"/>
      <c r="B16" s="436"/>
      <c r="C16" s="48" t="s">
        <v>2467</v>
      </c>
      <c r="D16" s="13" t="s">
        <v>24</v>
      </c>
      <c r="E16" s="429"/>
      <c r="F16" s="48" t="s">
        <v>2409</v>
      </c>
      <c r="G16" s="434"/>
      <c r="H16" s="78">
        <v>189999.99999999997</v>
      </c>
      <c r="I16" s="423"/>
    </row>
    <row r="17" spans="1:9" ht="45">
      <c r="A17" s="436"/>
      <c r="B17" s="436"/>
      <c r="C17" s="48" t="s">
        <v>2468</v>
      </c>
      <c r="D17" s="13" t="s">
        <v>24</v>
      </c>
      <c r="E17" s="429"/>
      <c r="F17" s="48" t="s">
        <v>2410</v>
      </c>
      <c r="G17" s="434"/>
      <c r="H17" s="78">
        <v>248181.81818181815</v>
      </c>
      <c r="I17" s="423"/>
    </row>
    <row r="18" spans="1:9" ht="45">
      <c r="A18" s="436"/>
      <c r="B18" s="436"/>
      <c r="C18" s="48" t="s">
        <v>2469</v>
      </c>
      <c r="D18" s="13" t="s">
        <v>24</v>
      </c>
      <c r="E18" s="429"/>
      <c r="F18" s="48" t="s">
        <v>2410</v>
      </c>
      <c r="G18" s="434"/>
      <c r="H18" s="78">
        <v>253636.36363636362</v>
      </c>
      <c r="I18" s="423"/>
    </row>
    <row r="19" spans="1:9" ht="45">
      <c r="A19" s="436"/>
      <c r="B19" s="436"/>
      <c r="C19" s="48" t="s">
        <v>2470</v>
      </c>
      <c r="D19" s="13" t="s">
        <v>24</v>
      </c>
      <c r="E19" s="429"/>
      <c r="F19" s="48" t="s">
        <v>2411</v>
      </c>
      <c r="G19" s="434"/>
      <c r="H19" s="78">
        <v>249999.99999999997</v>
      </c>
      <c r="I19" s="423"/>
    </row>
    <row r="20" spans="1:9" ht="45">
      <c r="A20" s="436"/>
      <c r="B20" s="436"/>
      <c r="C20" s="48" t="s">
        <v>2361</v>
      </c>
      <c r="D20" s="13" t="s">
        <v>24</v>
      </c>
      <c r="E20" s="429"/>
      <c r="F20" s="48" t="s">
        <v>2410</v>
      </c>
      <c r="G20" s="435"/>
      <c r="H20" s="78">
        <v>227272.72727272726</v>
      </c>
      <c r="I20" s="424"/>
    </row>
    <row r="21" spans="1:9" ht="34.5" customHeight="1">
      <c r="A21" s="436"/>
      <c r="B21" s="436"/>
      <c r="C21" s="437" t="s">
        <v>2362</v>
      </c>
      <c r="D21" s="438"/>
      <c r="E21" s="438"/>
      <c r="F21" s="439"/>
      <c r="G21" s="433" t="str">
        <f>G4</f>
        <v xml:space="preserve">Công ty Cổ phần Ausnam
Đc: Số V2A tầng 3 Tòa nhà Ct4 Vimeco, Lô H1, P. Trung Hòa, Q. Cầu Giấy, TP Hà Nội. SĐT: 0818999826         
</v>
      </c>
      <c r="H21" s="45"/>
      <c r="I21" s="71"/>
    </row>
    <row r="22" spans="1:9" ht="60">
      <c r="A22" s="436"/>
      <c r="B22" s="436"/>
      <c r="C22" s="48" t="s">
        <v>2363</v>
      </c>
      <c r="D22" s="13" t="s">
        <v>24</v>
      </c>
      <c r="E22" s="179" t="s">
        <v>2358</v>
      </c>
      <c r="F22" s="215" t="s">
        <v>2412</v>
      </c>
      <c r="G22" s="434"/>
      <c r="H22" s="78">
        <v>389999.99999999994</v>
      </c>
      <c r="I22" s="42" t="s">
        <v>155</v>
      </c>
    </row>
    <row r="23" spans="1:9" ht="17.100000000000001" customHeight="1">
      <c r="A23" s="436"/>
      <c r="B23" s="436"/>
      <c r="C23" s="437" t="s">
        <v>2364</v>
      </c>
      <c r="D23" s="438"/>
      <c r="E23" s="438"/>
      <c r="F23" s="439"/>
      <c r="G23" s="434"/>
      <c r="H23" s="45"/>
      <c r="I23" s="39"/>
    </row>
    <row r="24" spans="1:9" ht="60" customHeight="1">
      <c r="A24" s="436"/>
      <c r="B24" s="436"/>
      <c r="C24" s="48" t="s">
        <v>2365</v>
      </c>
      <c r="D24" s="13" t="s">
        <v>24</v>
      </c>
      <c r="E24" s="429" t="s">
        <v>2358</v>
      </c>
      <c r="F24" s="13" t="s">
        <v>2413</v>
      </c>
      <c r="G24" s="434"/>
      <c r="H24" s="78">
        <v>282727.27272727271</v>
      </c>
      <c r="I24" s="42" t="s">
        <v>155</v>
      </c>
    </row>
    <row r="25" spans="1:9" ht="60">
      <c r="A25" s="436"/>
      <c r="B25" s="436"/>
      <c r="C25" s="48" t="s">
        <v>2366</v>
      </c>
      <c r="D25" s="13" t="s">
        <v>24</v>
      </c>
      <c r="E25" s="429"/>
      <c r="F25" s="13" t="s">
        <v>2413</v>
      </c>
      <c r="G25" s="434"/>
      <c r="H25" s="78">
        <v>286363.63636363635</v>
      </c>
      <c r="I25" s="42" t="s">
        <v>155</v>
      </c>
    </row>
    <row r="26" spans="1:9" ht="60">
      <c r="A26" s="436"/>
      <c r="B26" s="436"/>
      <c r="C26" s="48" t="s">
        <v>2367</v>
      </c>
      <c r="D26" s="13" t="s">
        <v>24</v>
      </c>
      <c r="E26" s="429"/>
      <c r="F26" s="13" t="s">
        <v>2413</v>
      </c>
      <c r="G26" s="434"/>
      <c r="H26" s="78">
        <v>279090.90909090906</v>
      </c>
      <c r="I26" s="42" t="s">
        <v>155</v>
      </c>
    </row>
    <row r="27" spans="1:9" ht="60">
      <c r="A27" s="436"/>
      <c r="B27" s="436"/>
      <c r="C27" s="48" t="s">
        <v>2366</v>
      </c>
      <c r="D27" s="13" t="s">
        <v>24</v>
      </c>
      <c r="E27" s="429"/>
      <c r="F27" s="13" t="s">
        <v>2413</v>
      </c>
      <c r="G27" s="434"/>
      <c r="H27" s="78">
        <v>283636.36363636359</v>
      </c>
      <c r="I27" s="42" t="s">
        <v>155</v>
      </c>
    </row>
    <row r="28" spans="1:9" ht="45">
      <c r="A28" s="436"/>
      <c r="B28" s="436"/>
      <c r="C28" s="48" t="s">
        <v>2368</v>
      </c>
      <c r="D28" s="13" t="s">
        <v>24</v>
      </c>
      <c r="E28" s="429"/>
      <c r="F28" s="13" t="s">
        <v>2413</v>
      </c>
      <c r="G28" s="434"/>
      <c r="H28" s="78">
        <v>262727.27272727271</v>
      </c>
      <c r="I28" s="42" t="s">
        <v>155</v>
      </c>
    </row>
    <row r="29" spans="1:9" ht="60">
      <c r="A29" s="436"/>
      <c r="B29" s="436"/>
      <c r="C29" s="48" t="s">
        <v>2369</v>
      </c>
      <c r="D29" s="13" t="s">
        <v>24</v>
      </c>
      <c r="E29" s="429"/>
      <c r="F29" s="13" t="s">
        <v>2413</v>
      </c>
      <c r="G29" s="434"/>
      <c r="H29" s="78">
        <v>269090.90909090906</v>
      </c>
      <c r="I29" s="42" t="s">
        <v>155</v>
      </c>
    </row>
    <row r="30" spans="1:9" ht="60">
      <c r="A30" s="436"/>
      <c r="B30" s="436"/>
      <c r="C30" s="48" t="s">
        <v>2370</v>
      </c>
      <c r="D30" s="13" t="s">
        <v>24</v>
      </c>
      <c r="E30" s="429"/>
      <c r="F30" s="13" t="s">
        <v>2413</v>
      </c>
      <c r="G30" s="434"/>
      <c r="H30" s="78">
        <v>259090.90909090906</v>
      </c>
      <c r="I30" s="42" t="s">
        <v>155</v>
      </c>
    </row>
    <row r="31" spans="1:9" ht="45">
      <c r="A31" s="436"/>
      <c r="B31" s="436"/>
      <c r="C31" s="48" t="s">
        <v>2371</v>
      </c>
      <c r="D31" s="13" t="s">
        <v>24</v>
      </c>
      <c r="E31" s="429"/>
      <c r="F31" s="13" t="s">
        <v>2413</v>
      </c>
      <c r="G31" s="434"/>
      <c r="H31" s="78">
        <v>265454.54545454541</v>
      </c>
      <c r="I31" s="42" t="s">
        <v>155</v>
      </c>
    </row>
    <row r="32" spans="1:9" ht="17.100000000000001" customHeight="1">
      <c r="A32" s="436"/>
      <c r="B32" s="436"/>
      <c r="C32" s="437" t="s">
        <v>2372</v>
      </c>
      <c r="D32" s="438"/>
      <c r="E32" s="438"/>
      <c r="F32" s="439"/>
      <c r="G32" s="434"/>
      <c r="H32" s="45"/>
      <c r="I32" s="39"/>
    </row>
    <row r="33" spans="1:9" ht="45">
      <c r="A33" s="436"/>
      <c r="B33" s="436"/>
      <c r="C33" s="48" t="s">
        <v>2373</v>
      </c>
      <c r="D33" s="13" t="s">
        <v>30</v>
      </c>
      <c r="E33" s="430" t="s">
        <v>2358</v>
      </c>
      <c r="F33" s="41" t="s">
        <v>2414</v>
      </c>
      <c r="G33" s="434"/>
      <c r="H33" s="78">
        <v>52727.272727272721</v>
      </c>
      <c r="I33" s="42" t="s">
        <v>155</v>
      </c>
    </row>
    <row r="34" spans="1:9" ht="45">
      <c r="A34" s="436"/>
      <c r="B34" s="436"/>
      <c r="C34" s="48" t="s">
        <v>2374</v>
      </c>
      <c r="D34" s="13" t="s">
        <v>30</v>
      </c>
      <c r="E34" s="440"/>
      <c r="F34" s="41" t="s">
        <v>2415</v>
      </c>
      <c r="G34" s="434"/>
      <c r="H34" s="78">
        <v>69545.454545454544</v>
      </c>
      <c r="I34" s="42" t="s">
        <v>155</v>
      </c>
    </row>
    <row r="35" spans="1:9" ht="45">
      <c r="A35" s="436"/>
      <c r="B35" s="436"/>
      <c r="C35" s="48" t="s">
        <v>2375</v>
      </c>
      <c r="D35" s="13" t="s">
        <v>30</v>
      </c>
      <c r="E35" s="440"/>
      <c r="F35" s="41" t="s">
        <v>2416</v>
      </c>
      <c r="G35" s="434"/>
      <c r="H35" s="78">
        <v>99999.999999999985</v>
      </c>
      <c r="I35" s="42" t="s">
        <v>155</v>
      </c>
    </row>
    <row r="36" spans="1:9" ht="45">
      <c r="A36" s="436"/>
      <c r="B36" s="436"/>
      <c r="C36" s="48" t="s">
        <v>2376</v>
      </c>
      <c r="D36" s="13" t="s">
        <v>30</v>
      </c>
      <c r="E36" s="431"/>
      <c r="F36" s="41" t="s">
        <v>2417</v>
      </c>
      <c r="G36" s="434"/>
      <c r="H36" s="78">
        <v>57727.272727272721</v>
      </c>
      <c r="I36" s="42" t="s">
        <v>155</v>
      </c>
    </row>
    <row r="37" spans="1:9" ht="45" customHeight="1">
      <c r="A37" s="436"/>
      <c r="B37" s="436"/>
      <c r="C37" s="48" t="s">
        <v>2377</v>
      </c>
      <c r="D37" s="13" t="s">
        <v>30</v>
      </c>
      <c r="E37" s="430" t="str">
        <f>E33</f>
        <v>ASTM A755/A792/A924</v>
      </c>
      <c r="F37" s="41" t="s">
        <v>2418</v>
      </c>
      <c r="G37" s="435"/>
      <c r="H37" s="78">
        <v>75909.090909090897</v>
      </c>
      <c r="I37" s="42" t="s">
        <v>155</v>
      </c>
    </row>
    <row r="38" spans="1:9" ht="45">
      <c r="A38" s="436"/>
      <c r="B38" s="436"/>
      <c r="C38" s="48" t="s">
        <v>2378</v>
      </c>
      <c r="D38" s="13" t="s">
        <v>30</v>
      </c>
      <c r="E38" s="440"/>
      <c r="F38" s="41" t="s">
        <v>2416</v>
      </c>
      <c r="G38" s="433" t="str">
        <f>G21</f>
        <v xml:space="preserve">Công ty Cổ phần Ausnam
Đc: Số V2A tầng 3 Tòa nhà Ct4 Vimeco, Lô H1, P. Trung Hòa, Q. Cầu Giấy, TP Hà Nội. SĐT: 0818999826         
</v>
      </c>
      <c r="H38" s="78">
        <v>109999.99999999999</v>
      </c>
      <c r="I38" s="42" t="s">
        <v>155</v>
      </c>
    </row>
    <row r="39" spans="1:9" ht="45">
      <c r="A39" s="436"/>
      <c r="B39" s="436"/>
      <c r="C39" s="48" t="s">
        <v>2379</v>
      </c>
      <c r="D39" s="13" t="s">
        <v>30</v>
      </c>
      <c r="E39" s="440"/>
      <c r="F39" s="41" t="s">
        <v>2417</v>
      </c>
      <c r="G39" s="434"/>
      <c r="H39" s="78">
        <v>58636.363636363632</v>
      </c>
      <c r="I39" s="42" t="s">
        <v>155</v>
      </c>
    </row>
    <row r="40" spans="1:9" ht="45">
      <c r="A40" s="436"/>
      <c r="B40" s="436"/>
      <c r="C40" s="48" t="s">
        <v>2380</v>
      </c>
      <c r="D40" s="13" t="s">
        <v>30</v>
      </c>
      <c r="E40" s="440"/>
      <c r="F40" s="41" t="s">
        <v>2415</v>
      </c>
      <c r="G40" s="434"/>
      <c r="H40" s="78">
        <v>77727.272727272721</v>
      </c>
      <c r="I40" s="42" t="s">
        <v>155</v>
      </c>
    </row>
    <row r="41" spans="1:9" ht="45">
      <c r="A41" s="436"/>
      <c r="B41" s="436"/>
      <c r="C41" s="48" t="s">
        <v>2381</v>
      </c>
      <c r="D41" s="13" t="s">
        <v>30</v>
      </c>
      <c r="E41" s="440"/>
      <c r="F41" s="41" t="s">
        <v>2416</v>
      </c>
      <c r="G41" s="434"/>
      <c r="H41" s="78">
        <v>112727.27272727272</v>
      </c>
      <c r="I41" s="42" t="s">
        <v>155</v>
      </c>
    </row>
    <row r="42" spans="1:9" ht="45">
      <c r="A42" s="436"/>
      <c r="B42" s="436"/>
      <c r="C42" s="48" t="s">
        <v>2756</v>
      </c>
      <c r="D42" s="77" t="s">
        <v>24</v>
      </c>
      <c r="E42" s="431"/>
      <c r="F42" s="13" t="s">
        <v>2419</v>
      </c>
      <c r="G42" s="434"/>
      <c r="H42" s="78">
        <v>122727.27272727272</v>
      </c>
      <c r="I42" s="42" t="s">
        <v>155</v>
      </c>
    </row>
    <row r="43" spans="1:9" ht="23.25" customHeight="1">
      <c r="A43" s="436"/>
      <c r="B43" s="436"/>
      <c r="C43" s="437" t="s">
        <v>2382</v>
      </c>
      <c r="D43" s="438"/>
      <c r="E43" s="438"/>
      <c r="F43" s="439"/>
      <c r="G43" s="434"/>
      <c r="H43" s="45"/>
      <c r="I43" s="39"/>
    </row>
    <row r="44" spans="1:9" ht="45">
      <c r="A44" s="436"/>
      <c r="B44" s="436"/>
      <c r="C44" s="48" t="s">
        <v>2383</v>
      </c>
      <c r="D44" s="77" t="s">
        <v>24</v>
      </c>
      <c r="E44" s="429" t="s">
        <v>2358</v>
      </c>
      <c r="F44" s="13" t="s">
        <v>2419</v>
      </c>
      <c r="G44" s="434"/>
      <c r="H44" s="78">
        <v>134545.45454545453</v>
      </c>
      <c r="I44" s="42" t="s">
        <v>155</v>
      </c>
    </row>
    <row r="45" spans="1:9" ht="45">
      <c r="A45" s="436"/>
      <c r="B45" s="436"/>
      <c r="C45" s="48" t="s">
        <v>2384</v>
      </c>
      <c r="D45" s="77" t="s">
        <v>24</v>
      </c>
      <c r="E45" s="429"/>
      <c r="F45" s="13" t="s">
        <v>2419</v>
      </c>
      <c r="G45" s="434"/>
      <c r="H45" s="78">
        <v>123636.36363636363</v>
      </c>
      <c r="I45" s="42" t="s">
        <v>155</v>
      </c>
    </row>
    <row r="46" spans="1:9" ht="45">
      <c r="A46" s="436"/>
      <c r="B46" s="436"/>
      <c r="C46" s="48" t="s">
        <v>2385</v>
      </c>
      <c r="D46" s="77" t="s">
        <v>24</v>
      </c>
      <c r="E46" s="429"/>
      <c r="F46" s="13" t="s">
        <v>2419</v>
      </c>
      <c r="G46" s="434"/>
      <c r="H46" s="78">
        <v>135454.54545454544</v>
      </c>
      <c r="I46" s="42" t="s">
        <v>155</v>
      </c>
    </row>
    <row r="47" spans="1:9" ht="45">
      <c r="A47" s="436"/>
      <c r="B47" s="436"/>
      <c r="C47" s="48" t="s">
        <v>2386</v>
      </c>
      <c r="D47" s="77" t="s">
        <v>24</v>
      </c>
      <c r="E47" s="429"/>
      <c r="F47" s="13" t="s">
        <v>2419</v>
      </c>
      <c r="G47" s="434"/>
      <c r="H47" s="78">
        <v>120909.0909090909</v>
      </c>
      <c r="I47" s="42" t="s">
        <v>155</v>
      </c>
    </row>
    <row r="48" spans="1:9" ht="45">
      <c r="A48" s="436"/>
      <c r="B48" s="436"/>
      <c r="C48" s="48" t="s">
        <v>2387</v>
      </c>
      <c r="D48" s="77" t="s">
        <v>24</v>
      </c>
      <c r="E48" s="429"/>
      <c r="F48" s="13" t="s">
        <v>2419</v>
      </c>
      <c r="G48" s="434"/>
      <c r="H48" s="78">
        <v>132727.27272727271</v>
      </c>
      <c r="I48" s="42" t="s">
        <v>155</v>
      </c>
    </row>
    <row r="49" spans="1:9" ht="45">
      <c r="A49" s="436"/>
      <c r="B49" s="436"/>
      <c r="C49" s="48" t="s">
        <v>2388</v>
      </c>
      <c r="D49" s="77" t="s">
        <v>24</v>
      </c>
      <c r="E49" s="429"/>
      <c r="F49" s="13" t="s">
        <v>2419</v>
      </c>
      <c r="G49" s="434"/>
      <c r="H49" s="78">
        <v>195454.54545454544</v>
      </c>
      <c r="I49" s="42" t="s">
        <v>155</v>
      </c>
    </row>
    <row r="50" spans="1:9" ht="45">
      <c r="A50" s="436"/>
      <c r="B50" s="436"/>
      <c r="C50" s="48" t="s">
        <v>2389</v>
      </c>
      <c r="D50" s="77" t="s">
        <v>24</v>
      </c>
      <c r="E50" s="429"/>
      <c r="F50" s="13" t="s">
        <v>2419</v>
      </c>
      <c r="G50" s="434"/>
      <c r="H50" s="78">
        <v>179090.90909090909</v>
      </c>
      <c r="I50" s="42" t="s">
        <v>155</v>
      </c>
    </row>
    <row r="51" spans="1:9" ht="17.100000000000001" customHeight="1">
      <c r="A51" s="436"/>
      <c r="B51" s="436"/>
      <c r="C51" s="437" t="s">
        <v>2390</v>
      </c>
      <c r="D51" s="438"/>
      <c r="E51" s="438"/>
      <c r="F51" s="439"/>
      <c r="G51" s="434"/>
      <c r="H51" s="45"/>
      <c r="I51" s="39"/>
    </row>
    <row r="52" spans="1:9" ht="63.75" customHeight="1">
      <c r="A52" s="436"/>
      <c r="B52" s="436"/>
      <c r="C52" s="48" t="s">
        <v>2391</v>
      </c>
      <c r="D52" s="77" t="s">
        <v>24</v>
      </c>
      <c r="E52" s="430" t="s">
        <v>2358</v>
      </c>
      <c r="F52" s="13" t="s">
        <v>2413</v>
      </c>
      <c r="G52" s="434"/>
      <c r="H52" s="78">
        <v>213636.36363636362</v>
      </c>
      <c r="I52" s="42" t="s">
        <v>155</v>
      </c>
    </row>
    <row r="53" spans="1:9" ht="78" customHeight="1">
      <c r="A53" s="436"/>
      <c r="B53" s="436"/>
      <c r="C53" s="48" t="s">
        <v>2392</v>
      </c>
      <c r="D53" s="77" t="s">
        <v>24</v>
      </c>
      <c r="E53" s="431"/>
      <c r="F53" s="13" t="s">
        <v>2413</v>
      </c>
      <c r="G53" s="434"/>
      <c r="H53" s="78">
        <v>225454.54545454544</v>
      </c>
      <c r="I53" s="42" t="s">
        <v>155</v>
      </c>
    </row>
    <row r="54" spans="1:9" ht="63" customHeight="1">
      <c r="A54" s="436"/>
      <c r="B54" s="436"/>
      <c r="C54" s="48" t="s">
        <v>2393</v>
      </c>
      <c r="D54" s="77" t="s">
        <v>24</v>
      </c>
      <c r="E54" s="216" t="str">
        <f>E52</f>
        <v>ASTM A755/A792/A924</v>
      </c>
      <c r="F54" s="13" t="s">
        <v>2413</v>
      </c>
      <c r="G54" s="435"/>
      <c r="H54" s="78">
        <v>212727.27272727271</v>
      </c>
      <c r="I54" s="42" t="s">
        <v>155</v>
      </c>
    </row>
    <row r="55" spans="1:9" ht="78.75" customHeight="1">
      <c r="A55" s="436"/>
      <c r="B55" s="436"/>
      <c r="C55" s="48" t="s">
        <v>2394</v>
      </c>
      <c r="D55" s="77" t="s">
        <v>24</v>
      </c>
      <c r="E55" s="217" t="str">
        <f>E54</f>
        <v>ASTM A755/A792/A924</v>
      </c>
      <c r="F55" s="13" t="s">
        <v>2413</v>
      </c>
      <c r="G55" s="433" t="str">
        <f>G38</f>
        <v xml:space="preserve">Công ty Cổ phần Ausnam
Đc: Số V2A tầng 3 Tòa nhà Ct4 Vimeco, Lô H1, P. Trung Hòa, Q. Cầu Giấy, TP Hà Nội. SĐT: 0818999826         
</v>
      </c>
      <c r="H55" s="78">
        <v>224545.45454545453</v>
      </c>
      <c r="I55" s="42" t="s">
        <v>155</v>
      </c>
    </row>
    <row r="56" spans="1:9" ht="17.100000000000001" customHeight="1">
      <c r="A56" s="436"/>
      <c r="B56" s="436"/>
      <c r="C56" s="441" t="s">
        <v>2395</v>
      </c>
      <c r="D56" s="441"/>
      <c r="E56" s="441"/>
      <c r="F56" s="441"/>
      <c r="G56" s="434"/>
      <c r="H56" s="41"/>
      <c r="I56" s="39"/>
    </row>
    <row r="57" spans="1:9" ht="45">
      <c r="A57" s="436"/>
      <c r="B57" s="436"/>
      <c r="C57" s="48" t="s">
        <v>2396</v>
      </c>
      <c r="D57" s="13" t="s">
        <v>30</v>
      </c>
      <c r="E57" s="429" t="s">
        <v>2358</v>
      </c>
      <c r="F57" s="13" t="s">
        <v>2420</v>
      </c>
      <c r="G57" s="434"/>
      <c r="H57" s="78">
        <v>40000</v>
      </c>
      <c r="I57" s="42" t="s">
        <v>155</v>
      </c>
    </row>
    <row r="58" spans="1:9" ht="45">
      <c r="A58" s="436"/>
      <c r="B58" s="436"/>
      <c r="C58" s="48" t="s">
        <v>2397</v>
      </c>
      <c r="D58" s="13" t="s">
        <v>30</v>
      </c>
      <c r="E58" s="429"/>
      <c r="F58" s="13" t="s">
        <v>2421</v>
      </c>
      <c r="G58" s="434"/>
      <c r="H58" s="78">
        <v>51818.181818181816</v>
      </c>
      <c r="I58" s="42" t="s">
        <v>155</v>
      </c>
    </row>
    <row r="59" spans="1:9" ht="45">
      <c r="A59" s="436"/>
      <c r="B59" s="436"/>
      <c r="C59" s="48" t="s">
        <v>2398</v>
      </c>
      <c r="D59" s="13" t="s">
        <v>30</v>
      </c>
      <c r="E59" s="429"/>
      <c r="F59" s="13" t="s">
        <v>2420</v>
      </c>
      <c r="G59" s="434"/>
      <c r="H59" s="78">
        <v>72727.272727272721</v>
      </c>
      <c r="I59" s="42" t="s">
        <v>155</v>
      </c>
    </row>
    <row r="60" spans="1:9" ht="45">
      <c r="A60" s="436"/>
      <c r="B60" s="436"/>
      <c r="C60" s="48" t="s">
        <v>2399</v>
      </c>
      <c r="D60" s="13" t="s">
        <v>30</v>
      </c>
      <c r="E60" s="429"/>
      <c r="F60" s="13" t="s">
        <v>2421</v>
      </c>
      <c r="G60" s="434"/>
      <c r="H60" s="78">
        <v>43636.363636363632</v>
      </c>
      <c r="I60" s="42" t="s">
        <v>155</v>
      </c>
    </row>
    <row r="61" spans="1:9" ht="45">
      <c r="A61" s="436"/>
      <c r="B61" s="436"/>
      <c r="C61" s="48" t="s">
        <v>2400</v>
      </c>
      <c r="D61" s="13" t="s">
        <v>30</v>
      </c>
      <c r="E61" s="429"/>
      <c r="F61" s="13" t="s">
        <v>2420</v>
      </c>
      <c r="G61" s="434"/>
      <c r="H61" s="78">
        <v>56363.63636363636</v>
      </c>
      <c r="I61" s="42" t="s">
        <v>155</v>
      </c>
    </row>
    <row r="62" spans="1:9" ht="45">
      <c r="A62" s="436"/>
      <c r="B62" s="436"/>
      <c r="C62" s="48" t="s">
        <v>2401</v>
      </c>
      <c r="D62" s="13" t="s">
        <v>30</v>
      </c>
      <c r="E62" s="429"/>
      <c r="F62" s="13" t="s">
        <v>2420</v>
      </c>
      <c r="G62" s="434"/>
      <c r="H62" s="78">
        <v>80909.090909090897</v>
      </c>
      <c r="I62" s="42" t="s">
        <v>155</v>
      </c>
    </row>
    <row r="63" spans="1:9">
      <c r="A63" s="436"/>
      <c r="B63" s="436"/>
      <c r="C63" s="41" t="s">
        <v>2402</v>
      </c>
      <c r="D63" s="45"/>
      <c r="E63" s="364"/>
      <c r="F63" s="364"/>
      <c r="G63" s="434"/>
      <c r="H63" s="41"/>
      <c r="I63" s="39"/>
    </row>
    <row r="64" spans="1:9">
      <c r="A64" s="436"/>
      <c r="B64" s="436"/>
      <c r="C64" s="92" t="s">
        <v>2403</v>
      </c>
      <c r="D64" s="218" t="s">
        <v>29</v>
      </c>
      <c r="E64" s="365"/>
      <c r="F64" s="365"/>
      <c r="G64" s="434"/>
      <c r="H64" s="219">
        <v>10000</v>
      </c>
      <c r="I64" s="40" t="s">
        <v>155</v>
      </c>
    </row>
    <row r="65" spans="1:9">
      <c r="A65" s="436"/>
      <c r="B65" s="436"/>
      <c r="C65" s="92" t="s">
        <v>2404</v>
      </c>
      <c r="D65" s="218" t="s">
        <v>29</v>
      </c>
      <c r="E65" s="365"/>
      <c r="F65" s="365"/>
      <c r="G65" s="434"/>
      <c r="H65" s="219">
        <v>2090.9090909090905</v>
      </c>
      <c r="I65" s="40" t="s">
        <v>155</v>
      </c>
    </row>
    <row r="66" spans="1:9">
      <c r="A66" s="436"/>
      <c r="B66" s="436"/>
      <c r="C66" s="92" t="s">
        <v>2405</v>
      </c>
      <c r="D66" s="218" t="s">
        <v>29</v>
      </c>
      <c r="E66" s="365"/>
      <c r="F66" s="365"/>
      <c r="G66" s="434"/>
      <c r="H66" s="219">
        <v>1545.4545454545453</v>
      </c>
      <c r="I66" s="40" t="s">
        <v>155</v>
      </c>
    </row>
    <row r="67" spans="1:9">
      <c r="A67" s="436"/>
      <c r="B67" s="436"/>
      <c r="C67" s="92" t="s">
        <v>2406</v>
      </c>
      <c r="D67" s="218" t="s">
        <v>29</v>
      </c>
      <c r="E67" s="365"/>
      <c r="F67" s="365"/>
      <c r="G67" s="434"/>
      <c r="H67" s="219">
        <v>1090.9090909090908</v>
      </c>
      <c r="I67" s="40" t="s">
        <v>155</v>
      </c>
    </row>
    <row r="68" spans="1:9">
      <c r="A68" s="436"/>
      <c r="B68" s="436"/>
      <c r="C68" s="92" t="s">
        <v>2407</v>
      </c>
      <c r="D68" s="218" t="s">
        <v>29</v>
      </c>
      <c r="E68" s="366"/>
      <c r="F68" s="366"/>
      <c r="G68" s="435"/>
      <c r="H68" s="219">
        <v>636.36363636363626</v>
      </c>
      <c r="I68" s="40" t="s">
        <v>155</v>
      </c>
    </row>
    <row r="69" spans="1:9" s="324" customFormat="1" ht="19.5" customHeight="1">
      <c r="A69" s="425" t="s">
        <v>2995</v>
      </c>
      <c r="B69" s="425"/>
      <c r="C69" s="425"/>
      <c r="D69" s="425"/>
      <c r="E69" s="425"/>
      <c r="F69" s="425"/>
      <c r="G69" s="425"/>
      <c r="H69" s="425"/>
      <c r="I69" s="425"/>
    </row>
    <row r="70" spans="1:9" s="324" customFormat="1" ht="14.25" customHeight="1">
      <c r="A70" s="426" t="s">
        <v>2996</v>
      </c>
      <c r="B70" s="427"/>
      <c r="C70" s="427"/>
      <c r="D70" s="427"/>
      <c r="E70" s="427"/>
      <c r="F70" s="427"/>
      <c r="G70" s="427"/>
      <c r="H70" s="427"/>
      <c r="I70" s="428"/>
    </row>
    <row r="71" spans="1:9" s="324" customFormat="1" ht="18.75" customHeight="1">
      <c r="A71" s="426" t="s">
        <v>2997</v>
      </c>
      <c r="B71" s="427"/>
      <c r="C71" s="427"/>
      <c r="D71" s="427"/>
      <c r="E71" s="427"/>
      <c r="F71" s="427"/>
      <c r="G71" s="427"/>
      <c r="H71" s="427"/>
      <c r="I71" s="428"/>
    </row>
    <row r="72" spans="1:9" s="324" customFormat="1" ht="18.75" customHeight="1">
      <c r="A72" s="426" t="s">
        <v>2998</v>
      </c>
      <c r="B72" s="427"/>
      <c r="C72" s="427"/>
      <c r="D72" s="427"/>
      <c r="E72" s="427"/>
      <c r="F72" s="427"/>
      <c r="G72" s="427"/>
      <c r="H72" s="427"/>
      <c r="I72" s="428"/>
    </row>
    <row r="73" spans="1:9" s="324" customFormat="1" ht="18.75" customHeight="1">
      <c r="A73" s="426" t="s">
        <v>2999</v>
      </c>
      <c r="B73" s="426"/>
      <c r="C73" s="426"/>
      <c r="D73" s="426"/>
      <c r="E73" s="426"/>
      <c r="F73" s="426"/>
      <c r="G73" s="426"/>
      <c r="H73" s="426"/>
      <c r="I73" s="428"/>
    </row>
  </sheetData>
  <mergeCells count="34">
    <mergeCell ref="I4:I20"/>
    <mergeCell ref="A3:A20"/>
    <mergeCell ref="A21:A36"/>
    <mergeCell ref="A37:A53"/>
    <mergeCell ref="A54:A68"/>
    <mergeCell ref="B21:B36"/>
    <mergeCell ref="B37:B53"/>
    <mergeCell ref="B54:B68"/>
    <mergeCell ref="C43:F43"/>
    <mergeCell ref="E37:E42"/>
    <mergeCell ref="F63:F68"/>
    <mergeCell ref="E63:E68"/>
    <mergeCell ref="G55:G68"/>
    <mergeCell ref="G38:G54"/>
    <mergeCell ref="C51:F51"/>
    <mergeCell ref="C56:F56"/>
    <mergeCell ref="G4:G20"/>
    <mergeCell ref="B3:B20"/>
    <mergeCell ref="C23:F23"/>
    <mergeCell ref="C21:F21"/>
    <mergeCell ref="G21:G37"/>
    <mergeCell ref="E33:E36"/>
    <mergeCell ref="C32:F32"/>
    <mergeCell ref="E57:E62"/>
    <mergeCell ref="E44:E50"/>
    <mergeCell ref="E52:E53"/>
    <mergeCell ref="B2:C2"/>
    <mergeCell ref="E4:E20"/>
    <mergeCell ref="E24:E31"/>
    <mergeCell ref="A69:I69"/>
    <mergeCell ref="A70:I70"/>
    <mergeCell ref="A71:I71"/>
    <mergeCell ref="A72:I72"/>
    <mergeCell ref="A73:I73"/>
  </mergeCells>
  <dataValidations disablePrompts="1" count="1">
    <dataValidation type="list" allowBlank="1" showInputMessage="1" showErrorMessage="1" sqref="B3" xr:uid="{00000000-0002-0000-0500-000000000000}">
      <formula1>nhomvl</formula1>
    </dataValidation>
  </dataValidations>
  <pageMargins left="0.23622047244094491" right="0.23622047244094491" top="0.51181102362204722" bottom="0.51181102362204722" header="0" footer="0"/>
  <pageSetup paperSize="9" scale="92" firstPageNumber="19" orientation="portrait" useFirstPageNumber="1" horizontalDpi="300" verticalDpi="300" r:id="rId1"/>
  <headerFooter>
    <oddHeader>&amp;LCBG VLXD T5-2026</oddHeader>
    <oddFooter>&amp;C&amp;P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07"/>
  <sheetViews>
    <sheetView view="pageBreakPreview" topLeftCell="B144" zoomScale="60" zoomScaleNormal="100" workbookViewId="0">
      <selection activeCell="O9" sqref="O9"/>
    </sheetView>
  </sheetViews>
  <sheetFormatPr defaultColWidth="8.7109375" defaultRowHeight="15"/>
  <cols>
    <col min="1" max="1" width="7.140625" style="6" customWidth="1"/>
    <col min="2" max="2" width="8.7109375" style="6" customWidth="1"/>
    <col min="3" max="3" width="23.140625" style="2" customWidth="1"/>
    <col min="4" max="4" width="7.7109375" style="2" customWidth="1"/>
    <col min="5" max="5" width="12.85546875" style="20" customWidth="1"/>
    <col min="6" max="6" width="17.140625" style="115" customWidth="1"/>
    <col min="7" max="7" width="13.85546875" style="2" customWidth="1"/>
    <col min="8" max="8" width="9.42578125" style="2" customWidth="1"/>
    <col min="9" max="9" width="8.7109375" style="2" customWidth="1"/>
    <col min="10" max="16384" width="8.7109375" style="2"/>
  </cols>
  <sheetData>
    <row r="1" spans="1:9" ht="49.5" customHeight="1">
      <c r="A1" s="3" t="s">
        <v>156</v>
      </c>
      <c r="B1" s="3" t="s">
        <v>0</v>
      </c>
      <c r="C1" s="3" t="s">
        <v>8</v>
      </c>
      <c r="D1" s="3" t="s">
        <v>9</v>
      </c>
      <c r="E1" s="3" t="s">
        <v>10</v>
      </c>
      <c r="F1" s="3" t="s">
        <v>11</v>
      </c>
      <c r="G1" s="3" t="s">
        <v>12</v>
      </c>
      <c r="H1" s="3" t="s">
        <v>2</v>
      </c>
      <c r="I1" s="3" t="s">
        <v>16</v>
      </c>
    </row>
    <row r="2" spans="1:9" ht="21" customHeight="1">
      <c r="A2" s="3" t="s">
        <v>765</v>
      </c>
      <c r="B2" s="420" t="s">
        <v>159</v>
      </c>
      <c r="C2" s="420"/>
      <c r="D2" s="420"/>
      <c r="E2" s="420"/>
      <c r="F2" s="3"/>
      <c r="G2" s="3"/>
      <c r="H2" s="3"/>
      <c r="I2" s="3"/>
    </row>
    <row r="3" spans="1:9" s="4" customFormat="1" ht="17.100000000000001" customHeight="1">
      <c r="A3" s="456" t="s">
        <v>2423</v>
      </c>
      <c r="B3" s="456" t="s">
        <v>18</v>
      </c>
      <c r="C3" s="419" t="s">
        <v>188</v>
      </c>
      <c r="D3" s="419"/>
      <c r="E3" s="419"/>
      <c r="F3" s="98"/>
      <c r="G3" s="471" t="s">
        <v>2971</v>
      </c>
      <c r="H3" s="50"/>
      <c r="I3" s="64"/>
    </row>
    <row r="4" spans="1:9" s="4" customFormat="1" ht="45">
      <c r="A4" s="456"/>
      <c r="B4" s="456"/>
      <c r="C4" s="99" t="s">
        <v>828</v>
      </c>
      <c r="D4" s="31" t="s">
        <v>13</v>
      </c>
      <c r="E4" s="470" t="s">
        <v>75</v>
      </c>
      <c r="F4" s="98" t="s">
        <v>170</v>
      </c>
      <c r="G4" s="471"/>
      <c r="H4" s="50">
        <v>27000</v>
      </c>
      <c r="I4" s="415" t="s">
        <v>904</v>
      </c>
    </row>
    <row r="5" spans="1:9" s="4" customFormat="1" ht="45">
      <c r="A5" s="456"/>
      <c r="B5" s="456"/>
      <c r="C5" s="99" t="s">
        <v>828</v>
      </c>
      <c r="D5" s="31" t="s">
        <v>13</v>
      </c>
      <c r="E5" s="470"/>
      <c r="F5" s="98" t="s">
        <v>829</v>
      </c>
      <c r="G5" s="471"/>
      <c r="H5" s="50">
        <v>27500</v>
      </c>
      <c r="I5" s="415"/>
    </row>
    <row r="6" spans="1:9" s="4" customFormat="1">
      <c r="A6" s="456"/>
      <c r="B6" s="456"/>
      <c r="C6" s="99" t="s">
        <v>830</v>
      </c>
      <c r="D6" s="31" t="s">
        <v>31</v>
      </c>
      <c r="E6" s="470"/>
      <c r="F6" s="98" t="s">
        <v>831</v>
      </c>
      <c r="G6" s="471"/>
      <c r="H6" s="50">
        <v>66700</v>
      </c>
      <c r="I6" s="415"/>
    </row>
    <row r="7" spans="1:9" s="4" customFormat="1" ht="30">
      <c r="A7" s="456"/>
      <c r="B7" s="456"/>
      <c r="C7" s="99" t="s">
        <v>833</v>
      </c>
      <c r="D7" s="31" t="s">
        <v>31</v>
      </c>
      <c r="E7" s="470"/>
      <c r="F7" s="98" t="s">
        <v>832</v>
      </c>
      <c r="G7" s="471"/>
      <c r="H7" s="50">
        <v>150300</v>
      </c>
      <c r="I7" s="415"/>
    </row>
    <row r="8" spans="1:9" s="4" customFormat="1" ht="30">
      <c r="A8" s="456"/>
      <c r="B8" s="456"/>
      <c r="C8" s="99" t="s">
        <v>833</v>
      </c>
      <c r="D8" s="31" t="s">
        <v>31</v>
      </c>
      <c r="E8" s="470"/>
      <c r="F8" s="98" t="s">
        <v>834</v>
      </c>
      <c r="G8" s="471"/>
      <c r="H8" s="50">
        <v>150300</v>
      </c>
      <c r="I8" s="415"/>
    </row>
    <row r="9" spans="1:9" s="4" customFormat="1" ht="30">
      <c r="A9" s="456"/>
      <c r="B9" s="456"/>
      <c r="C9" s="99" t="s">
        <v>835</v>
      </c>
      <c r="D9" s="31" t="s">
        <v>31</v>
      </c>
      <c r="E9" s="470"/>
      <c r="F9" s="98" t="s">
        <v>836</v>
      </c>
      <c r="G9" s="471"/>
      <c r="H9" s="50">
        <v>173700</v>
      </c>
      <c r="I9" s="415"/>
    </row>
    <row r="10" spans="1:9" s="4" customFormat="1" ht="30">
      <c r="A10" s="456"/>
      <c r="B10" s="456"/>
      <c r="C10" s="99" t="s">
        <v>835</v>
      </c>
      <c r="D10" s="31" t="s">
        <v>31</v>
      </c>
      <c r="E10" s="470"/>
      <c r="F10" s="98" t="s">
        <v>837</v>
      </c>
      <c r="G10" s="471"/>
      <c r="H10" s="50">
        <v>173300</v>
      </c>
      <c r="I10" s="100" t="s">
        <v>155</v>
      </c>
    </row>
    <row r="11" spans="1:9" s="4" customFormat="1">
      <c r="A11" s="456"/>
      <c r="B11" s="456"/>
      <c r="C11" s="99" t="s">
        <v>838</v>
      </c>
      <c r="D11" s="31" t="s">
        <v>13</v>
      </c>
      <c r="E11" s="470"/>
      <c r="F11" s="98" t="s">
        <v>171</v>
      </c>
      <c r="G11" s="471"/>
      <c r="H11" s="50">
        <v>24300</v>
      </c>
      <c r="I11" s="100" t="s">
        <v>155</v>
      </c>
    </row>
    <row r="12" spans="1:9" s="4" customFormat="1">
      <c r="A12" s="456"/>
      <c r="B12" s="456"/>
      <c r="C12" s="29" t="s">
        <v>189</v>
      </c>
      <c r="D12" s="31"/>
      <c r="E12" s="102"/>
      <c r="F12" s="98"/>
      <c r="G12" s="471"/>
      <c r="H12" s="50"/>
      <c r="I12" s="100" t="s">
        <v>155</v>
      </c>
    </row>
    <row r="13" spans="1:9" s="4" customFormat="1" ht="30">
      <c r="A13" s="456"/>
      <c r="B13" s="456"/>
      <c r="C13" s="99" t="s">
        <v>839</v>
      </c>
      <c r="D13" s="31" t="s">
        <v>13</v>
      </c>
      <c r="E13" s="470" t="s">
        <v>26</v>
      </c>
      <c r="F13" s="98" t="s">
        <v>172</v>
      </c>
      <c r="G13" s="471"/>
      <c r="H13" s="50">
        <v>9700</v>
      </c>
      <c r="I13" s="100" t="s">
        <v>155</v>
      </c>
    </row>
    <row r="14" spans="1:9" s="4" customFormat="1">
      <c r="A14" s="456"/>
      <c r="B14" s="456"/>
      <c r="C14" s="99" t="s">
        <v>840</v>
      </c>
      <c r="D14" s="31" t="s">
        <v>13</v>
      </c>
      <c r="E14" s="470"/>
      <c r="F14" s="98" t="s">
        <v>173</v>
      </c>
      <c r="G14" s="471"/>
      <c r="H14" s="50">
        <v>10350</v>
      </c>
      <c r="I14" s="100" t="s">
        <v>155</v>
      </c>
    </row>
    <row r="15" spans="1:9" s="4" customFormat="1">
      <c r="A15" s="456"/>
      <c r="B15" s="456"/>
      <c r="C15" s="99" t="s">
        <v>841</v>
      </c>
      <c r="D15" s="31" t="s">
        <v>13</v>
      </c>
      <c r="E15" s="470"/>
      <c r="F15" s="98" t="s">
        <v>842</v>
      </c>
      <c r="G15" s="471"/>
      <c r="H15" s="50">
        <v>14000</v>
      </c>
      <c r="I15" s="100" t="s">
        <v>155</v>
      </c>
    </row>
    <row r="16" spans="1:9" s="4" customFormat="1">
      <c r="A16" s="456"/>
      <c r="B16" s="456"/>
      <c r="C16" s="99" t="s">
        <v>843</v>
      </c>
      <c r="D16" s="31" t="s">
        <v>13</v>
      </c>
      <c r="E16" s="470" t="s">
        <v>76</v>
      </c>
      <c r="F16" s="98" t="s">
        <v>844</v>
      </c>
      <c r="G16" s="471"/>
      <c r="H16" s="50">
        <v>75200</v>
      </c>
      <c r="I16" s="100" t="s">
        <v>155</v>
      </c>
    </row>
    <row r="17" spans="1:9" s="4" customFormat="1">
      <c r="A17" s="456"/>
      <c r="B17" s="456"/>
      <c r="C17" s="99" t="s">
        <v>845</v>
      </c>
      <c r="D17" s="31" t="s">
        <v>31</v>
      </c>
      <c r="E17" s="470"/>
      <c r="F17" s="98" t="s">
        <v>846</v>
      </c>
      <c r="G17" s="471"/>
      <c r="H17" s="50">
        <v>114300</v>
      </c>
      <c r="I17" s="100" t="s">
        <v>155</v>
      </c>
    </row>
    <row r="18" spans="1:9" s="4" customFormat="1">
      <c r="A18" s="456"/>
      <c r="B18" s="456"/>
      <c r="C18" s="99" t="s">
        <v>843</v>
      </c>
      <c r="D18" s="31" t="s">
        <v>31</v>
      </c>
      <c r="E18" s="470"/>
      <c r="F18" s="98" t="s">
        <v>847</v>
      </c>
      <c r="G18" s="471"/>
      <c r="H18" s="50">
        <v>51000</v>
      </c>
      <c r="I18" s="100" t="s">
        <v>155</v>
      </c>
    </row>
    <row r="19" spans="1:9" s="4" customFormat="1">
      <c r="A19" s="456"/>
      <c r="B19" s="456"/>
      <c r="C19" s="99" t="s">
        <v>845</v>
      </c>
      <c r="D19" s="31" t="s">
        <v>31</v>
      </c>
      <c r="E19" s="470"/>
      <c r="F19" s="98" t="s">
        <v>848</v>
      </c>
      <c r="G19" s="471"/>
      <c r="H19" s="50">
        <v>126000</v>
      </c>
      <c r="I19" s="100" t="s">
        <v>155</v>
      </c>
    </row>
    <row r="20" spans="1:9" s="4" customFormat="1">
      <c r="A20" s="456"/>
      <c r="B20" s="456"/>
      <c r="C20" s="99" t="s">
        <v>849</v>
      </c>
      <c r="D20" s="31" t="s">
        <v>31</v>
      </c>
      <c r="E20" s="470"/>
      <c r="F20" s="98" t="s">
        <v>850</v>
      </c>
      <c r="G20" s="471"/>
      <c r="H20" s="50">
        <v>95000</v>
      </c>
      <c r="I20" s="100" t="s">
        <v>155</v>
      </c>
    </row>
    <row r="21" spans="1:9" s="4" customFormat="1">
      <c r="A21" s="456"/>
      <c r="B21" s="456"/>
      <c r="C21" s="99" t="s">
        <v>851</v>
      </c>
      <c r="D21" s="31" t="s">
        <v>31</v>
      </c>
      <c r="E21" s="470"/>
      <c r="F21" s="98" t="s">
        <v>852</v>
      </c>
      <c r="G21" s="471"/>
      <c r="H21" s="50">
        <v>157000</v>
      </c>
      <c r="I21" s="100" t="s">
        <v>155</v>
      </c>
    </row>
    <row r="22" spans="1:9" s="4" customFormat="1">
      <c r="A22" s="456"/>
      <c r="B22" s="456"/>
      <c r="C22" s="99" t="s">
        <v>845</v>
      </c>
      <c r="D22" s="31" t="s">
        <v>31</v>
      </c>
      <c r="E22" s="470"/>
      <c r="F22" s="98" t="s">
        <v>853</v>
      </c>
      <c r="G22" s="471"/>
      <c r="H22" s="50">
        <v>102000</v>
      </c>
      <c r="I22" s="100" t="s">
        <v>155</v>
      </c>
    </row>
    <row r="23" spans="1:9" s="4" customFormat="1">
      <c r="A23" s="456"/>
      <c r="B23" s="456"/>
      <c r="C23" s="99" t="s">
        <v>843</v>
      </c>
      <c r="D23" s="31" t="s">
        <v>31</v>
      </c>
      <c r="E23" s="470"/>
      <c r="F23" s="98" t="s">
        <v>854</v>
      </c>
      <c r="G23" s="471"/>
      <c r="H23" s="50">
        <v>55000</v>
      </c>
      <c r="I23" s="100" t="s">
        <v>155</v>
      </c>
    </row>
    <row r="24" spans="1:9" ht="41.45" customHeight="1">
      <c r="A24" s="452" t="s">
        <v>2424</v>
      </c>
      <c r="B24" s="452" t="s">
        <v>18</v>
      </c>
      <c r="C24" s="103" t="s">
        <v>466</v>
      </c>
      <c r="D24" s="104" t="s">
        <v>13</v>
      </c>
      <c r="E24" s="467" t="s">
        <v>26</v>
      </c>
      <c r="F24" s="466" t="s">
        <v>467</v>
      </c>
      <c r="G24" s="457" t="s">
        <v>3110</v>
      </c>
      <c r="H24" s="105">
        <v>16000</v>
      </c>
      <c r="I24" s="472" t="s">
        <v>901</v>
      </c>
    </row>
    <row r="25" spans="1:9" ht="30">
      <c r="A25" s="453"/>
      <c r="B25" s="453"/>
      <c r="C25" s="103" t="s">
        <v>468</v>
      </c>
      <c r="D25" s="104" t="s">
        <v>13</v>
      </c>
      <c r="E25" s="467"/>
      <c r="F25" s="466"/>
      <c r="G25" s="458"/>
      <c r="H25" s="105">
        <v>12700</v>
      </c>
      <c r="I25" s="473"/>
    </row>
    <row r="26" spans="1:9" ht="45">
      <c r="A26" s="453"/>
      <c r="B26" s="453"/>
      <c r="C26" s="103" t="s">
        <v>469</v>
      </c>
      <c r="D26" s="104" t="s">
        <v>13</v>
      </c>
      <c r="E26" s="467"/>
      <c r="F26" s="466"/>
      <c r="G26" s="458"/>
      <c r="H26" s="106">
        <v>11000</v>
      </c>
      <c r="I26" s="473"/>
    </row>
    <row r="27" spans="1:9" ht="30">
      <c r="A27" s="453"/>
      <c r="B27" s="453"/>
      <c r="C27" s="103" t="s">
        <v>470</v>
      </c>
      <c r="D27" s="104" t="s">
        <v>13</v>
      </c>
      <c r="E27" s="467"/>
      <c r="F27" s="466"/>
      <c r="G27" s="458"/>
      <c r="H27" s="105">
        <v>9700</v>
      </c>
      <c r="I27" s="473"/>
    </row>
    <row r="28" spans="1:9" ht="33" customHeight="1">
      <c r="A28" s="454"/>
      <c r="B28" s="454"/>
      <c r="C28" s="103" t="s">
        <v>471</v>
      </c>
      <c r="D28" s="104" t="s">
        <v>13</v>
      </c>
      <c r="E28" s="467"/>
      <c r="F28" s="466"/>
      <c r="G28" s="458"/>
      <c r="H28" s="105">
        <v>9000</v>
      </c>
      <c r="I28" s="474"/>
    </row>
    <row r="29" spans="1:9" ht="30.75" customHeight="1">
      <c r="A29" s="452"/>
      <c r="B29" s="452"/>
      <c r="C29" s="103" t="s">
        <v>855</v>
      </c>
      <c r="D29" s="104" t="s">
        <v>33</v>
      </c>
      <c r="E29" s="467" t="s">
        <v>168</v>
      </c>
      <c r="F29" s="104" t="s">
        <v>472</v>
      </c>
      <c r="G29" s="458"/>
      <c r="H29" s="105">
        <v>218400</v>
      </c>
      <c r="I29" s="107" t="s">
        <v>155</v>
      </c>
    </row>
    <row r="30" spans="1:9" ht="30.75" customHeight="1">
      <c r="A30" s="453"/>
      <c r="B30" s="453"/>
      <c r="C30" s="103" t="s">
        <v>473</v>
      </c>
      <c r="D30" s="104" t="s">
        <v>33</v>
      </c>
      <c r="E30" s="467"/>
      <c r="F30" s="104" t="s">
        <v>474</v>
      </c>
      <c r="G30" s="458"/>
      <c r="H30" s="105">
        <v>205800</v>
      </c>
      <c r="I30" s="107" t="s">
        <v>155</v>
      </c>
    </row>
    <row r="31" spans="1:9" ht="30">
      <c r="A31" s="453"/>
      <c r="B31" s="453"/>
      <c r="C31" s="103" t="s">
        <v>475</v>
      </c>
      <c r="D31" s="104" t="s">
        <v>33</v>
      </c>
      <c r="E31" s="460" t="s">
        <v>168</v>
      </c>
      <c r="F31" s="104" t="s">
        <v>476</v>
      </c>
      <c r="G31" s="458"/>
      <c r="H31" s="105">
        <v>162000</v>
      </c>
      <c r="I31" s="107" t="s">
        <v>155</v>
      </c>
    </row>
    <row r="32" spans="1:9" ht="30">
      <c r="A32" s="453"/>
      <c r="B32" s="453"/>
      <c r="C32" s="103" t="s">
        <v>477</v>
      </c>
      <c r="D32" s="104" t="s">
        <v>33</v>
      </c>
      <c r="E32" s="461"/>
      <c r="F32" s="104" t="s">
        <v>478</v>
      </c>
      <c r="G32" s="459"/>
      <c r="H32" s="105">
        <v>125800</v>
      </c>
      <c r="I32" s="107" t="s">
        <v>155</v>
      </c>
    </row>
    <row r="33" spans="1:9" ht="48" customHeight="1">
      <c r="A33" s="453"/>
      <c r="B33" s="453"/>
      <c r="C33" s="103" t="s">
        <v>479</v>
      </c>
      <c r="D33" s="104" t="s">
        <v>33</v>
      </c>
      <c r="E33" s="461"/>
      <c r="F33" s="104" t="s">
        <v>480</v>
      </c>
      <c r="G33" s="478" t="str">
        <f>G24</f>
        <v>Công ty TNHH Nippon Paint (Việt Nam),
 Đc: Số 14, Đường 3A, KCN Biên Hòa II, Phường Long Hưng, Tỉnh Đồng Nai, SĐT: 079 9153009</v>
      </c>
      <c r="H33" s="105">
        <v>316200</v>
      </c>
      <c r="I33" s="107" t="s">
        <v>155</v>
      </c>
    </row>
    <row r="34" spans="1:9" ht="45">
      <c r="A34" s="453"/>
      <c r="B34" s="453"/>
      <c r="C34" s="103" t="s">
        <v>3000</v>
      </c>
      <c r="D34" s="104" t="s">
        <v>33</v>
      </c>
      <c r="E34" s="461"/>
      <c r="F34" s="466" t="s">
        <v>476</v>
      </c>
      <c r="G34" s="479"/>
      <c r="H34" s="105">
        <v>256000</v>
      </c>
      <c r="I34" s="107" t="s">
        <v>155</v>
      </c>
    </row>
    <row r="35" spans="1:9" ht="45">
      <c r="A35" s="453"/>
      <c r="B35" s="453"/>
      <c r="C35" s="103" t="s">
        <v>3005</v>
      </c>
      <c r="D35" s="104" t="s">
        <v>33</v>
      </c>
      <c r="E35" s="461"/>
      <c r="F35" s="466"/>
      <c r="G35" s="479"/>
      <c r="H35" s="105">
        <v>220000</v>
      </c>
      <c r="I35" s="107" t="s">
        <v>155</v>
      </c>
    </row>
    <row r="36" spans="1:9" ht="32.25" customHeight="1">
      <c r="A36" s="453"/>
      <c r="B36" s="453"/>
      <c r="C36" s="103" t="s">
        <v>3004</v>
      </c>
      <c r="D36" s="104" t="s">
        <v>33</v>
      </c>
      <c r="E36" s="461"/>
      <c r="F36" s="104" t="s">
        <v>478</v>
      </c>
      <c r="G36" s="479"/>
      <c r="H36" s="105">
        <v>208600</v>
      </c>
      <c r="I36" s="107" t="s">
        <v>155</v>
      </c>
    </row>
    <row r="37" spans="1:9" ht="30">
      <c r="A37" s="453"/>
      <c r="B37" s="453"/>
      <c r="C37" s="103" t="s">
        <v>3003</v>
      </c>
      <c r="D37" s="104" t="s">
        <v>33</v>
      </c>
      <c r="E37" s="461"/>
      <c r="F37" s="104" t="s">
        <v>481</v>
      </c>
      <c r="G37" s="479"/>
      <c r="H37" s="105">
        <v>74200</v>
      </c>
      <c r="I37" s="107" t="s">
        <v>155</v>
      </c>
    </row>
    <row r="38" spans="1:9" ht="30">
      <c r="A38" s="453"/>
      <c r="B38" s="453"/>
      <c r="C38" s="103" t="s">
        <v>3002</v>
      </c>
      <c r="D38" s="104" t="s">
        <v>33</v>
      </c>
      <c r="E38" s="461"/>
      <c r="F38" s="466" t="s">
        <v>482</v>
      </c>
      <c r="G38" s="479"/>
      <c r="H38" s="105">
        <v>122000</v>
      </c>
      <c r="I38" s="107" t="s">
        <v>155</v>
      </c>
    </row>
    <row r="39" spans="1:9" ht="30">
      <c r="A39" s="453"/>
      <c r="B39" s="453"/>
      <c r="C39" s="103" t="s">
        <v>3001</v>
      </c>
      <c r="D39" s="104" t="s">
        <v>33</v>
      </c>
      <c r="E39" s="461"/>
      <c r="F39" s="466"/>
      <c r="G39" s="479"/>
      <c r="H39" s="105">
        <v>112200</v>
      </c>
      <c r="I39" s="107" t="s">
        <v>155</v>
      </c>
    </row>
    <row r="40" spans="1:9" ht="45">
      <c r="A40" s="453"/>
      <c r="B40" s="453"/>
      <c r="C40" s="103" t="s">
        <v>3006</v>
      </c>
      <c r="D40" s="104" t="s">
        <v>33</v>
      </c>
      <c r="E40" s="461"/>
      <c r="F40" s="466" t="s">
        <v>474</v>
      </c>
      <c r="G40" s="479"/>
      <c r="H40" s="105">
        <v>217800</v>
      </c>
      <c r="I40" s="107" t="s">
        <v>155</v>
      </c>
    </row>
    <row r="41" spans="1:9" ht="45" customHeight="1">
      <c r="A41" s="453"/>
      <c r="B41" s="453"/>
      <c r="C41" s="103" t="s">
        <v>3007</v>
      </c>
      <c r="D41" s="104" t="s">
        <v>33</v>
      </c>
      <c r="E41" s="461"/>
      <c r="F41" s="466"/>
      <c r="G41" s="479"/>
      <c r="H41" s="105">
        <v>226800</v>
      </c>
      <c r="I41" s="107" t="s">
        <v>155</v>
      </c>
    </row>
    <row r="42" spans="1:9" ht="45">
      <c r="A42" s="453"/>
      <c r="B42" s="453"/>
      <c r="C42" s="103" t="s">
        <v>483</v>
      </c>
      <c r="D42" s="104" t="s">
        <v>33</v>
      </c>
      <c r="E42" s="461"/>
      <c r="F42" s="104" t="s">
        <v>472</v>
      </c>
      <c r="G42" s="479"/>
      <c r="H42" s="105">
        <v>257200</v>
      </c>
      <c r="I42" s="107" t="s">
        <v>155</v>
      </c>
    </row>
    <row r="43" spans="1:9" ht="60">
      <c r="A43" s="453"/>
      <c r="B43" s="453"/>
      <c r="C43" s="103" t="s">
        <v>484</v>
      </c>
      <c r="D43" s="104" t="s">
        <v>33</v>
      </c>
      <c r="E43" s="461"/>
      <c r="F43" s="104" t="s">
        <v>474</v>
      </c>
      <c r="G43" s="479"/>
      <c r="H43" s="105">
        <v>262800</v>
      </c>
      <c r="I43" s="107" t="s">
        <v>155</v>
      </c>
    </row>
    <row r="44" spans="1:9" ht="30">
      <c r="A44" s="454"/>
      <c r="B44" s="454"/>
      <c r="C44" s="103" t="s">
        <v>485</v>
      </c>
      <c r="D44" s="104" t="s">
        <v>33</v>
      </c>
      <c r="E44" s="461"/>
      <c r="F44" s="104" t="s">
        <v>472</v>
      </c>
      <c r="G44" s="479"/>
      <c r="H44" s="105">
        <v>399400</v>
      </c>
      <c r="I44" s="107" t="s">
        <v>155</v>
      </c>
    </row>
    <row r="45" spans="1:9" ht="45">
      <c r="A45" s="452"/>
      <c r="B45" s="452"/>
      <c r="C45" s="103" t="s">
        <v>486</v>
      </c>
      <c r="D45" s="104" t="s">
        <v>33</v>
      </c>
      <c r="E45" s="461"/>
      <c r="F45" s="104" t="s">
        <v>472</v>
      </c>
      <c r="G45" s="479"/>
      <c r="H45" s="105">
        <v>431800</v>
      </c>
      <c r="I45" s="107" t="s">
        <v>155</v>
      </c>
    </row>
    <row r="46" spans="1:9" ht="45">
      <c r="A46" s="453"/>
      <c r="B46" s="453"/>
      <c r="C46" s="103" t="s">
        <v>487</v>
      </c>
      <c r="D46" s="104" t="s">
        <v>33</v>
      </c>
      <c r="E46" s="461"/>
      <c r="F46" s="104" t="s">
        <v>488</v>
      </c>
      <c r="G46" s="479"/>
      <c r="H46" s="105">
        <v>477200</v>
      </c>
      <c r="I46" s="107" t="s">
        <v>155</v>
      </c>
    </row>
    <row r="47" spans="1:9" ht="30">
      <c r="A47" s="453"/>
      <c r="B47" s="453"/>
      <c r="C47" s="103" t="s">
        <v>489</v>
      </c>
      <c r="D47" s="104" t="s">
        <v>33</v>
      </c>
      <c r="E47" s="461"/>
      <c r="F47" s="104" t="s">
        <v>490</v>
      </c>
      <c r="G47" s="479"/>
      <c r="H47" s="105">
        <v>47000</v>
      </c>
      <c r="I47" s="107" t="s">
        <v>155</v>
      </c>
    </row>
    <row r="48" spans="1:9" ht="45">
      <c r="A48" s="453"/>
      <c r="B48" s="453"/>
      <c r="C48" s="103" t="s">
        <v>491</v>
      </c>
      <c r="D48" s="104" t="s">
        <v>33</v>
      </c>
      <c r="E48" s="461"/>
      <c r="F48" s="104" t="s">
        <v>490</v>
      </c>
      <c r="G48" s="479"/>
      <c r="H48" s="105">
        <v>105000</v>
      </c>
      <c r="I48" s="107" t="s">
        <v>155</v>
      </c>
    </row>
    <row r="49" spans="1:9" ht="60">
      <c r="A49" s="453"/>
      <c r="B49" s="453"/>
      <c r="C49" s="103" t="s">
        <v>492</v>
      </c>
      <c r="D49" s="104" t="s">
        <v>33</v>
      </c>
      <c r="E49" s="461"/>
      <c r="F49" s="104" t="s">
        <v>493</v>
      </c>
      <c r="G49" s="479"/>
      <c r="H49" s="105">
        <v>164000</v>
      </c>
      <c r="I49" s="107" t="s">
        <v>155</v>
      </c>
    </row>
    <row r="50" spans="1:9" ht="60" customHeight="1">
      <c r="A50" s="453"/>
      <c r="B50" s="453"/>
      <c r="C50" s="103" t="s">
        <v>3008</v>
      </c>
      <c r="D50" s="104" t="s">
        <v>33</v>
      </c>
      <c r="E50" s="461"/>
      <c r="F50" s="104" t="s">
        <v>490</v>
      </c>
      <c r="G50" s="479"/>
      <c r="H50" s="105">
        <v>211000</v>
      </c>
      <c r="I50" s="107" t="s">
        <v>155</v>
      </c>
    </row>
    <row r="51" spans="1:9" ht="30">
      <c r="A51" s="453"/>
      <c r="B51" s="453"/>
      <c r="C51" s="103" t="s">
        <v>3009</v>
      </c>
      <c r="D51" s="104" t="s">
        <v>33</v>
      </c>
      <c r="E51" s="461"/>
      <c r="F51" s="466" t="s">
        <v>472</v>
      </c>
      <c r="G51" s="479"/>
      <c r="H51" s="105">
        <v>208600</v>
      </c>
      <c r="I51" s="107" t="s">
        <v>155</v>
      </c>
    </row>
    <row r="52" spans="1:9" ht="30">
      <c r="A52" s="453"/>
      <c r="B52" s="453"/>
      <c r="C52" s="103" t="s">
        <v>3010</v>
      </c>
      <c r="D52" s="104" t="s">
        <v>33</v>
      </c>
      <c r="E52" s="462"/>
      <c r="F52" s="466"/>
      <c r="G52" s="480"/>
      <c r="H52" s="105">
        <v>318400</v>
      </c>
      <c r="I52" s="107" t="s">
        <v>155</v>
      </c>
    </row>
    <row r="53" spans="1:9" ht="45">
      <c r="A53" s="453"/>
      <c r="B53" s="453"/>
      <c r="C53" s="103" t="s">
        <v>3011</v>
      </c>
      <c r="D53" s="104" t="s">
        <v>33</v>
      </c>
      <c r="E53" s="460" t="s">
        <v>168</v>
      </c>
      <c r="F53" s="466" t="s">
        <v>474</v>
      </c>
      <c r="G53" s="457" t="str">
        <f>G33</f>
        <v>Công ty TNHH Nippon Paint (Việt Nam),
 Đc: Số 14, Đường 3A, KCN Biên Hòa II, Phường Long Hưng, Tỉnh Đồng Nai, SĐT: 079 9153009</v>
      </c>
      <c r="H53" s="105">
        <v>433800</v>
      </c>
      <c r="I53" s="107" t="s">
        <v>155</v>
      </c>
    </row>
    <row r="54" spans="1:9" ht="45">
      <c r="A54" s="453"/>
      <c r="B54" s="453"/>
      <c r="C54" s="103" t="s">
        <v>3012</v>
      </c>
      <c r="D54" s="104" t="s">
        <v>33</v>
      </c>
      <c r="E54" s="461"/>
      <c r="F54" s="466"/>
      <c r="G54" s="458"/>
      <c r="H54" s="105">
        <v>568400</v>
      </c>
      <c r="I54" s="107" t="s">
        <v>155</v>
      </c>
    </row>
    <row r="55" spans="1:9" ht="45">
      <c r="A55" s="453"/>
      <c r="B55" s="453"/>
      <c r="C55" s="103" t="s">
        <v>3013</v>
      </c>
      <c r="D55" s="104" t="s">
        <v>33</v>
      </c>
      <c r="E55" s="461"/>
      <c r="F55" s="104" t="s">
        <v>494</v>
      </c>
      <c r="G55" s="458"/>
      <c r="H55" s="105">
        <v>655000</v>
      </c>
      <c r="I55" s="107" t="s">
        <v>155</v>
      </c>
    </row>
    <row r="56" spans="1:9" ht="30">
      <c r="A56" s="453"/>
      <c r="B56" s="453"/>
      <c r="C56" s="103" t="s">
        <v>3014</v>
      </c>
      <c r="D56" s="104" t="s">
        <v>33</v>
      </c>
      <c r="E56" s="461"/>
      <c r="F56" s="475" t="s">
        <v>490</v>
      </c>
      <c r="G56" s="458"/>
      <c r="H56" s="105">
        <v>148000</v>
      </c>
      <c r="I56" s="107" t="s">
        <v>155</v>
      </c>
    </row>
    <row r="57" spans="1:9" ht="45" customHeight="1">
      <c r="A57" s="453"/>
      <c r="B57" s="453"/>
      <c r="C57" s="103" t="s">
        <v>495</v>
      </c>
      <c r="D57" s="104" t="s">
        <v>33</v>
      </c>
      <c r="E57" s="461"/>
      <c r="F57" s="477"/>
      <c r="G57" s="458"/>
      <c r="H57" s="105">
        <v>244000</v>
      </c>
      <c r="I57" s="107" t="s">
        <v>155</v>
      </c>
    </row>
    <row r="58" spans="1:9" ht="60">
      <c r="A58" s="453"/>
      <c r="B58" s="453"/>
      <c r="C58" s="103" t="s">
        <v>3015</v>
      </c>
      <c r="D58" s="104" t="s">
        <v>33</v>
      </c>
      <c r="E58" s="461"/>
      <c r="F58" s="477"/>
      <c r="G58" s="458"/>
      <c r="H58" s="105">
        <v>352000</v>
      </c>
      <c r="I58" s="107" t="s">
        <v>155</v>
      </c>
    </row>
    <row r="59" spans="1:9" ht="53.25" customHeight="1">
      <c r="A59" s="454"/>
      <c r="B59" s="454"/>
      <c r="C59" s="103" t="s">
        <v>3016</v>
      </c>
      <c r="D59" s="104" t="s">
        <v>33</v>
      </c>
      <c r="E59" s="461"/>
      <c r="F59" s="476"/>
      <c r="G59" s="458"/>
      <c r="H59" s="105">
        <v>440000</v>
      </c>
      <c r="I59" s="107" t="s">
        <v>155</v>
      </c>
    </row>
    <row r="60" spans="1:9" ht="60">
      <c r="A60" s="452"/>
      <c r="B60" s="452"/>
      <c r="C60" s="103" t="s">
        <v>3017</v>
      </c>
      <c r="D60" s="104" t="s">
        <v>33</v>
      </c>
      <c r="E60" s="461"/>
      <c r="F60" s="475" t="s">
        <v>490</v>
      </c>
      <c r="G60" s="458"/>
      <c r="H60" s="105">
        <v>528000</v>
      </c>
      <c r="I60" s="107" t="s">
        <v>155</v>
      </c>
    </row>
    <row r="61" spans="1:9" ht="30">
      <c r="A61" s="453"/>
      <c r="B61" s="453"/>
      <c r="C61" s="103" t="s">
        <v>3018</v>
      </c>
      <c r="D61" s="104" t="s">
        <v>33</v>
      </c>
      <c r="E61" s="461"/>
      <c r="F61" s="476"/>
      <c r="G61" s="458"/>
      <c r="H61" s="105">
        <v>193000</v>
      </c>
      <c r="I61" s="107" t="s">
        <v>155</v>
      </c>
    </row>
    <row r="62" spans="1:9" ht="30">
      <c r="A62" s="453"/>
      <c r="B62" s="453"/>
      <c r="C62" s="103" t="s">
        <v>3019</v>
      </c>
      <c r="D62" s="104" t="s">
        <v>13</v>
      </c>
      <c r="E62" s="461"/>
      <c r="F62" s="104" t="s">
        <v>496</v>
      </c>
      <c r="G62" s="458"/>
      <c r="H62" s="105">
        <v>224600</v>
      </c>
      <c r="I62" s="107" t="s">
        <v>155</v>
      </c>
    </row>
    <row r="63" spans="1:9" ht="30">
      <c r="A63" s="454"/>
      <c r="B63" s="454"/>
      <c r="C63" s="103" t="s">
        <v>3020</v>
      </c>
      <c r="D63" s="104" t="s">
        <v>13</v>
      </c>
      <c r="E63" s="462"/>
      <c r="F63" s="104" t="s">
        <v>497</v>
      </c>
      <c r="G63" s="459"/>
      <c r="H63" s="105">
        <v>250000</v>
      </c>
      <c r="I63" s="107" t="s">
        <v>155</v>
      </c>
    </row>
    <row r="64" spans="1:9" ht="30" customHeight="1">
      <c r="A64" s="452" t="s">
        <v>2425</v>
      </c>
      <c r="B64" s="452" t="s">
        <v>18</v>
      </c>
      <c r="C64" s="99" t="s">
        <v>2757</v>
      </c>
      <c r="D64" s="31"/>
      <c r="E64" s="354" t="s">
        <v>500</v>
      </c>
      <c r="F64" s="98" t="s">
        <v>856</v>
      </c>
      <c r="G64" s="463" t="s">
        <v>2970</v>
      </c>
      <c r="H64" s="108">
        <v>66444</v>
      </c>
      <c r="I64" s="472" t="s">
        <v>905</v>
      </c>
    </row>
    <row r="65" spans="1:9" ht="45">
      <c r="A65" s="453"/>
      <c r="B65" s="453"/>
      <c r="C65" s="99" t="s">
        <v>2758</v>
      </c>
      <c r="D65" s="31"/>
      <c r="E65" s="355"/>
      <c r="F65" s="98"/>
      <c r="G65" s="464"/>
      <c r="H65" s="108">
        <v>241944</v>
      </c>
      <c r="I65" s="473"/>
    </row>
    <row r="66" spans="1:9" ht="30">
      <c r="A66" s="453"/>
      <c r="B66" s="453"/>
      <c r="C66" s="99" t="s">
        <v>2759</v>
      </c>
      <c r="D66" s="31"/>
      <c r="E66" s="355"/>
      <c r="F66" s="98" t="s">
        <v>857</v>
      </c>
      <c r="G66" s="464"/>
      <c r="H66" s="108">
        <v>234500</v>
      </c>
      <c r="I66" s="473"/>
    </row>
    <row r="67" spans="1:9" ht="30">
      <c r="A67" s="453"/>
      <c r="B67" s="453"/>
      <c r="C67" s="99" t="s">
        <v>2760</v>
      </c>
      <c r="D67" s="31"/>
      <c r="E67" s="355"/>
      <c r="F67" s="98"/>
      <c r="G67" s="464"/>
      <c r="H67" s="108">
        <v>98944</v>
      </c>
      <c r="I67" s="473"/>
    </row>
    <row r="68" spans="1:9" ht="30">
      <c r="A68" s="453"/>
      <c r="B68" s="453"/>
      <c r="C68" s="99" t="s">
        <v>2761</v>
      </c>
      <c r="D68" s="31"/>
      <c r="E68" s="355"/>
      <c r="F68" s="98" t="s">
        <v>858</v>
      </c>
      <c r="G68" s="464"/>
      <c r="H68" s="108">
        <v>48278</v>
      </c>
      <c r="I68" s="473"/>
    </row>
    <row r="69" spans="1:9" ht="46.5" customHeight="1">
      <c r="A69" s="453"/>
      <c r="B69" s="453"/>
      <c r="C69" s="99" t="s">
        <v>2762</v>
      </c>
      <c r="D69" s="31"/>
      <c r="E69" s="355"/>
      <c r="F69" s="98"/>
      <c r="G69" s="464"/>
      <c r="H69" s="108">
        <v>111556</v>
      </c>
      <c r="I69" s="473"/>
    </row>
    <row r="70" spans="1:9" ht="45">
      <c r="A70" s="453"/>
      <c r="B70" s="453"/>
      <c r="C70" s="99" t="s">
        <v>2776</v>
      </c>
      <c r="D70" s="31"/>
      <c r="E70" s="355"/>
      <c r="F70" s="98"/>
      <c r="G70" s="464"/>
      <c r="H70" s="108">
        <v>86111</v>
      </c>
      <c r="I70" s="473"/>
    </row>
    <row r="71" spans="1:9" ht="30">
      <c r="A71" s="453"/>
      <c r="B71" s="453"/>
      <c r="C71" s="99" t="s">
        <v>2763</v>
      </c>
      <c r="D71" s="31"/>
      <c r="E71" s="355"/>
      <c r="F71" s="98" t="s">
        <v>859</v>
      </c>
      <c r="G71" s="464"/>
      <c r="H71" s="108">
        <v>156889</v>
      </c>
      <c r="I71" s="473"/>
    </row>
    <row r="72" spans="1:9" ht="30">
      <c r="A72" s="454"/>
      <c r="B72" s="454"/>
      <c r="C72" s="99" t="s">
        <v>2764</v>
      </c>
      <c r="D72" s="31"/>
      <c r="E72" s="355"/>
      <c r="F72" s="98" t="s">
        <v>860</v>
      </c>
      <c r="G72" s="464"/>
      <c r="H72" s="108">
        <v>286556</v>
      </c>
      <c r="I72" s="473"/>
    </row>
    <row r="73" spans="1:9" ht="30">
      <c r="A73" s="452"/>
      <c r="B73" s="452"/>
      <c r="C73" s="99" t="s">
        <v>2765</v>
      </c>
      <c r="D73" s="31"/>
      <c r="E73" s="355"/>
      <c r="F73" s="98"/>
      <c r="G73" s="464"/>
      <c r="H73" s="108">
        <v>322000</v>
      </c>
      <c r="I73" s="473"/>
    </row>
    <row r="74" spans="1:9" ht="30">
      <c r="A74" s="453"/>
      <c r="B74" s="453"/>
      <c r="C74" s="99" t="s">
        <v>2766</v>
      </c>
      <c r="D74" s="31"/>
      <c r="E74" s="355" t="str">
        <f>E64</f>
        <v>QCVN 16:2023/BXD
QCVN 08:2020/BCT
TCVN 8652:2020</v>
      </c>
      <c r="F74" s="98"/>
      <c r="G74" s="464" t="str">
        <f>G64</f>
        <v>Công ty TNHH Akzo Nobel Việt Nam; 
Đc: Tầng 12, Tòa nhà Vincom Center Đồng Khởi, 72 Lê Thánh Tôn, phường Sài Gòn, Thành phố Hồ Chí Minh; SĐT: 0708257334</v>
      </c>
      <c r="H74" s="108">
        <v>274944</v>
      </c>
      <c r="I74" s="473"/>
    </row>
    <row r="75" spans="1:9" ht="29.25" customHeight="1">
      <c r="A75" s="453"/>
      <c r="B75" s="453"/>
      <c r="C75" s="99" t="s">
        <v>2767</v>
      </c>
      <c r="D75" s="31"/>
      <c r="E75" s="355"/>
      <c r="F75" s="98"/>
      <c r="G75" s="464"/>
      <c r="H75" s="108">
        <v>312833</v>
      </c>
      <c r="I75" s="473"/>
    </row>
    <row r="76" spans="1:9" ht="30">
      <c r="A76" s="453"/>
      <c r="B76" s="453"/>
      <c r="C76" s="99" t="s">
        <v>2763</v>
      </c>
      <c r="D76" s="31"/>
      <c r="E76" s="355"/>
      <c r="F76" s="98" t="s">
        <v>861</v>
      </c>
      <c r="G76" s="464"/>
      <c r="H76" s="108">
        <v>91722</v>
      </c>
      <c r="I76" s="473"/>
    </row>
    <row r="77" spans="1:9" ht="30">
      <c r="A77" s="453"/>
      <c r="B77" s="453"/>
      <c r="C77" s="99" t="s">
        <v>2768</v>
      </c>
      <c r="D77" s="31"/>
      <c r="E77" s="355"/>
      <c r="F77" s="98" t="s">
        <v>862</v>
      </c>
      <c r="G77" s="464"/>
      <c r="H77" s="108">
        <v>91944</v>
      </c>
      <c r="I77" s="473"/>
    </row>
    <row r="78" spans="1:9" ht="45">
      <c r="A78" s="453"/>
      <c r="B78" s="453"/>
      <c r="C78" s="99" t="s">
        <v>2769</v>
      </c>
      <c r="D78" s="31"/>
      <c r="E78" s="355"/>
      <c r="F78" s="98" t="s">
        <v>863</v>
      </c>
      <c r="G78" s="464"/>
      <c r="H78" s="108">
        <v>161222</v>
      </c>
      <c r="I78" s="473"/>
    </row>
    <row r="79" spans="1:9" ht="30">
      <c r="A79" s="453"/>
      <c r="B79" s="453"/>
      <c r="C79" s="99" t="s">
        <v>2770</v>
      </c>
      <c r="D79" s="31"/>
      <c r="E79" s="355"/>
      <c r="F79" s="98" t="s">
        <v>859</v>
      </c>
      <c r="G79" s="464"/>
      <c r="H79" s="108">
        <v>132389</v>
      </c>
      <c r="I79" s="473"/>
    </row>
    <row r="80" spans="1:9" ht="30">
      <c r="A80" s="453"/>
      <c r="B80" s="453"/>
      <c r="C80" s="99" t="s">
        <v>2770</v>
      </c>
      <c r="D80" s="31"/>
      <c r="E80" s="355"/>
      <c r="F80" s="98" t="s">
        <v>861</v>
      </c>
      <c r="G80" s="464"/>
      <c r="H80" s="108">
        <v>97424.242424242228</v>
      </c>
      <c r="I80" s="473"/>
    </row>
    <row r="81" spans="1:9" ht="30" customHeight="1">
      <c r="A81" s="453"/>
      <c r="B81" s="453"/>
      <c r="C81" s="99" t="s">
        <v>2771</v>
      </c>
      <c r="D81" s="31"/>
      <c r="E81" s="355"/>
      <c r="F81" s="98" t="s">
        <v>857</v>
      </c>
      <c r="G81" s="464"/>
      <c r="H81" s="108">
        <v>159778</v>
      </c>
      <c r="I81" s="473"/>
    </row>
    <row r="82" spans="1:9" ht="29.25" customHeight="1">
      <c r="A82" s="453"/>
      <c r="B82" s="453"/>
      <c r="C82" s="99" t="s">
        <v>2772</v>
      </c>
      <c r="D82" s="31"/>
      <c r="E82" s="356"/>
      <c r="F82" s="98"/>
      <c r="G82" s="464"/>
      <c r="H82" s="108">
        <v>59222</v>
      </c>
      <c r="I82" s="473"/>
    </row>
    <row r="83" spans="1:9" ht="30">
      <c r="A83" s="453"/>
      <c r="B83" s="453"/>
      <c r="C83" s="99" t="s">
        <v>2773</v>
      </c>
      <c r="D83" s="31"/>
      <c r="E83" s="455" t="s">
        <v>26</v>
      </c>
      <c r="F83" s="98" t="s">
        <v>859</v>
      </c>
      <c r="G83" s="464"/>
      <c r="H83" s="108">
        <v>11000</v>
      </c>
      <c r="I83" s="473"/>
    </row>
    <row r="84" spans="1:9" ht="43.5" customHeight="1">
      <c r="A84" s="453"/>
      <c r="B84" s="453"/>
      <c r="C84" s="99" t="s">
        <v>2774</v>
      </c>
      <c r="D84" s="31"/>
      <c r="E84" s="455"/>
      <c r="F84" s="98" t="s">
        <v>864</v>
      </c>
      <c r="G84" s="464"/>
      <c r="H84" s="108">
        <v>12150</v>
      </c>
      <c r="I84" s="473"/>
    </row>
    <row r="85" spans="1:9" ht="28.5" customHeight="1">
      <c r="A85" s="453"/>
      <c r="B85" s="453"/>
      <c r="C85" s="99" t="s">
        <v>2775</v>
      </c>
      <c r="D85" s="31"/>
      <c r="E85" s="455"/>
      <c r="F85" s="98" t="s">
        <v>856</v>
      </c>
      <c r="G85" s="464"/>
      <c r="H85" s="108">
        <v>8800</v>
      </c>
      <c r="I85" s="473"/>
    </row>
    <row r="86" spans="1:9" ht="42.75" customHeight="1">
      <c r="A86" s="454"/>
      <c r="B86" s="454"/>
      <c r="C86" s="99" t="s">
        <v>3021</v>
      </c>
      <c r="D86" s="31"/>
      <c r="E86" s="455"/>
      <c r="F86" s="98" t="s">
        <v>3022</v>
      </c>
      <c r="G86" s="465"/>
      <c r="H86" s="108">
        <v>12550</v>
      </c>
      <c r="I86" s="474"/>
    </row>
    <row r="87" spans="1:9" ht="15.75" customHeight="1">
      <c r="A87" s="456" t="s">
        <v>2426</v>
      </c>
      <c r="B87" s="456" t="s">
        <v>18</v>
      </c>
      <c r="C87" s="109" t="s">
        <v>843</v>
      </c>
      <c r="D87" s="31" t="s">
        <v>499</v>
      </c>
      <c r="E87" s="455" t="s">
        <v>177</v>
      </c>
      <c r="F87" s="98" t="s">
        <v>865</v>
      </c>
      <c r="G87" s="455" t="s">
        <v>2972</v>
      </c>
      <c r="H87" s="50">
        <v>39189</v>
      </c>
      <c r="I87" s="469" t="s">
        <v>904</v>
      </c>
    </row>
    <row r="88" spans="1:9" ht="17.25" customHeight="1">
      <c r="A88" s="456"/>
      <c r="B88" s="456"/>
      <c r="C88" s="109" t="s">
        <v>501</v>
      </c>
      <c r="D88" s="31" t="s">
        <v>499</v>
      </c>
      <c r="E88" s="455"/>
      <c r="F88" s="98"/>
      <c r="G88" s="455"/>
      <c r="H88" s="50">
        <v>61728</v>
      </c>
      <c r="I88" s="469"/>
    </row>
    <row r="89" spans="1:9">
      <c r="A89" s="456"/>
      <c r="B89" s="456"/>
      <c r="C89" s="109" t="s">
        <v>845</v>
      </c>
      <c r="D89" s="31" t="s">
        <v>499</v>
      </c>
      <c r="E89" s="455"/>
      <c r="F89" s="98" t="s">
        <v>866</v>
      </c>
      <c r="G89" s="455"/>
      <c r="H89" s="50">
        <v>91235</v>
      </c>
      <c r="I89" s="469"/>
    </row>
    <row r="90" spans="1:9" ht="30">
      <c r="A90" s="456"/>
      <c r="B90" s="456"/>
      <c r="C90" s="109" t="s">
        <v>867</v>
      </c>
      <c r="D90" s="31" t="s">
        <v>499</v>
      </c>
      <c r="E90" s="455"/>
      <c r="F90" s="98" t="s">
        <v>868</v>
      </c>
      <c r="G90" s="455"/>
      <c r="H90" s="50">
        <v>189999</v>
      </c>
      <c r="I90" s="469"/>
    </row>
    <row r="91" spans="1:9">
      <c r="A91" s="456"/>
      <c r="B91" s="456"/>
      <c r="C91" s="109" t="s">
        <v>502</v>
      </c>
      <c r="D91" s="31" t="s">
        <v>150</v>
      </c>
      <c r="E91" s="455" t="s">
        <v>26</v>
      </c>
      <c r="F91" s="98"/>
      <c r="G91" s="455"/>
      <c r="H91" s="50">
        <v>5500</v>
      </c>
      <c r="I91" s="469"/>
    </row>
    <row r="92" spans="1:9" ht="20.25" customHeight="1">
      <c r="A92" s="456"/>
      <c r="B92" s="456"/>
      <c r="C92" s="109" t="s">
        <v>503</v>
      </c>
      <c r="D92" s="31" t="s">
        <v>150</v>
      </c>
      <c r="E92" s="455"/>
      <c r="F92" s="98"/>
      <c r="G92" s="455"/>
      <c r="H92" s="50">
        <v>7000</v>
      </c>
      <c r="I92" s="469"/>
    </row>
    <row r="93" spans="1:9" ht="60">
      <c r="A93" s="456" t="s">
        <v>2427</v>
      </c>
      <c r="B93" s="456" t="s">
        <v>18</v>
      </c>
      <c r="C93" s="110" t="s">
        <v>2332</v>
      </c>
      <c r="D93" s="43" t="s">
        <v>150</v>
      </c>
      <c r="E93" s="445" t="s">
        <v>2333</v>
      </c>
      <c r="F93" s="111" t="s">
        <v>2334</v>
      </c>
      <c r="G93" s="445" t="s">
        <v>2777</v>
      </c>
      <c r="H93" s="112">
        <v>25200</v>
      </c>
      <c r="I93" s="469" t="s">
        <v>1978</v>
      </c>
    </row>
    <row r="94" spans="1:9" ht="60">
      <c r="A94" s="456"/>
      <c r="B94" s="456"/>
      <c r="C94" s="110" t="s">
        <v>2335</v>
      </c>
      <c r="D94" s="43" t="s">
        <v>150</v>
      </c>
      <c r="E94" s="445"/>
      <c r="F94" s="111" t="s">
        <v>2334</v>
      </c>
      <c r="G94" s="445"/>
      <c r="H94" s="112">
        <v>26000</v>
      </c>
      <c r="I94" s="469"/>
    </row>
    <row r="95" spans="1:9" ht="60">
      <c r="A95" s="456"/>
      <c r="B95" s="456"/>
      <c r="C95" s="110" t="s">
        <v>3024</v>
      </c>
      <c r="D95" s="43" t="s">
        <v>150</v>
      </c>
      <c r="E95" s="468" t="s">
        <v>2336</v>
      </c>
      <c r="F95" s="111" t="s">
        <v>2334</v>
      </c>
      <c r="G95" s="445"/>
      <c r="H95" s="112">
        <v>24100</v>
      </c>
      <c r="I95" s="469"/>
    </row>
    <row r="96" spans="1:9" ht="60">
      <c r="A96" s="456"/>
      <c r="B96" s="456"/>
      <c r="C96" s="110" t="s">
        <v>3023</v>
      </c>
      <c r="D96" s="43" t="s">
        <v>150</v>
      </c>
      <c r="E96" s="468"/>
      <c r="F96" s="111" t="s">
        <v>2334</v>
      </c>
      <c r="G96" s="445"/>
      <c r="H96" s="112">
        <v>24100</v>
      </c>
      <c r="I96" s="469"/>
    </row>
    <row r="97" spans="1:9" ht="60">
      <c r="A97" s="456"/>
      <c r="B97" s="456"/>
      <c r="C97" s="110" t="s">
        <v>2337</v>
      </c>
      <c r="D97" s="43" t="s">
        <v>150</v>
      </c>
      <c r="E97" s="113" t="s">
        <v>2338</v>
      </c>
      <c r="F97" s="111" t="s">
        <v>2334</v>
      </c>
      <c r="G97" s="445"/>
      <c r="H97" s="112">
        <v>24100</v>
      </c>
      <c r="I97" s="469"/>
    </row>
    <row r="98" spans="1:9" ht="15" customHeight="1">
      <c r="A98" s="452" t="s">
        <v>2671</v>
      </c>
      <c r="B98" s="452" t="s">
        <v>18</v>
      </c>
      <c r="C98" s="446" t="s">
        <v>3025</v>
      </c>
      <c r="D98" s="447"/>
      <c r="E98" s="447"/>
      <c r="F98" s="448"/>
      <c r="G98" s="449" t="s">
        <v>2778</v>
      </c>
      <c r="H98" s="112"/>
      <c r="I98" s="442" t="s">
        <v>1978</v>
      </c>
    </row>
    <row r="99" spans="1:9" ht="31.5">
      <c r="A99" s="453"/>
      <c r="B99" s="453"/>
      <c r="C99" s="220" t="s">
        <v>2672</v>
      </c>
      <c r="D99" s="121" t="s">
        <v>13</v>
      </c>
      <c r="E99" s="445" t="s">
        <v>168</v>
      </c>
      <c r="F99" s="121" t="s">
        <v>2780</v>
      </c>
      <c r="G99" s="450"/>
      <c r="H99" s="221">
        <v>121713</v>
      </c>
      <c r="I99" s="443"/>
    </row>
    <row r="100" spans="1:9" ht="31.5">
      <c r="A100" s="453"/>
      <c r="B100" s="453"/>
      <c r="C100" s="220" t="s">
        <v>2673</v>
      </c>
      <c r="D100" s="121" t="s">
        <v>13</v>
      </c>
      <c r="E100" s="445"/>
      <c r="F100" s="121" t="s">
        <v>2676</v>
      </c>
      <c r="G100" s="450"/>
      <c r="H100" s="221">
        <v>52083</v>
      </c>
      <c r="I100" s="443"/>
    </row>
    <row r="101" spans="1:9" ht="31.5">
      <c r="A101" s="453"/>
      <c r="B101" s="453"/>
      <c r="C101" s="220" t="s">
        <v>2674</v>
      </c>
      <c r="D101" s="121" t="s">
        <v>13</v>
      </c>
      <c r="E101" s="445"/>
      <c r="F101" s="121" t="s">
        <v>2779</v>
      </c>
      <c r="G101" s="450"/>
      <c r="H101" s="221">
        <v>188368</v>
      </c>
      <c r="I101" s="443"/>
    </row>
    <row r="102" spans="1:9" ht="31.5">
      <c r="A102" s="453"/>
      <c r="B102" s="453"/>
      <c r="C102" s="220" t="s">
        <v>2675</v>
      </c>
      <c r="D102" s="121" t="s">
        <v>13</v>
      </c>
      <c r="E102" s="114"/>
      <c r="F102" s="121" t="s">
        <v>2676</v>
      </c>
      <c r="G102" s="450"/>
      <c r="H102" s="221">
        <v>55787</v>
      </c>
      <c r="I102" s="443"/>
    </row>
    <row r="103" spans="1:9">
      <c r="A103" s="454"/>
      <c r="B103" s="454"/>
      <c r="C103" s="446" t="s">
        <v>3026</v>
      </c>
      <c r="D103" s="447"/>
      <c r="E103" s="447"/>
      <c r="F103" s="448"/>
      <c r="G103" s="450"/>
      <c r="H103" s="112"/>
      <c r="I103" s="444"/>
    </row>
    <row r="104" spans="1:9" ht="31.5">
      <c r="A104" s="452"/>
      <c r="B104" s="452"/>
      <c r="C104" s="220" t="s">
        <v>2677</v>
      </c>
      <c r="D104" s="121" t="s">
        <v>13</v>
      </c>
      <c r="E104" s="445" t="s">
        <v>168</v>
      </c>
      <c r="F104" s="121" t="s">
        <v>2705</v>
      </c>
      <c r="G104" s="450"/>
      <c r="H104" s="221">
        <v>195602</v>
      </c>
      <c r="I104" s="442" t="str">
        <f>I98</f>
        <v>Giá đến chân công trình từ T5/2026</v>
      </c>
    </row>
    <row r="105" spans="1:9" ht="31.5">
      <c r="A105" s="453"/>
      <c r="B105" s="453"/>
      <c r="C105" s="220" t="s">
        <v>2678</v>
      </c>
      <c r="D105" s="121" t="s">
        <v>13</v>
      </c>
      <c r="E105" s="445"/>
      <c r="F105" s="121" t="s">
        <v>2676</v>
      </c>
      <c r="G105" s="450"/>
      <c r="H105" s="221">
        <v>76157</v>
      </c>
      <c r="I105" s="443"/>
    </row>
    <row r="106" spans="1:9" ht="31.5">
      <c r="A106" s="453"/>
      <c r="B106" s="453"/>
      <c r="C106" s="220" t="s">
        <v>2679</v>
      </c>
      <c r="D106" s="121" t="s">
        <v>13</v>
      </c>
      <c r="E106" s="445"/>
      <c r="F106" s="121" t="s">
        <v>2781</v>
      </c>
      <c r="G106" s="450"/>
      <c r="H106" s="221">
        <v>226273</v>
      </c>
      <c r="I106" s="443"/>
    </row>
    <row r="107" spans="1:9" ht="31.5">
      <c r="A107" s="454"/>
      <c r="B107" s="454"/>
      <c r="C107" s="220" t="s">
        <v>2680</v>
      </c>
      <c r="D107" s="121" t="s">
        <v>13</v>
      </c>
      <c r="E107" s="445"/>
      <c r="F107" s="121" t="s">
        <v>2676</v>
      </c>
      <c r="G107" s="451"/>
      <c r="H107" s="221">
        <v>77778</v>
      </c>
      <c r="I107" s="444"/>
    </row>
  </sheetData>
  <mergeCells count="66">
    <mergeCell ref="I64:I86"/>
    <mergeCell ref="I24:I28"/>
    <mergeCell ref="F60:F61"/>
    <mergeCell ref="F56:F59"/>
    <mergeCell ref="G24:G32"/>
    <mergeCell ref="G33:G52"/>
    <mergeCell ref="G93:G97"/>
    <mergeCell ref="E93:E94"/>
    <mergeCell ref="E95:E96"/>
    <mergeCell ref="I93:I97"/>
    <mergeCell ref="B2:E2"/>
    <mergeCell ref="E4:E11"/>
    <mergeCell ref="I4:I9"/>
    <mergeCell ref="E13:E15"/>
    <mergeCell ref="E16:E23"/>
    <mergeCell ref="G3:G23"/>
    <mergeCell ref="F53:F54"/>
    <mergeCell ref="I87:I92"/>
    <mergeCell ref="B87:B92"/>
    <mergeCell ref="B60:B63"/>
    <mergeCell ref="B64:B72"/>
    <mergeCell ref="B73:B86"/>
    <mergeCell ref="A3:A23"/>
    <mergeCell ref="B3:B23"/>
    <mergeCell ref="C3:E3"/>
    <mergeCell ref="E24:E28"/>
    <mergeCell ref="A24:A28"/>
    <mergeCell ref="B24:B28"/>
    <mergeCell ref="A29:A44"/>
    <mergeCell ref="A45:A59"/>
    <mergeCell ref="F24:F28"/>
    <mergeCell ref="F34:F35"/>
    <mergeCell ref="F40:F41"/>
    <mergeCell ref="F38:F39"/>
    <mergeCell ref="F51:F52"/>
    <mergeCell ref="B29:B44"/>
    <mergeCell ref="B45:B59"/>
    <mergeCell ref="E29:E30"/>
    <mergeCell ref="E31:E52"/>
    <mergeCell ref="A60:A63"/>
    <mergeCell ref="A64:A72"/>
    <mergeCell ref="G87:G92"/>
    <mergeCell ref="G53:G63"/>
    <mergeCell ref="E53:E63"/>
    <mergeCell ref="E64:E73"/>
    <mergeCell ref="G64:G73"/>
    <mergeCell ref="E74:E82"/>
    <mergeCell ref="G74:G86"/>
    <mergeCell ref="E91:E92"/>
    <mergeCell ref="A98:A103"/>
    <mergeCell ref="A104:A107"/>
    <mergeCell ref="E83:E86"/>
    <mergeCell ref="E87:E90"/>
    <mergeCell ref="A87:A92"/>
    <mergeCell ref="A73:A86"/>
    <mergeCell ref="B98:B103"/>
    <mergeCell ref="B104:B107"/>
    <mergeCell ref="A93:A97"/>
    <mergeCell ref="B93:B97"/>
    <mergeCell ref="I98:I103"/>
    <mergeCell ref="I104:I107"/>
    <mergeCell ref="E104:E107"/>
    <mergeCell ref="E99:E101"/>
    <mergeCell ref="C98:F98"/>
    <mergeCell ref="C103:F103"/>
    <mergeCell ref="G98:G107"/>
  </mergeCells>
  <dataValidations disablePrompts="1" count="1">
    <dataValidation type="list" allowBlank="1" showInputMessage="1" showErrorMessage="1" sqref="B24 B3 B64 B87 B93 B98 B104" xr:uid="{00000000-0002-0000-0600-000000000000}">
      <formula1>nhomvl</formula1>
    </dataValidation>
  </dataValidations>
  <printOptions horizontalCentered="1"/>
  <pageMargins left="0.23622047244094491" right="0.23622047244094491" top="0.51181102362204722" bottom="0.51181102362204722" header="0" footer="0"/>
  <pageSetup paperSize="9" scale="92" firstPageNumber="23" orientation="portrait" useFirstPageNumber="1" horizontalDpi="300" verticalDpi="300" r:id="rId1"/>
  <headerFooter>
    <oddHeader>&amp;LCBG VLXD T5-2026</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728"/>
  <sheetViews>
    <sheetView view="pageBreakPreview" topLeftCell="A757" zoomScaleNormal="100" zoomScaleSheetLayoutView="100" workbookViewId="0">
      <selection activeCell="I728" sqref="I728"/>
    </sheetView>
  </sheetViews>
  <sheetFormatPr defaultColWidth="9.140625" defaultRowHeight="15"/>
  <cols>
    <col min="1" max="1" width="5.5703125" style="15" bestFit="1" customWidth="1"/>
    <col min="2" max="2" width="6.28515625" style="14" customWidth="1"/>
    <col min="3" max="3" width="21.7109375" style="14" customWidth="1"/>
    <col min="4" max="4" width="6.5703125" style="14" customWidth="1"/>
    <col min="5" max="5" width="14.5703125" style="14" customWidth="1"/>
    <col min="6" max="6" width="17" style="14" customWidth="1"/>
    <col min="7" max="7" width="16.85546875" style="14" customWidth="1"/>
    <col min="8" max="8" width="12.42578125" style="14" customWidth="1"/>
    <col min="9" max="9" width="8.85546875" style="72" customWidth="1"/>
    <col min="10" max="16384" width="9.140625" style="14"/>
  </cols>
  <sheetData>
    <row r="1" spans="1:9" ht="57">
      <c r="A1" s="19" t="s">
        <v>156</v>
      </c>
      <c r="B1" s="19" t="s">
        <v>0</v>
      </c>
      <c r="C1" s="19" t="s">
        <v>8</v>
      </c>
      <c r="D1" s="19" t="s">
        <v>9</v>
      </c>
      <c r="E1" s="19" t="s">
        <v>10</v>
      </c>
      <c r="F1" s="19" t="s">
        <v>11</v>
      </c>
      <c r="G1" s="19" t="s">
        <v>12</v>
      </c>
      <c r="H1" s="19" t="s">
        <v>2</v>
      </c>
      <c r="I1" s="19" t="s">
        <v>16</v>
      </c>
    </row>
    <row r="2" spans="1:9" ht="24" customHeight="1">
      <c r="A2" s="19" t="s">
        <v>766</v>
      </c>
      <c r="B2" s="432" t="s">
        <v>158</v>
      </c>
      <c r="C2" s="432"/>
      <c r="D2" s="19"/>
      <c r="E2" s="19"/>
      <c r="F2" s="13"/>
      <c r="G2" s="19"/>
      <c r="H2" s="19"/>
      <c r="I2" s="19"/>
    </row>
    <row r="3" spans="1:9" ht="26.25" customHeight="1">
      <c r="A3" s="436" t="s">
        <v>2428</v>
      </c>
      <c r="B3" s="498" t="s">
        <v>7</v>
      </c>
      <c r="C3" s="441" t="s">
        <v>667</v>
      </c>
      <c r="D3" s="441"/>
      <c r="E3" s="441"/>
      <c r="F3" s="441"/>
      <c r="G3" s="19"/>
      <c r="H3" s="19"/>
      <c r="I3" s="19"/>
    </row>
    <row r="4" spans="1:9" ht="66" customHeight="1">
      <c r="A4" s="436"/>
      <c r="B4" s="498"/>
      <c r="C4" s="41" t="s">
        <v>362</v>
      </c>
      <c r="D4" s="13" t="s">
        <v>34</v>
      </c>
      <c r="E4" s="351" t="s">
        <v>363</v>
      </c>
      <c r="F4" s="497" t="s">
        <v>668</v>
      </c>
      <c r="G4" s="422" t="s">
        <v>2783</v>
      </c>
      <c r="H4" s="1">
        <v>8600000</v>
      </c>
      <c r="I4" s="422" t="s">
        <v>904</v>
      </c>
    </row>
    <row r="5" spans="1:9" ht="47.25" customHeight="1">
      <c r="A5" s="436"/>
      <c r="B5" s="498"/>
      <c r="C5" s="41" t="s">
        <v>364</v>
      </c>
      <c r="D5" s="13" t="s">
        <v>34</v>
      </c>
      <c r="E5" s="351"/>
      <c r="F5" s="497"/>
      <c r="G5" s="423"/>
      <c r="H5" s="1">
        <v>9600000</v>
      </c>
      <c r="I5" s="424"/>
    </row>
    <row r="6" spans="1:9" ht="60" customHeight="1">
      <c r="A6" s="436"/>
      <c r="B6" s="498"/>
      <c r="C6" s="41" t="s">
        <v>365</v>
      </c>
      <c r="D6" s="13" t="s">
        <v>34</v>
      </c>
      <c r="E6" s="351"/>
      <c r="F6" s="497"/>
      <c r="G6" s="423"/>
      <c r="H6" s="1">
        <v>10300000</v>
      </c>
      <c r="I6" s="42" t="s">
        <v>155</v>
      </c>
    </row>
    <row r="7" spans="1:9" ht="61.5" customHeight="1">
      <c r="A7" s="436"/>
      <c r="B7" s="498"/>
      <c r="C7" s="41" t="s">
        <v>366</v>
      </c>
      <c r="D7" s="13" t="s">
        <v>34</v>
      </c>
      <c r="E7" s="351"/>
      <c r="F7" s="497"/>
      <c r="G7" s="423"/>
      <c r="H7" s="1">
        <v>12600000</v>
      </c>
      <c r="I7" s="42" t="s">
        <v>155</v>
      </c>
    </row>
    <row r="8" spans="1:9" ht="48.75" customHeight="1">
      <c r="A8" s="436"/>
      <c r="B8" s="498"/>
      <c r="C8" s="41" t="s">
        <v>367</v>
      </c>
      <c r="D8" s="13" t="s">
        <v>34</v>
      </c>
      <c r="E8" s="351"/>
      <c r="F8" s="497"/>
      <c r="G8" s="423"/>
      <c r="H8" s="1">
        <v>13800000</v>
      </c>
      <c r="I8" s="42" t="s">
        <v>155</v>
      </c>
    </row>
    <row r="9" spans="1:9" ht="60.75" customHeight="1">
      <c r="A9" s="436"/>
      <c r="B9" s="498"/>
      <c r="C9" s="41" t="s">
        <v>368</v>
      </c>
      <c r="D9" s="13" t="s">
        <v>34</v>
      </c>
      <c r="E9" s="351"/>
      <c r="F9" s="497"/>
      <c r="G9" s="423"/>
      <c r="H9" s="1">
        <v>15100000</v>
      </c>
      <c r="I9" s="42" t="s">
        <v>155</v>
      </c>
    </row>
    <row r="10" spans="1:9" ht="46.5" customHeight="1">
      <c r="A10" s="436"/>
      <c r="B10" s="498"/>
      <c r="C10" s="41" t="s">
        <v>369</v>
      </c>
      <c r="D10" s="13" t="s">
        <v>34</v>
      </c>
      <c r="E10" s="351"/>
      <c r="F10" s="497"/>
      <c r="G10" s="423"/>
      <c r="H10" s="1">
        <v>16500000</v>
      </c>
      <c r="I10" s="42" t="s">
        <v>155</v>
      </c>
    </row>
    <row r="11" spans="1:9" ht="19.5" customHeight="1">
      <c r="A11" s="436"/>
      <c r="B11" s="498"/>
      <c r="C11" s="504" t="s">
        <v>669</v>
      </c>
      <c r="D11" s="504"/>
      <c r="E11" s="504"/>
      <c r="F11" s="504"/>
      <c r="G11" s="423"/>
      <c r="H11" s="71"/>
      <c r="I11" s="42" t="s">
        <v>155</v>
      </c>
    </row>
    <row r="12" spans="1:9" ht="55.5" customHeight="1">
      <c r="A12" s="436"/>
      <c r="B12" s="498"/>
      <c r="C12" s="41" t="s">
        <v>370</v>
      </c>
      <c r="D12" s="13" t="s">
        <v>34</v>
      </c>
      <c r="E12" s="351" t="s">
        <v>363</v>
      </c>
      <c r="F12" s="497" t="s">
        <v>670</v>
      </c>
      <c r="G12" s="423"/>
      <c r="H12" s="1">
        <v>6800000</v>
      </c>
      <c r="I12" s="42" t="s">
        <v>155</v>
      </c>
    </row>
    <row r="13" spans="1:9" ht="55.5" customHeight="1">
      <c r="A13" s="436"/>
      <c r="B13" s="498"/>
      <c r="C13" s="41" t="s">
        <v>371</v>
      </c>
      <c r="D13" s="13" t="s">
        <v>34</v>
      </c>
      <c r="E13" s="351"/>
      <c r="F13" s="497"/>
      <c r="G13" s="423"/>
      <c r="H13" s="1">
        <v>8200000</v>
      </c>
      <c r="I13" s="42" t="s">
        <v>155</v>
      </c>
    </row>
    <row r="14" spans="1:9" ht="55.5" customHeight="1">
      <c r="A14" s="436"/>
      <c r="B14" s="498"/>
      <c r="C14" s="41" t="s">
        <v>372</v>
      </c>
      <c r="D14" s="13" t="s">
        <v>34</v>
      </c>
      <c r="E14" s="351"/>
      <c r="F14" s="497"/>
      <c r="G14" s="423"/>
      <c r="H14" s="1">
        <v>9000000</v>
      </c>
      <c r="I14" s="42" t="s">
        <v>155</v>
      </c>
    </row>
    <row r="15" spans="1:9" ht="55.5" customHeight="1">
      <c r="A15" s="436"/>
      <c r="B15" s="498"/>
      <c r="C15" s="41" t="s">
        <v>373</v>
      </c>
      <c r="D15" s="13" t="s">
        <v>34</v>
      </c>
      <c r="E15" s="351"/>
      <c r="F15" s="497"/>
      <c r="G15" s="423"/>
      <c r="H15" s="1">
        <v>9800000</v>
      </c>
      <c r="I15" s="42" t="s">
        <v>155</v>
      </c>
    </row>
    <row r="16" spans="1:9" ht="43.5" customHeight="1">
      <c r="A16" s="436"/>
      <c r="B16" s="498"/>
      <c r="C16" s="41" t="s">
        <v>374</v>
      </c>
      <c r="D16" s="13" t="s">
        <v>34</v>
      </c>
      <c r="E16" s="351"/>
      <c r="F16" s="497"/>
      <c r="G16" s="423"/>
      <c r="H16" s="1">
        <v>11500000</v>
      </c>
      <c r="I16" s="42" t="s">
        <v>155</v>
      </c>
    </row>
    <row r="17" spans="1:9" ht="31.5" customHeight="1">
      <c r="A17" s="436"/>
      <c r="B17" s="498"/>
      <c r="C17" s="41" t="s">
        <v>375</v>
      </c>
      <c r="D17" s="13" t="s">
        <v>34</v>
      </c>
      <c r="E17" s="351"/>
      <c r="F17" s="497"/>
      <c r="G17" s="423"/>
      <c r="H17" s="1">
        <v>12200000</v>
      </c>
      <c r="I17" s="42" t="s">
        <v>155</v>
      </c>
    </row>
    <row r="18" spans="1:9" ht="63" customHeight="1">
      <c r="A18" s="436"/>
      <c r="B18" s="498"/>
      <c r="C18" s="41" t="s">
        <v>376</v>
      </c>
      <c r="D18" s="13" t="s">
        <v>34</v>
      </c>
      <c r="E18" s="351"/>
      <c r="F18" s="497"/>
      <c r="G18" s="424"/>
      <c r="H18" s="1">
        <v>12900000</v>
      </c>
      <c r="I18" s="42" t="s">
        <v>155</v>
      </c>
    </row>
    <row r="19" spans="1:9" ht="26.25" customHeight="1">
      <c r="A19" s="436"/>
      <c r="B19" s="498"/>
      <c r="C19" s="504" t="s">
        <v>671</v>
      </c>
      <c r="D19" s="504"/>
      <c r="E19" s="504"/>
      <c r="F19" s="504"/>
      <c r="G19" s="422" t="str">
        <f>G4</f>
        <v>Công ty TNHH đầu tư SX &amp;TM Hoàng Minh 
Đc: B06 – L18, Khu A, Khu đô thị Dương Nội, Phường Dương Nội, Thành phố Hà Nội ; SĐT: 0969955962</v>
      </c>
      <c r="H19" s="13"/>
      <c r="I19" s="19"/>
    </row>
    <row r="20" spans="1:9" ht="55.5" customHeight="1">
      <c r="A20" s="436"/>
      <c r="B20" s="498"/>
      <c r="C20" s="41" t="s">
        <v>377</v>
      </c>
      <c r="D20" s="13" t="s">
        <v>34</v>
      </c>
      <c r="E20" s="351" t="s">
        <v>363</v>
      </c>
      <c r="F20" s="497" t="s">
        <v>672</v>
      </c>
      <c r="G20" s="423"/>
      <c r="H20" s="1">
        <v>6200000</v>
      </c>
      <c r="I20" s="42" t="s">
        <v>155</v>
      </c>
    </row>
    <row r="21" spans="1:9" ht="45.75" customHeight="1">
      <c r="A21" s="436"/>
      <c r="B21" s="498"/>
      <c r="C21" s="41" t="s">
        <v>378</v>
      </c>
      <c r="D21" s="13" t="s">
        <v>34</v>
      </c>
      <c r="E21" s="351"/>
      <c r="F21" s="497"/>
      <c r="G21" s="423"/>
      <c r="H21" s="1">
        <v>7900000</v>
      </c>
      <c r="I21" s="42" t="s">
        <v>155</v>
      </c>
    </row>
    <row r="22" spans="1:9" ht="52.5" customHeight="1">
      <c r="A22" s="436"/>
      <c r="B22" s="498"/>
      <c r="C22" s="41" t="s">
        <v>379</v>
      </c>
      <c r="D22" s="13" t="s">
        <v>34</v>
      </c>
      <c r="E22" s="351"/>
      <c r="F22" s="497"/>
      <c r="G22" s="423"/>
      <c r="H22" s="80">
        <v>8800000</v>
      </c>
      <c r="I22" s="42" t="s">
        <v>155</v>
      </c>
    </row>
    <row r="23" spans="1:9" ht="55.5" customHeight="1">
      <c r="A23" s="436"/>
      <c r="B23" s="498"/>
      <c r="C23" s="41" t="s">
        <v>380</v>
      </c>
      <c r="D23" s="13" t="s">
        <v>34</v>
      </c>
      <c r="E23" s="351"/>
      <c r="F23" s="497"/>
      <c r="G23" s="423"/>
      <c r="H23" s="1">
        <v>9600000</v>
      </c>
      <c r="I23" s="42" t="s">
        <v>155</v>
      </c>
    </row>
    <row r="24" spans="1:9" ht="66" customHeight="1">
      <c r="A24" s="436"/>
      <c r="B24" s="498"/>
      <c r="C24" s="41" t="s">
        <v>381</v>
      </c>
      <c r="D24" s="13" t="s">
        <v>34</v>
      </c>
      <c r="E24" s="351"/>
      <c r="F24" s="497"/>
      <c r="G24" s="423"/>
      <c r="H24" s="1">
        <v>10700000</v>
      </c>
      <c r="I24" s="42" t="s">
        <v>155</v>
      </c>
    </row>
    <row r="25" spans="1:9" ht="66" customHeight="1">
      <c r="A25" s="436"/>
      <c r="B25" s="498"/>
      <c r="C25" s="41" t="s">
        <v>382</v>
      </c>
      <c r="D25" s="13" t="s">
        <v>34</v>
      </c>
      <c r="E25" s="351"/>
      <c r="F25" s="497"/>
      <c r="G25" s="423"/>
      <c r="H25" s="80">
        <v>11900000</v>
      </c>
      <c r="I25" s="42" t="s">
        <v>155</v>
      </c>
    </row>
    <row r="26" spans="1:9" ht="66" customHeight="1">
      <c r="A26" s="436"/>
      <c r="B26" s="498"/>
      <c r="C26" s="41" t="s">
        <v>383</v>
      </c>
      <c r="D26" s="13" t="s">
        <v>34</v>
      </c>
      <c r="E26" s="351"/>
      <c r="F26" s="497"/>
      <c r="G26" s="423"/>
      <c r="H26" s="1">
        <v>12500000</v>
      </c>
      <c r="I26" s="42" t="s">
        <v>155</v>
      </c>
    </row>
    <row r="27" spans="1:9" ht="24" customHeight="1">
      <c r="A27" s="436"/>
      <c r="B27" s="498"/>
      <c r="C27" s="504" t="s">
        <v>673</v>
      </c>
      <c r="D27" s="504"/>
      <c r="E27" s="504"/>
      <c r="F27" s="504"/>
      <c r="G27" s="423"/>
      <c r="H27" s="13"/>
      <c r="I27" s="19"/>
    </row>
    <row r="28" spans="1:9" ht="50.25" customHeight="1">
      <c r="A28" s="436"/>
      <c r="B28" s="498"/>
      <c r="C28" s="41" t="s">
        <v>384</v>
      </c>
      <c r="D28" s="13" t="s">
        <v>34</v>
      </c>
      <c r="E28" s="351" t="s">
        <v>363</v>
      </c>
      <c r="F28" s="351" t="s">
        <v>674</v>
      </c>
      <c r="G28" s="423"/>
      <c r="H28" s="1">
        <v>6400000</v>
      </c>
      <c r="I28" s="42" t="s">
        <v>155</v>
      </c>
    </row>
    <row r="29" spans="1:9" ht="51" customHeight="1">
      <c r="A29" s="436"/>
      <c r="B29" s="498"/>
      <c r="C29" s="41" t="s">
        <v>385</v>
      </c>
      <c r="D29" s="13" t="s">
        <v>34</v>
      </c>
      <c r="E29" s="351"/>
      <c r="F29" s="351"/>
      <c r="G29" s="423"/>
      <c r="H29" s="1">
        <v>7600000</v>
      </c>
      <c r="I29" s="42" t="s">
        <v>155</v>
      </c>
    </row>
    <row r="30" spans="1:9" ht="48" customHeight="1">
      <c r="A30" s="436"/>
      <c r="B30" s="498"/>
      <c r="C30" s="41" t="s">
        <v>386</v>
      </c>
      <c r="D30" s="13" t="s">
        <v>34</v>
      </c>
      <c r="E30" s="351"/>
      <c r="F30" s="351"/>
      <c r="G30" s="423"/>
      <c r="H30" s="80">
        <v>8900000</v>
      </c>
      <c r="I30" s="42" t="s">
        <v>155</v>
      </c>
    </row>
    <row r="31" spans="1:9" ht="45.75" customHeight="1">
      <c r="A31" s="436"/>
      <c r="B31" s="498"/>
      <c r="C31" s="41" t="s">
        <v>387</v>
      </c>
      <c r="D31" s="13" t="s">
        <v>34</v>
      </c>
      <c r="E31" s="351"/>
      <c r="F31" s="351"/>
      <c r="G31" s="423"/>
      <c r="H31" s="1">
        <v>9700000</v>
      </c>
      <c r="I31" s="42" t="s">
        <v>155</v>
      </c>
    </row>
    <row r="32" spans="1:9" ht="48" customHeight="1">
      <c r="A32" s="436"/>
      <c r="B32" s="498"/>
      <c r="C32" s="41" t="s">
        <v>388</v>
      </c>
      <c r="D32" s="13" t="s">
        <v>34</v>
      </c>
      <c r="E32" s="351" t="str">
        <f>E28</f>
        <v>TCVN 7722-1:2017, TCVN 7722-2-3:2019, QCVN 19:2019/BKHCN</v>
      </c>
      <c r="F32" s="351"/>
      <c r="G32" s="423"/>
      <c r="H32" s="80">
        <v>10800000</v>
      </c>
      <c r="I32" s="42" t="s">
        <v>155</v>
      </c>
    </row>
    <row r="33" spans="1:9" ht="41.25" customHeight="1">
      <c r="A33" s="436"/>
      <c r="B33" s="498"/>
      <c r="C33" s="41" t="s">
        <v>389</v>
      </c>
      <c r="D33" s="13" t="s">
        <v>34</v>
      </c>
      <c r="E33" s="351"/>
      <c r="F33" s="351"/>
      <c r="G33" s="423"/>
      <c r="H33" s="80">
        <v>11900000</v>
      </c>
      <c r="I33" s="42" t="s">
        <v>155</v>
      </c>
    </row>
    <row r="34" spans="1:9" ht="48.75" customHeight="1">
      <c r="A34" s="436"/>
      <c r="B34" s="498"/>
      <c r="C34" s="41" t="s">
        <v>390</v>
      </c>
      <c r="D34" s="13" t="s">
        <v>34</v>
      </c>
      <c r="E34" s="351"/>
      <c r="F34" s="351"/>
      <c r="G34" s="423"/>
      <c r="H34" s="1">
        <v>12600000</v>
      </c>
      <c r="I34" s="42" t="s">
        <v>155</v>
      </c>
    </row>
    <row r="35" spans="1:9" ht="27" customHeight="1">
      <c r="A35" s="436"/>
      <c r="B35" s="498"/>
      <c r="C35" s="504" t="s">
        <v>163</v>
      </c>
      <c r="D35" s="504"/>
      <c r="E35" s="504"/>
      <c r="F35" s="504"/>
      <c r="G35" s="136"/>
      <c r="H35" s="13"/>
      <c r="I35" s="19"/>
    </row>
    <row r="36" spans="1:9" ht="45" customHeight="1">
      <c r="A36" s="436"/>
      <c r="B36" s="498"/>
      <c r="C36" s="41" t="s">
        <v>391</v>
      </c>
      <c r="D36" s="13" t="s">
        <v>34</v>
      </c>
      <c r="E36" s="351" t="s">
        <v>164</v>
      </c>
      <c r="F36" s="41"/>
      <c r="G36" s="423" t="str">
        <f>G19</f>
        <v>Công ty TNHH đầu tư SX &amp;TM Hoàng Minh 
Đc: B06 – L18, Khu A, Khu đô thị Dương Nội, Phường Dương Nội, Thành phố Hà Nội ; SĐT: 0969955962</v>
      </c>
      <c r="H36" s="1">
        <v>3000000</v>
      </c>
      <c r="I36" s="42" t="s">
        <v>155</v>
      </c>
    </row>
    <row r="37" spans="1:9" ht="60">
      <c r="A37" s="436"/>
      <c r="B37" s="498"/>
      <c r="C37" s="41" t="s">
        <v>392</v>
      </c>
      <c r="D37" s="13" t="s">
        <v>34</v>
      </c>
      <c r="E37" s="351"/>
      <c r="F37" s="41"/>
      <c r="G37" s="423"/>
      <c r="H37" s="1">
        <v>68000000</v>
      </c>
      <c r="I37" s="42" t="s">
        <v>155</v>
      </c>
    </row>
    <row r="38" spans="1:9" ht="22.5" customHeight="1">
      <c r="A38" s="436"/>
      <c r="B38" s="498"/>
      <c r="C38" s="504" t="s">
        <v>675</v>
      </c>
      <c r="D38" s="504"/>
      <c r="E38" s="504"/>
      <c r="F38" s="504"/>
      <c r="G38" s="423"/>
      <c r="H38" s="81"/>
      <c r="I38" s="19"/>
    </row>
    <row r="39" spans="1:9" ht="14.45" customHeight="1">
      <c r="A39" s="436"/>
      <c r="B39" s="498"/>
      <c r="C39" s="506" t="s">
        <v>393</v>
      </c>
      <c r="D39" s="497" t="s">
        <v>183</v>
      </c>
      <c r="E39" s="351" t="s">
        <v>914</v>
      </c>
      <c r="F39" s="506"/>
      <c r="G39" s="423"/>
      <c r="H39" s="493">
        <v>14580000</v>
      </c>
      <c r="I39" s="370" t="s">
        <v>155</v>
      </c>
    </row>
    <row r="40" spans="1:9" ht="14.45" customHeight="1">
      <c r="A40" s="436"/>
      <c r="B40" s="498"/>
      <c r="C40" s="506"/>
      <c r="D40" s="497"/>
      <c r="E40" s="351"/>
      <c r="F40" s="506"/>
      <c r="G40" s="423"/>
      <c r="H40" s="493"/>
      <c r="I40" s="370"/>
    </row>
    <row r="41" spans="1:9" ht="33" customHeight="1">
      <c r="A41" s="436"/>
      <c r="B41" s="498"/>
      <c r="C41" s="506"/>
      <c r="D41" s="497"/>
      <c r="E41" s="351"/>
      <c r="F41" s="506"/>
      <c r="G41" s="423"/>
      <c r="H41" s="493"/>
      <c r="I41" s="370"/>
    </row>
    <row r="42" spans="1:9" ht="14.45" customHeight="1">
      <c r="A42" s="436"/>
      <c r="B42" s="498"/>
      <c r="C42" s="506" t="s">
        <v>394</v>
      </c>
      <c r="D42" s="497" t="s">
        <v>183</v>
      </c>
      <c r="E42" s="351"/>
      <c r="F42" s="506"/>
      <c r="G42" s="423"/>
      <c r="H42" s="493">
        <v>16350000</v>
      </c>
      <c r="I42" s="370" t="s">
        <v>155</v>
      </c>
    </row>
    <row r="43" spans="1:9" ht="14.45" customHeight="1">
      <c r="A43" s="436"/>
      <c r="B43" s="498"/>
      <c r="C43" s="506"/>
      <c r="D43" s="497"/>
      <c r="E43" s="351"/>
      <c r="F43" s="506"/>
      <c r="G43" s="423"/>
      <c r="H43" s="493"/>
      <c r="I43" s="370"/>
    </row>
    <row r="44" spans="1:9" ht="33.75" customHeight="1">
      <c r="A44" s="436"/>
      <c r="B44" s="498"/>
      <c r="C44" s="506"/>
      <c r="D44" s="497"/>
      <c r="E44" s="351"/>
      <c r="F44" s="506"/>
      <c r="G44" s="423"/>
      <c r="H44" s="493"/>
      <c r="I44" s="370"/>
    </row>
    <row r="45" spans="1:9" ht="22.5" customHeight="1">
      <c r="A45" s="436"/>
      <c r="B45" s="498"/>
      <c r="C45" s="506" t="s">
        <v>403</v>
      </c>
      <c r="D45" s="506"/>
      <c r="E45" s="506"/>
      <c r="F45" s="506"/>
      <c r="G45" s="423"/>
      <c r="H45" s="13"/>
      <c r="I45" s="19"/>
    </row>
    <row r="46" spans="1:9" ht="30" customHeight="1">
      <c r="A46" s="436"/>
      <c r="B46" s="498"/>
      <c r="C46" s="135" t="s">
        <v>915</v>
      </c>
      <c r="D46" s="180" t="s">
        <v>185</v>
      </c>
      <c r="E46" s="388" t="s">
        <v>906</v>
      </c>
      <c r="F46" s="135" t="s">
        <v>3092</v>
      </c>
      <c r="G46" s="423"/>
      <c r="H46" s="163">
        <v>3450000</v>
      </c>
      <c r="I46" s="95" t="s">
        <v>155</v>
      </c>
    </row>
    <row r="47" spans="1:9" ht="30">
      <c r="A47" s="436"/>
      <c r="B47" s="498"/>
      <c r="C47" s="135" t="s">
        <v>918</v>
      </c>
      <c r="D47" s="180" t="s">
        <v>185</v>
      </c>
      <c r="E47" s="389"/>
      <c r="F47" s="135" t="s">
        <v>3093</v>
      </c>
      <c r="G47" s="423"/>
      <c r="H47" s="163">
        <v>3800000</v>
      </c>
      <c r="I47" s="95" t="s">
        <v>155</v>
      </c>
    </row>
    <row r="48" spans="1:9" ht="30">
      <c r="A48" s="436"/>
      <c r="B48" s="498"/>
      <c r="C48" s="135" t="s">
        <v>915</v>
      </c>
      <c r="D48" s="180" t="s">
        <v>185</v>
      </c>
      <c r="E48" s="389"/>
      <c r="F48" s="135" t="s">
        <v>916</v>
      </c>
      <c r="G48" s="423"/>
      <c r="H48" s="163">
        <v>4300000</v>
      </c>
      <c r="I48" s="95" t="s">
        <v>155</v>
      </c>
    </row>
    <row r="49" spans="1:9" ht="30">
      <c r="A49" s="436"/>
      <c r="B49" s="498"/>
      <c r="C49" s="135" t="s">
        <v>915</v>
      </c>
      <c r="D49" s="222" t="s">
        <v>185</v>
      </c>
      <c r="E49" s="389"/>
      <c r="F49" s="135" t="s">
        <v>917</v>
      </c>
      <c r="G49" s="423"/>
      <c r="H49" s="163">
        <v>5800000</v>
      </c>
      <c r="I49" s="95" t="s">
        <v>155</v>
      </c>
    </row>
    <row r="50" spans="1:9" ht="30">
      <c r="A50" s="436"/>
      <c r="B50" s="498"/>
      <c r="C50" s="135" t="s">
        <v>918</v>
      </c>
      <c r="D50" s="222" t="s">
        <v>185</v>
      </c>
      <c r="E50" s="389"/>
      <c r="F50" s="135" t="s">
        <v>919</v>
      </c>
      <c r="G50" s="423"/>
      <c r="H50" s="163">
        <v>6500000</v>
      </c>
      <c r="I50" s="95" t="s">
        <v>155</v>
      </c>
    </row>
    <row r="51" spans="1:9" ht="30">
      <c r="A51" s="436"/>
      <c r="B51" s="498"/>
      <c r="C51" s="135" t="s">
        <v>915</v>
      </c>
      <c r="D51" s="222" t="s">
        <v>185</v>
      </c>
      <c r="E51" s="389"/>
      <c r="F51" s="135" t="s">
        <v>920</v>
      </c>
      <c r="G51" s="423"/>
      <c r="H51" s="163">
        <v>7200000</v>
      </c>
      <c r="I51" s="95" t="s">
        <v>155</v>
      </c>
    </row>
    <row r="52" spans="1:9" ht="30">
      <c r="A52" s="436"/>
      <c r="B52" s="498"/>
      <c r="C52" s="135" t="s">
        <v>921</v>
      </c>
      <c r="D52" s="222" t="s">
        <v>185</v>
      </c>
      <c r="E52" s="389"/>
      <c r="F52" s="135" t="s">
        <v>922</v>
      </c>
      <c r="G52" s="423"/>
      <c r="H52" s="163">
        <v>3600000</v>
      </c>
      <c r="I52" s="95" t="s">
        <v>155</v>
      </c>
    </row>
    <row r="53" spans="1:9">
      <c r="A53" s="436"/>
      <c r="B53" s="498"/>
      <c r="C53" s="499" t="s">
        <v>921</v>
      </c>
      <c r="D53" s="501" t="s">
        <v>185</v>
      </c>
      <c r="E53" s="389"/>
      <c r="F53" s="499" t="s">
        <v>923</v>
      </c>
      <c r="G53" s="423"/>
      <c r="H53" s="491">
        <v>4350000</v>
      </c>
      <c r="I53" s="386" t="s">
        <v>155</v>
      </c>
    </row>
    <row r="54" spans="1:9" ht="14.45" customHeight="1">
      <c r="A54" s="436"/>
      <c r="B54" s="498"/>
      <c r="C54" s="500"/>
      <c r="D54" s="502"/>
      <c r="E54" s="389"/>
      <c r="F54" s="500"/>
      <c r="G54" s="423"/>
      <c r="H54" s="492"/>
      <c r="I54" s="387"/>
    </row>
    <row r="55" spans="1:9" ht="30">
      <c r="A55" s="436"/>
      <c r="B55" s="498"/>
      <c r="C55" s="135" t="s">
        <v>921</v>
      </c>
      <c r="D55" s="222" t="s">
        <v>185</v>
      </c>
      <c r="E55" s="389"/>
      <c r="F55" s="135" t="s">
        <v>924</v>
      </c>
      <c r="G55" s="423"/>
      <c r="H55" s="163">
        <v>4800000</v>
      </c>
      <c r="I55" s="95" t="s">
        <v>155</v>
      </c>
    </row>
    <row r="56" spans="1:9" ht="30">
      <c r="A56" s="436"/>
      <c r="B56" s="498"/>
      <c r="C56" s="135" t="s">
        <v>921</v>
      </c>
      <c r="D56" s="222" t="s">
        <v>185</v>
      </c>
      <c r="E56" s="389"/>
      <c r="F56" s="135" t="s">
        <v>925</v>
      </c>
      <c r="G56" s="423"/>
      <c r="H56" s="163">
        <v>5800000</v>
      </c>
      <c r="I56" s="95" t="s">
        <v>155</v>
      </c>
    </row>
    <row r="57" spans="1:9" ht="30">
      <c r="A57" s="436"/>
      <c r="B57" s="498"/>
      <c r="C57" s="135" t="s">
        <v>921</v>
      </c>
      <c r="D57" s="222" t="s">
        <v>185</v>
      </c>
      <c r="E57" s="389"/>
      <c r="F57" s="135" t="s">
        <v>926</v>
      </c>
      <c r="G57" s="423"/>
      <c r="H57" s="163">
        <v>6400000</v>
      </c>
      <c r="I57" s="95" t="s">
        <v>155</v>
      </c>
    </row>
    <row r="58" spans="1:9" ht="14.45" customHeight="1">
      <c r="A58" s="436"/>
      <c r="B58" s="498"/>
      <c r="C58" s="499" t="s">
        <v>921</v>
      </c>
      <c r="D58" s="501" t="s">
        <v>185</v>
      </c>
      <c r="E58" s="389"/>
      <c r="F58" s="499" t="s">
        <v>927</v>
      </c>
      <c r="G58" s="423"/>
      <c r="H58" s="491">
        <v>6900000</v>
      </c>
      <c r="I58" s="386" t="s">
        <v>155</v>
      </c>
    </row>
    <row r="59" spans="1:9" ht="14.45" customHeight="1">
      <c r="A59" s="436"/>
      <c r="B59" s="498"/>
      <c r="C59" s="500"/>
      <c r="D59" s="502"/>
      <c r="E59" s="389"/>
      <c r="F59" s="500"/>
      <c r="G59" s="423"/>
      <c r="H59" s="492"/>
      <c r="I59" s="387"/>
    </row>
    <row r="60" spans="1:9" ht="14.45" customHeight="1">
      <c r="A60" s="436"/>
      <c r="B60" s="498"/>
      <c r="C60" s="499" t="s">
        <v>928</v>
      </c>
      <c r="D60" s="501" t="s">
        <v>186</v>
      </c>
      <c r="E60" s="389"/>
      <c r="F60" s="499" t="s">
        <v>929</v>
      </c>
      <c r="G60" s="423"/>
      <c r="H60" s="491">
        <v>1800000</v>
      </c>
      <c r="I60" s="386" t="s">
        <v>155</v>
      </c>
    </row>
    <row r="61" spans="1:9" ht="14.45" customHeight="1">
      <c r="A61" s="436"/>
      <c r="B61" s="498"/>
      <c r="C61" s="500"/>
      <c r="D61" s="502"/>
      <c r="E61" s="389"/>
      <c r="F61" s="500"/>
      <c r="G61" s="423"/>
      <c r="H61" s="492"/>
      <c r="I61" s="387"/>
    </row>
    <row r="62" spans="1:9" ht="14.45" customHeight="1">
      <c r="A62" s="436"/>
      <c r="B62" s="498"/>
      <c r="C62" s="499" t="s">
        <v>930</v>
      </c>
      <c r="D62" s="501" t="s">
        <v>186</v>
      </c>
      <c r="E62" s="389"/>
      <c r="F62" s="499" t="s">
        <v>929</v>
      </c>
      <c r="G62" s="423"/>
      <c r="H62" s="491">
        <v>1900000</v>
      </c>
      <c r="I62" s="386" t="s">
        <v>155</v>
      </c>
    </row>
    <row r="63" spans="1:9" ht="14.45" customHeight="1">
      <c r="A63" s="436"/>
      <c r="B63" s="498"/>
      <c r="C63" s="500"/>
      <c r="D63" s="502"/>
      <c r="E63" s="389"/>
      <c r="F63" s="500"/>
      <c r="G63" s="423"/>
      <c r="H63" s="492"/>
      <c r="I63" s="387"/>
    </row>
    <row r="64" spans="1:9" ht="14.45" customHeight="1">
      <c r="A64" s="436"/>
      <c r="B64" s="498"/>
      <c r="C64" s="499" t="s">
        <v>931</v>
      </c>
      <c r="D64" s="501" t="s">
        <v>186</v>
      </c>
      <c r="E64" s="389"/>
      <c r="F64" s="499" t="s">
        <v>929</v>
      </c>
      <c r="G64" s="423"/>
      <c r="H64" s="491">
        <v>2150000</v>
      </c>
      <c r="I64" s="386" t="s">
        <v>155</v>
      </c>
    </row>
    <row r="65" spans="1:9" ht="14.45" customHeight="1">
      <c r="A65" s="436"/>
      <c r="B65" s="498"/>
      <c r="C65" s="500"/>
      <c r="D65" s="502"/>
      <c r="E65" s="389"/>
      <c r="F65" s="500"/>
      <c r="G65" s="423"/>
      <c r="H65" s="492"/>
      <c r="I65" s="387"/>
    </row>
    <row r="66" spans="1:9" ht="14.45" customHeight="1">
      <c r="A66" s="436"/>
      <c r="B66" s="498"/>
      <c r="C66" s="499" t="s">
        <v>932</v>
      </c>
      <c r="D66" s="501" t="s">
        <v>186</v>
      </c>
      <c r="E66" s="389"/>
      <c r="F66" s="499" t="s">
        <v>933</v>
      </c>
      <c r="G66" s="423"/>
      <c r="H66" s="491">
        <v>3200000</v>
      </c>
      <c r="I66" s="386" t="s">
        <v>155</v>
      </c>
    </row>
    <row r="67" spans="1:9" ht="14.45" customHeight="1">
      <c r="A67" s="436"/>
      <c r="B67" s="498"/>
      <c r="C67" s="500"/>
      <c r="D67" s="502"/>
      <c r="E67" s="389"/>
      <c r="F67" s="500"/>
      <c r="G67" s="423"/>
      <c r="H67" s="492"/>
      <c r="I67" s="387"/>
    </row>
    <row r="68" spans="1:9" ht="17.25" customHeight="1">
      <c r="A68" s="436"/>
      <c r="B68" s="498"/>
      <c r="C68" s="499" t="s">
        <v>934</v>
      </c>
      <c r="D68" s="501" t="s">
        <v>186</v>
      </c>
      <c r="E68" s="389"/>
      <c r="F68" s="499" t="s">
        <v>935</v>
      </c>
      <c r="G68" s="423"/>
      <c r="H68" s="491">
        <v>3500000</v>
      </c>
      <c r="I68" s="386" t="s">
        <v>155</v>
      </c>
    </row>
    <row r="69" spans="1:9" ht="14.45" customHeight="1">
      <c r="A69" s="436"/>
      <c r="B69" s="498"/>
      <c r="C69" s="500"/>
      <c r="D69" s="502"/>
      <c r="E69" s="389"/>
      <c r="F69" s="500"/>
      <c r="G69" s="423"/>
      <c r="H69" s="492"/>
      <c r="I69" s="387"/>
    </row>
    <row r="70" spans="1:9" ht="14.45" customHeight="1">
      <c r="A70" s="436"/>
      <c r="B70" s="498"/>
      <c r="C70" s="499" t="s">
        <v>936</v>
      </c>
      <c r="D70" s="422" t="s">
        <v>185</v>
      </c>
      <c r="E70" s="389"/>
      <c r="F70" s="499" t="s">
        <v>937</v>
      </c>
      <c r="G70" s="423"/>
      <c r="H70" s="491">
        <v>16500000</v>
      </c>
      <c r="I70" s="386" t="s">
        <v>155</v>
      </c>
    </row>
    <row r="71" spans="1:9" ht="14.45" customHeight="1">
      <c r="A71" s="436"/>
      <c r="B71" s="498"/>
      <c r="C71" s="500"/>
      <c r="D71" s="424"/>
      <c r="E71" s="389"/>
      <c r="F71" s="500"/>
      <c r="G71" s="423"/>
      <c r="H71" s="492"/>
      <c r="I71" s="387"/>
    </row>
    <row r="72" spans="1:9" ht="14.45" customHeight="1">
      <c r="A72" s="436"/>
      <c r="B72" s="498"/>
      <c r="C72" s="135" t="s">
        <v>939</v>
      </c>
      <c r="D72" s="180" t="s">
        <v>185</v>
      </c>
      <c r="E72" s="389"/>
      <c r="F72" s="135" t="s">
        <v>938</v>
      </c>
      <c r="G72" s="423"/>
      <c r="H72" s="163">
        <v>20900000</v>
      </c>
      <c r="I72" s="95" t="s">
        <v>155</v>
      </c>
    </row>
    <row r="73" spans="1:9" ht="30">
      <c r="A73" s="436"/>
      <c r="B73" s="498"/>
      <c r="C73" s="135" t="s">
        <v>936</v>
      </c>
      <c r="D73" s="180" t="s">
        <v>185</v>
      </c>
      <c r="E73" s="389" t="str">
        <f>E46</f>
        <v>ISO 9001-2015; ISO 14001:2015; BS 5649:1995/BS EN 40-5:2002</v>
      </c>
      <c r="F73" s="135" t="s">
        <v>940</v>
      </c>
      <c r="G73" s="434" t="str">
        <f>G36</f>
        <v>Công ty TNHH đầu tư SX &amp;TM Hoàng Minh 
Đc: B06 – L18, Khu A, Khu đô thị Dương Nội, Phường Dương Nội, Thành phố Hà Nội ; SĐT: 0969955962</v>
      </c>
      <c r="H73" s="163">
        <v>23950000</v>
      </c>
      <c r="I73" s="95" t="s">
        <v>155</v>
      </c>
    </row>
    <row r="74" spans="1:9" ht="17.100000000000001" customHeight="1">
      <c r="A74" s="436"/>
      <c r="B74" s="498"/>
      <c r="C74" s="41" t="s">
        <v>296</v>
      </c>
      <c r="D74" s="13" t="s">
        <v>34</v>
      </c>
      <c r="E74" s="389"/>
      <c r="F74" s="41" t="s">
        <v>2782</v>
      </c>
      <c r="G74" s="434"/>
      <c r="H74" s="148">
        <v>2800000</v>
      </c>
      <c r="I74" s="42" t="s">
        <v>155</v>
      </c>
    </row>
    <row r="75" spans="1:9" ht="17.100000000000001" customHeight="1">
      <c r="A75" s="436"/>
      <c r="B75" s="498"/>
      <c r="C75" s="135" t="s">
        <v>184</v>
      </c>
      <c r="D75" s="180" t="s">
        <v>34</v>
      </c>
      <c r="E75" s="389"/>
      <c r="F75" s="135"/>
      <c r="G75" s="434"/>
      <c r="H75" s="163">
        <v>4800000</v>
      </c>
      <c r="I75" s="95" t="s">
        <v>155</v>
      </c>
    </row>
    <row r="76" spans="1:9" ht="17.100000000000001" customHeight="1">
      <c r="A76" s="436"/>
      <c r="B76" s="498"/>
      <c r="C76" s="135" t="s">
        <v>941</v>
      </c>
      <c r="D76" s="180" t="s">
        <v>187</v>
      </c>
      <c r="E76" s="239"/>
      <c r="F76" s="135" t="s">
        <v>942</v>
      </c>
      <c r="G76" s="434"/>
      <c r="H76" s="163">
        <v>8500000</v>
      </c>
      <c r="I76" s="95" t="s">
        <v>155</v>
      </c>
    </row>
    <row r="77" spans="1:9" ht="33.75" customHeight="1">
      <c r="A77" s="436"/>
      <c r="B77" s="498"/>
      <c r="C77" s="504" t="s">
        <v>676</v>
      </c>
      <c r="D77" s="504"/>
      <c r="E77" s="504"/>
      <c r="F77" s="504"/>
      <c r="G77" s="434"/>
      <c r="H77" s="13"/>
      <c r="I77" s="13"/>
    </row>
    <row r="78" spans="1:9" ht="43.5" customHeight="1">
      <c r="A78" s="436"/>
      <c r="B78" s="498"/>
      <c r="C78" s="41" t="s">
        <v>395</v>
      </c>
      <c r="D78" s="13" t="s">
        <v>34</v>
      </c>
      <c r="E78" s="351" t="s">
        <v>363</v>
      </c>
      <c r="F78" s="497" t="s">
        <v>677</v>
      </c>
      <c r="G78" s="434"/>
      <c r="H78" s="1">
        <v>25000000</v>
      </c>
      <c r="I78" s="42" t="s">
        <v>155</v>
      </c>
    </row>
    <row r="79" spans="1:9" ht="43.5" customHeight="1">
      <c r="A79" s="436"/>
      <c r="B79" s="498"/>
      <c r="C79" s="41" t="s">
        <v>396</v>
      </c>
      <c r="D79" s="13" t="s">
        <v>34</v>
      </c>
      <c r="E79" s="351"/>
      <c r="F79" s="497"/>
      <c r="G79" s="434"/>
      <c r="H79" s="1">
        <v>25500000</v>
      </c>
      <c r="I79" s="42" t="s">
        <v>155</v>
      </c>
    </row>
    <row r="80" spans="1:9" ht="43.5" customHeight="1">
      <c r="A80" s="436"/>
      <c r="B80" s="498"/>
      <c r="C80" s="41" t="s">
        <v>397</v>
      </c>
      <c r="D80" s="13" t="s">
        <v>34</v>
      </c>
      <c r="E80" s="351"/>
      <c r="F80" s="497"/>
      <c r="G80" s="434"/>
      <c r="H80" s="1">
        <v>28000000</v>
      </c>
      <c r="I80" s="42" t="s">
        <v>155</v>
      </c>
    </row>
    <row r="81" spans="1:9" ht="43.5" customHeight="1">
      <c r="A81" s="436"/>
      <c r="B81" s="498"/>
      <c r="C81" s="41" t="s">
        <v>398</v>
      </c>
      <c r="D81" s="13" t="s">
        <v>34</v>
      </c>
      <c r="E81" s="351"/>
      <c r="F81" s="497"/>
      <c r="G81" s="434"/>
      <c r="H81" s="1">
        <v>29000000</v>
      </c>
      <c r="I81" s="42" t="s">
        <v>155</v>
      </c>
    </row>
    <row r="82" spans="1:9" ht="43.5" customHeight="1">
      <c r="A82" s="436"/>
      <c r="B82" s="498"/>
      <c r="C82" s="41" t="s">
        <v>399</v>
      </c>
      <c r="D82" s="13" t="s">
        <v>34</v>
      </c>
      <c r="E82" s="351"/>
      <c r="F82" s="497"/>
      <c r="G82" s="434"/>
      <c r="H82" s="1">
        <v>29800000</v>
      </c>
      <c r="I82" s="42" t="s">
        <v>155</v>
      </c>
    </row>
    <row r="83" spans="1:9" ht="43.5" customHeight="1">
      <c r="A83" s="436"/>
      <c r="B83" s="498"/>
      <c r="C83" s="41" t="s">
        <v>400</v>
      </c>
      <c r="D83" s="13" t="s">
        <v>34</v>
      </c>
      <c r="E83" s="351"/>
      <c r="F83" s="497"/>
      <c r="G83" s="434"/>
      <c r="H83" s="1">
        <v>31000000</v>
      </c>
      <c r="I83" s="42" t="s">
        <v>155</v>
      </c>
    </row>
    <row r="84" spans="1:9" ht="43.5" customHeight="1">
      <c r="A84" s="436"/>
      <c r="B84" s="498"/>
      <c r="C84" s="41" t="s">
        <v>401</v>
      </c>
      <c r="D84" s="13" t="s">
        <v>34</v>
      </c>
      <c r="E84" s="351"/>
      <c r="F84" s="497"/>
      <c r="G84" s="434"/>
      <c r="H84" s="1">
        <v>31800000</v>
      </c>
      <c r="I84" s="42" t="s">
        <v>155</v>
      </c>
    </row>
    <row r="85" spans="1:9" ht="43.5" customHeight="1">
      <c r="A85" s="436"/>
      <c r="B85" s="498"/>
      <c r="C85" s="41" t="s">
        <v>402</v>
      </c>
      <c r="D85" s="13" t="s">
        <v>34</v>
      </c>
      <c r="E85" s="351"/>
      <c r="F85" s="497"/>
      <c r="G85" s="435"/>
      <c r="H85" s="1">
        <v>33300000</v>
      </c>
      <c r="I85" s="42" t="s">
        <v>155</v>
      </c>
    </row>
    <row r="86" spans="1:9" s="12" customFormat="1" ht="20.25" customHeight="1">
      <c r="A86" s="494" t="s">
        <v>2429</v>
      </c>
      <c r="B86" s="498" t="s">
        <v>7</v>
      </c>
      <c r="C86" s="505" t="s">
        <v>77</v>
      </c>
      <c r="D86" s="505"/>
      <c r="E86" s="505"/>
      <c r="F86" s="505"/>
      <c r="G86" s="433" t="s">
        <v>2784</v>
      </c>
      <c r="H86" s="1"/>
      <c r="I86" s="45"/>
    </row>
    <row r="87" spans="1:9" s="12" customFormat="1" ht="51.6" customHeight="1">
      <c r="A87" s="495"/>
      <c r="B87" s="498"/>
      <c r="C87" s="41" t="s">
        <v>3073</v>
      </c>
      <c r="D87" s="323" t="s">
        <v>185</v>
      </c>
      <c r="E87" s="486" t="s">
        <v>78</v>
      </c>
      <c r="F87" s="11" t="s">
        <v>3072</v>
      </c>
      <c r="G87" s="434"/>
      <c r="H87" s="82">
        <v>2897799</v>
      </c>
      <c r="I87" s="497" t="s">
        <v>1050</v>
      </c>
    </row>
    <row r="88" spans="1:9" s="12" customFormat="1" ht="45">
      <c r="A88" s="495"/>
      <c r="B88" s="11"/>
      <c r="C88" s="41" t="s">
        <v>3075</v>
      </c>
      <c r="D88" s="323" t="s">
        <v>185</v>
      </c>
      <c r="E88" s="358"/>
      <c r="F88" s="11" t="s">
        <v>3074</v>
      </c>
      <c r="G88" s="434"/>
      <c r="H88" s="82">
        <v>3210000</v>
      </c>
      <c r="I88" s="497"/>
    </row>
    <row r="89" spans="1:9" s="12" customFormat="1" ht="45">
      <c r="A89" s="495"/>
      <c r="B89" s="11"/>
      <c r="C89" s="41" t="s">
        <v>3077</v>
      </c>
      <c r="D89" s="323" t="s">
        <v>185</v>
      </c>
      <c r="E89" s="358"/>
      <c r="F89" s="11" t="s">
        <v>3076</v>
      </c>
      <c r="G89" s="434"/>
      <c r="H89" s="82">
        <v>3590000</v>
      </c>
      <c r="I89" s="497"/>
    </row>
    <row r="90" spans="1:9" s="12" customFormat="1" ht="45">
      <c r="A90" s="495"/>
      <c r="B90" s="11"/>
      <c r="C90" s="41" t="s">
        <v>3079</v>
      </c>
      <c r="D90" s="323" t="s">
        <v>185</v>
      </c>
      <c r="E90" s="358"/>
      <c r="F90" s="11" t="s">
        <v>3078</v>
      </c>
      <c r="G90" s="434"/>
      <c r="H90" s="82">
        <v>4156272</v>
      </c>
      <c r="I90" s="42" t="s">
        <v>152</v>
      </c>
    </row>
    <row r="91" spans="1:9" s="12" customFormat="1" ht="45">
      <c r="A91" s="495"/>
      <c r="B91" s="11"/>
      <c r="C91" s="41" t="s">
        <v>3081</v>
      </c>
      <c r="D91" s="323" t="s">
        <v>185</v>
      </c>
      <c r="E91" s="359"/>
      <c r="F91" s="11" t="s">
        <v>3080</v>
      </c>
      <c r="G91" s="434"/>
      <c r="H91" s="82">
        <v>4404654</v>
      </c>
      <c r="I91" s="42" t="s">
        <v>152</v>
      </c>
    </row>
    <row r="92" spans="1:9" s="12" customFormat="1" ht="45">
      <c r="A92" s="495"/>
      <c r="B92" s="11"/>
      <c r="C92" s="41" t="s">
        <v>3083</v>
      </c>
      <c r="D92" s="323" t="s">
        <v>185</v>
      </c>
      <c r="E92" s="486" t="str">
        <f>E87</f>
        <v>TCCS 01:2020/PT (XN.003.21)</v>
      </c>
      <c r="F92" s="11" t="s">
        <v>3082</v>
      </c>
      <c r="G92" s="434"/>
      <c r="H92" s="82">
        <v>4237254</v>
      </c>
      <c r="I92" s="42" t="s">
        <v>152</v>
      </c>
    </row>
    <row r="93" spans="1:9" s="12" customFormat="1" ht="45">
      <c r="A93" s="495"/>
      <c r="B93" s="11"/>
      <c r="C93" s="41" t="s">
        <v>3085</v>
      </c>
      <c r="D93" s="323" t="s">
        <v>185</v>
      </c>
      <c r="E93" s="358"/>
      <c r="F93" s="11" t="s">
        <v>3084</v>
      </c>
      <c r="G93" s="434"/>
      <c r="H93" s="82">
        <v>4854312</v>
      </c>
      <c r="I93" s="42" t="s">
        <v>152</v>
      </c>
    </row>
    <row r="94" spans="1:9" s="12" customFormat="1" ht="45">
      <c r="A94" s="495"/>
      <c r="B94" s="11"/>
      <c r="C94" s="41" t="s">
        <v>3086</v>
      </c>
      <c r="D94" s="323" t="s">
        <v>185</v>
      </c>
      <c r="E94" s="358"/>
      <c r="F94" s="11" t="s">
        <v>3082</v>
      </c>
      <c r="G94" s="423" t="str">
        <f>G86</f>
        <v>Công ty Cổ Phần Điện và Chiếu Sáng Phú Thắng
Đc: Lô số CN1, khu công nghiệp Thạch Thất - Quốc Oai, Xã Tây Phương, Thành phố Hà Nội, ĐT: 0968646147</v>
      </c>
      <c r="H94" s="82">
        <v>5325465</v>
      </c>
      <c r="I94" s="42" t="s">
        <v>152</v>
      </c>
    </row>
    <row r="95" spans="1:9" s="12" customFormat="1" ht="45">
      <c r="A95" s="495"/>
      <c r="B95" s="11"/>
      <c r="C95" s="41" t="s">
        <v>3087</v>
      </c>
      <c r="D95" s="323" t="s">
        <v>185</v>
      </c>
      <c r="E95" s="358"/>
      <c r="F95" s="11" t="s">
        <v>3088</v>
      </c>
      <c r="G95" s="423"/>
      <c r="H95" s="82">
        <v>5942563</v>
      </c>
      <c r="I95" s="42" t="s">
        <v>152</v>
      </c>
    </row>
    <row r="96" spans="1:9" s="12" customFormat="1" ht="45">
      <c r="A96" s="495"/>
      <c r="B96" s="11"/>
      <c r="C96" s="41" t="s">
        <v>3089</v>
      </c>
      <c r="D96" s="323" t="s">
        <v>185</v>
      </c>
      <c r="E96" s="358"/>
      <c r="F96" s="11" t="s">
        <v>3088</v>
      </c>
      <c r="G96" s="423"/>
      <c r="H96" s="82">
        <v>6043981</v>
      </c>
      <c r="I96" s="42" t="s">
        <v>152</v>
      </c>
    </row>
    <row r="97" spans="1:9" s="12" customFormat="1" ht="45" customHeight="1">
      <c r="A97" s="495"/>
      <c r="B97" s="11"/>
      <c r="C97" s="41" t="s">
        <v>3091</v>
      </c>
      <c r="D97" s="323" t="s">
        <v>185</v>
      </c>
      <c r="E97" s="359"/>
      <c r="F97" s="11" t="s">
        <v>3090</v>
      </c>
      <c r="G97" s="423"/>
      <c r="H97" s="82">
        <v>7255789</v>
      </c>
      <c r="I97" s="42" t="s">
        <v>152</v>
      </c>
    </row>
    <row r="98" spans="1:9" s="12" customFormat="1" ht="19.5" customHeight="1">
      <c r="A98" s="495"/>
      <c r="B98" s="11"/>
      <c r="C98" s="441" t="s">
        <v>37</v>
      </c>
      <c r="D98" s="441"/>
      <c r="E98" s="441"/>
      <c r="F98" s="441"/>
      <c r="G98" s="423"/>
      <c r="H98" s="1"/>
      <c r="I98" s="42"/>
    </row>
    <row r="99" spans="1:9" s="12" customFormat="1" ht="30">
      <c r="A99" s="495"/>
      <c r="B99" s="11"/>
      <c r="C99" s="223" t="s">
        <v>3027</v>
      </c>
      <c r="D99" s="13" t="s">
        <v>36</v>
      </c>
      <c r="E99" s="490" t="s">
        <v>78</v>
      </c>
      <c r="F99" s="11" t="s">
        <v>79</v>
      </c>
      <c r="G99" s="423"/>
      <c r="H99" s="82">
        <v>2854219.5</v>
      </c>
      <c r="I99" s="42" t="s">
        <v>152</v>
      </c>
    </row>
    <row r="100" spans="1:9" s="12" customFormat="1" ht="45">
      <c r="A100" s="495"/>
      <c r="B100" s="11"/>
      <c r="C100" s="223" t="s">
        <v>3028</v>
      </c>
      <c r="D100" s="13" t="s">
        <v>36</v>
      </c>
      <c r="E100" s="490"/>
      <c r="F100" s="11" t="s">
        <v>79</v>
      </c>
      <c r="G100" s="423"/>
      <c r="H100" s="82">
        <v>3452546</v>
      </c>
      <c r="I100" s="42" t="s">
        <v>152</v>
      </c>
    </row>
    <row r="101" spans="1:9" s="12" customFormat="1" ht="30">
      <c r="A101" s="495"/>
      <c r="B101" s="11"/>
      <c r="C101" s="223" t="s">
        <v>3029</v>
      </c>
      <c r="D101" s="13" t="s">
        <v>36</v>
      </c>
      <c r="E101" s="490"/>
      <c r="F101" s="11" t="s">
        <v>80</v>
      </c>
      <c r="G101" s="423"/>
      <c r="H101" s="82">
        <v>3543594</v>
      </c>
      <c r="I101" s="42" t="s">
        <v>152</v>
      </c>
    </row>
    <row r="102" spans="1:9" s="12" customFormat="1" ht="45">
      <c r="A102" s="495"/>
      <c r="B102" s="11"/>
      <c r="C102" s="223" t="s">
        <v>3030</v>
      </c>
      <c r="D102" s="13" t="s">
        <v>36</v>
      </c>
      <c r="E102" s="490"/>
      <c r="F102" s="11" t="s">
        <v>80</v>
      </c>
      <c r="G102" s="423"/>
      <c r="H102" s="82">
        <v>4072308.6999999997</v>
      </c>
      <c r="I102" s="42" t="s">
        <v>152</v>
      </c>
    </row>
    <row r="103" spans="1:9" s="12" customFormat="1" ht="30">
      <c r="A103" s="495"/>
      <c r="B103" s="11"/>
      <c r="C103" s="223" t="s">
        <v>3031</v>
      </c>
      <c r="D103" s="13" t="s">
        <v>36</v>
      </c>
      <c r="E103" s="490"/>
      <c r="F103" s="11" t="s">
        <v>81</v>
      </c>
      <c r="G103" s="423"/>
      <c r="H103" s="82">
        <v>4065100.4999999995</v>
      </c>
      <c r="I103" s="42" t="s">
        <v>152</v>
      </c>
    </row>
    <row r="104" spans="1:9" s="12" customFormat="1" ht="45">
      <c r="A104" s="495"/>
      <c r="B104" s="11"/>
      <c r="C104" s="223" t="s">
        <v>3032</v>
      </c>
      <c r="D104" s="13" t="s">
        <v>36</v>
      </c>
      <c r="E104" s="490"/>
      <c r="F104" s="11" t="s">
        <v>81</v>
      </c>
      <c r="G104" s="423"/>
      <c r="H104" s="82">
        <v>4653097</v>
      </c>
      <c r="I104" s="42" t="s">
        <v>152</v>
      </c>
    </row>
    <row r="105" spans="1:9" s="12" customFormat="1" ht="30">
      <c r="A105" s="495"/>
      <c r="B105" s="11"/>
      <c r="C105" s="223" t="s">
        <v>3033</v>
      </c>
      <c r="D105" s="13" t="s">
        <v>36</v>
      </c>
      <c r="E105" s="490"/>
      <c r="F105" s="11" t="s">
        <v>81</v>
      </c>
      <c r="G105" s="423"/>
      <c r="H105" s="82">
        <v>5199479</v>
      </c>
      <c r="I105" s="42" t="s">
        <v>152</v>
      </c>
    </row>
    <row r="106" spans="1:9" s="12" customFormat="1" ht="30">
      <c r="A106" s="495"/>
      <c r="B106" s="11"/>
      <c r="C106" s="223" t="s">
        <v>3034</v>
      </c>
      <c r="D106" s="13" t="s">
        <v>36</v>
      </c>
      <c r="E106" s="490"/>
      <c r="F106" s="11" t="s">
        <v>82</v>
      </c>
      <c r="G106" s="423"/>
      <c r="H106" s="82">
        <v>4825652</v>
      </c>
      <c r="I106" s="42" t="s">
        <v>152</v>
      </c>
    </row>
    <row r="107" spans="1:9" s="12" customFormat="1" ht="45">
      <c r="A107" s="495"/>
      <c r="B107" s="11"/>
      <c r="C107" s="223" t="s">
        <v>3035</v>
      </c>
      <c r="D107" s="13" t="s">
        <v>36</v>
      </c>
      <c r="E107" s="490"/>
      <c r="F107" s="11" t="s">
        <v>82</v>
      </c>
      <c r="G107" s="423"/>
      <c r="H107" s="82">
        <v>5175074.75</v>
      </c>
      <c r="I107" s="42" t="s">
        <v>152</v>
      </c>
    </row>
    <row r="108" spans="1:9" s="12" customFormat="1" ht="30">
      <c r="A108" s="495"/>
      <c r="B108" s="11"/>
      <c r="C108" s="223" t="s">
        <v>3036</v>
      </c>
      <c r="D108" s="13" t="s">
        <v>36</v>
      </c>
      <c r="E108" s="490"/>
      <c r="F108" s="11" t="s">
        <v>82</v>
      </c>
      <c r="G108" s="423"/>
      <c r="H108" s="82">
        <v>6104858.9499999993</v>
      </c>
      <c r="I108" s="42" t="s">
        <v>152</v>
      </c>
    </row>
    <row r="109" spans="1:9" s="12" customFormat="1" ht="45">
      <c r="A109" s="495"/>
      <c r="B109" s="11"/>
      <c r="C109" s="223" t="s">
        <v>3037</v>
      </c>
      <c r="D109" s="13" t="s">
        <v>36</v>
      </c>
      <c r="E109" s="490"/>
      <c r="F109" s="11" t="s">
        <v>83</v>
      </c>
      <c r="G109" s="423"/>
      <c r="H109" s="82">
        <v>6148104.6999999993</v>
      </c>
      <c r="I109" s="42" t="s">
        <v>152</v>
      </c>
    </row>
    <row r="110" spans="1:9" s="12" customFormat="1" ht="30" customHeight="1">
      <c r="A110" s="495"/>
      <c r="B110" s="11"/>
      <c r="C110" s="223" t="s">
        <v>3038</v>
      </c>
      <c r="D110" s="13" t="s">
        <v>36</v>
      </c>
      <c r="E110" s="490"/>
      <c r="F110" s="11" t="s">
        <v>84</v>
      </c>
      <c r="G110" s="423"/>
      <c r="H110" s="82">
        <v>6285048.9999999991</v>
      </c>
      <c r="I110" s="42" t="s">
        <v>152</v>
      </c>
    </row>
    <row r="111" spans="1:9" s="12" customFormat="1" ht="18.75" customHeight="1">
      <c r="A111" s="495"/>
      <c r="B111" s="11"/>
      <c r="C111" s="441" t="s">
        <v>38</v>
      </c>
      <c r="D111" s="441"/>
      <c r="E111" s="441"/>
      <c r="F111" s="441"/>
      <c r="G111" s="423"/>
      <c r="H111" s="1"/>
      <c r="I111" s="42"/>
    </row>
    <row r="112" spans="1:9" s="12" customFormat="1" ht="15" customHeight="1">
      <c r="A112" s="495"/>
      <c r="B112" s="11"/>
      <c r="C112" s="41" t="s">
        <v>908</v>
      </c>
      <c r="D112" s="323" t="s">
        <v>178</v>
      </c>
      <c r="E112" s="490" t="s">
        <v>78</v>
      </c>
      <c r="F112" s="11" t="s">
        <v>85</v>
      </c>
      <c r="G112" s="423"/>
      <c r="H112" s="82">
        <v>1512165</v>
      </c>
      <c r="I112" s="42" t="s">
        <v>152</v>
      </c>
    </row>
    <row r="113" spans="1:9" s="12" customFormat="1" ht="57.75" customHeight="1">
      <c r="A113" s="495"/>
      <c r="B113" s="11"/>
      <c r="C113" s="41" t="s">
        <v>907</v>
      </c>
      <c r="D113" s="323" t="s">
        <v>178</v>
      </c>
      <c r="E113" s="490"/>
      <c r="F113" s="11" t="s">
        <v>86</v>
      </c>
      <c r="G113" s="423"/>
      <c r="H113" s="82">
        <v>1730521</v>
      </c>
      <c r="I113" s="42" t="s">
        <v>152</v>
      </c>
    </row>
    <row r="114" spans="1:9" s="12" customFormat="1" ht="45">
      <c r="A114" s="495"/>
      <c r="B114" s="11"/>
      <c r="C114" s="41" t="s">
        <v>909</v>
      </c>
      <c r="D114" s="323" t="s">
        <v>178</v>
      </c>
      <c r="E114" s="490"/>
      <c r="F114" s="11" t="s">
        <v>85</v>
      </c>
      <c r="G114" s="423"/>
      <c r="H114" s="82">
        <v>1452653</v>
      </c>
      <c r="I114" s="42" t="s">
        <v>152</v>
      </c>
    </row>
    <row r="115" spans="1:9" s="12" customFormat="1" ht="15" customHeight="1">
      <c r="A115" s="495"/>
      <c r="B115" s="11"/>
      <c r="C115" s="41" t="s">
        <v>910</v>
      </c>
      <c r="D115" s="323" t="s">
        <v>178</v>
      </c>
      <c r="E115" s="490"/>
      <c r="F115" s="11" t="s">
        <v>85</v>
      </c>
      <c r="G115" s="423"/>
      <c r="H115" s="82">
        <v>1358123</v>
      </c>
      <c r="I115" s="42" t="s">
        <v>152</v>
      </c>
    </row>
    <row r="116" spans="1:9" s="12" customFormat="1" ht="30">
      <c r="A116" s="495"/>
      <c r="B116" s="11"/>
      <c r="C116" s="41" t="s">
        <v>911</v>
      </c>
      <c r="D116" s="323" t="s">
        <v>178</v>
      </c>
      <c r="E116" s="490"/>
      <c r="F116" s="11" t="s">
        <v>86</v>
      </c>
      <c r="G116" s="423"/>
      <c r="H116" s="82">
        <v>1699584</v>
      </c>
      <c r="I116" s="42" t="s">
        <v>152</v>
      </c>
    </row>
    <row r="117" spans="1:9" s="12" customFormat="1" ht="32.25" customHeight="1">
      <c r="A117" s="495"/>
      <c r="B117" s="11"/>
      <c r="C117" s="441" t="s">
        <v>39</v>
      </c>
      <c r="D117" s="441"/>
      <c r="E117" s="441"/>
      <c r="F117" s="441"/>
      <c r="G117" s="423" t="str">
        <f>G94</f>
        <v>Công ty Cổ Phần Điện và Chiếu Sáng Phú Thắng
Đc: Lô số CN1, khu công nghiệp Thạch Thất - Quốc Oai, Xã Tây Phương, Thành phố Hà Nội, ĐT: 0968646147</v>
      </c>
      <c r="H117" s="1"/>
      <c r="I117" s="42"/>
    </row>
    <row r="118" spans="1:9" s="12" customFormat="1">
      <c r="A118" s="495"/>
      <c r="B118" s="11"/>
      <c r="C118" s="441" t="s">
        <v>40</v>
      </c>
      <c r="D118" s="441"/>
      <c r="E118" s="441"/>
      <c r="F118" s="441"/>
      <c r="G118" s="423"/>
      <c r="H118" s="1"/>
      <c r="I118" s="42"/>
    </row>
    <row r="119" spans="1:9" s="12" customFormat="1" ht="30">
      <c r="A119" s="495"/>
      <c r="B119" s="11"/>
      <c r="C119" s="41" t="s">
        <v>912</v>
      </c>
      <c r="D119" s="323" t="s">
        <v>34</v>
      </c>
      <c r="E119" s="490" t="s">
        <v>913</v>
      </c>
      <c r="F119" s="11" t="s">
        <v>87</v>
      </c>
      <c r="G119" s="423"/>
      <c r="H119" s="83">
        <v>5540000</v>
      </c>
      <c r="I119" s="42" t="s">
        <v>152</v>
      </c>
    </row>
    <row r="120" spans="1:9" s="12" customFormat="1" ht="30">
      <c r="A120" s="495"/>
      <c r="B120" s="11"/>
      <c r="C120" s="41" t="s">
        <v>912</v>
      </c>
      <c r="D120" s="323" t="s">
        <v>34</v>
      </c>
      <c r="E120" s="490"/>
      <c r="F120" s="11" t="s">
        <v>58</v>
      </c>
      <c r="G120" s="423"/>
      <c r="H120" s="83">
        <v>6960000</v>
      </c>
      <c r="I120" s="42" t="s">
        <v>152</v>
      </c>
    </row>
    <row r="121" spans="1:9" s="12" customFormat="1" ht="30">
      <c r="A121" s="495"/>
      <c r="B121" s="11"/>
      <c r="C121" s="41" t="s">
        <v>912</v>
      </c>
      <c r="D121" s="323" t="s">
        <v>34</v>
      </c>
      <c r="E121" s="490"/>
      <c r="F121" s="11" t="s">
        <v>59</v>
      </c>
      <c r="G121" s="423"/>
      <c r="H121" s="83">
        <v>7060000</v>
      </c>
      <c r="I121" s="42" t="s">
        <v>152</v>
      </c>
    </row>
    <row r="122" spans="1:9" s="12" customFormat="1" ht="30">
      <c r="A122" s="495"/>
      <c r="B122" s="11"/>
      <c r="C122" s="41" t="s">
        <v>912</v>
      </c>
      <c r="D122" s="323" t="s">
        <v>34</v>
      </c>
      <c r="E122" s="490"/>
      <c r="F122" s="11" t="s">
        <v>60</v>
      </c>
      <c r="G122" s="423"/>
      <c r="H122" s="83">
        <v>7500000</v>
      </c>
      <c r="I122" s="42" t="s">
        <v>152</v>
      </c>
    </row>
    <row r="123" spans="1:9" s="12" customFormat="1" ht="49.5" customHeight="1">
      <c r="A123" s="495"/>
      <c r="B123" s="11"/>
      <c r="C123" s="441" t="s">
        <v>41</v>
      </c>
      <c r="D123" s="441"/>
      <c r="E123" s="441"/>
      <c r="F123" s="441"/>
      <c r="G123" s="423"/>
      <c r="H123" s="1"/>
      <c r="I123" s="42"/>
    </row>
    <row r="124" spans="1:9" s="12" customFormat="1" ht="45">
      <c r="A124" s="495"/>
      <c r="B124" s="11"/>
      <c r="C124" s="41" t="s">
        <v>61</v>
      </c>
      <c r="D124" s="13" t="s">
        <v>35</v>
      </c>
      <c r="E124" s="490" t="s">
        <v>174</v>
      </c>
      <c r="F124" s="96" t="s">
        <v>678</v>
      </c>
      <c r="G124" s="423"/>
      <c r="H124" s="83">
        <v>4440000</v>
      </c>
      <c r="I124" s="42" t="s">
        <v>152</v>
      </c>
    </row>
    <row r="125" spans="1:9" s="12" customFormat="1" ht="45">
      <c r="A125" s="495"/>
      <c r="B125" s="11"/>
      <c r="C125" s="41" t="s">
        <v>61</v>
      </c>
      <c r="D125" s="13" t="s">
        <v>35</v>
      </c>
      <c r="E125" s="490"/>
      <c r="F125" s="96" t="s">
        <v>679</v>
      </c>
      <c r="G125" s="423"/>
      <c r="H125" s="83">
        <v>4850000</v>
      </c>
      <c r="I125" s="42" t="s">
        <v>152</v>
      </c>
    </row>
    <row r="126" spans="1:9" s="12" customFormat="1" ht="30">
      <c r="A126" s="495"/>
      <c r="B126" s="11"/>
      <c r="C126" s="41" t="s">
        <v>61</v>
      </c>
      <c r="D126" s="13" t="s">
        <v>35</v>
      </c>
      <c r="E126" s="490"/>
      <c r="F126" s="11" t="s">
        <v>682</v>
      </c>
      <c r="G126" s="423"/>
      <c r="H126" s="83">
        <v>5150000</v>
      </c>
      <c r="I126" s="42" t="s">
        <v>152</v>
      </c>
    </row>
    <row r="127" spans="1:9" s="12" customFormat="1" ht="30">
      <c r="A127" s="495"/>
      <c r="B127" s="11"/>
      <c r="C127" s="41" t="s">
        <v>728</v>
      </c>
      <c r="D127" s="13" t="s">
        <v>35</v>
      </c>
      <c r="E127" s="490"/>
      <c r="F127" s="11" t="s">
        <v>729</v>
      </c>
      <c r="G127" s="423"/>
      <c r="H127" s="83">
        <v>6350000</v>
      </c>
      <c r="I127" s="42" t="s">
        <v>152</v>
      </c>
    </row>
    <row r="128" spans="1:9" s="12" customFormat="1" ht="30">
      <c r="A128" s="495"/>
      <c r="B128" s="11"/>
      <c r="C128" s="41" t="s">
        <v>728</v>
      </c>
      <c r="D128" s="13" t="s">
        <v>35</v>
      </c>
      <c r="E128" s="490"/>
      <c r="F128" s="11" t="s">
        <v>719</v>
      </c>
      <c r="G128" s="423"/>
      <c r="H128" s="83">
        <v>6850000</v>
      </c>
      <c r="I128" s="42" t="s">
        <v>152</v>
      </c>
    </row>
    <row r="129" spans="1:9" s="12" customFormat="1" ht="67.5" customHeight="1">
      <c r="A129" s="495"/>
      <c r="B129" s="11"/>
      <c r="C129" s="441" t="s">
        <v>949</v>
      </c>
      <c r="D129" s="441"/>
      <c r="E129" s="441"/>
      <c r="F129" s="441"/>
      <c r="G129" s="423"/>
      <c r="H129" s="1"/>
      <c r="I129" s="42"/>
    </row>
    <row r="130" spans="1:9" s="12" customFormat="1" ht="30">
      <c r="A130" s="495"/>
      <c r="B130" s="11"/>
      <c r="C130" s="41" t="s">
        <v>62</v>
      </c>
      <c r="D130" s="13" t="s">
        <v>35</v>
      </c>
      <c r="F130" s="11" t="s">
        <v>68</v>
      </c>
      <c r="G130" s="423"/>
      <c r="H130" s="83">
        <v>8136000</v>
      </c>
      <c r="I130" s="42" t="s">
        <v>152</v>
      </c>
    </row>
    <row r="131" spans="1:9" s="12" customFormat="1" ht="33" customHeight="1">
      <c r="A131" s="495"/>
      <c r="B131" s="11"/>
      <c r="C131" s="41" t="s">
        <v>63</v>
      </c>
      <c r="D131" s="13" t="s">
        <v>35</v>
      </c>
      <c r="E131" s="486" t="s">
        <v>174</v>
      </c>
      <c r="F131" s="11" t="s">
        <v>58</v>
      </c>
      <c r="G131" s="423"/>
      <c r="H131" s="83">
        <v>5300000</v>
      </c>
      <c r="I131" s="42" t="s">
        <v>152</v>
      </c>
    </row>
    <row r="132" spans="1:9" s="12" customFormat="1" ht="30">
      <c r="A132" s="495"/>
      <c r="B132" s="11"/>
      <c r="C132" s="41" t="s">
        <v>62</v>
      </c>
      <c r="D132" s="13" t="s">
        <v>35</v>
      </c>
      <c r="E132" s="358"/>
      <c r="F132" s="11" t="s">
        <v>59</v>
      </c>
      <c r="G132" s="423"/>
      <c r="H132" s="83">
        <v>5500000</v>
      </c>
      <c r="I132" s="42" t="s">
        <v>152</v>
      </c>
    </row>
    <row r="133" spans="1:9" s="12" customFormat="1" ht="30">
      <c r="A133" s="495"/>
      <c r="B133" s="11"/>
      <c r="C133" s="41" t="s">
        <v>62</v>
      </c>
      <c r="D133" s="13" t="s">
        <v>35</v>
      </c>
      <c r="E133" s="358"/>
      <c r="F133" s="11" t="s">
        <v>60</v>
      </c>
      <c r="G133" s="423"/>
      <c r="H133" s="83">
        <v>6680000</v>
      </c>
      <c r="I133" s="42" t="s">
        <v>152</v>
      </c>
    </row>
    <row r="134" spans="1:9" s="12" customFormat="1" ht="30">
      <c r="A134" s="495"/>
      <c r="B134" s="11"/>
      <c r="C134" s="41" t="s">
        <v>62</v>
      </c>
      <c r="D134" s="13" t="s">
        <v>35</v>
      </c>
      <c r="E134" s="359"/>
      <c r="F134" s="11" t="s">
        <v>64</v>
      </c>
      <c r="G134" s="423"/>
      <c r="H134" s="83">
        <v>6850000</v>
      </c>
      <c r="I134" s="42" t="s">
        <v>152</v>
      </c>
    </row>
    <row r="135" spans="1:9" s="12" customFormat="1" ht="45" customHeight="1">
      <c r="A135" s="495"/>
      <c r="B135" s="11"/>
      <c r="C135" s="441" t="s">
        <v>948</v>
      </c>
      <c r="D135" s="441"/>
      <c r="E135" s="441"/>
      <c r="F135" s="441"/>
      <c r="G135" s="423"/>
      <c r="H135" s="1"/>
      <c r="I135" s="42"/>
    </row>
    <row r="136" spans="1:9" s="12" customFormat="1" ht="30">
      <c r="A136" s="495"/>
      <c r="B136" s="11"/>
      <c r="C136" s="41" t="s">
        <v>65</v>
      </c>
      <c r="D136" s="13" t="s">
        <v>35</v>
      </c>
      <c r="E136" s="490" t="s">
        <v>174</v>
      </c>
      <c r="F136" s="11" t="s">
        <v>681</v>
      </c>
      <c r="G136" s="423"/>
      <c r="H136" s="83">
        <v>4280000</v>
      </c>
      <c r="I136" s="42" t="s">
        <v>152</v>
      </c>
    </row>
    <row r="137" spans="1:9" s="12" customFormat="1" ht="30">
      <c r="A137" s="495"/>
      <c r="B137" s="11"/>
      <c r="C137" s="41" t="s">
        <v>65</v>
      </c>
      <c r="D137" s="13" t="s">
        <v>35</v>
      </c>
      <c r="E137" s="490"/>
      <c r="F137" s="11" t="s">
        <v>680</v>
      </c>
      <c r="G137" s="423"/>
      <c r="H137" s="83">
        <v>4520000</v>
      </c>
      <c r="I137" s="42" t="s">
        <v>152</v>
      </c>
    </row>
    <row r="138" spans="1:9" s="12" customFormat="1" ht="30">
      <c r="A138" s="495"/>
      <c r="B138" s="11"/>
      <c r="C138" s="41" t="s">
        <v>65</v>
      </c>
      <c r="D138" s="13" t="s">
        <v>35</v>
      </c>
      <c r="E138" s="490"/>
      <c r="F138" s="11" t="s">
        <v>682</v>
      </c>
      <c r="G138" s="423"/>
      <c r="H138" s="83">
        <v>5100000</v>
      </c>
      <c r="I138" s="42" t="s">
        <v>152</v>
      </c>
    </row>
    <row r="139" spans="1:9" s="12" customFormat="1" ht="30">
      <c r="A139" s="495"/>
      <c r="B139" s="11"/>
      <c r="C139" s="41" t="s">
        <v>65</v>
      </c>
      <c r="D139" s="13" t="s">
        <v>35</v>
      </c>
      <c r="E139" s="490"/>
      <c r="F139" s="11" t="s">
        <v>683</v>
      </c>
      <c r="G139" s="423"/>
      <c r="H139" s="83">
        <v>5500000</v>
      </c>
      <c r="I139" s="42" t="s">
        <v>152</v>
      </c>
    </row>
    <row r="140" spans="1:9" s="12" customFormat="1" ht="30">
      <c r="A140" s="495"/>
      <c r="B140" s="11"/>
      <c r="C140" s="41" t="s">
        <v>65</v>
      </c>
      <c r="D140" s="13" t="s">
        <v>35</v>
      </c>
      <c r="E140" s="490"/>
      <c r="F140" s="11" t="s">
        <v>684</v>
      </c>
      <c r="G140" s="423"/>
      <c r="H140" s="83">
        <v>5780000</v>
      </c>
      <c r="I140" s="42" t="s">
        <v>152</v>
      </c>
    </row>
    <row r="141" spans="1:9" s="12" customFormat="1" ht="61.5" customHeight="1">
      <c r="A141" s="495"/>
      <c r="B141" s="11"/>
      <c r="C141" s="441" t="s">
        <v>947</v>
      </c>
      <c r="D141" s="441"/>
      <c r="E141" s="441"/>
      <c r="F141" s="441"/>
      <c r="G141" s="423" t="str">
        <f>G117</f>
        <v>Công ty Cổ Phần Điện và Chiếu Sáng Phú Thắng
Đc: Lô số CN1, khu công nghiệp Thạch Thất - Quốc Oai, Xã Tây Phương, Thành phố Hà Nội, ĐT: 0968646147</v>
      </c>
      <c r="H141" s="1"/>
      <c r="I141" s="42"/>
    </row>
    <row r="142" spans="1:9" s="12" customFormat="1" ht="45">
      <c r="A142" s="495"/>
      <c r="B142" s="11"/>
      <c r="C142" s="41" t="s">
        <v>66</v>
      </c>
      <c r="D142" s="13" t="s">
        <v>35</v>
      </c>
      <c r="E142" s="490" t="s">
        <v>174</v>
      </c>
      <c r="F142" s="11" t="s">
        <v>685</v>
      </c>
      <c r="G142" s="423"/>
      <c r="H142" s="83">
        <v>2530000</v>
      </c>
      <c r="I142" s="42" t="s">
        <v>152</v>
      </c>
    </row>
    <row r="143" spans="1:9" s="12" customFormat="1" ht="45">
      <c r="A143" s="495"/>
      <c r="B143" s="11"/>
      <c r="C143" s="41" t="s">
        <v>66</v>
      </c>
      <c r="D143" s="13" t="s">
        <v>35</v>
      </c>
      <c r="E143" s="490"/>
      <c r="F143" s="11" t="s">
        <v>686</v>
      </c>
      <c r="G143" s="423"/>
      <c r="H143" s="83">
        <v>2840000</v>
      </c>
      <c r="I143" s="42" t="s">
        <v>152</v>
      </c>
    </row>
    <row r="144" spans="1:9" s="12" customFormat="1" ht="30">
      <c r="A144" s="495"/>
      <c r="B144" s="11"/>
      <c r="C144" s="41" t="s">
        <v>67</v>
      </c>
      <c r="D144" s="13" t="s">
        <v>35</v>
      </c>
      <c r="E144" s="490"/>
      <c r="F144" s="11" t="s">
        <v>687</v>
      </c>
      <c r="G144" s="423"/>
      <c r="H144" s="83">
        <v>3100000</v>
      </c>
      <c r="I144" s="42" t="s">
        <v>152</v>
      </c>
    </row>
    <row r="145" spans="1:9" s="12" customFormat="1" ht="30">
      <c r="A145" s="495"/>
      <c r="B145" s="11"/>
      <c r="C145" s="41" t="s">
        <v>688</v>
      </c>
      <c r="D145" s="13" t="s">
        <v>35</v>
      </c>
      <c r="E145" s="490"/>
      <c r="F145" s="11" t="s">
        <v>689</v>
      </c>
      <c r="G145" s="423"/>
      <c r="H145" s="83">
        <v>3350000</v>
      </c>
      <c r="I145" s="42" t="s">
        <v>152</v>
      </c>
    </row>
    <row r="146" spans="1:9" s="12" customFormat="1" ht="30">
      <c r="A146" s="495"/>
      <c r="B146" s="11"/>
      <c r="C146" s="41" t="s">
        <v>67</v>
      </c>
      <c r="D146" s="13" t="s">
        <v>35</v>
      </c>
      <c r="E146" s="490"/>
      <c r="F146" s="11" t="s">
        <v>690</v>
      </c>
      <c r="G146" s="423"/>
      <c r="H146" s="83">
        <v>3500000</v>
      </c>
      <c r="I146" s="42" t="s">
        <v>152</v>
      </c>
    </row>
    <row r="147" spans="1:9" s="12" customFormat="1" ht="48" customHeight="1">
      <c r="A147" s="495"/>
      <c r="B147" s="11"/>
      <c r="C147" s="441" t="s">
        <v>946</v>
      </c>
      <c r="D147" s="441"/>
      <c r="E147" s="441"/>
      <c r="F147" s="441"/>
      <c r="G147" s="423"/>
      <c r="H147" s="1"/>
      <c r="I147" s="42"/>
    </row>
    <row r="148" spans="1:9" s="12" customFormat="1" ht="45" customHeight="1">
      <c r="A148" s="495"/>
      <c r="B148" s="11"/>
      <c r="C148" s="41" t="s">
        <v>691</v>
      </c>
      <c r="D148" s="13" t="s">
        <v>35</v>
      </c>
      <c r="E148" s="486" t="s">
        <v>913</v>
      </c>
      <c r="F148" s="11" t="s">
        <v>692</v>
      </c>
      <c r="G148" s="423"/>
      <c r="H148" s="83">
        <v>4004000</v>
      </c>
      <c r="I148" s="42" t="s">
        <v>152</v>
      </c>
    </row>
    <row r="149" spans="1:9" s="12" customFormat="1" ht="45">
      <c r="A149" s="495"/>
      <c r="B149" s="11"/>
      <c r="C149" s="41" t="s">
        <v>691</v>
      </c>
      <c r="D149" s="13" t="s">
        <v>35</v>
      </c>
      <c r="E149" s="358"/>
      <c r="F149" s="11" t="s">
        <v>693</v>
      </c>
      <c r="G149" s="423"/>
      <c r="H149" s="83">
        <v>4340000</v>
      </c>
      <c r="I149" s="42" t="s">
        <v>152</v>
      </c>
    </row>
    <row r="150" spans="1:9" s="12" customFormat="1" ht="30">
      <c r="A150" s="495"/>
      <c r="B150" s="11"/>
      <c r="C150" s="41" t="s">
        <v>691</v>
      </c>
      <c r="D150" s="13" t="s">
        <v>35</v>
      </c>
      <c r="E150" s="358"/>
      <c r="F150" s="11" t="s">
        <v>682</v>
      </c>
      <c r="G150" s="423"/>
      <c r="H150" s="83">
        <v>5300000</v>
      </c>
      <c r="I150" s="42" t="s">
        <v>152</v>
      </c>
    </row>
    <row r="151" spans="1:9" s="12" customFormat="1" ht="30">
      <c r="A151" s="495"/>
      <c r="B151" s="11"/>
      <c r="C151" s="41" t="s">
        <v>694</v>
      </c>
      <c r="D151" s="13" t="s">
        <v>35</v>
      </c>
      <c r="E151" s="358"/>
      <c r="F151" s="11" t="s">
        <v>695</v>
      </c>
      <c r="G151" s="423"/>
      <c r="H151" s="83">
        <v>5560000</v>
      </c>
      <c r="I151" s="42" t="s">
        <v>152</v>
      </c>
    </row>
    <row r="152" spans="1:9" s="12" customFormat="1" ht="30">
      <c r="A152" s="495"/>
      <c r="B152" s="11"/>
      <c r="C152" s="41" t="s">
        <v>691</v>
      </c>
      <c r="D152" s="13" t="s">
        <v>35</v>
      </c>
      <c r="E152" s="358"/>
      <c r="F152" s="11" t="s">
        <v>696</v>
      </c>
      <c r="G152" s="423"/>
      <c r="H152" s="83">
        <v>5850000</v>
      </c>
      <c r="I152" s="42" t="s">
        <v>152</v>
      </c>
    </row>
    <row r="153" spans="1:9" s="12" customFormat="1" ht="30">
      <c r="A153" s="495"/>
      <c r="B153" s="11"/>
      <c r="C153" s="41" t="s">
        <v>694</v>
      </c>
      <c r="D153" s="13" t="s">
        <v>35</v>
      </c>
      <c r="E153" s="359"/>
      <c r="F153" s="11" t="s">
        <v>697</v>
      </c>
      <c r="G153" s="423"/>
      <c r="H153" s="83">
        <v>6100000</v>
      </c>
      <c r="I153" s="42" t="s">
        <v>152</v>
      </c>
    </row>
    <row r="154" spans="1:9" s="12" customFormat="1" ht="65.25" customHeight="1">
      <c r="A154" s="495"/>
      <c r="B154" s="11"/>
      <c r="C154" s="441" t="s">
        <v>943</v>
      </c>
      <c r="D154" s="441"/>
      <c r="E154" s="441"/>
      <c r="F154" s="441"/>
      <c r="G154" s="423"/>
      <c r="H154" s="1"/>
      <c r="I154" s="42"/>
    </row>
    <row r="155" spans="1:9" s="12" customFormat="1" ht="30">
      <c r="A155" s="495"/>
      <c r="B155" s="11"/>
      <c r="C155" s="41" t="s">
        <v>698</v>
      </c>
      <c r="D155" s="13" t="s">
        <v>35</v>
      </c>
      <c r="E155" s="490" t="s">
        <v>174</v>
      </c>
      <c r="F155" s="11" t="s">
        <v>699</v>
      </c>
      <c r="G155" s="423"/>
      <c r="H155" s="83">
        <v>5250000</v>
      </c>
      <c r="I155" s="42" t="s">
        <v>152</v>
      </c>
    </row>
    <row r="156" spans="1:9" s="12" customFormat="1" ht="30">
      <c r="A156" s="495"/>
      <c r="B156" s="11"/>
      <c r="C156" s="41" t="s">
        <v>69</v>
      </c>
      <c r="D156" s="13" t="s">
        <v>35</v>
      </c>
      <c r="E156" s="490"/>
      <c r="F156" s="11" t="s">
        <v>700</v>
      </c>
      <c r="G156" s="423"/>
      <c r="H156" s="83">
        <v>5450000</v>
      </c>
      <c r="I156" s="42" t="s">
        <v>152</v>
      </c>
    </row>
    <row r="157" spans="1:9" s="12" customFormat="1" ht="30">
      <c r="A157" s="495"/>
      <c r="B157" s="11"/>
      <c r="C157" s="41" t="s">
        <v>69</v>
      </c>
      <c r="D157" s="13" t="s">
        <v>35</v>
      </c>
      <c r="E157" s="490"/>
      <c r="F157" s="11" t="s">
        <v>701</v>
      </c>
      <c r="G157" s="423"/>
      <c r="H157" s="83">
        <v>5750000</v>
      </c>
      <c r="I157" s="42" t="s">
        <v>152</v>
      </c>
    </row>
    <row r="158" spans="1:9" s="12" customFormat="1" ht="30">
      <c r="A158" s="495"/>
      <c r="B158" s="11"/>
      <c r="C158" s="41" t="s">
        <v>69</v>
      </c>
      <c r="D158" s="13" t="s">
        <v>35</v>
      </c>
      <c r="E158" s="490"/>
      <c r="F158" s="11" t="s">
        <v>702</v>
      </c>
      <c r="G158" s="423"/>
      <c r="H158" s="83">
        <v>5990000</v>
      </c>
      <c r="I158" s="42" t="s">
        <v>152</v>
      </c>
    </row>
    <row r="159" spans="1:9" s="12" customFormat="1" ht="30">
      <c r="A159" s="495"/>
      <c r="B159" s="11"/>
      <c r="C159" s="41" t="s">
        <v>69</v>
      </c>
      <c r="D159" s="13" t="s">
        <v>35</v>
      </c>
      <c r="E159" s="490"/>
      <c r="F159" s="11" t="s">
        <v>60</v>
      </c>
      <c r="G159" s="423"/>
      <c r="H159" s="83">
        <v>6450000</v>
      </c>
      <c r="I159" s="42" t="s">
        <v>152</v>
      </c>
    </row>
    <row r="160" spans="1:9" s="12" customFormat="1" ht="67.5" customHeight="1">
      <c r="A160" s="495"/>
      <c r="B160" s="11"/>
      <c r="C160" s="441" t="s">
        <v>944</v>
      </c>
      <c r="D160" s="441"/>
      <c r="E160" s="441"/>
      <c r="F160" s="441"/>
      <c r="G160" s="423" t="str">
        <f>G141</f>
        <v>Công ty Cổ Phần Điện và Chiếu Sáng Phú Thắng
Đc: Lô số CN1, khu công nghiệp Thạch Thất - Quốc Oai, Xã Tây Phương, Thành phố Hà Nội, ĐT: 0968646147</v>
      </c>
      <c r="H160" s="1"/>
      <c r="I160" s="42"/>
    </row>
    <row r="161" spans="1:9" s="12" customFormat="1" ht="60">
      <c r="A161" s="495"/>
      <c r="B161" s="11"/>
      <c r="C161" s="41" t="s">
        <v>70</v>
      </c>
      <c r="D161" s="13" t="s">
        <v>35</v>
      </c>
      <c r="E161" s="490" t="s">
        <v>174</v>
      </c>
      <c r="F161" s="48" t="s">
        <v>703</v>
      </c>
      <c r="G161" s="423"/>
      <c r="H161" s="83">
        <v>3500000</v>
      </c>
      <c r="I161" s="42" t="s">
        <v>152</v>
      </c>
    </row>
    <row r="162" spans="1:9" s="12" customFormat="1" ht="60">
      <c r="A162" s="495"/>
      <c r="B162" s="11"/>
      <c r="C162" s="41" t="s">
        <v>70</v>
      </c>
      <c r="D162" s="13" t="s">
        <v>35</v>
      </c>
      <c r="E162" s="490"/>
      <c r="F162" s="11" t="s">
        <v>704</v>
      </c>
      <c r="G162" s="423"/>
      <c r="H162" s="83">
        <v>3950000</v>
      </c>
      <c r="I162" s="42" t="s">
        <v>152</v>
      </c>
    </row>
    <row r="163" spans="1:9" s="12" customFormat="1" ht="60" customHeight="1">
      <c r="A163" s="495"/>
      <c r="B163" s="11"/>
      <c r="C163" s="41" t="s">
        <v>70</v>
      </c>
      <c r="D163" s="13" t="s">
        <v>35</v>
      </c>
      <c r="E163" s="490"/>
      <c r="F163" s="11" t="s">
        <v>705</v>
      </c>
      <c r="G163" s="423"/>
      <c r="H163" s="83">
        <v>7020000</v>
      </c>
      <c r="I163" s="42" t="s">
        <v>152</v>
      </c>
    </row>
    <row r="164" spans="1:9" s="12" customFormat="1" ht="63" customHeight="1">
      <c r="A164" s="495"/>
      <c r="B164" s="11"/>
      <c r="C164" s="441" t="s">
        <v>950</v>
      </c>
      <c r="D164" s="441"/>
      <c r="E164" s="441"/>
      <c r="F164" s="441"/>
      <c r="G164" s="423"/>
      <c r="H164" s="1"/>
      <c r="I164" s="42"/>
    </row>
    <row r="165" spans="1:9" s="12" customFormat="1" ht="30">
      <c r="A165" s="495"/>
      <c r="B165" s="11"/>
      <c r="C165" s="41" t="s">
        <v>71</v>
      </c>
      <c r="D165" s="13" t="s">
        <v>35</v>
      </c>
      <c r="E165" s="490" t="s">
        <v>174</v>
      </c>
      <c r="F165" s="11" t="s">
        <v>706</v>
      </c>
      <c r="G165" s="423"/>
      <c r="H165" s="84">
        <v>4916000</v>
      </c>
      <c r="I165" s="42" t="s">
        <v>152</v>
      </c>
    </row>
    <row r="166" spans="1:9" s="12" customFormat="1" ht="30">
      <c r="A166" s="495"/>
      <c r="B166" s="11"/>
      <c r="C166" s="41" t="s">
        <v>71</v>
      </c>
      <c r="D166" s="13" t="s">
        <v>35</v>
      </c>
      <c r="E166" s="490"/>
      <c r="F166" s="11" t="s">
        <v>707</v>
      </c>
      <c r="G166" s="423"/>
      <c r="H166" s="84">
        <v>5690000</v>
      </c>
      <c r="I166" s="42" t="s">
        <v>152</v>
      </c>
    </row>
    <row r="167" spans="1:9" s="12" customFormat="1" ht="30">
      <c r="A167" s="495"/>
      <c r="B167" s="11"/>
      <c r="C167" s="41" t="s">
        <v>708</v>
      </c>
      <c r="D167" s="13" t="s">
        <v>35</v>
      </c>
      <c r="E167" s="490"/>
      <c r="F167" s="11" t="s">
        <v>709</v>
      </c>
      <c r="G167" s="423"/>
      <c r="H167" s="84">
        <v>6750000</v>
      </c>
      <c r="I167" s="42" t="s">
        <v>152</v>
      </c>
    </row>
    <row r="168" spans="1:9" s="12" customFormat="1" ht="27.6" customHeight="1">
      <c r="A168" s="495"/>
      <c r="B168" s="11"/>
      <c r="C168" s="41" t="s">
        <v>71</v>
      </c>
      <c r="D168" s="13" t="s">
        <v>35</v>
      </c>
      <c r="E168" s="490"/>
      <c r="F168" s="11" t="s">
        <v>710</v>
      </c>
      <c r="G168" s="423"/>
      <c r="H168" s="84">
        <v>7000000</v>
      </c>
      <c r="I168" s="42" t="s">
        <v>152</v>
      </c>
    </row>
    <row r="169" spans="1:9" s="12" customFormat="1" ht="30">
      <c r="A169" s="495"/>
      <c r="B169" s="11"/>
      <c r="C169" s="41" t="s">
        <v>71</v>
      </c>
      <c r="D169" s="13" t="s">
        <v>35</v>
      </c>
      <c r="E169" s="490"/>
      <c r="F169" s="11" t="s">
        <v>711</v>
      </c>
      <c r="G169" s="423"/>
      <c r="H169" s="84">
        <v>7500000</v>
      </c>
      <c r="I169" s="42" t="s">
        <v>152</v>
      </c>
    </row>
    <row r="170" spans="1:9" s="12" customFormat="1" ht="71.25" customHeight="1">
      <c r="A170" s="495"/>
      <c r="B170" s="11"/>
      <c r="C170" s="441" t="s">
        <v>951</v>
      </c>
      <c r="D170" s="441"/>
      <c r="E170" s="441"/>
      <c r="F170" s="441"/>
      <c r="G170" s="423"/>
      <c r="H170" s="1"/>
      <c r="I170" s="42"/>
    </row>
    <row r="171" spans="1:9" s="12" customFormat="1" ht="27.6" customHeight="1">
      <c r="A171" s="495"/>
      <c r="B171" s="11"/>
      <c r="C171" s="41" t="s">
        <v>712</v>
      </c>
      <c r="D171" s="13" t="s">
        <v>35</v>
      </c>
      <c r="E171" s="490" t="s">
        <v>174</v>
      </c>
      <c r="F171" s="48" t="s">
        <v>713</v>
      </c>
      <c r="G171" s="423"/>
      <c r="H171" s="84">
        <v>15700000</v>
      </c>
      <c r="I171" s="42" t="s">
        <v>152</v>
      </c>
    </row>
    <row r="172" spans="1:9" s="12" customFormat="1" ht="30">
      <c r="A172" s="495"/>
      <c r="B172" s="11"/>
      <c r="C172" s="41" t="s">
        <v>712</v>
      </c>
      <c r="D172" s="13" t="s">
        <v>35</v>
      </c>
      <c r="E172" s="490"/>
      <c r="F172" s="48" t="s">
        <v>714</v>
      </c>
      <c r="G172" s="423"/>
      <c r="H172" s="84">
        <v>16100000</v>
      </c>
      <c r="I172" s="42" t="s">
        <v>152</v>
      </c>
    </row>
    <row r="173" spans="1:9" s="12" customFormat="1" ht="30">
      <c r="A173" s="495"/>
      <c r="B173" s="11"/>
      <c r="C173" s="41" t="s">
        <v>712</v>
      </c>
      <c r="D173" s="13" t="s">
        <v>35</v>
      </c>
      <c r="E173" s="490"/>
      <c r="F173" s="48" t="s">
        <v>715</v>
      </c>
      <c r="G173" s="423"/>
      <c r="H173" s="84">
        <v>17300000</v>
      </c>
      <c r="I173" s="42" t="s">
        <v>152</v>
      </c>
    </row>
    <row r="174" spans="1:9" s="12" customFormat="1" ht="30">
      <c r="A174" s="495"/>
      <c r="B174" s="11"/>
      <c r="C174" s="41" t="s">
        <v>712</v>
      </c>
      <c r="D174" s="13" t="s">
        <v>35</v>
      </c>
      <c r="E174" s="490"/>
      <c r="F174" s="48" t="s">
        <v>716</v>
      </c>
      <c r="G174" s="423"/>
      <c r="H174" s="84">
        <v>21100000</v>
      </c>
      <c r="I174" s="42" t="s">
        <v>152</v>
      </c>
    </row>
    <row r="175" spans="1:9" s="12" customFormat="1" ht="34.5" customHeight="1">
      <c r="A175" s="495"/>
      <c r="B175" s="11"/>
      <c r="C175" s="41" t="s">
        <v>712</v>
      </c>
      <c r="D175" s="13" t="s">
        <v>35</v>
      </c>
      <c r="E175" s="490"/>
      <c r="F175" s="48" t="s">
        <v>717</v>
      </c>
      <c r="G175" s="423"/>
      <c r="H175" s="84">
        <v>24500000</v>
      </c>
      <c r="I175" s="42" t="s">
        <v>152</v>
      </c>
    </row>
    <row r="176" spans="1:9" s="12" customFormat="1" ht="30">
      <c r="A176" s="495"/>
      <c r="B176" s="11"/>
      <c r="C176" s="41" t="s">
        <v>718</v>
      </c>
      <c r="D176" s="13" t="s">
        <v>35</v>
      </c>
      <c r="E176" s="490"/>
      <c r="F176" s="48" t="s">
        <v>719</v>
      </c>
      <c r="G176" s="423"/>
      <c r="H176" s="84">
        <v>26500000</v>
      </c>
      <c r="I176" s="42" t="s">
        <v>152</v>
      </c>
    </row>
    <row r="177" spans="1:9" s="12" customFormat="1" ht="57" customHeight="1">
      <c r="A177" s="495"/>
      <c r="B177" s="11"/>
      <c r="C177" s="441" t="s">
        <v>945</v>
      </c>
      <c r="D177" s="441"/>
      <c r="E177" s="441"/>
      <c r="F177" s="441"/>
      <c r="G177" s="423"/>
      <c r="H177" s="1"/>
      <c r="I177" s="42"/>
    </row>
    <row r="178" spans="1:9" s="12" customFormat="1" ht="52.5" customHeight="1">
      <c r="A178" s="495"/>
      <c r="B178" s="11"/>
      <c r="C178" s="41" t="s">
        <v>72</v>
      </c>
      <c r="D178" s="13" t="s">
        <v>35</v>
      </c>
      <c r="E178" s="486" t="s">
        <v>913</v>
      </c>
      <c r="F178" s="11" t="s">
        <v>692</v>
      </c>
      <c r="G178" s="423"/>
      <c r="H178" s="84">
        <v>5950000</v>
      </c>
      <c r="I178" s="42" t="s">
        <v>152</v>
      </c>
    </row>
    <row r="179" spans="1:9" s="12" customFormat="1" ht="38.25" customHeight="1">
      <c r="A179" s="495"/>
      <c r="B179" s="11"/>
      <c r="C179" s="41" t="s">
        <v>72</v>
      </c>
      <c r="D179" s="13" t="s">
        <v>35</v>
      </c>
      <c r="E179" s="358"/>
      <c r="F179" s="11" t="s">
        <v>720</v>
      </c>
      <c r="G179" s="423" t="str">
        <f>G160</f>
        <v>Công ty Cổ Phần Điện và Chiếu Sáng Phú Thắng
Đc: Lô số CN1, khu công nghiệp Thạch Thất - Quốc Oai, Xã Tây Phương, Thành phố Hà Nội, ĐT: 0968646147</v>
      </c>
      <c r="H179" s="84">
        <v>6350000</v>
      </c>
      <c r="I179" s="42" t="s">
        <v>152</v>
      </c>
    </row>
    <row r="180" spans="1:9" s="12" customFormat="1" ht="30">
      <c r="A180" s="495"/>
      <c r="B180" s="11"/>
      <c r="C180" s="41" t="s">
        <v>72</v>
      </c>
      <c r="D180" s="13" t="s">
        <v>35</v>
      </c>
      <c r="E180" s="359"/>
      <c r="F180" s="11" t="s">
        <v>721</v>
      </c>
      <c r="G180" s="423"/>
      <c r="H180" s="84">
        <v>6750000</v>
      </c>
      <c r="I180" s="42" t="s">
        <v>152</v>
      </c>
    </row>
    <row r="181" spans="1:9" s="12" customFormat="1" ht="30">
      <c r="A181" s="495"/>
      <c r="B181" s="11"/>
      <c r="C181" s="41" t="s">
        <v>72</v>
      </c>
      <c r="D181" s="13" t="s">
        <v>35</v>
      </c>
      <c r="E181" s="486" t="str">
        <f>+E178</f>
        <v>TCVN 7722-1:2017/IEC 60598-1:2014; TCVN 7722-2-3:2019/IEC 60598-2-3:2011 và TCVN 4255:2008/IEC 60529:2001 (SP.008.23.27)</v>
      </c>
      <c r="F181" s="11" t="s">
        <v>722</v>
      </c>
      <c r="G181" s="423"/>
      <c r="H181" s="84">
        <v>7150000</v>
      </c>
      <c r="I181" s="42" t="s">
        <v>152</v>
      </c>
    </row>
    <row r="182" spans="1:9" s="12" customFormat="1" ht="30">
      <c r="A182" s="495"/>
      <c r="B182" s="11"/>
      <c r="C182" s="41" t="s">
        <v>72</v>
      </c>
      <c r="D182" s="13" t="s">
        <v>35</v>
      </c>
      <c r="E182" s="358"/>
      <c r="F182" s="11" t="s">
        <v>723</v>
      </c>
      <c r="G182" s="423"/>
      <c r="H182" s="84">
        <v>7550000</v>
      </c>
      <c r="I182" s="42" t="s">
        <v>152</v>
      </c>
    </row>
    <row r="183" spans="1:9" s="12" customFormat="1" ht="30">
      <c r="A183" s="495"/>
      <c r="B183" s="11"/>
      <c r="C183" s="41" t="s">
        <v>72</v>
      </c>
      <c r="D183" s="13" t="s">
        <v>35</v>
      </c>
      <c r="E183" s="358"/>
      <c r="F183" s="11" t="s">
        <v>724</v>
      </c>
      <c r="G183" s="423"/>
      <c r="H183" s="84">
        <v>8530000</v>
      </c>
      <c r="I183" s="42" t="s">
        <v>152</v>
      </c>
    </row>
    <row r="184" spans="1:9" s="12" customFormat="1" ht="30" customHeight="1">
      <c r="A184" s="495"/>
      <c r="B184" s="11"/>
      <c r="C184" s="41" t="s">
        <v>725</v>
      </c>
      <c r="D184" s="13" t="s">
        <v>35</v>
      </c>
      <c r="E184" s="359"/>
      <c r="F184" s="11" t="s">
        <v>726</v>
      </c>
      <c r="G184" s="423"/>
      <c r="H184" s="84">
        <v>9375000</v>
      </c>
      <c r="I184" s="42" t="s">
        <v>152</v>
      </c>
    </row>
    <row r="185" spans="1:9" s="12" customFormat="1">
      <c r="A185" s="495"/>
      <c r="B185" s="11"/>
      <c r="C185" s="441" t="s">
        <v>42</v>
      </c>
      <c r="D185" s="441"/>
      <c r="E185" s="441"/>
      <c r="F185" s="441"/>
      <c r="G185" s="423"/>
      <c r="H185" s="1"/>
      <c r="I185" s="42"/>
    </row>
    <row r="186" spans="1:9" s="12" customFormat="1" ht="21" customHeight="1">
      <c r="A186" s="495"/>
      <c r="B186" s="11"/>
      <c r="C186" s="41" t="s">
        <v>99</v>
      </c>
      <c r="D186" s="13" t="s">
        <v>27</v>
      </c>
      <c r="E186" s="388" t="s">
        <v>88</v>
      </c>
      <c r="F186" s="51" t="s">
        <v>100</v>
      </c>
      <c r="G186" s="423"/>
      <c r="H186" s="1">
        <v>39405.15</v>
      </c>
      <c r="I186" s="42" t="s">
        <v>152</v>
      </c>
    </row>
    <row r="187" spans="1:9" s="12" customFormat="1" ht="21" customHeight="1">
      <c r="A187" s="495"/>
      <c r="B187" s="11"/>
      <c r="C187" s="41" t="s">
        <v>99</v>
      </c>
      <c r="D187" s="13" t="s">
        <v>27</v>
      </c>
      <c r="E187" s="389"/>
      <c r="F187" s="51" t="s">
        <v>101</v>
      </c>
      <c r="G187" s="423"/>
      <c r="H187" s="1">
        <v>63296.100000000006</v>
      </c>
      <c r="I187" s="42" t="s">
        <v>152</v>
      </c>
    </row>
    <row r="188" spans="1:9" s="12" customFormat="1" ht="21" customHeight="1">
      <c r="A188" s="495"/>
      <c r="B188" s="11"/>
      <c r="C188" s="41" t="s">
        <v>99</v>
      </c>
      <c r="D188" s="13" t="s">
        <v>27</v>
      </c>
      <c r="E188" s="389"/>
      <c r="F188" s="48" t="s">
        <v>89</v>
      </c>
      <c r="G188" s="423"/>
      <c r="H188" s="1">
        <v>98145</v>
      </c>
      <c r="I188" s="42" t="s">
        <v>152</v>
      </c>
    </row>
    <row r="189" spans="1:9" s="12" customFormat="1" ht="21" customHeight="1">
      <c r="A189" s="495"/>
      <c r="B189" s="11"/>
      <c r="C189" s="41" t="s">
        <v>99</v>
      </c>
      <c r="D189" s="13" t="s">
        <v>27</v>
      </c>
      <c r="E189" s="389"/>
      <c r="F189" s="48" t="s">
        <v>90</v>
      </c>
      <c r="G189" s="423"/>
      <c r="H189" s="1">
        <v>151564.5</v>
      </c>
      <c r="I189" s="42" t="s">
        <v>152</v>
      </c>
    </row>
    <row r="190" spans="1:9" s="12" customFormat="1" ht="21" customHeight="1">
      <c r="A190" s="495"/>
      <c r="B190" s="11"/>
      <c r="C190" s="41" t="s">
        <v>99</v>
      </c>
      <c r="D190" s="13" t="s">
        <v>27</v>
      </c>
      <c r="E190" s="389"/>
      <c r="F190" s="48" t="s">
        <v>91</v>
      </c>
      <c r="G190" s="423"/>
      <c r="H190" s="1">
        <v>209062.35</v>
      </c>
      <c r="I190" s="42" t="s">
        <v>152</v>
      </c>
    </row>
    <row r="191" spans="1:9" s="12" customFormat="1" ht="21" customHeight="1">
      <c r="A191" s="495"/>
      <c r="B191" s="11"/>
      <c r="C191" s="41" t="s">
        <v>99</v>
      </c>
      <c r="D191" s="13" t="s">
        <v>27</v>
      </c>
      <c r="E191" s="389"/>
      <c r="F191" s="48" t="s">
        <v>92</v>
      </c>
      <c r="G191" s="423"/>
      <c r="H191" s="1">
        <v>290850.75</v>
      </c>
      <c r="I191" s="42" t="s">
        <v>152</v>
      </c>
    </row>
    <row r="192" spans="1:9" s="12" customFormat="1" ht="21" customHeight="1">
      <c r="A192" s="495"/>
      <c r="B192" s="11"/>
      <c r="C192" s="41" t="s">
        <v>99</v>
      </c>
      <c r="D192" s="13" t="s">
        <v>27</v>
      </c>
      <c r="E192" s="389"/>
      <c r="F192" s="48" t="s">
        <v>93</v>
      </c>
      <c r="G192" s="423"/>
      <c r="H192" s="1">
        <v>406674</v>
      </c>
      <c r="I192" s="42" t="s">
        <v>152</v>
      </c>
    </row>
    <row r="193" spans="1:9" s="12" customFormat="1" ht="21" customHeight="1">
      <c r="A193" s="495"/>
      <c r="B193" s="11"/>
      <c r="C193" s="41" t="s">
        <v>99</v>
      </c>
      <c r="D193" s="13" t="s">
        <v>27</v>
      </c>
      <c r="E193" s="389"/>
      <c r="F193" s="48" t="s">
        <v>94</v>
      </c>
      <c r="G193" s="423"/>
      <c r="H193" s="1">
        <v>563508.9</v>
      </c>
      <c r="I193" s="42" t="s">
        <v>152</v>
      </c>
    </row>
    <row r="194" spans="1:9" s="12" customFormat="1" ht="21" customHeight="1">
      <c r="A194" s="495"/>
      <c r="B194" s="11"/>
      <c r="C194" s="41" t="s">
        <v>99</v>
      </c>
      <c r="D194" s="13" t="s">
        <v>27</v>
      </c>
      <c r="E194" s="389"/>
      <c r="F194" s="48" t="s">
        <v>95</v>
      </c>
      <c r="G194" s="423"/>
      <c r="H194" s="1">
        <v>708693.3</v>
      </c>
      <c r="I194" s="42" t="s">
        <v>152</v>
      </c>
    </row>
    <row r="195" spans="1:9" s="12" customFormat="1" ht="21" customHeight="1">
      <c r="A195" s="495"/>
      <c r="B195" s="11"/>
      <c r="C195" s="41" t="s">
        <v>99</v>
      </c>
      <c r="D195" s="13" t="s">
        <v>27</v>
      </c>
      <c r="E195" s="389"/>
      <c r="F195" s="48" t="s">
        <v>96</v>
      </c>
      <c r="G195" s="423"/>
      <c r="H195" s="1">
        <v>880024.5</v>
      </c>
      <c r="I195" s="42" t="s">
        <v>152</v>
      </c>
    </row>
    <row r="196" spans="1:9" s="12" customFormat="1" ht="21" customHeight="1">
      <c r="A196" s="495"/>
      <c r="B196" s="11"/>
      <c r="C196" s="41" t="s">
        <v>99</v>
      </c>
      <c r="D196" s="13" t="s">
        <v>27</v>
      </c>
      <c r="E196" s="389"/>
      <c r="F196" s="48" t="s">
        <v>97</v>
      </c>
      <c r="G196" s="423"/>
      <c r="H196" s="1">
        <v>1095417</v>
      </c>
      <c r="I196" s="42" t="s">
        <v>152</v>
      </c>
    </row>
    <row r="197" spans="1:9" s="12" customFormat="1" ht="21" customHeight="1">
      <c r="A197" s="495"/>
      <c r="B197" s="11"/>
      <c r="C197" s="41" t="s">
        <v>99</v>
      </c>
      <c r="D197" s="13" t="s">
        <v>27</v>
      </c>
      <c r="E197" s="390"/>
      <c r="F197" s="48" t="s">
        <v>98</v>
      </c>
      <c r="G197" s="423"/>
      <c r="H197" s="1">
        <v>1441859.4000000001</v>
      </c>
      <c r="I197" s="42" t="s">
        <v>152</v>
      </c>
    </row>
    <row r="198" spans="1:9" s="12" customFormat="1" ht="17.25" customHeight="1">
      <c r="A198" s="495"/>
      <c r="B198" s="11"/>
      <c r="C198" s="441" t="s">
        <v>43</v>
      </c>
      <c r="D198" s="441"/>
      <c r="E198" s="441"/>
      <c r="F198" s="441"/>
      <c r="G198" s="423"/>
      <c r="H198" s="1"/>
      <c r="I198" s="42"/>
    </row>
    <row r="199" spans="1:9" s="12" customFormat="1" ht="21" customHeight="1">
      <c r="A199" s="495"/>
      <c r="B199" s="11"/>
      <c r="C199" s="41" t="s">
        <v>99</v>
      </c>
      <c r="D199" s="13" t="s">
        <v>27</v>
      </c>
      <c r="E199" s="351" t="s">
        <v>88</v>
      </c>
      <c r="F199" s="48" t="s">
        <v>102</v>
      </c>
      <c r="G199" s="423"/>
      <c r="H199" s="1">
        <v>23881.199999999997</v>
      </c>
      <c r="I199" s="42" t="s">
        <v>152</v>
      </c>
    </row>
    <row r="200" spans="1:9" s="12" customFormat="1" ht="21" customHeight="1">
      <c r="A200" s="495"/>
      <c r="B200" s="11"/>
      <c r="C200" s="41" t="s">
        <v>99</v>
      </c>
      <c r="D200" s="13" t="s">
        <v>27</v>
      </c>
      <c r="E200" s="351"/>
      <c r="F200" s="48" t="s">
        <v>103</v>
      </c>
      <c r="G200" s="423"/>
      <c r="H200" s="1">
        <v>37872.799999999996</v>
      </c>
      <c r="I200" s="42" t="s">
        <v>152</v>
      </c>
    </row>
    <row r="201" spans="1:9" s="12" customFormat="1" ht="21" customHeight="1">
      <c r="A201" s="495"/>
      <c r="B201" s="11"/>
      <c r="C201" s="41" t="s">
        <v>99</v>
      </c>
      <c r="D201" s="13" t="s">
        <v>27</v>
      </c>
      <c r="E201" s="351"/>
      <c r="F201" s="48" t="s">
        <v>104</v>
      </c>
      <c r="G201" s="423"/>
      <c r="H201" s="1">
        <v>61585.999999999993</v>
      </c>
      <c r="I201" s="42" t="s">
        <v>152</v>
      </c>
    </row>
    <row r="202" spans="1:9" s="12" customFormat="1" ht="21" customHeight="1">
      <c r="A202" s="495"/>
      <c r="B202" s="11"/>
      <c r="C202" s="41" t="s">
        <v>99</v>
      </c>
      <c r="D202" s="13" t="s">
        <v>27</v>
      </c>
      <c r="E202" s="351"/>
      <c r="F202" s="48" t="s">
        <v>105</v>
      </c>
      <c r="G202" s="423"/>
      <c r="H202" s="1">
        <v>86886.799999999988</v>
      </c>
      <c r="I202" s="42" t="s">
        <v>152</v>
      </c>
    </row>
    <row r="203" spans="1:9" s="12" customFormat="1" ht="21" customHeight="1">
      <c r="A203" s="495"/>
      <c r="B203" s="11"/>
      <c r="C203" s="41" t="s">
        <v>99</v>
      </c>
      <c r="D203" s="13" t="s">
        <v>27</v>
      </c>
      <c r="E203" s="351"/>
      <c r="F203" s="48" t="s">
        <v>106</v>
      </c>
      <c r="G203" s="423"/>
      <c r="H203" s="1">
        <v>137023.6</v>
      </c>
      <c r="I203" s="42" t="s">
        <v>152</v>
      </c>
    </row>
    <row r="204" spans="1:9" s="12" customFormat="1" ht="21" customHeight="1">
      <c r="A204" s="495"/>
      <c r="B204" s="11"/>
      <c r="C204" s="41" t="s">
        <v>99</v>
      </c>
      <c r="D204" s="13" t="s">
        <v>27</v>
      </c>
      <c r="E204" s="351"/>
      <c r="F204" s="48" t="s">
        <v>107</v>
      </c>
      <c r="G204" s="423"/>
      <c r="H204" s="1">
        <v>210572.59999999998</v>
      </c>
      <c r="I204" s="42" t="s">
        <v>152</v>
      </c>
    </row>
    <row r="205" spans="1:9" s="12" customFormat="1" ht="21" customHeight="1">
      <c r="A205" s="495"/>
      <c r="B205" s="11"/>
      <c r="C205" s="41" t="s">
        <v>99</v>
      </c>
      <c r="D205" s="13" t="s">
        <v>27</v>
      </c>
      <c r="E205" s="351"/>
      <c r="F205" s="48" t="s">
        <v>108</v>
      </c>
      <c r="G205" s="423"/>
      <c r="H205" s="1">
        <v>326365.19999999995</v>
      </c>
      <c r="I205" s="42" t="s">
        <v>152</v>
      </c>
    </row>
    <row r="206" spans="1:9" s="12" customFormat="1" ht="21" customHeight="1">
      <c r="A206" s="495"/>
      <c r="B206" s="11"/>
      <c r="C206" s="41" t="s">
        <v>99</v>
      </c>
      <c r="D206" s="13" t="s">
        <v>27</v>
      </c>
      <c r="E206" s="351"/>
      <c r="F206" s="48" t="s">
        <v>109</v>
      </c>
      <c r="G206" s="423"/>
      <c r="H206" s="1">
        <v>448088.19999999995</v>
      </c>
      <c r="I206" s="42" t="s">
        <v>152</v>
      </c>
    </row>
    <row r="207" spans="1:9" s="12" customFormat="1" ht="21" customHeight="1">
      <c r="A207" s="495"/>
      <c r="B207" s="11"/>
      <c r="C207" s="41" t="s">
        <v>99</v>
      </c>
      <c r="D207" s="13" t="s">
        <v>27</v>
      </c>
      <c r="E207" s="351"/>
      <c r="F207" s="48" t="s">
        <v>110</v>
      </c>
      <c r="G207" s="423"/>
      <c r="H207" s="1">
        <v>615263.6</v>
      </c>
      <c r="I207" s="42" t="s">
        <v>152</v>
      </c>
    </row>
    <row r="208" spans="1:9" s="12" customFormat="1" ht="31.5" customHeight="1">
      <c r="A208" s="495"/>
      <c r="B208" s="11"/>
      <c r="C208" s="441" t="s">
        <v>44</v>
      </c>
      <c r="D208" s="441"/>
      <c r="E208" s="441"/>
      <c r="F208" s="441"/>
      <c r="G208" s="423"/>
      <c r="H208" s="1"/>
      <c r="I208" s="42"/>
    </row>
    <row r="209" spans="1:9" s="12" customFormat="1" ht="21" customHeight="1">
      <c r="A209" s="495"/>
      <c r="B209" s="11"/>
      <c r="C209" s="41" t="s">
        <v>99</v>
      </c>
      <c r="D209" s="13" t="s">
        <v>27</v>
      </c>
      <c r="E209" s="388" t="s">
        <v>88</v>
      </c>
      <c r="F209" s="48" t="s">
        <v>111</v>
      </c>
      <c r="G209" s="423"/>
      <c r="H209" s="85">
        <v>234022.50000000003</v>
      </c>
      <c r="I209" s="42" t="s">
        <v>152</v>
      </c>
    </row>
    <row r="210" spans="1:9" s="12" customFormat="1" ht="21" customHeight="1">
      <c r="A210" s="495"/>
      <c r="B210" s="11"/>
      <c r="C210" s="41" t="s">
        <v>99</v>
      </c>
      <c r="D210" s="13" t="s">
        <v>27</v>
      </c>
      <c r="E210" s="389"/>
      <c r="F210" s="48" t="s">
        <v>112</v>
      </c>
      <c r="G210" s="423"/>
      <c r="H210" s="85">
        <v>364849.65</v>
      </c>
      <c r="I210" s="42" t="s">
        <v>152</v>
      </c>
    </row>
    <row r="211" spans="1:9" s="12" customFormat="1" ht="21" customHeight="1">
      <c r="A211" s="495"/>
      <c r="B211" s="11"/>
      <c r="C211" s="41" t="s">
        <v>99</v>
      </c>
      <c r="D211" s="13" t="s">
        <v>27</v>
      </c>
      <c r="E211" s="389"/>
      <c r="F211" s="48" t="s">
        <v>113</v>
      </c>
      <c r="G211" s="423"/>
      <c r="H211" s="85">
        <v>563207.85000000009</v>
      </c>
      <c r="I211" s="42" t="s">
        <v>152</v>
      </c>
    </row>
    <row r="212" spans="1:9" s="12" customFormat="1" ht="21" customHeight="1">
      <c r="A212" s="495"/>
      <c r="B212" s="11"/>
      <c r="C212" s="41" t="s">
        <v>99</v>
      </c>
      <c r="D212" s="13" t="s">
        <v>27</v>
      </c>
      <c r="E212" s="389"/>
      <c r="F212" s="48" t="s">
        <v>114</v>
      </c>
      <c r="G212" s="423"/>
      <c r="H212" s="85">
        <v>736607.25</v>
      </c>
      <c r="I212" s="42" t="s">
        <v>152</v>
      </c>
    </row>
    <row r="213" spans="1:9" s="12" customFormat="1" ht="21" customHeight="1">
      <c r="A213" s="495"/>
      <c r="B213" s="11"/>
      <c r="C213" s="41" t="s">
        <v>99</v>
      </c>
      <c r="D213" s="13" t="s">
        <v>27</v>
      </c>
      <c r="E213" s="389"/>
      <c r="F213" s="48" t="s">
        <v>115</v>
      </c>
      <c r="G213" s="423"/>
      <c r="H213" s="85">
        <v>792732.15</v>
      </c>
      <c r="I213" s="42" t="s">
        <v>152</v>
      </c>
    </row>
    <row r="214" spans="1:9" s="12" customFormat="1" ht="21" customHeight="1">
      <c r="A214" s="495"/>
      <c r="B214" s="11"/>
      <c r="C214" s="41" t="s">
        <v>99</v>
      </c>
      <c r="D214" s="13" t="s">
        <v>27</v>
      </c>
      <c r="E214" s="389"/>
      <c r="F214" s="48" t="s">
        <v>116</v>
      </c>
      <c r="G214" s="423"/>
      <c r="H214" s="85">
        <v>1024564.9500000001</v>
      </c>
      <c r="I214" s="42" t="s">
        <v>152</v>
      </c>
    </row>
    <row r="215" spans="1:9" s="12" customFormat="1" ht="21" customHeight="1">
      <c r="A215" s="495"/>
      <c r="B215" s="11"/>
      <c r="C215" s="41" t="s">
        <v>99</v>
      </c>
      <c r="D215" s="13" t="s">
        <v>27</v>
      </c>
      <c r="E215" s="389"/>
      <c r="F215" s="48" t="s">
        <v>117</v>
      </c>
      <c r="G215" s="423" t="str">
        <f>G179</f>
        <v>Công ty Cổ Phần Điện và Chiếu Sáng Phú Thắng
Đc: Lô số CN1, khu công nghiệp Thạch Thất - Quốc Oai, Xã Tây Phương, Thành phố Hà Nội, ĐT: 0968646147</v>
      </c>
      <c r="H215" s="85">
        <v>1082628.4500000002</v>
      </c>
      <c r="I215" s="42" t="s">
        <v>152</v>
      </c>
    </row>
    <row r="216" spans="1:9" s="12" customFormat="1" ht="21" customHeight="1">
      <c r="A216" s="495"/>
      <c r="B216" s="11"/>
      <c r="C216" s="41" t="s">
        <v>99</v>
      </c>
      <c r="D216" s="13" t="s">
        <v>27</v>
      </c>
      <c r="E216" s="389"/>
      <c r="F216" s="48" t="s">
        <v>118</v>
      </c>
      <c r="G216" s="423"/>
      <c r="H216" s="85">
        <v>1453613.85</v>
      </c>
      <c r="I216" s="42" t="s">
        <v>152</v>
      </c>
    </row>
    <row r="217" spans="1:9" s="12" customFormat="1" ht="21" customHeight="1">
      <c r="A217" s="495"/>
      <c r="B217" s="11"/>
      <c r="C217" s="41" t="s">
        <v>99</v>
      </c>
      <c r="D217" s="13" t="s">
        <v>27</v>
      </c>
      <c r="E217" s="389"/>
      <c r="F217" s="48" t="s">
        <v>119</v>
      </c>
      <c r="G217" s="423"/>
      <c r="H217" s="85">
        <v>1530241.2000000002</v>
      </c>
      <c r="I217" s="42" t="s">
        <v>152</v>
      </c>
    </row>
    <row r="218" spans="1:9" s="12" customFormat="1" ht="21" customHeight="1">
      <c r="A218" s="495"/>
      <c r="B218" s="11"/>
      <c r="C218" s="41" t="s">
        <v>99</v>
      </c>
      <c r="D218" s="13" t="s">
        <v>27</v>
      </c>
      <c r="E218" s="389" t="str">
        <f>E209</f>
        <v>QCVN 4:2009/BKHCN và sửa đổi 1:2016 QCVN 4:2009/BKHCN (QC2004-23)</v>
      </c>
      <c r="F218" s="48" t="s">
        <v>120</v>
      </c>
      <c r="G218" s="423"/>
      <c r="H218" s="85">
        <v>1988946.9000000001</v>
      </c>
      <c r="I218" s="42" t="s">
        <v>152</v>
      </c>
    </row>
    <row r="219" spans="1:9" s="12" customFormat="1" ht="21" customHeight="1">
      <c r="A219" s="495"/>
      <c r="B219" s="11"/>
      <c r="C219" s="41" t="s">
        <v>99</v>
      </c>
      <c r="D219" s="13" t="s">
        <v>27</v>
      </c>
      <c r="E219" s="389"/>
      <c r="F219" s="48" t="s">
        <v>121</v>
      </c>
      <c r="G219" s="423"/>
      <c r="H219" s="86">
        <v>2112334.2000000002</v>
      </c>
      <c r="I219" s="42" t="s">
        <v>152</v>
      </c>
    </row>
    <row r="220" spans="1:9" s="12" customFormat="1" ht="21" customHeight="1">
      <c r="A220" s="495"/>
      <c r="B220" s="11"/>
      <c r="C220" s="41" t="s">
        <v>99</v>
      </c>
      <c r="D220" s="13" t="s">
        <v>27</v>
      </c>
      <c r="E220" s="389"/>
      <c r="F220" s="48" t="s">
        <v>122</v>
      </c>
      <c r="G220" s="423"/>
      <c r="H220" s="86">
        <v>2550926.25</v>
      </c>
      <c r="I220" s="42" t="s">
        <v>152</v>
      </c>
    </row>
    <row r="221" spans="1:9" s="12" customFormat="1" ht="21" customHeight="1">
      <c r="A221" s="495"/>
      <c r="B221" s="11"/>
      <c r="C221" s="41" t="s">
        <v>99</v>
      </c>
      <c r="D221" s="13" t="s">
        <v>27</v>
      </c>
      <c r="E221" s="389"/>
      <c r="F221" s="48" t="s">
        <v>123</v>
      </c>
      <c r="G221" s="423"/>
      <c r="H221" s="87">
        <v>2708311.95</v>
      </c>
      <c r="I221" s="42" t="s">
        <v>152</v>
      </c>
    </row>
    <row r="222" spans="1:9" s="12" customFormat="1" ht="17.25" customHeight="1">
      <c r="A222" s="495"/>
      <c r="B222" s="11"/>
      <c r="C222" s="41" t="s">
        <v>99</v>
      </c>
      <c r="D222" s="13" t="s">
        <v>27</v>
      </c>
      <c r="E222" s="389"/>
      <c r="F222" s="48" t="s">
        <v>124</v>
      </c>
      <c r="G222" s="423"/>
      <c r="H222" s="87">
        <v>3223318.0500000003</v>
      </c>
      <c r="I222" s="42" t="s">
        <v>152</v>
      </c>
    </row>
    <row r="223" spans="1:9" s="12" customFormat="1" ht="17.25" customHeight="1">
      <c r="A223" s="495"/>
      <c r="B223" s="11"/>
      <c r="C223" s="41" t="s">
        <v>99</v>
      </c>
      <c r="D223" s="13" t="s">
        <v>27</v>
      </c>
      <c r="E223" s="389"/>
      <c r="F223" s="48" t="s">
        <v>125</v>
      </c>
      <c r="G223" s="423"/>
      <c r="H223" s="87">
        <v>3369691.8000000003</v>
      </c>
      <c r="I223" s="42" t="s">
        <v>152</v>
      </c>
    </row>
    <row r="224" spans="1:9" s="12" customFormat="1" ht="17.25" customHeight="1">
      <c r="A224" s="495"/>
      <c r="B224" s="11"/>
      <c r="C224" s="41" t="s">
        <v>99</v>
      </c>
      <c r="D224" s="13" t="s">
        <v>27</v>
      </c>
      <c r="E224" s="389"/>
      <c r="F224" s="48" t="s">
        <v>126</v>
      </c>
      <c r="G224" s="423"/>
      <c r="H224" s="87">
        <v>3874927.95</v>
      </c>
      <c r="I224" s="42" t="s">
        <v>152</v>
      </c>
    </row>
    <row r="225" spans="1:9" s="12" customFormat="1" ht="17.25" customHeight="1">
      <c r="A225" s="495"/>
      <c r="B225" s="11"/>
      <c r="C225" s="41" t="s">
        <v>99</v>
      </c>
      <c r="D225" s="13" t="s">
        <v>27</v>
      </c>
      <c r="E225" s="389"/>
      <c r="F225" s="48" t="s">
        <v>127</v>
      </c>
      <c r="G225" s="423"/>
      <c r="H225" s="87">
        <v>4022736.7500000005</v>
      </c>
      <c r="I225" s="42" t="s">
        <v>152</v>
      </c>
    </row>
    <row r="226" spans="1:9" s="12" customFormat="1" ht="17.25" customHeight="1">
      <c r="A226" s="495"/>
      <c r="B226" s="11"/>
      <c r="C226" s="41" t="s">
        <v>99</v>
      </c>
      <c r="D226" s="13" t="s">
        <v>27</v>
      </c>
      <c r="E226" s="389"/>
      <c r="F226" s="48" t="s">
        <v>128</v>
      </c>
      <c r="G226" s="423"/>
      <c r="H226" s="87">
        <v>4194545.8500000006</v>
      </c>
      <c r="I226" s="42" t="s">
        <v>152</v>
      </c>
    </row>
    <row r="227" spans="1:9" s="12" customFormat="1" ht="17.25" customHeight="1">
      <c r="A227" s="495"/>
      <c r="B227" s="11"/>
      <c r="C227" s="41" t="s">
        <v>99</v>
      </c>
      <c r="D227" s="13" t="s">
        <v>27</v>
      </c>
      <c r="E227" s="389"/>
      <c r="F227" s="48" t="s">
        <v>129</v>
      </c>
      <c r="G227" s="423"/>
      <c r="H227" s="87">
        <v>5066444.7</v>
      </c>
      <c r="I227" s="42" t="s">
        <v>152</v>
      </c>
    </row>
    <row r="228" spans="1:9" s="12" customFormat="1" ht="17.25" customHeight="1">
      <c r="A228" s="495"/>
      <c r="B228" s="11"/>
      <c r="C228" s="41" t="s">
        <v>99</v>
      </c>
      <c r="D228" s="13" t="s">
        <v>27</v>
      </c>
      <c r="E228" s="389"/>
      <c r="F228" s="48" t="s">
        <v>130</v>
      </c>
      <c r="G228" s="423"/>
      <c r="H228" s="87">
        <v>5238423.9000000004</v>
      </c>
      <c r="I228" s="42" t="s">
        <v>152</v>
      </c>
    </row>
    <row r="229" spans="1:9" s="12" customFormat="1" ht="17.25" customHeight="1">
      <c r="A229" s="495"/>
      <c r="B229" s="11"/>
      <c r="C229" s="41" t="s">
        <v>99</v>
      </c>
      <c r="D229" s="13" t="s">
        <v>27</v>
      </c>
      <c r="E229" s="390"/>
      <c r="F229" s="51" t="s">
        <v>131</v>
      </c>
      <c r="G229" s="423"/>
      <c r="H229" s="87">
        <v>5454249.75</v>
      </c>
      <c r="I229" s="42" t="s">
        <v>152</v>
      </c>
    </row>
    <row r="230" spans="1:9" s="12" customFormat="1" ht="21" customHeight="1">
      <c r="A230" s="495"/>
      <c r="B230" s="11"/>
      <c r="C230" s="441" t="s">
        <v>45</v>
      </c>
      <c r="D230" s="441"/>
      <c r="E230" s="441"/>
      <c r="F230" s="441"/>
      <c r="G230" s="423"/>
      <c r="H230" s="1"/>
      <c r="I230" s="42"/>
    </row>
    <row r="231" spans="1:9" s="12" customFormat="1" ht="21" customHeight="1">
      <c r="A231" s="495"/>
      <c r="B231" s="11"/>
      <c r="C231" s="41" t="s">
        <v>99</v>
      </c>
      <c r="D231" s="13" t="s">
        <v>27</v>
      </c>
      <c r="E231" s="388" t="str">
        <f>E209</f>
        <v>QCVN 4:2009/BKHCN và sửa đổi 1:2016 QCVN 4:2009/BKHCN (QC2004-23)</v>
      </c>
      <c r="F231" s="48" t="s">
        <v>132</v>
      </c>
      <c r="G231" s="423"/>
      <c r="H231" s="87">
        <v>143793.60000000001</v>
      </c>
      <c r="I231" s="42" t="s">
        <v>152</v>
      </c>
    </row>
    <row r="232" spans="1:9" s="12" customFormat="1" ht="21" customHeight="1">
      <c r="A232" s="495"/>
      <c r="B232" s="11"/>
      <c r="C232" s="41" t="s">
        <v>99</v>
      </c>
      <c r="D232" s="13" t="s">
        <v>27</v>
      </c>
      <c r="E232" s="389"/>
      <c r="F232" s="48" t="s">
        <v>133</v>
      </c>
      <c r="G232" s="423"/>
      <c r="H232" s="87">
        <v>229755.6</v>
      </c>
      <c r="I232" s="42" t="s">
        <v>152</v>
      </c>
    </row>
    <row r="233" spans="1:9" s="12" customFormat="1" ht="21" customHeight="1">
      <c r="A233" s="495"/>
      <c r="B233" s="11"/>
      <c r="C233" s="41" t="s">
        <v>99</v>
      </c>
      <c r="D233" s="13" t="s">
        <v>27</v>
      </c>
      <c r="E233" s="389"/>
      <c r="F233" s="48" t="s">
        <v>134</v>
      </c>
      <c r="G233" s="423"/>
      <c r="H233" s="87">
        <v>352474.8</v>
      </c>
      <c r="I233" s="42" t="s">
        <v>152</v>
      </c>
    </row>
    <row r="234" spans="1:9" s="12" customFormat="1" ht="21" customHeight="1">
      <c r="A234" s="495"/>
      <c r="B234" s="11"/>
      <c r="C234" s="41" t="s">
        <v>99</v>
      </c>
      <c r="D234" s="13" t="s">
        <v>27</v>
      </c>
      <c r="E234" s="389"/>
      <c r="F234" s="48" t="s">
        <v>135</v>
      </c>
      <c r="G234" s="423"/>
      <c r="H234" s="87">
        <v>549752.4</v>
      </c>
      <c r="I234" s="42" t="s">
        <v>152</v>
      </c>
    </row>
    <row r="235" spans="1:9" s="12" customFormat="1" ht="21" customHeight="1">
      <c r="A235" s="495"/>
      <c r="B235" s="11"/>
      <c r="C235" s="41" t="s">
        <v>99</v>
      </c>
      <c r="D235" s="13" t="s">
        <v>27</v>
      </c>
      <c r="E235" s="389"/>
      <c r="F235" s="48" t="s">
        <v>136</v>
      </c>
      <c r="G235" s="423"/>
      <c r="H235" s="87">
        <v>756096</v>
      </c>
      <c r="I235" s="42" t="s">
        <v>152</v>
      </c>
    </row>
    <row r="236" spans="1:9" s="12" customFormat="1" ht="21" customHeight="1">
      <c r="A236" s="495"/>
      <c r="B236" s="11"/>
      <c r="C236" s="41" t="s">
        <v>99</v>
      </c>
      <c r="D236" s="13" t="s">
        <v>27</v>
      </c>
      <c r="E236" s="389"/>
      <c r="F236" s="48" t="s">
        <v>137</v>
      </c>
      <c r="G236" s="423"/>
      <c r="H236" s="87">
        <v>1030388.3999999999</v>
      </c>
      <c r="I236" s="42" t="s">
        <v>152</v>
      </c>
    </row>
    <row r="237" spans="1:9" s="12" customFormat="1" ht="21" customHeight="1">
      <c r="A237" s="495"/>
      <c r="B237" s="11"/>
      <c r="C237" s="41" t="s">
        <v>99</v>
      </c>
      <c r="D237" s="13" t="s">
        <v>27</v>
      </c>
      <c r="E237" s="390"/>
      <c r="F237" s="48" t="s">
        <v>138</v>
      </c>
      <c r="G237" s="423"/>
      <c r="H237" s="87">
        <v>1471574.4</v>
      </c>
      <c r="I237" s="42" t="s">
        <v>152</v>
      </c>
    </row>
    <row r="238" spans="1:9" s="12" customFormat="1" ht="21" customHeight="1">
      <c r="A238" s="495"/>
      <c r="B238" s="11"/>
      <c r="C238" s="41" t="s">
        <v>99</v>
      </c>
      <c r="D238" s="13" t="s">
        <v>27</v>
      </c>
      <c r="E238" s="388" t="str">
        <f>E231</f>
        <v>QCVN 4:2009/BKHCN và sửa đổi 1:2016 QCVN 4:2009/BKHCN (QC2004-23)</v>
      </c>
      <c r="F238" s="48" t="s">
        <v>139</v>
      </c>
      <c r="G238" s="423"/>
      <c r="H238" s="87">
        <v>2018325.5999999999</v>
      </c>
      <c r="I238" s="42" t="s">
        <v>152</v>
      </c>
    </row>
    <row r="239" spans="1:9" s="12" customFormat="1" ht="21" customHeight="1">
      <c r="A239" s="495"/>
      <c r="B239" s="11"/>
      <c r="C239" s="41" t="s">
        <v>99</v>
      </c>
      <c r="D239" s="13" t="s">
        <v>27</v>
      </c>
      <c r="E239" s="389"/>
      <c r="F239" s="48" t="s">
        <v>140</v>
      </c>
      <c r="G239" s="423"/>
      <c r="H239" s="87">
        <v>2536630.7999999998</v>
      </c>
      <c r="I239" s="42" t="s">
        <v>152</v>
      </c>
    </row>
    <row r="240" spans="1:9" s="12" customFormat="1" ht="21" customHeight="1">
      <c r="A240" s="495"/>
      <c r="B240" s="11"/>
      <c r="C240" s="41" t="s">
        <v>99</v>
      </c>
      <c r="D240" s="13" t="s">
        <v>27</v>
      </c>
      <c r="E240" s="389"/>
      <c r="F240" s="48" t="s">
        <v>141</v>
      </c>
      <c r="G240" s="423"/>
      <c r="H240" s="87">
        <v>3150523.1999999997</v>
      </c>
      <c r="I240" s="42" t="s">
        <v>152</v>
      </c>
    </row>
    <row r="241" spans="1:9" s="12" customFormat="1" ht="21" customHeight="1">
      <c r="A241" s="495"/>
      <c r="B241" s="11"/>
      <c r="C241" s="41" t="s">
        <v>99</v>
      </c>
      <c r="D241" s="13" t="s">
        <v>27</v>
      </c>
      <c r="E241" s="389"/>
      <c r="F241" s="48" t="s">
        <v>142</v>
      </c>
      <c r="G241" s="423"/>
      <c r="H241" s="87">
        <v>3921123.5999999996</v>
      </c>
      <c r="I241" s="42" t="s">
        <v>152</v>
      </c>
    </row>
    <row r="242" spans="1:9" s="12" customFormat="1" ht="21" customHeight="1">
      <c r="A242" s="495"/>
      <c r="B242" s="11"/>
      <c r="C242" s="41" t="s">
        <v>99</v>
      </c>
      <c r="D242" s="13" t="s">
        <v>27</v>
      </c>
      <c r="E242" s="390"/>
      <c r="F242" s="48" t="s">
        <v>143</v>
      </c>
      <c r="G242" s="423"/>
      <c r="H242" s="87">
        <v>5158099.2</v>
      </c>
      <c r="I242" s="42" t="s">
        <v>152</v>
      </c>
    </row>
    <row r="243" spans="1:9" s="12" customFormat="1" ht="18" customHeight="1">
      <c r="A243" s="495"/>
      <c r="B243" s="11"/>
      <c r="C243" s="441" t="s">
        <v>46</v>
      </c>
      <c r="D243" s="441"/>
      <c r="E243" s="441"/>
      <c r="F243" s="441"/>
      <c r="G243" s="423"/>
      <c r="H243" s="87"/>
      <c r="I243" s="42"/>
    </row>
    <row r="244" spans="1:9" s="12" customFormat="1" ht="30">
      <c r="A244" s="495"/>
      <c r="B244" s="11"/>
      <c r="C244" s="48" t="s">
        <v>952</v>
      </c>
      <c r="D244" s="13" t="s">
        <v>27</v>
      </c>
      <c r="E244" s="351" t="str">
        <f>E231</f>
        <v>QCVN 4:2009/BKHCN và sửa đổi 1:2016 QCVN 4:2009/BKHCN (QC2004-23)</v>
      </c>
      <c r="F244" s="48" t="s">
        <v>105</v>
      </c>
      <c r="G244" s="423"/>
      <c r="H244" s="88">
        <v>84921.599999999991</v>
      </c>
      <c r="I244" s="42" t="s">
        <v>152</v>
      </c>
    </row>
    <row r="245" spans="1:9" s="12" customFormat="1" ht="30">
      <c r="A245" s="495"/>
      <c r="B245" s="11"/>
      <c r="C245" s="48" t="s">
        <v>952</v>
      </c>
      <c r="D245" s="13" t="s">
        <v>27</v>
      </c>
      <c r="E245" s="351"/>
      <c r="F245" s="48" t="s">
        <v>106</v>
      </c>
      <c r="G245" s="423"/>
      <c r="H245" s="88">
        <v>129326.39999999999</v>
      </c>
      <c r="I245" s="42" t="s">
        <v>152</v>
      </c>
    </row>
    <row r="246" spans="1:9" s="12" customFormat="1" ht="30">
      <c r="A246" s="495"/>
      <c r="B246" s="11"/>
      <c r="C246" s="48" t="s">
        <v>952</v>
      </c>
      <c r="D246" s="13" t="s">
        <v>27</v>
      </c>
      <c r="E246" s="351"/>
      <c r="F246" s="48" t="s">
        <v>107</v>
      </c>
      <c r="G246" s="423"/>
      <c r="H246" s="88">
        <v>194637.6</v>
      </c>
      <c r="I246" s="42" t="s">
        <v>152</v>
      </c>
    </row>
    <row r="247" spans="1:9" s="12" customFormat="1" ht="30">
      <c r="A247" s="495"/>
      <c r="B247" s="11"/>
      <c r="C247" s="48" t="s">
        <v>952</v>
      </c>
      <c r="D247" s="13" t="s">
        <v>27</v>
      </c>
      <c r="E247" s="351"/>
      <c r="F247" s="48" t="s">
        <v>108</v>
      </c>
      <c r="G247" s="423"/>
      <c r="H247" s="88">
        <v>294578.39999999997</v>
      </c>
      <c r="I247" s="42" t="s">
        <v>152</v>
      </c>
    </row>
    <row r="248" spans="1:9" s="12" customFormat="1" ht="30" customHeight="1">
      <c r="A248" s="495"/>
      <c r="B248" s="11"/>
      <c r="C248" s="48" t="s">
        <v>952</v>
      </c>
      <c r="D248" s="13" t="s">
        <v>27</v>
      </c>
      <c r="E248" s="351"/>
      <c r="F248" s="48" t="s">
        <v>109</v>
      </c>
      <c r="G248" s="423"/>
      <c r="H248" s="88">
        <v>399530.39999999997</v>
      </c>
      <c r="I248" s="42" t="s">
        <v>152</v>
      </c>
    </row>
    <row r="249" spans="1:9" s="12" customFormat="1" ht="30">
      <c r="A249" s="495"/>
      <c r="B249" s="11"/>
      <c r="C249" s="48" t="s">
        <v>952</v>
      </c>
      <c r="D249" s="13" t="s">
        <v>27</v>
      </c>
      <c r="E249" s="351"/>
      <c r="F249" s="48" t="s">
        <v>110</v>
      </c>
      <c r="G249" s="423"/>
      <c r="H249" s="88">
        <v>540882</v>
      </c>
      <c r="I249" s="42" t="s">
        <v>152</v>
      </c>
    </row>
    <row r="250" spans="1:9" s="12" customFormat="1" ht="30">
      <c r="A250" s="495"/>
      <c r="B250" s="11"/>
      <c r="C250" s="48" t="s">
        <v>952</v>
      </c>
      <c r="D250" s="13" t="s">
        <v>27</v>
      </c>
      <c r="E250" s="351" t="str">
        <f>E244</f>
        <v>QCVN 4:2009/BKHCN và sửa đổi 1:2016 QCVN 4:2009/BKHCN (QC2004-23)</v>
      </c>
      <c r="F250" s="48" t="s">
        <v>144</v>
      </c>
      <c r="G250" s="423"/>
      <c r="H250" s="88">
        <v>766521.6</v>
      </c>
      <c r="I250" s="42" t="s">
        <v>152</v>
      </c>
    </row>
    <row r="251" spans="1:9" s="12" customFormat="1" ht="30">
      <c r="A251" s="495"/>
      <c r="B251" s="11"/>
      <c r="C251" s="48" t="s">
        <v>952</v>
      </c>
      <c r="D251" s="13" t="s">
        <v>27</v>
      </c>
      <c r="E251" s="351"/>
      <c r="F251" s="48" t="s">
        <v>145</v>
      </c>
      <c r="G251" s="423"/>
      <c r="H251" s="88">
        <v>1058320.8</v>
      </c>
      <c r="I251" s="42" t="s">
        <v>152</v>
      </c>
    </row>
    <row r="252" spans="1:9" s="12" customFormat="1" ht="30">
      <c r="A252" s="495"/>
      <c r="B252" s="11"/>
      <c r="C252" s="48" t="s">
        <v>952</v>
      </c>
      <c r="D252" s="13" t="s">
        <v>27</v>
      </c>
      <c r="E252" s="351"/>
      <c r="F252" s="48" t="s">
        <v>146</v>
      </c>
      <c r="G252" s="423" t="str">
        <f>G215</f>
        <v>Công ty Cổ Phần Điện và Chiếu Sáng Phú Thắng
Đc: Lô số CN1, khu công nghiệp Thạch Thất - Quốc Oai, Xã Tây Phương, Thành phố Hà Nội, ĐT: 0968646147</v>
      </c>
      <c r="H252" s="88">
        <v>1322756.3999999999</v>
      </c>
      <c r="I252" s="42" t="s">
        <v>152</v>
      </c>
    </row>
    <row r="253" spans="1:9" s="12" customFormat="1" ht="30">
      <c r="A253" s="495"/>
      <c r="B253" s="11"/>
      <c r="C253" s="48" t="s">
        <v>952</v>
      </c>
      <c r="D253" s="13" t="s">
        <v>27</v>
      </c>
      <c r="E253" s="351"/>
      <c r="F253" s="48" t="s">
        <v>147</v>
      </c>
      <c r="G253" s="423"/>
      <c r="H253" s="88">
        <v>1639845.5999999999</v>
      </c>
      <c r="I253" s="42" t="s">
        <v>152</v>
      </c>
    </row>
    <row r="254" spans="1:9" s="12" customFormat="1" ht="30">
      <c r="A254" s="495"/>
      <c r="B254" s="11"/>
      <c r="C254" s="48" t="s">
        <v>952</v>
      </c>
      <c r="D254" s="13" t="s">
        <v>27</v>
      </c>
      <c r="E254" s="351"/>
      <c r="F254" s="48" t="s">
        <v>148</v>
      </c>
      <c r="G254" s="423"/>
      <c r="H254" s="88">
        <v>2049165.5999999999</v>
      </c>
      <c r="I254" s="42" t="s">
        <v>152</v>
      </c>
    </row>
    <row r="255" spans="1:9" s="12" customFormat="1">
      <c r="A255" s="495"/>
      <c r="B255" s="11"/>
      <c r="C255" s="441" t="s">
        <v>48</v>
      </c>
      <c r="D255" s="441"/>
      <c r="E255" s="441"/>
      <c r="F255" s="441"/>
      <c r="G255" s="423"/>
      <c r="H255" s="1"/>
      <c r="I255" s="42"/>
    </row>
    <row r="256" spans="1:9" s="12" customFormat="1" ht="29.25" customHeight="1">
      <c r="A256" s="495"/>
      <c r="B256" s="11"/>
      <c r="C256" s="48" t="s">
        <v>953</v>
      </c>
      <c r="D256" s="13" t="s">
        <v>27</v>
      </c>
      <c r="E256" s="388" t="s">
        <v>88</v>
      </c>
      <c r="F256" s="48" t="s">
        <v>111</v>
      </c>
      <c r="G256" s="423"/>
      <c r="H256" s="87">
        <v>205354.66</v>
      </c>
      <c r="I256" s="42" t="s">
        <v>152</v>
      </c>
    </row>
    <row r="257" spans="1:9" s="12" customFormat="1" ht="29.25" customHeight="1">
      <c r="A257" s="495"/>
      <c r="B257" s="11"/>
      <c r="C257" s="48" t="s">
        <v>953</v>
      </c>
      <c r="D257" s="13" t="s">
        <v>27</v>
      </c>
      <c r="E257" s="389"/>
      <c r="F257" s="48" t="s">
        <v>112</v>
      </c>
      <c r="G257" s="423"/>
      <c r="H257" s="87">
        <v>315100.94</v>
      </c>
      <c r="I257" s="42" t="s">
        <v>152</v>
      </c>
    </row>
    <row r="258" spans="1:9" s="12" customFormat="1" ht="29.25" customHeight="1">
      <c r="A258" s="495"/>
      <c r="B258" s="11"/>
      <c r="C258" s="48" t="s">
        <v>953</v>
      </c>
      <c r="D258" s="13" t="s">
        <v>27</v>
      </c>
      <c r="E258" s="389"/>
      <c r="F258" s="48" t="s">
        <v>113</v>
      </c>
      <c r="G258" s="423"/>
      <c r="H258" s="87">
        <v>480169.9</v>
      </c>
      <c r="I258" s="42" t="s">
        <v>152</v>
      </c>
    </row>
    <row r="259" spans="1:9" s="12" customFormat="1" ht="29.25" customHeight="1">
      <c r="A259" s="495"/>
      <c r="B259" s="11"/>
      <c r="C259" s="48" t="s">
        <v>953</v>
      </c>
      <c r="D259" s="13" t="s">
        <v>27</v>
      </c>
      <c r="E259" s="389"/>
      <c r="F259" s="48" t="s">
        <v>114</v>
      </c>
      <c r="G259" s="423"/>
      <c r="H259" s="87">
        <v>625213.05000000005</v>
      </c>
      <c r="I259" s="42" t="s">
        <v>152</v>
      </c>
    </row>
    <row r="260" spans="1:9" s="12" customFormat="1" ht="29.25" customHeight="1">
      <c r="A260" s="495"/>
      <c r="B260" s="11"/>
      <c r="C260" s="48" t="s">
        <v>953</v>
      </c>
      <c r="D260" s="13" t="s">
        <v>27</v>
      </c>
      <c r="E260" s="389"/>
      <c r="F260" s="48" t="s">
        <v>115</v>
      </c>
      <c r="G260" s="423"/>
      <c r="H260" s="87">
        <v>672812.42</v>
      </c>
      <c r="I260" s="42" t="s">
        <v>152</v>
      </c>
    </row>
    <row r="261" spans="1:9" s="12" customFormat="1" ht="29.25" customHeight="1">
      <c r="A261" s="495"/>
      <c r="B261" s="11"/>
      <c r="C261" s="48" t="s">
        <v>953</v>
      </c>
      <c r="D261" s="13" t="s">
        <v>27</v>
      </c>
      <c r="E261" s="389"/>
      <c r="F261" s="48" t="s">
        <v>116</v>
      </c>
      <c r="G261" s="423"/>
      <c r="H261" s="87">
        <v>865316.62</v>
      </c>
      <c r="I261" s="42" t="s">
        <v>152</v>
      </c>
    </row>
    <row r="262" spans="1:9" s="12" customFormat="1" ht="29.25" customHeight="1">
      <c r="A262" s="495"/>
      <c r="B262" s="11"/>
      <c r="C262" s="48" t="s">
        <v>953</v>
      </c>
      <c r="D262" s="13" t="s">
        <v>27</v>
      </c>
      <c r="E262" s="389"/>
      <c r="F262" s="48" t="s">
        <v>117</v>
      </c>
      <c r="G262" s="423"/>
      <c r="H262" s="87">
        <v>915461.6100000001</v>
      </c>
      <c r="I262" s="42" t="s">
        <v>152</v>
      </c>
    </row>
    <row r="263" spans="1:9" s="12" customFormat="1" ht="29.25" customHeight="1">
      <c r="A263" s="495"/>
      <c r="B263" s="11"/>
      <c r="C263" s="48" t="s">
        <v>953</v>
      </c>
      <c r="D263" s="13" t="s">
        <v>27</v>
      </c>
      <c r="E263" s="389"/>
      <c r="F263" s="48" t="s">
        <v>118</v>
      </c>
      <c r="G263" s="423"/>
      <c r="H263" s="87">
        <v>1238392.26</v>
      </c>
      <c r="I263" s="42" t="s">
        <v>152</v>
      </c>
    </row>
    <row r="264" spans="1:9" s="12" customFormat="1" ht="29.25" customHeight="1">
      <c r="A264" s="495"/>
      <c r="B264" s="11"/>
      <c r="C264" s="48" t="s">
        <v>953</v>
      </c>
      <c r="D264" s="13" t="s">
        <v>27</v>
      </c>
      <c r="E264" s="389"/>
      <c r="F264" s="48" t="s">
        <v>119</v>
      </c>
      <c r="G264" s="423"/>
      <c r="H264" s="87">
        <v>1302801.5</v>
      </c>
      <c r="I264" s="42" t="s">
        <v>152</v>
      </c>
    </row>
    <row r="265" spans="1:9" s="12" customFormat="1" ht="29.25" customHeight="1">
      <c r="A265" s="495"/>
      <c r="B265" s="11"/>
      <c r="C265" s="48" t="s">
        <v>953</v>
      </c>
      <c r="D265" s="13" t="s">
        <v>27</v>
      </c>
      <c r="E265" s="389"/>
      <c r="F265" s="48" t="s">
        <v>120</v>
      </c>
      <c r="G265" s="423"/>
      <c r="H265" s="87">
        <v>1684189.6400000001</v>
      </c>
      <c r="I265" s="42" t="s">
        <v>152</v>
      </c>
    </row>
    <row r="266" spans="1:9" s="12" customFormat="1" ht="29.25" customHeight="1">
      <c r="A266" s="495"/>
      <c r="B266" s="11"/>
      <c r="C266" s="48" t="s">
        <v>953</v>
      </c>
      <c r="D266" s="13" t="s">
        <v>27</v>
      </c>
      <c r="E266" s="389"/>
      <c r="F266" s="48" t="s">
        <v>121</v>
      </c>
      <c r="G266" s="423"/>
      <c r="H266" s="87">
        <v>1786877.61</v>
      </c>
      <c r="I266" s="42" t="s">
        <v>152</v>
      </c>
    </row>
    <row r="267" spans="1:9" s="12" customFormat="1" ht="30">
      <c r="A267" s="495"/>
      <c r="B267" s="11"/>
      <c r="C267" s="48" t="s">
        <v>953</v>
      </c>
      <c r="D267" s="13" t="s">
        <v>27</v>
      </c>
      <c r="E267" s="389"/>
      <c r="F267" s="48" t="s">
        <v>122</v>
      </c>
      <c r="G267" s="423"/>
      <c r="H267" s="87">
        <v>2153719.54</v>
      </c>
      <c r="I267" s="42" t="s">
        <v>152</v>
      </c>
    </row>
    <row r="268" spans="1:9" s="12" customFormat="1" ht="30" customHeight="1">
      <c r="A268" s="495"/>
      <c r="B268" s="11"/>
      <c r="C268" s="48" t="s">
        <v>953</v>
      </c>
      <c r="D268" s="13" t="s">
        <v>27</v>
      </c>
      <c r="E268" s="389"/>
      <c r="F268" s="48" t="s">
        <v>123</v>
      </c>
      <c r="G268" s="423"/>
      <c r="H268" s="87">
        <v>2285743.3200000003</v>
      </c>
      <c r="I268" s="42" t="s">
        <v>152</v>
      </c>
    </row>
    <row r="269" spans="1:9" s="12" customFormat="1" ht="30">
      <c r="A269" s="495"/>
      <c r="B269" s="11"/>
      <c r="C269" s="48" t="s">
        <v>953</v>
      </c>
      <c r="D269" s="13" t="s">
        <v>27</v>
      </c>
      <c r="E269" s="389"/>
      <c r="F269" s="48" t="s">
        <v>124</v>
      </c>
      <c r="G269" s="423"/>
      <c r="H269" s="87">
        <v>2719274.1100000003</v>
      </c>
      <c r="I269" s="42" t="s">
        <v>152</v>
      </c>
    </row>
    <row r="270" spans="1:9" s="12" customFormat="1" ht="30" customHeight="1">
      <c r="A270" s="495"/>
      <c r="B270" s="11"/>
      <c r="C270" s="48" t="s">
        <v>953</v>
      </c>
      <c r="D270" s="13" t="s">
        <v>27</v>
      </c>
      <c r="E270" s="389"/>
      <c r="F270" s="48" t="s">
        <v>125</v>
      </c>
      <c r="G270" s="423"/>
      <c r="H270" s="87">
        <v>2840318.74</v>
      </c>
      <c r="I270" s="42" t="s">
        <v>152</v>
      </c>
    </row>
    <row r="271" spans="1:9" s="12" customFormat="1" ht="30">
      <c r="A271" s="495"/>
      <c r="B271" s="11"/>
      <c r="C271" s="48" t="s">
        <v>953</v>
      </c>
      <c r="D271" s="13" t="s">
        <v>27</v>
      </c>
      <c r="E271" s="389"/>
      <c r="F271" s="48" t="s">
        <v>126</v>
      </c>
      <c r="G271" s="423"/>
      <c r="H271" s="87">
        <v>3260689.18</v>
      </c>
      <c r="I271" s="42" t="s">
        <v>152</v>
      </c>
    </row>
    <row r="272" spans="1:9" s="12" customFormat="1" ht="30">
      <c r="A272" s="495"/>
      <c r="B272" s="11"/>
      <c r="C272" s="48" t="s">
        <v>953</v>
      </c>
      <c r="D272" s="13" t="s">
        <v>27</v>
      </c>
      <c r="E272" s="389"/>
      <c r="F272" s="48" t="s">
        <v>127</v>
      </c>
      <c r="G272" s="423"/>
      <c r="H272" s="87">
        <v>3384973.6900000004</v>
      </c>
      <c r="I272" s="42" t="s">
        <v>152</v>
      </c>
    </row>
    <row r="273" spans="1:9" s="12" customFormat="1" ht="30">
      <c r="A273" s="495"/>
      <c r="B273" s="11"/>
      <c r="C273" s="48" t="s">
        <v>953</v>
      </c>
      <c r="D273" s="13" t="s">
        <v>27</v>
      </c>
      <c r="E273" s="389"/>
      <c r="F273" s="48" t="s">
        <v>128</v>
      </c>
      <c r="G273" s="423"/>
      <c r="H273" s="87">
        <v>3528492.66</v>
      </c>
      <c r="I273" s="42" t="s">
        <v>152</v>
      </c>
    </row>
    <row r="274" spans="1:9" s="12" customFormat="1" ht="30">
      <c r="A274" s="495"/>
      <c r="B274" s="11"/>
      <c r="C274" s="48" t="s">
        <v>953</v>
      </c>
      <c r="D274" s="13" t="s">
        <v>27</v>
      </c>
      <c r="E274" s="389"/>
      <c r="F274" s="48" t="s">
        <v>129</v>
      </c>
      <c r="G274" s="423"/>
      <c r="H274" s="87">
        <v>4251345</v>
      </c>
      <c r="I274" s="42" t="s">
        <v>152</v>
      </c>
    </row>
    <row r="275" spans="1:9" s="12" customFormat="1" ht="30">
      <c r="A275" s="495"/>
      <c r="B275" s="11"/>
      <c r="C275" s="48" t="s">
        <v>953</v>
      </c>
      <c r="D275" s="13" t="s">
        <v>27</v>
      </c>
      <c r="E275" s="389"/>
      <c r="F275" s="48" t="s">
        <v>130</v>
      </c>
      <c r="G275" s="423"/>
      <c r="H275" s="87">
        <v>4395994.4700000007</v>
      </c>
      <c r="I275" s="42" t="s">
        <v>152</v>
      </c>
    </row>
    <row r="276" spans="1:9" s="12" customFormat="1" ht="30">
      <c r="A276" s="495"/>
      <c r="B276" s="11"/>
      <c r="C276" s="48" t="s">
        <v>953</v>
      </c>
      <c r="D276" s="13" t="s">
        <v>27</v>
      </c>
      <c r="E276" s="390"/>
      <c r="F276" s="48" t="s">
        <v>131</v>
      </c>
      <c r="G276" s="423"/>
      <c r="H276" s="87">
        <v>4575838.4000000004</v>
      </c>
      <c r="I276" s="42" t="s">
        <v>152</v>
      </c>
    </row>
    <row r="277" spans="1:9" s="12" customFormat="1" ht="24.75" customHeight="1">
      <c r="A277" s="495"/>
      <c r="B277" s="11"/>
      <c r="C277" s="441" t="s">
        <v>47</v>
      </c>
      <c r="D277" s="441"/>
      <c r="E277" s="441"/>
      <c r="F277" s="441"/>
      <c r="G277" s="423"/>
      <c r="H277" s="1"/>
      <c r="I277" s="42"/>
    </row>
    <row r="278" spans="1:9" s="12" customFormat="1" ht="30" customHeight="1">
      <c r="A278" s="495"/>
      <c r="B278" s="11"/>
      <c r="C278" s="48" t="s">
        <v>952</v>
      </c>
      <c r="D278" s="13" t="s">
        <v>27</v>
      </c>
      <c r="E278" s="487" t="s">
        <v>88</v>
      </c>
      <c r="F278" s="13" t="s">
        <v>132</v>
      </c>
      <c r="G278" s="423"/>
      <c r="H278" s="87">
        <v>144803.75</v>
      </c>
      <c r="I278" s="42" t="s">
        <v>152</v>
      </c>
    </row>
    <row r="279" spans="1:9" s="12" customFormat="1" ht="30">
      <c r="A279" s="495"/>
      <c r="B279" s="11"/>
      <c r="C279" s="48" t="s">
        <v>952</v>
      </c>
      <c r="D279" s="13" t="s">
        <v>27</v>
      </c>
      <c r="E279" s="488"/>
      <c r="F279" s="13" t="s">
        <v>133</v>
      </c>
      <c r="G279" s="423"/>
      <c r="H279" s="87">
        <v>226041.48</v>
      </c>
      <c r="I279" s="42" t="s">
        <v>152</v>
      </c>
    </row>
    <row r="280" spans="1:9" s="12" customFormat="1" ht="30" customHeight="1">
      <c r="A280" s="495"/>
      <c r="B280" s="11"/>
      <c r="C280" s="48" t="s">
        <v>952</v>
      </c>
      <c r="D280" s="13" t="s">
        <v>27</v>
      </c>
      <c r="E280" s="488"/>
      <c r="F280" s="13" t="s">
        <v>134</v>
      </c>
      <c r="G280" s="423" t="str">
        <f>G252</f>
        <v>Công ty Cổ Phần Điện và Chiếu Sáng Phú Thắng
Đc: Lô số CN1, khu công nghiệp Thạch Thất - Quốc Oai, Xã Tây Phương, Thành phố Hà Nội, ĐT: 0968646147</v>
      </c>
      <c r="H280" s="87">
        <v>344936.83</v>
      </c>
      <c r="I280" s="42" t="s">
        <v>152</v>
      </c>
    </row>
    <row r="281" spans="1:9" s="12" customFormat="1" ht="30">
      <c r="A281" s="495"/>
      <c r="B281" s="11"/>
      <c r="C281" s="48" t="s">
        <v>952</v>
      </c>
      <c r="D281" s="13" t="s">
        <v>27</v>
      </c>
      <c r="E281" s="489"/>
      <c r="F281" s="13" t="s">
        <v>135</v>
      </c>
      <c r="G281" s="423"/>
      <c r="H281" s="87">
        <v>526879.5</v>
      </c>
      <c r="I281" s="42" t="s">
        <v>152</v>
      </c>
    </row>
    <row r="282" spans="1:9" s="12" customFormat="1" ht="30">
      <c r="A282" s="495"/>
      <c r="B282" s="11"/>
      <c r="C282" s="48" t="s">
        <v>952</v>
      </c>
      <c r="D282" s="13" t="s">
        <v>27</v>
      </c>
      <c r="E282" s="388" t="str">
        <f>E278</f>
        <v>QCVN 4:2009/BKHCN và sửa đổi 1:2016 QCVN 4:2009/BKHCN (QC2004-23)</v>
      </c>
      <c r="F282" s="13" t="s">
        <v>730</v>
      </c>
      <c r="G282" s="423"/>
      <c r="H282" s="87">
        <v>721118.02</v>
      </c>
      <c r="I282" s="42" t="s">
        <v>152</v>
      </c>
    </row>
    <row r="283" spans="1:9" s="12" customFormat="1" ht="33" customHeight="1">
      <c r="A283" s="495"/>
      <c r="B283" s="11"/>
      <c r="C283" s="48" t="s">
        <v>952</v>
      </c>
      <c r="D283" s="13" t="s">
        <v>27</v>
      </c>
      <c r="E283" s="389"/>
      <c r="F283" s="13" t="s">
        <v>731</v>
      </c>
      <c r="G283" s="423"/>
      <c r="H283" s="87">
        <v>979446.58000000007</v>
      </c>
      <c r="I283" s="42" t="s">
        <v>152</v>
      </c>
    </row>
    <row r="284" spans="1:9" s="12" customFormat="1" ht="33" customHeight="1">
      <c r="A284" s="495"/>
      <c r="B284" s="11"/>
      <c r="C284" s="48" t="s">
        <v>952</v>
      </c>
      <c r="D284" s="13" t="s">
        <v>27</v>
      </c>
      <c r="E284" s="389"/>
      <c r="F284" s="13" t="s">
        <v>138</v>
      </c>
      <c r="G284" s="423"/>
      <c r="H284" s="87">
        <v>1406751.6400000001</v>
      </c>
      <c r="I284" s="42" t="s">
        <v>152</v>
      </c>
    </row>
    <row r="285" spans="1:9" s="12" customFormat="1" ht="30">
      <c r="A285" s="495"/>
      <c r="B285" s="11"/>
      <c r="C285" s="48" t="s">
        <v>952</v>
      </c>
      <c r="D285" s="13" t="s">
        <v>27</v>
      </c>
      <c r="E285" s="389"/>
      <c r="F285" s="13" t="s">
        <v>139</v>
      </c>
      <c r="G285" s="423"/>
      <c r="H285" s="87">
        <v>1918213.78</v>
      </c>
      <c r="I285" s="42" t="s">
        <v>152</v>
      </c>
    </row>
    <row r="286" spans="1:9" s="12" customFormat="1" ht="30">
      <c r="A286" s="495"/>
      <c r="B286" s="11"/>
      <c r="C286" s="48" t="s">
        <v>952</v>
      </c>
      <c r="D286" s="13" t="s">
        <v>27</v>
      </c>
      <c r="E286" s="389"/>
      <c r="F286" s="13" t="s">
        <v>140</v>
      </c>
      <c r="G286" s="423"/>
      <c r="H286" s="87">
        <v>2406454.12</v>
      </c>
      <c r="I286" s="42" t="s">
        <v>152</v>
      </c>
    </row>
    <row r="287" spans="1:9" s="12" customFormat="1" ht="30">
      <c r="A287" s="495"/>
      <c r="B287" s="11"/>
      <c r="C287" s="48" t="s">
        <v>952</v>
      </c>
      <c r="D287" s="13" t="s">
        <v>27</v>
      </c>
      <c r="E287" s="389"/>
      <c r="F287" s="13" t="s">
        <v>141</v>
      </c>
      <c r="G287" s="423"/>
      <c r="H287" s="87">
        <v>2984017.2600000002</v>
      </c>
      <c r="I287" s="42" t="s">
        <v>152</v>
      </c>
    </row>
    <row r="288" spans="1:9" s="12" customFormat="1" ht="30">
      <c r="A288" s="495"/>
      <c r="B288" s="11"/>
      <c r="C288" s="48" t="s">
        <v>952</v>
      </c>
      <c r="D288" s="13" t="s">
        <v>27</v>
      </c>
      <c r="E288" s="389"/>
      <c r="F288" s="13" t="s">
        <v>142</v>
      </c>
      <c r="G288" s="423"/>
      <c r="H288" s="87">
        <v>3708034.68</v>
      </c>
      <c r="I288" s="42" t="s">
        <v>153</v>
      </c>
    </row>
    <row r="289" spans="1:9" s="12" customFormat="1" ht="30">
      <c r="A289" s="495"/>
      <c r="B289" s="11"/>
      <c r="C289" s="48" t="s">
        <v>952</v>
      </c>
      <c r="D289" s="13" t="s">
        <v>27</v>
      </c>
      <c r="E289" s="390"/>
      <c r="F289" s="13" t="s">
        <v>143</v>
      </c>
      <c r="G289" s="423"/>
      <c r="H289" s="87">
        <v>4865709.24</v>
      </c>
      <c r="I289" s="42" t="s">
        <v>153</v>
      </c>
    </row>
    <row r="290" spans="1:9" s="12" customFormat="1" ht="21" customHeight="1">
      <c r="A290" s="495"/>
      <c r="B290" s="11"/>
      <c r="C290" s="441" t="s">
        <v>727</v>
      </c>
      <c r="D290" s="441"/>
      <c r="E290" s="441"/>
      <c r="F290" s="441"/>
      <c r="G290" s="423"/>
      <c r="H290" s="1"/>
      <c r="I290" s="42"/>
    </row>
    <row r="291" spans="1:9" s="12" customFormat="1" ht="20.25" customHeight="1">
      <c r="A291" s="495"/>
      <c r="B291" s="11"/>
      <c r="C291" s="41" t="s">
        <v>954</v>
      </c>
      <c r="D291" s="13" t="s">
        <v>27</v>
      </c>
      <c r="E291" s="388" t="str">
        <f>E278</f>
        <v>QCVN 4:2009/BKHCN và sửa đổi 1:2016 QCVN 4:2009/BKHCN (QC2004-23)</v>
      </c>
      <c r="F291" s="13" t="s">
        <v>49</v>
      </c>
      <c r="G291" s="423"/>
      <c r="H291" s="87">
        <v>20593.2</v>
      </c>
      <c r="I291" s="42" t="s">
        <v>153</v>
      </c>
    </row>
    <row r="292" spans="1:9" s="12" customFormat="1" ht="20.25" customHeight="1">
      <c r="A292" s="495"/>
      <c r="B292" s="11"/>
      <c r="C292" s="41" t="s">
        <v>954</v>
      </c>
      <c r="D292" s="13" t="s">
        <v>27</v>
      </c>
      <c r="E292" s="389"/>
      <c r="F292" s="13" t="s">
        <v>108</v>
      </c>
      <c r="G292" s="423"/>
      <c r="H292" s="87">
        <v>31599.599999999999</v>
      </c>
      <c r="I292" s="42" t="s">
        <v>153</v>
      </c>
    </row>
    <row r="293" spans="1:9" s="12" customFormat="1" ht="20.25" customHeight="1">
      <c r="A293" s="495"/>
      <c r="B293" s="11"/>
      <c r="C293" s="41" t="s">
        <v>954</v>
      </c>
      <c r="D293" s="13" t="s">
        <v>27</v>
      </c>
      <c r="E293" s="389"/>
      <c r="F293" s="13" t="s">
        <v>109</v>
      </c>
      <c r="G293" s="423"/>
      <c r="H293" s="87">
        <v>42399.6</v>
      </c>
      <c r="I293" s="42" t="s">
        <v>153</v>
      </c>
    </row>
    <row r="294" spans="1:9" s="12" customFormat="1" ht="20.25" customHeight="1">
      <c r="A294" s="495"/>
      <c r="B294" s="11"/>
      <c r="C294" s="41" t="s">
        <v>954</v>
      </c>
      <c r="D294" s="13" t="s">
        <v>27</v>
      </c>
      <c r="E294" s="389"/>
      <c r="F294" s="13" t="s">
        <v>732</v>
      </c>
      <c r="G294" s="423"/>
      <c r="H294" s="87">
        <v>59799.6</v>
      </c>
      <c r="I294" s="42" t="s">
        <v>153</v>
      </c>
    </row>
    <row r="295" spans="1:9" s="12" customFormat="1" ht="20.25" customHeight="1">
      <c r="A295" s="495"/>
      <c r="B295" s="11"/>
      <c r="C295" s="41" t="s">
        <v>954</v>
      </c>
      <c r="D295" s="13" t="s">
        <v>27</v>
      </c>
      <c r="E295" s="389"/>
      <c r="F295" s="13" t="s">
        <v>733</v>
      </c>
      <c r="G295" s="423"/>
      <c r="H295" s="87">
        <v>41199.599999999999</v>
      </c>
      <c r="I295" s="42" t="s">
        <v>153</v>
      </c>
    </row>
    <row r="296" spans="1:9" s="12" customFormat="1" ht="20.25" customHeight="1">
      <c r="A296" s="495"/>
      <c r="B296" s="11"/>
      <c r="C296" s="41" t="s">
        <v>954</v>
      </c>
      <c r="D296" s="13" t="s">
        <v>27</v>
      </c>
      <c r="E296" s="390"/>
      <c r="F296" s="13" t="s">
        <v>50</v>
      </c>
      <c r="G296" s="423"/>
      <c r="H296" s="87">
        <v>63000</v>
      </c>
      <c r="I296" s="42" t="s">
        <v>153</v>
      </c>
    </row>
    <row r="297" spans="1:9" s="12" customFormat="1" ht="20.25" customHeight="1">
      <c r="A297" s="495"/>
      <c r="B297" s="11"/>
      <c r="C297" s="41" t="s">
        <v>954</v>
      </c>
      <c r="D297" s="13" t="s">
        <v>27</v>
      </c>
      <c r="E297" s="388" t="str">
        <f>E291</f>
        <v>QCVN 4:2009/BKHCN và sửa đổi 1:2016 QCVN 4:2009/BKHCN (QC2004-23)</v>
      </c>
      <c r="F297" s="13" t="s">
        <v>51</v>
      </c>
      <c r="G297" s="423"/>
      <c r="H297" s="87">
        <v>84600</v>
      </c>
      <c r="I297" s="42" t="s">
        <v>153</v>
      </c>
    </row>
    <row r="298" spans="1:9" s="12" customFormat="1" ht="20.25" customHeight="1">
      <c r="A298" s="495"/>
      <c r="B298" s="11"/>
      <c r="C298" s="41" t="s">
        <v>954</v>
      </c>
      <c r="D298" s="13" t="s">
        <v>27</v>
      </c>
      <c r="E298" s="389"/>
      <c r="F298" s="13" t="s">
        <v>52</v>
      </c>
      <c r="G298" s="423"/>
      <c r="H298" s="87">
        <v>119600.4</v>
      </c>
      <c r="I298" s="42" t="s">
        <v>153</v>
      </c>
    </row>
    <row r="299" spans="1:9" s="12" customFormat="1" ht="20.25" customHeight="1">
      <c r="A299" s="495"/>
      <c r="B299" s="11"/>
      <c r="C299" s="41" t="s">
        <v>954</v>
      </c>
      <c r="D299" s="13" t="s">
        <v>27</v>
      </c>
      <c r="E299" s="389"/>
      <c r="F299" s="13" t="s">
        <v>53</v>
      </c>
      <c r="G299" s="423"/>
      <c r="H299" s="87">
        <v>163599.6</v>
      </c>
      <c r="I299" s="42" t="s">
        <v>153</v>
      </c>
    </row>
    <row r="300" spans="1:9" s="12" customFormat="1" ht="20.25" customHeight="1">
      <c r="A300" s="495"/>
      <c r="B300" s="11"/>
      <c r="C300" s="41" t="s">
        <v>954</v>
      </c>
      <c r="D300" s="13" t="s">
        <v>27</v>
      </c>
      <c r="E300" s="389"/>
      <c r="F300" s="13" t="s">
        <v>54</v>
      </c>
      <c r="G300" s="423"/>
      <c r="H300" s="87">
        <v>224000.4</v>
      </c>
      <c r="I300" s="42" t="s">
        <v>153</v>
      </c>
    </row>
    <row r="301" spans="1:9" s="12" customFormat="1" ht="20.25" customHeight="1">
      <c r="A301" s="496"/>
      <c r="B301" s="11"/>
      <c r="C301" s="41" t="s">
        <v>954</v>
      </c>
      <c r="D301" s="13" t="s">
        <v>27</v>
      </c>
      <c r="E301" s="390"/>
      <c r="F301" s="13" t="s">
        <v>55</v>
      </c>
      <c r="G301" s="424"/>
      <c r="H301" s="87">
        <v>281199.59999999998</v>
      </c>
      <c r="I301" s="42" t="s">
        <v>153</v>
      </c>
    </row>
    <row r="302" spans="1:9" s="12" customFormat="1" ht="30" customHeight="1">
      <c r="A302" s="436" t="s">
        <v>2430</v>
      </c>
      <c r="B302" s="498" t="s">
        <v>7</v>
      </c>
      <c r="C302" s="48" t="s">
        <v>737</v>
      </c>
      <c r="D302" s="13" t="s">
        <v>34</v>
      </c>
      <c r="E302" s="388" t="s">
        <v>1051</v>
      </c>
      <c r="F302" s="422" t="s">
        <v>734</v>
      </c>
      <c r="G302" s="422" t="s">
        <v>2785</v>
      </c>
      <c r="H302" s="52">
        <v>6390000</v>
      </c>
      <c r="I302" s="370" t="s">
        <v>498</v>
      </c>
    </row>
    <row r="303" spans="1:9" s="12" customFormat="1" ht="30">
      <c r="A303" s="436"/>
      <c r="B303" s="498"/>
      <c r="C303" s="48" t="s">
        <v>738</v>
      </c>
      <c r="D303" s="13" t="s">
        <v>34</v>
      </c>
      <c r="E303" s="389"/>
      <c r="F303" s="423"/>
      <c r="G303" s="423"/>
      <c r="H303" s="52">
        <v>6654000</v>
      </c>
      <c r="I303" s="370"/>
    </row>
    <row r="304" spans="1:9" s="12" customFormat="1" ht="30">
      <c r="A304" s="436"/>
      <c r="B304" s="11"/>
      <c r="C304" s="48" t="s">
        <v>739</v>
      </c>
      <c r="D304" s="13" t="s">
        <v>34</v>
      </c>
      <c r="E304" s="389"/>
      <c r="F304" s="423"/>
      <c r="G304" s="423"/>
      <c r="H304" s="52">
        <v>6819000</v>
      </c>
      <c r="I304" s="370"/>
    </row>
    <row r="305" spans="1:9" s="12" customFormat="1" ht="30">
      <c r="A305" s="436"/>
      <c r="B305" s="11"/>
      <c r="C305" s="48" t="s">
        <v>740</v>
      </c>
      <c r="D305" s="13" t="s">
        <v>34</v>
      </c>
      <c r="E305" s="389"/>
      <c r="F305" s="423"/>
      <c r="G305" s="423"/>
      <c r="H305" s="52">
        <v>7828000</v>
      </c>
      <c r="I305" s="42" t="s">
        <v>153</v>
      </c>
    </row>
    <row r="306" spans="1:9" s="12" customFormat="1" ht="30">
      <c r="A306" s="436"/>
      <c r="B306" s="11"/>
      <c r="C306" s="48" t="s">
        <v>741</v>
      </c>
      <c r="D306" s="13" t="s">
        <v>34</v>
      </c>
      <c r="E306" s="389"/>
      <c r="F306" s="423"/>
      <c r="G306" s="423"/>
      <c r="H306" s="52">
        <v>7973000</v>
      </c>
      <c r="I306" s="42" t="s">
        <v>153</v>
      </c>
    </row>
    <row r="307" spans="1:9" s="12" customFormat="1" ht="30" customHeight="1">
      <c r="A307" s="436"/>
      <c r="B307" s="11"/>
      <c r="C307" s="48" t="s">
        <v>742</v>
      </c>
      <c r="D307" s="13" t="s">
        <v>34</v>
      </c>
      <c r="E307" s="389"/>
      <c r="F307" s="423"/>
      <c r="G307" s="423"/>
      <c r="H307" s="52">
        <v>9402000</v>
      </c>
      <c r="I307" s="42" t="s">
        <v>153</v>
      </c>
    </row>
    <row r="308" spans="1:9" s="12" customFormat="1" ht="30">
      <c r="A308" s="436"/>
      <c r="B308" s="11"/>
      <c r="C308" s="48" t="s">
        <v>743</v>
      </c>
      <c r="D308" s="13" t="s">
        <v>34</v>
      </c>
      <c r="E308" s="389"/>
      <c r="F308" s="424"/>
      <c r="G308" s="423"/>
      <c r="H308" s="52">
        <v>11693000</v>
      </c>
      <c r="I308" s="42" t="s">
        <v>153</v>
      </c>
    </row>
    <row r="309" spans="1:9" s="12" customFormat="1" ht="30">
      <c r="A309" s="436"/>
      <c r="B309" s="11"/>
      <c r="C309" s="48" t="s">
        <v>744</v>
      </c>
      <c r="D309" s="13" t="s">
        <v>34</v>
      </c>
      <c r="E309" s="389"/>
      <c r="F309" s="497" t="s">
        <v>735</v>
      </c>
      <c r="G309" s="423"/>
      <c r="H309" s="52">
        <v>6860000</v>
      </c>
      <c r="I309" s="42" t="s">
        <v>153</v>
      </c>
    </row>
    <row r="310" spans="1:9" s="12" customFormat="1" ht="30">
      <c r="A310" s="436"/>
      <c r="B310" s="11"/>
      <c r="C310" s="48" t="s">
        <v>745</v>
      </c>
      <c r="D310" s="13" t="s">
        <v>34</v>
      </c>
      <c r="E310" s="389"/>
      <c r="F310" s="497"/>
      <c r="G310" s="423"/>
      <c r="H310" s="52">
        <v>7560000</v>
      </c>
      <c r="I310" s="42" t="s">
        <v>153</v>
      </c>
    </row>
    <row r="311" spans="1:9" s="12" customFormat="1" ht="30">
      <c r="A311" s="436"/>
      <c r="B311" s="11"/>
      <c r="C311" s="48" t="s">
        <v>746</v>
      </c>
      <c r="D311" s="13" t="s">
        <v>34</v>
      </c>
      <c r="E311" s="389"/>
      <c r="F311" s="497"/>
      <c r="G311" s="423"/>
      <c r="H311" s="52">
        <v>8260000</v>
      </c>
      <c r="I311" s="42" t="s">
        <v>153</v>
      </c>
    </row>
    <row r="312" spans="1:9" s="12" customFormat="1" ht="30">
      <c r="A312" s="436"/>
      <c r="B312" s="11"/>
      <c r="C312" s="48" t="s">
        <v>747</v>
      </c>
      <c r="D312" s="13" t="s">
        <v>34</v>
      </c>
      <c r="E312" s="390"/>
      <c r="F312" s="497"/>
      <c r="G312" s="423"/>
      <c r="H312" s="52">
        <v>8960000</v>
      </c>
      <c r="I312" s="42" t="s">
        <v>153</v>
      </c>
    </row>
    <row r="313" spans="1:9" s="12" customFormat="1" ht="30">
      <c r="A313" s="436"/>
      <c r="B313" s="11"/>
      <c r="C313" s="48" t="s">
        <v>748</v>
      </c>
      <c r="D313" s="13" t="s">
        <v>34</v>
      </c>
      <c r="E313" s="388" t="str">
        <f>E302</f>
        <v>QCVN19:2019/ BKHCN TCVN7722:2017; TCVN7722:2019;
ISO 9001:2015
ISO 14001:2015;
ISO45001:2018; 
ISO 50001:2018</v>
      </c>
      <c r="F313" s="497"/>
      <c r="G313" s="423"/>
      <c r="H313" s="52">
        <v>9660000</v>
      </c>
      <c r="I313" s="42" t="s">
        <v>153</v>
      </c>
    </row>
    <row r="314" spans="1:9" s="12" customFormat="1" ht="30">
      <c r="A314" s="436"/>
      <c r="B314" s="11"/>
      <c r="C314" s="53" t="s">
        <v>749</v>
      </c>
      <c r="D314" s="13" t="s">
        <v>34</v>
      </c>
      <c r="E314" s="389"/>
      <c r="F314" s="497" t="s">
        <v>736</v>
      </c>
      <c r="G314" s="423"/>
      <c r="H314" s="47">
        <v>13500000</v>
      </c>
      <c r="I314" s="42" t="s">
        <v>153</v>
      </c>
    </row>
    <row r="315" spans="1:9" s="12" customFormat="1" ht="30">
      <c r="A315" s="436"/>
      <c r="B315" s="11"/>
      <c r="C315" s="53" t="s">
        <v>750</v>
      </c>
      <c r="D315" s="13" t="s">
        <v>34</v>
      </c>
      <c r="E315" s="389"/>
      <c r="F315" s="497"/>
      <c r="G315" s="423"/>
      <c r="H315" s="47">
        <v>15430000</v>
      </c>
      <c r="I315" s="42" t="s">
        <v>153</v>
      </c>
    </row>
    <row r="316" spans="1:9" s="12" customFormat="1" ht="30">
      <c r="A316" s="436"/>
      <c r="B316" s="11"/>
      <c r="C316" s="53" t="s">
        <v>751</v>
      </c>
      <c r="D316" s="13" t="s">
        <v>34</v>
      </c>
      <c r="E316" s="390"/>
      <c r="F316" s="497"/>
      <c r="G316" s="424"/>
      <c r="H316" s="47">
        <v>16800000</v>
      </c>
      <c r="I316" s="42" t="s">
        <v>153</v>
      </c>
    </row>
    <row r="317" spans="1:9" s="12" customFormat="1" ht="25.15" customHeight="1">
      <c r="A317" s="436" t="s">
        <v>2431</v>
      </c>
      <c r="B317" s="498" t="s">
        <v>7</v>
      </c>
      <c r="C317" s="481" t="s">
        <v>77</v>
      </c>
      <c r="D317" s="481"/>
      <c r="E317" s="481"/>
      <c r="F317" s="13"/>
      <c r="G317" s="422" t="s">
        <v>2786</v>
      </c>
      <c r="H317" s="1"/>
      <c r="I317" s="42" t="s">
        <v>153</v>
      </c>
    </row>
    <row r="318" spans="1:9" s="12" customFormat="1" ht="60">
      <c r="A318" s="436"/>
      <c r="B318" s="498"/>
      <c r="C318" s="70" t="s">
        <v>955</v>
      </c>
      <c r="D318" s="69" t="s">
        <v>185</v>
      </c>
      <c r="E318" s="483" t="s">
        <v>295</v>
      </c>
      <c r="F318" s="13" t="s">
        <v>3043</v>
      </c>
      <c r="G318" s="423"/>
      <c r="H318" s="89">
        <v>3554000</v>
      </c>
      <c r="I318" s="42" t="s">
        <v>153</v>
      </c>
    </row>
    <row r="319" spans="1:9" s="12" customFormat="1" ht="60">
      <c r="A319" s="436"/>
      <c r="B319" s="498"/>
      <c r="C319" s="70" t="s">
        <v>956</v>
      </c>
      <c r="D319" s="69" t="s">
        <v>185</v>
      </c>
      <c r="E319" s="484"/>
      <c r="F319" s="13" t="s">
        <v>3044</v>
      </c>
      <c r="G319" s="423"/>
      <c r="H319" s="89">
        <v>5555000</v>
      </c>
      <c r="I319" s="42" t="s">
        <v>153</v>
      </c>
    </row>
    <row r="320" spans="1:9" s="12" customFormat="1" ht="60">
      <c r="A320" s="436"/>
      <c r="B320" s="11"/>
      <c r="C320" s="70" t="s">
        <v>956</v>
      </c>
      <c r="D320" s="69" t="s">
        <v>185</v>
      </c>
      <c r="E320" s="483" t="str">
        <f>E318</f>
        <v>BS5649:1995/ BS EN 40-5:2002</v>
      </c>
      <c r="F320" s="13" t="s">
        <v>3045</v>
      </c>
      <c r="G320" s="423"/>
      <c r="H320" s="89">
        <v>5870000</v>
      </c>
      <c r="I320" s="42" t="s">
        <v>153</v>
      </c>
    </row>
    <row r="321" spans="1:9" s="12" customFormat="1" ht="60">
      <c r="A321" s="436"/>
      <c r="B321" s="11"/>
      <c r="C321" s="70" t="s">
        <v>956</v>
      </c>
      <c r="D321" s="69" t="s">
        <v>185</v>
      </c>
      <c r="E321" s="485"/>
      <c r="F321" s="13" t="s">
        <v>3046</v>
      </c>
      <c r="G321" s="423"/>
      <c r="H321" s="89">
        <v>7690000</v>
      </c>
      <c r="I321" s="42" t="s">
        <v>153</v>
      </c>
    </row>
    <row r="322" spans="1:9" s="12" customFormat="1" ht="60" customHeight="1">
      <c r="A322" s="436"/>
      <c r="B322" s="11"/>
      <c r="C322" s="70" t="s">
        <v>956</v>
      </c>
      <c r="D322" s="69" t="s">
        <v>185</v>
      </c>
      <c r="E322" s="484"/>
      <c r="F322" s="13" t="s">
        <v>3047</v>
      </c>
      <c r="G322" s="423"/>
      <c r="H322" s="89">
        <v>8390000</v>
      </c>
      <c r="I322" s="42" t="s">
        <v>153</v>
      </c>
    </row>
    <row r="323" spans="1:9" s="12" customFormat="1" ht="37.5" customHeight="1">
      <c r="A323" s="436"/>
      <c r="B323" s="11"/>
      <c r="C323" s="481" t="s">
        <v>37</v>
      </c>
      <c r="D323" s="481"/>
      <c r="E323" s="481"/>
      <c r="F323" s="13"/>
      <c r="G323" s="423"/>
      <c r="H323" s="54"/>
      <c r="I323" s="42" t="s">
        <v>153</v>
      </c>
    </row>
    <row r="324" spans="1:9" s="12" customFormat="1" ht="38.25">
      <c r="A324" s="436"/>
      <c r="B324" s="11"/>
      <c r="C324" s="70" t="s">
        <v>957</v>
      </c>
      <c r="D324" s="69" t="s">
        <v>185</v>
      </c>
      <c r="E324" s="483" t="s">
        <v>295</v>
      </c>
      <c r="F324" s="55" t="s">
        <v>3048</v>
      </c>
      <c r="G324" s="423"/>
      <c r="H324" s="89">
        <v>3345000</v>
      </c>
      <c r="I324" s="42" t="s">
        <v>153</v>
      </c>
    </row>
    <row r="325" spans="1:9" s="12" customFormat="1" ht="38.25">
      <c r="A325" s="436"/>
      <c r="B325" s="11"/>
      <c r="C325" s="70" t="s">
        <v>957</v>
      </c>
      <c r="D325" s="69" t="s">
        <v>185</v>
      </c>
      <c r="E325" s="485"/>
      <c r="F325" s="55" t="s">
        <v>3049</v>
      </c>
      <c r="G325" s="423"/>
      <c r="H325" s="89">
        <v>4675000</v>
      </c>
      <c r="I325" s="42" t="s">
        <v>153</v>
      </c>
    </row>
    <row r="326" spans="1:9" s="12" customFormat="1" ht="38.25">
      <c r="A326" s="436"/>
      <c r="B326" s="11"/>
      <c r="C326" s="70" t="s">
        <v>958</v>
      </c>
      <c r="D326" s="69" t="s">
        <v>185</v>
      </c>
      <c r="E326" s="485"/>
      <c r="F326" s="55" t="s">
        <v>3050</v>
      </c>
      <c r="G326" s="423"/>
      <c r="H326" s="89">
        <v>4896000</v>
      </c>
      <c r="I326" s="42" t="s">
        <v>153</v>
      </c>
    </row>
    <row r="327" spans="1:9" s="12" customFormat="1" ht="38.25">
      <c r="A327" s="436"/>
      <c r="B327" s="11"/>
      <c r="C327" s="70" t="s">
        <v>957</v>
      </c>
      <c r="D327" s="69" t="s">
        <v>185</v>
      </c>
      <c r="E327" s="485"/>
      <c r="F327" s="55" t="s">
        <v>3051</v>
      </c>
      <c r="G327" s="423"/>
      <c r="H327" s="89">
        <v>5305000</v>
      </c>
      <c r="I327" s="42" t="s">
        <v>153</v>
      </c>
    </row>
    <row r="328" spans="1:9" s="12" customFormat="1" ht="38.25">
      <c r="A328" s="436"/>
      <c r="B328" s="11"/>
      <c r="C328" s="70" t="s">
        <v>957</v>
      </c>
      <c r="D328" s="69" t="s">
        <v>185</v>
      </c>
      <c r="E328" s="485"/>
      <c r="F328" s="55" t="s">
        <v>3052</v>
      </c>
      <c r="G328" s="423"/>
      <c r="H328" s="89">
        <v>5891000</v>
      </c>
      <c r="I328" s="42" t="s">
        <v>153</v>
      </c>
    </row>
    <row r="329" spans="1:9" s="12" customFormat="1" ht="38.25">
      <c r="A329" s="436"/>
      <c r="B329" s="11"/>
      <c r="C329" s="70" t="s">
        <v>957</v>
      </c>
      <c r="D329" s="69" t="s">
        <v>185</v>
      </c>
      <c r="E329" s="485"/>
      <c r="F329" s="55" t="s">
        <v>3053</v>
      </c>
      <c r="G329" s="423"/>
      <c r="H329" s="89">
        <v>6211000</v>
      </c>
      <c r="I329" s="42" t="s">
        <v>153</v>
      </c>
    </row>
    <row r="330" spans="1:9" s="12" customFormat="1" ht="38.25">
      <c r="A330" s="436"/>
      <c r="B330" s="11"/>
      <c r="C330" s="70" t="s">
        <v>957</v>
      </c>
      <c r="D330" s="69" t="s">
        <v>185</v>
      </c>
      <c r="E330" s="485"/>
      <c r="F330" s="55" t="s">
        <v>3054</v>
      </c>
      <c r="G330" s="423"/>
      <c r="H330" s="89">
        <v>7888000</v>
      </c>
      <c r="I330" s="42" t="s">
        <v>153</v>
      </c>
    </row>
    <row r="331" spans="1:9" s="12" customFormat="1" ht="38.25">
      <c r="A331" s="436"/>
      <c r="B331" s="11"/>
      <c r="C331" s="70" t="s">
        <v>957</v>
      </c>
      <c r="D331" s="69" t="s">
        <v>185</v>
      </c>
      <c r="E331" s="485"/>
      <c r="F331" s="55" t="s">
        <v>3055</v>
      </c>
      <c r="G331" s="423"/>
      <c r="H331" s="89">
        <v>8936000</v>
      </c>
      <c r="I331" s="42" t="s">
        <v>153</v>
      </c>
    </row>
    <row r="332" spans="1:9" s="12" customFormat="1" ht="38.25" customHeight="1">
      <c r="A332" s="436"/>
      <c r="B332" s="11"/>
      <c r="C332" s="70" t="s">
        <v>957</v>
      </c>
      <c r="D332" s="69" t="s">
        <v>185</v>
      </c>
      <c r="E332" s="485"/>
      <c r="F332" s="55" t="s">
        <v>3056</v>
      </c>
      <c r="G332" s="389" t="str">
        <f>G317</f>
        <v>Công ty Cổ phần Tập đoàn MDC Group;
Đc: Địa chỉ: Phòng 411, Tầng 4, Tòa nhà văn phòng Detech, số 8 Tôn Thất Thuyết, Phường Cầu Giấy, Thành Phố Hà Nội;
 SĐT:0981 828 838</v>
      </c>
      <c r="H332" s="89">
        <v>9635000</v>
      </c>
      <c r="I332" s="42" t="s">
        <v>153</v>
      </c>
    </row>
    <row r="333" spans="1:9" s="12" customFormat="1" ht="38.25">
      <c r="A333" s="436"/>
      <c r="B333" s="11"/>
      <c r="C333" s="70" t="s">
        <v>957</v>
      </c>
      <c r="D333" s="69" t="s">
        <v>185</v>
      </c>
      <c r="E333" s="484"/>
      <c r="F333" s="55" t="s">
        <v>3057</v>
      </c>
      <c r="G333" s="389"/>
      <c r="H333" s="89">
        <v>9945000</v>
      </c>
      <c r="I333" s="42" t="s">
        <v>153</v>
      </c>
    </row>
    <row r="334" spans="1:9" s="12" customFormat="1" ht="17.25" customHeight="1">
      <c r="A334" s="436"/>
      <c r="B334" s="11"/>
      <c r="C334" s="481" t="s">
        <v>38</v>
      </c>
      <c r="D334" s="481"/>
      <c r="E334" s="481"/>
      <c r="F334" s="13"/>
      <c r="G334" s="389"/>
      <c r="H334" s="54"/>
      <c r="I334" s="42" t="s">
        <v>153</v>
      </c>
    </row>
    <row r="335" spans="1:9" s="12" customFormat="1" ht="21" customHeight="1">
      <c r="A335" s="436"/>
      <c r="B335" s="11"/>
      <c r="C335" s="70" t="s">
        <v>959</v>
      </c>
      <c r="D335" s="69" t="s">
        <v>178</v>
      </c>
      <c r="E335" s="483" t="s">
        <v>295</v>
      </c>
      <c r="F335" s="422" t="s">
        <v>960</v>
      </c>
      <c r="G335" s="389"/>
      <c r="H335" s="89">
        <v>2405000</v>
      </c>
      <c r="I335" s="42" t="s">
        <v>153</v>
      </c>
    </row>
    <row r="336" spans="1:9" s="12" customFormat="1" ht="21" customHeight="1">
      <c r="A336" s="436"/>
      <c r="B336" s="11"/>
      <c r="C336" s="70" t="s">
        <v>961</v>
      </c>
      <c r="D336" s="69" t="s">
        <v>178</v>
      </c>
      <c r="E336" s="485"/>
      <c r="F336" s="423"/>
      <c r="G336" s="389"/>
      <c r="H336" s="89">
        <v>3369000</v>
      </c>
      <c r="I336" s="42" t="s">
        <v>153</v>
      </c>
    </row>
    <row r="337" spans="1:9" s="12" customFormat="1" ht="21" customHeight="1">
      <c r="A337" s="436"/>
      <c r="B337" s="11"/>
      <c r="C337" s="70" t="s">
        <v>962</v>
      </c>
      <c r="D337" s="69" t="s">
        <v>178</v>
      </c>
      <c r="E337" s="485"/>
      <c r="F337" s="423"/>
      <c r="G337" s="389"/>
      <c r="H337" s="89">
        <v>2129000</v>
      </c>
      <c r="I337" s="42" t="s">
        <v>153</v>
      </c>
    </row>
    <row r="338" spans="1:9" s="12" customFormat="1" ht="21" customHeight="1">
      <c r="A338" s="436"/>
      <c r="B338" s="11"/>
      <c r="C338" s="70" t="s">
        <v>963</v>
      </c>
      <c r="D338" s="69" t="s">
        <v>178</v>
      </c>
      <c r="E338" s="485"/>
      <c r="F338" s="423"/>
      <c r="G338" s="389"/>
      <c r="H338" s="89">
        <v>2918000</v>
      </c>
      <c r="I338" s="42" t="s">
        <v>153</v>
      </c>
    </row>
    <row r="339" spans="1:9" s="12" customFormat="1" ht="21" customHeight="1">
      <c r="A339" s="436"/>
      <c r="B339" s="11"/>
      <c r="C339" s="70" t="s">
        <v>964</v>
      </c>
      <c r="D339" s="69" t="s">
        <v>178</v>
      </c>
      <c r="E339" s="485"/>
      <c r="F339" s="423"/>
      <c r="G339" s="389"/>
      <c r="H339" s="89">
        <v>2354000</v>
      </c>
      <c r="I339" s="42" t="s">
        <v>153</v>
      </c>
    </row>
    <row r="340" spans="1:9" s="12" customFormat="1" ht="15" customHeight="1">
      <c r="A340" s="436"/>
      <c r="B340" s="11"/>
      <c r="C340" s="70" t="s">
        <v>965</v>
      </c>
      <c r="D340" s="69" t="s">
        <v>178</v>
      </c>
      <c r="E340" s="485" t="str">
        <f>E335</f>
        <v>BS5649:1995/ BS EN 40-5:2002</v>
      </c>
      <c r="F340" s="423"/>
      <c r="G340" s="389"/>
      <c r="H340" s="89">
        <v>3369000</v>
      </c>
      <c r="I340" s="42" t="s">
        <v>153</v>
      </c>
    </row>
    <row r="341" spans="1:9" s="12" customFormat="1">
      <c r="A341" s="436"/>
      <c r="B341" s="11"/>
      <c r="C341" s="70" t="s">
        <v>966</v>
      </c>
      <c r="D341" s="69" t="s">
        <v>178</v>
      </c>
      <c r="E341" s="485"/>
      <c r="F341" s="423"/>
      <c r="G341" s="389"/>
      <c r="H341" s="89">
        <v>2422000</v>
      </c>
      <c r="I341" s="42" t="s">
        <v>153</v>
      </c>
    </row>
    <row r="342" spans="1:9" s="12" customFormat="1" ht="15" customHeight="1">
      <c r="A342" s="436"/>
      <c r="B342" s="11"/>
      <c r="C342" s="70" t="s">
        <v>967</v>
      </c>
      <c r="D342" s="69" t="s">
        <v>178</v>
      </c>
      <c r="E342" s="485"/>
      <c r="F342" s="423"/>
      <c r="G342" s="389"/>
      <c r="H342" s="89">
        <v>3035000</v>
      </c>
      <c r="I342" s="42" t="s">
        <v>153</v>
      </c>
    </row>
    <row r="343" spans="1:9" s="12" customFormat="1">
      <c r="A343" s="436"/>
      <c r="B343" s="11"/>
      <c r="C343" s="70" t="s">
        <v>968</v>
      </c>
      <c r="D343" s="69" t="s">
        <v>178</v>
      </c>
      <c r="E343" s="485"/>
      <c r="F343" s="423"/>
      <c r="G343" s="389"/>
      <c r="H343" s="89">
        <v>2242000</v>
      </c>
      <c r="I343" s="42" t="s">
        <v>153</v>
      </c>
    </row>
    <row r="344" spans="1:9" s="12" customFormat="1">
      <c r="A344" s="436"/>
      <c r="B344" s="11"/>
      <c r="C344" s="70" t="s">
        <v>969</v>
      </c>
      <c r="D344" s="69" t="s">
        <v>178</v>
      </c>
      <c r="E344" s="485"/>
      <c r="F344" s="423"/>
      <c r="G344" s="389"/>
      <c r="H344" s="89">
        <v>3035000</v>
      </c>
      <c r="I344" s="42" t="s">
        <v>153</v>
      </c>
    </row>
    <row r="345" spans="1:9" s="12" customFormat="1">
      <c r="A345" s="436"/>
      <c r="B345" s="11"/>
      <c r="C345" s="70" t="s">
        <v>970</v>
      </c>
      <c r="D345" s="69" t="s">
        <v>178</v>
      </c>
      <c r="E345" s="485"/>
      <c r="F345" s="423"/>
      <c r="G345" s="389"/>
      <c r="H345" s="89">
        <v>2008000</v>
      </c>
      <c r="I345" s="42" t="s">
        <v>153</v>
      </c>
    </row>
    <row r="346" spans="1:9" s="12" customFormat="1">
      <c r="A346" s="436"/>
      <c r="B346" s="11"/>
      <c r="C346" s="70" t="s">
        <v>971</v>
      </c>
      <c r="D346" s="69" t="s">
        <v>178</v>
      </c>
      <c r="E346" s="485"/>
      <c r="F346" s="424"/>
      <c r="G346" s="389"/>
      <c r="H346" s="89">
        <v>2467000</v>
      </c>
      <c r="I346" s="42" t="s">
        <v>153</v>
      </c>
    </row>
    <row r="347" spans="1:9" s="12" customFormat="1">
      <c r="A347" s="436"/>
      <c r="B347" s="11"/>
      <c r="C347" s="70" t="s">
        <v>977</v>
      </c>
      <c r="D347" s="69" t="s">
        <v>185</v>
      </c>
      <c r="E347" s="485"/>
      <c r="F347" s="13" t="s">
        <v>972</v>
      </c>
      <c r="G347" s="389"/>
      <c r="H347" s="89">
        <v>19355000</v>
      </c>
      <c r="I347" s="42" t="s">
        <v>153</v>
      </c>
    </row>
    <row r="348" spans="1:9" s="12" customFormat="1">
      <c r="A348" s="436"/>
      <c r="B348" s="11"/>
      <c r="C348" s="70" t="s">
        <v>978</v>
      </c>
      <c r="D348" s="69" t="s">
        <v>185</v>
      </c>
      <c r="E348" s="485"/>
      <c r="F348" s="13" t="s">
        <v>973</v>
      </c>
      <c r="G348" s="389"/>
      <c r="H348" s="89">
        <v>35297000</v>
      </c>
      <c r="I348" s="42" t="s">
        <v>153</v>
      </c>
    </row>
    <row r="349" spans="1:9" s="12" customFormat="1">
      <c r="A349" s="436"/>
      <c r="B349" s="11"/>
      <c r="C349" s="70" t="s">
        <v>296</v>
      </c>
      <c r="D349" s="69" t="s">
        <v>178</v>
      </c>
      <c r="E349" s="485"/>
      <c r="F349" s="13"/>
      <c r="G349" s="389"/>
      <c r="H349" s="89">
        <v>3820000</v>
      </c>
      <c r="I349" s="42" t="s">
        <v>153</v>
      </c>
    </row>
    <row r="350" spans="1:9" s="12" customFormat="1">
      <c r="A350" s="436"/>
      <c r="B350" s="11"/>
      <c r="C350" s="70" t="s">
        <v>297</v>
      </c>
      <c r="D350" s="69" t="s">
        <v>178</v>
      </c>
      <c r="E350" s="485"/>
      <c r="F350" s="13"/>
      <c r="G350" s="389"/>
      <c r="H350" s="89">
        <v>4350000</v>
      </c>
      <c r="I350" s="42" t="s">
        <v>153</v>
      </c>
    </row>
    <row r="351" spans="1:9" s="12" customFormat="1">
      <c r="A351" s="436"/>
      <c r="B351" s="11"/>
      <c r="C351" s="70" t="s">
        <v>298</v>
      </c>
      <c r="D351" s="69" t="s">
        <v>178</v>
      </c>
      <c r="E351" s="485"/>
      <c r="F351" s="13"/>
      <c r="G351" s="389"/>
      <c r="H351" s="89">
        <v>1042000</v>
      </c>
      <c r="I351" s="42" t="s">
        <v>153</v>
      </c>
    </row>
    <row r="352" spans="1:9" s="12" customFormat="1" ht="74.25" customHeight="1">
      <c r="A352" s="436"/>
      <c r="B352" s="11"/>
      <c r="C352" s="70" t="s">
        <v>979</v>
      </c>
      <c r="D352" s="69" t="s">
        <v>185</v>
      </c>
      <c r="E352" s="485"/>
      <c r="F352" s="13" t="s">
        <v>974</v>
      </c>
      <c r="G352" s="389"/>
      <c r="H352" s="89">
        <v>378000000</v>
      </c>
      <c r="I352" s="42" t="s">
        <v>153</v>
      </c>
    </row>
    <row r="353" spans="1:9" s="12" customFormat="1" ht="74.25" customHeight="1">
      <c r="A353" s="436"/>
      <c r="B353" s="11"/>
      <c r="C353" s="70" t="s">
        <v>980</v>
      </c>
      <c r="D353" s="69" t="s">
        <v>185</v>
      </c>
      <c r="E353" s="484"/>
      <c r="F353" s="13" t="s">
        <v>974</v>
      </c>
      <c r="G353" s="389"/>
      <c r="H353" s="89">
        <v>452000000</v>
      </c>
      <c r="I353" s="42" t="s">
        <v>153</v>
      </c>
    </row>
    <row r="354" spans="1:9" s="12" customFormat="1">
      <c r="A354" s="436"/>
      <c r="B354" s="11"/>
      <c r="C354" s="168" t="s">
        <v>299</v>
      </c>
      <c r="D354" s="54"/>
      <c r="E354" s="54"/>
      <c r="F354" s="13"/>
      <c r="G354" s="389"/>
      <c r="H354" s="54"/>
      <c r="I354" s="42" t="s">
        <v>153</v>
      </c>
    </row>
    <row r="355" spans="1:9" s="12" customFormat="1" ht="30">
      <c r="A355" s="436"/>
      <c r="B355" s="11"/>
      <c r="C355" s="70" t="s">
        <v>975</v>
      </c>
      <c r="D355" s="69" t="s">
        <v>178</v>
      </c>
      <c r="E355" s="482" t="s">
        <v>295</v>
      </c>
      <c r="F355" s="13" t="s">
        <v>3058</v>
      </c>
      <c r="G355" s="389"/>
      <c r="H355" s="89">
        <v>12070000</v>
      </c>
      <c r="I355" s="42" t="s">
        <v>153</v>
      </c>
    </row>
    <row r="356" spans="1:9" s="12" customFormat="1" ht="30">
      <c r="A356" s="436"/>
      <c r="B356" s="11"/>
      <c r="C356" s="70" t="s">
        <v>975</v>
      </c>
      <c r="D356" s="69" t="s">
        <v>178</v>
      </c>
      <c r="E356" s="482"/>
      <c r="F356" s="13" t="s">
        <v>3059</v>
      </c>
      <c r="G356" s="389"/>
      <c r="H356" s="89">
        <v>13350000</v>
      </c>
      <c r="I356" s="42" t="s">
        <v>153</v>
      </c>
    </row>
    <row r="357" spans="1:9" s="12" customFormat="1" ht="30">
      <c r="A357" s="436"/>
      <c r="B357" s="11"/>
      <c r="C357" s="70" t="s">
        <v>976</v>
      </c>
      <c r="D357" s="69" t="s">
        <v>178</v>
      </c>
      <c r="E357" s="482"/>
      <c r="F357" s="13" t="s">
        <v>3060</v>
      </c>
      <c r="G357" s="389"/>
      <c r="H357" s="89">
        <v>14615000</v>
      </c>
      <c r="I357" s="42" t="s">
        <v>153</v>
      </c>
    </row>
    <row r="358" spans="1:9" s="12" customFormat="1">
      <c r="A358" s="436"/>
      <c r="B358" s="11"/>
      <c r="C358" s="56" t="s">
        <v>300</v>
      </c>
      <c r="D358" s="54"/>
      <c r="E358" s="54"/>
      <c r="F358" s="13"/>
      <c r="G358" s="389"/>
      <c r="H358" s="54"/>
      <c r="I358" s="42" t="s">
        <v>153</v>
      </c>
    </row>
    <row r="359" spans="1:9" s="12" customFormat="1" ht="30">
      <c r="A359" s="436"/>
      <c r="B359" s="11"/>
      <c r="C359" s="70" t="s">
        <v>3061</v>
      </c>
      <c r="D359" s="69" t="s">
        <v>178</v>
      </c>
      <c r="E359" s="482" t="s">
        <v>295</v>
      </c>
      <c r="F359" s="13" t="s">
        <v>3066</v>
      </c>
      <c r="G359" s="389"/>
      <c r="H359" s="89">
        <v>4900000</v>
      </c>
      <c r="I359" s="42" t="s">
        <v>153</v>
      </c>
    </row>
    <row r="360" spans="1:9" s="12" customFormat="1" ht="30">
      <c r="A360" s="436"/>
      <c r="B360" s="11"/>
      <c r="C360" s="70" t="s">
        <v>3062</v>
      </c>
      <c r="D360" s="69" t="s">
        <v>178</v>
      </c>
      <c r="E360" s="482"/>
      <c r="F360" s="13" t="s">
        <v>3067</v>
      </c>
      <c r="G360" s="389"/>
      <c r="H360" s="89">
        <v>3360000</v>
      </c>
      <c r="I360" s="42" t="s">
        <v>153</v>
      </c>
    </row>
    <row r="361" spans="1:9" s="12" customFormat="1" ht="30">
      <c r="A361" s="436"/>
      <c r="B361" s="11"/>
      <c r="C361" s="70" t="s">
        <v>3063</v>
      </c>
      <c r="D361" s="69" t="s">
        <v>178</v>
      </c>
      <c r="E361" s="482"/>
      <c r="F361" s="13" t="s">
        <v>3068</v>
      </c>
      <c r="G361" s="389"/>
      <c r="H361" s="89">
        <v>3850000</v>
      </c>
      <c r="I361" s="42" t="s">
        <v>153</v>
      </c>
    </row>
    <row r="362" spans="1:9" s="12" customFormat="1" ht="30">
      <c r="A362" s="436"/>
      <c r="B362" s="11"/>
      <c r="C362" s="70" t="s">
        <v>3064</v>
      </c>
      <c r="D362" s="69" t="s">
        <v>178</v>
      </c>
      <c r="E362" s="482"/>
      <c r="F362" s="13" t="s">
        <v>3066</v>
      </c>
      <c r="G362" s="389"/>
      <c r="H362" s="89">
        <v>3710000</v>
      </c>
      <c r="I362" s="42" t="s">
        <v>153</v>
      </c>
    </row>
    <row r="363" spans="1:9" s="12" customFormat="1" ht="30">
      <c r="A363" s="436"/>
      <c r="B363" s="11"/>
      <c r="C363" s="70" t="s">
        <v>3065</v>
      </c>
      <c r="D363" s="69" t="s">
        <v>178</v>
      </c>
      <c r="E363" s="482"/>
      <c r="F363" s="13" t="s">
        <v>3069</v>
      </c>
      <c r="G363" s="389"/>
      <c r="H363" s="89">
        <v>3500000</v>
      </c>
      <c r="I363" s="42" t="s">
        <v>153</v>
      </c>
    </row>
    <row r="364" spans="1:9" s="12" customFormat="1" ht="16.5" customHeight="1">
      <c r="A364" s="436"/>
      <c r="B364" s="11"/>
      <c r="C364" s="481" t="s">
        <v>301</v>
      </c>
      <c r="D364" s="481"/>
      <c r="E364" s="481"/>
      <c r="F364" s="13"/>
      <c r="G364" s="389"/>
      <c r="H364" s="54"/>
      <c r="I364" s="42" t="s">
        <v>153</v>
      </c>
    </row>
    <row r="365" spans="1:9" s="12" customFormat="1" ht="17.25" customHeight="1">
      <c r="A365" s="436"/>
      <c r="B365" s="11"/>
      <c r="C365" s="70" t="s">
        <v>302</v>
      </c>
      <c r="D365" s="69" t="s">
        <v>178</v>
      </c>
      <c r="E365" s="482" t="s">
        <v>295</v>
      </c>
      <c r="F365" s="13"/>
      <c r="G365" s="389" t="str">
        <f>G332</f>
        <v>Công ty Cổ phần Tập đoàn MDC Group;
Đc: Địa chỉ: Phòng 411, Tầng 4, Tòa nhà văn phòng Detech, số 8 Tôn Thất Thuyết, Phường Cầu Giấy, Thành Phố Hà Nội;
 SĐT:0981 828 838</v>
      </c>
      <c r="H365" s="89">
        <v>1550000</v>
      </c>
      <c r="I365" s="42" t="s">
        <v>153</v>
      </c>
    </row>
    <row r="366" spans="1:9" s="12" customFormat="1" ht="17.25" customHeight="1">
      <c r="A366" s="436"/>
      <c r="B366" s="11"/>
      <c r="C366" s="70" t="s">
        <v>303</v>
      </c>
      <c r="D366" s="69" t="s">
        <v>178</v>
      </c>
      <c r="E366" s="482"/>
      <c r="F366" s="13"/>
      <c r="G366" s="389"/>
      <c r="H366" s="89">
        <v>2460000</v>
      </c>
      <c r="I366" s="42" t="s">
        <v>153</v>
      </c>
    </row>
    <row r="367" spans="1:9" s="12" customFormat="1" ht="17.25" customHeight="1">
      <c r="A367" s="436"/>
      <c r="B367" s="11"/>
      <c r="C367" s="70" t="s">
        <v>304</v>
      </c>
      <c r="D367" s="69" t="s">
        <v>178</v>
      </c>
      <c r="E367" s="482"/>
      <c r="F367" s="13"/>
      <c r="G367" s="389"/>
      <c r="H367" s="89">
        <v>1180000</v>
      </c>
      <c r="I367" s="42" t="s">
        <v>153</v>
      </c>
    </row>
    <row r="368" spans="1:9" s="12" customFormat="1" ht="17.25" customHeight="1">
      <c r="A368" s="436"/>
      <c r="B368" s="11"/>
      <c r="C368" s="70" t="s">
        <v>305</v>
      </c>
      <c r="D368" s="69" t="s">
        <v>178</v>
      </c>
      <c r="E368" s="482"/>
      <c r="F368" s="13"/>
      <c r="G368" s="389"/>
      <c r="H368" s="89">
        <v>1650000</v>
      </c>
      <c r="I368" s="42" t="s">
        <v>153</v>
      </c>
    </row>
    <row r="369" spans="1:9" s="12" customFormat="1" ht="17.25" customHeight="1">
      <c r="A369" s="436"/>
      <c r="B369" s="11"/>
      <c r="C369" s="70" t="s">
        <v>306</v>
      </c>
      <c r="D369" s="69" t="s">
        <v>178</v>
      </c>
      <c r="E369" s="482"/>
      <c r="F369" s="13"/>
      <c r="G369" s="389"/>
      <c r="H369" s="89">
        <v>2299000</v>
      </c>
      <c r="I369" s="42" t="s">
        <v>153</v>
      </c>
    </row>
    <row r="370" spans="1:9" s="12" customFormat="1" ht="17.25" customHeight="1">
      <c r="A370" s="436"/>
      <c r="B370" s="11"/>
      <c r="C370" s="70" t="s">
        <v>307</v>
      </c>
      <c r="D370" s="69" t="s">
        <v>178</v>
      </c>
      <c r="E370" s="482"/>
      <c r="F370" s="13"/>
      <c r="G370" s="389"/>
      <c r="H370" s="89">
        <v>1900000</v>
      </c>
      <c r="I370" s="42" t="s">
        <v>153</v>
      </c>
    </row>
    <row r="371" spans="1:9" s="12" customFormat="1" ht="25.5" customHeight="1">
      <c r="A371" s="436"/>
      <c r="B371" s="11"/>
      <c r="C371" s="481" t="s">
        <v>308</v>
      </c>
      <c r="D371" s="481"/>
      <c r="E371" s="481"/>
      <c r="F371" s="13"/>
      <c r="G371" s="389"/>
      <c r="H371" s="54"/>
      <c r="I371" s="42" t="s">
        <v>153</v>
      </c>
    </row>
    <row r="372" spans="1:9" s="12" customFormat="1" ht="56.25" customHeight="1">
      <c r="A372" s="436"/>
      <c r="B372" s="11"/>
      <c r="C372" s="481" t="s">
        <v>981</v>
      </c>
      <c r="D372" s="481"/>
      <c r="E372" s="481"/>
      <c r="F372" s="481"/>
      <c r="G372" s="389"/>
      <c r="H372" s="54"/>
      <c r="I372" s="42" t="s">
        <v>153</v>
      </c>
    </row>
    <row r="373" spans="1:9" s="12" customFormat="1" ht="30" customHeight="1">
      <c r="A373" s="436"/>
      <c r="B373" s="11"/>
      <c r="C373" s="70" t="s">
        <v>982</v>
      </c>
      <c r="D373" s="69" t="s">
        <v>178</v>
      </c>
      <c r="E373" s="482" t="s">
        <v>309</v>
      </c>
      <c r="F373" s="497" t="s">
        <v>983</v>
      </c>
      <c r="G373" s="389"/>
      <c r="H373" s="89">
        <v>8500000</v>
      </c>
      <c r="I373" s="42" t="s">
        <v>153</v>
      </c>
    </row>
    <row r="374" spans="1:9" s="12" customFormat="1" ht="30" customHeight="1">
      <c r="A374" s="436"/>
      <c r="B374" s="11"/>
      <c r="C374" s="70" t="s">
        <v>984</v>
      </c>
      <c r="D374" s="69" t="s">
        <v>178</v>
      </c>
      <c r="E374" s="482"/>
      <c r="F374" s="497"/>
      <c r="G374" s="389"/>
      <c r="H374" s="89">
        <v>9500000</v>
      </c>
      <c r="I374" s="42" t="s">
        <v>153</v>
      </c>
    </row>
    <row r="375" spans="1:9" s="12" customFormat="1" ht="30" customHeight="1">
      <c r="A375" s="436"/>
      <c r="B375" s="11"/>
      <c r="C375" s="70" t="s">
        <v>985</v>
      </c>
      <c r="D375" s="69" t="s">
        <v>178</v>
      </c>
      <c r="E375" s="482"/>
      <c r="F375" s="497"/>
      <c r="G375" s="389"/>
      <c r="H375" s="89">
        <v>10500000</v>
      </c>
      <c r="I375" s="42" t="s">
        <v>153</v>
      </c>
    </row>
    <row r="376" spans="1:9" s="12" customFormat="1" ht="30" customHeight="1">
      <c r="A376" s="436"/>
      <c r="B376" s="11"/>
      <c r="C376" s="70" t="s">
        <v>986</v>
      </c>
      <c r="D376" s="69" t="s">
        <v>178</v>
      </c>
      <c r="E376" s="482"/>
      <c r="F376" s="497"/>
      <c r="G376" s="389"/>
      <c r="H376" s="89">
        <v>11500000</v>
      </c>
      <c r="I376" s="42" t="s">
        <v>153</v>
      </c>
    </row>
    <row r="377" spans="1:9" s="12" customFormat="1" ht="30" customHeight="1">
      <c r="A377" s="436"/>
      <c r="B377" s="11"/>
      <c r="C377" s="70" t="s">
        <v>987</v>
      </c>
      <c r="D377" s="69" t="s">
        <v>178</v>
      </c>
      <c r="E377" s="482"/>
      <c r="F377" s="497"/>
      <c r="G377" s="389"/>
      <c r="H377" s="89">
        <v>12500000</v>
      </c>
      <c r="I377" s="42" t="s">
        <v>153</v>
      </c>
    </row>
    <row r="378" spans="1:9" s="12" customFormat="1" ht="30" customHeight="1">
      <c r="A378" s="436"/>
      <c r="B378" s="11"/>
      <c r="C378" s="70" t="s">
        <v>988</v>
      </c>
      <c r="D378" s="69" t="s">
        <v>178</v>
      </c>
      <c r="E378" s="482"/>
      <c r="F378" s="497"/>
      <c r="G378" s="389"/>
      <c r="H378" s="89">
        <v>13000000</v>
      </c>
      <c r="I378" s="42" t="s">
        <v>153</v>
      </c>
    </row>
    <row r="379" spans="1:9" s="12" customFormat="1" ht="30">
      <c r="A379" s="436"/>
      <c r="B379" s="11"/>
      <c r="C379" s="70" t="s">
        <v>989</v>
      </c>
      <c r="D379" s="69" t="s">
        <v>178</v>
      </c>
      <c r="E379" s="482"/>
      <c r="F379" s="497"/>
      <c r="G379" s="389"/>
      <c r="H379" s="89">
        <v>13500000</v>
      </c>
      <c r="I379" s="42" t="s">
        <v>153</v>
      </c>
    </row>
    <row r="380" spans="1:9" s="12" customFormat="1" ht="30">
      <c r="A380" s="436"/>
      <c r="B380" s="11"/>
      <c r="C380" s="70" t="s">
        <v>990</v>
      </c>
      <c r="D380" s="69" t="s">
        <v>178</v>
      </c>
      <c r="E380" s="482"/>
      <c r="F380" s="422" t="s">
        <v>991</v>
      </c>
      <c r="G380" s="389"/>
      <c r="H380" s="89">
        <v>14000000</v>
      </c>
      <c r="I380" s="42" t="s">
        <v>153</v>
      </c>
    </row>
    <row r="381" spans="1:9" s="12" customFormat="1" ht="30" customHeight="1">
      <c r="A381" s="436"/>
      <c r="B381" s="11"/>
      <c r="C381" s="70" t="s">
        <v>992</v>
      </c>
      <c r="D381" s="69" t="s">
        <v>178</v>
      </c>
      <c r="E381" s="482"/>
      <c r="F381" s="424"/>
      <c r="G381" s="389"/>
      <c r="H381" s="89">
        <v>15000000</v>
      </c>
      <c r="I381" s="42" t="s">
        <v>153</v>
      </c>
    </row>
    <row r="382" spans="1:9" s="12" customFormat="1" ht="30" customHeight="1">
      <c r="A382" s="436"/>
      <c r="B382" s="11"/>
      <c r="C382" s="70" t="s">
        <v>993</v>
      </c>
      <c r="D382" s="69" t="s">
        <v>178</v>
      </c>
      <c r="E382" s="482"/>
      <c r="F382" s="422" t="str">
        <f>F380</f>
        <v>Kích thước: 769x290x71mm</v>
      </c>
      <c r="G382" s="389"/>
      <c r="H382" s="89">
        <v>16000000</v>
      </c>
      <c r="I382" s="42" t="s">
        <v>153</v>
      </c>
    </row>
    <row r="383" spans="1:9" s="12" customFormat="1" ht="30" customHeight="1">
      <c r="A383" s="436"/>
      <c r="B383" s="11"/>
      <c r="C383" s="70" t="s">
        <v>994</v>
      </c>
      <c r="D383" s="69" t="s">
        <v>178</v>
      </c>
      <c r="E383" s="482"/>
      <c r="F383" s="424"/>
      <c r="G383" s="389"/>
      <c r="H383" s="89">
        <v>17000000</v>
      </c>
      <c r="I383" s="42" t="s">
        <v>153</v>
      </c>
    </row>
    <row r="384" spans="1:9" s="12" customFormat="1" ht="78" customHeight="1">
      <c r="A384" s="436"/>
      <c r="B384" s="11"/>
      <c r="C384" s="481" t="s">
        <v>310</v>
      </c>
      <c r="D384" s="481"/>
      <c r="E384" s="481"/>
      <c r="F384" s="13"/>
      <c r="G384" s="389"/>
      <c r="H384" s="54"/>
      <c r="I384" s="42" t="s">
        <v>153</v>
      </c>
    </row>
    <row r="385" spans="1:9" s="12" customFormat="1" ht="32.25" customHeight="1">
      <c r="A385" s="436"/>
      <c r="B385" s="11"/>
      <c r="C385" s="70" t="s">
        <v>995</v>
      </c>
      <c r="D385" s="69" t="s">
        <v>178</v>
      </c>
      <c r="E385" s="482" t="s">
        <v>309</v>
      </c>
      <c r="F385" s="497" t="s">
        <v>996</v>
      </c>
      <c r="G385" s="389"/>
      <c r="H385" s="89">
        <v>7000000</v>
      </c>
      <c r="I385" s="42" t="s">
        <v>153</v>
      </c>
    </row>
    <row r="386" spans="1:9" s="12" customFormat="1" ht="32.25" customHeight="1">
      <c r="A386" s="436"/>
      <c r="B386" s="11"/>
      <c r="C386" s="70" t="s">
        <v>997</v>
      </c>
      <c r="D386" s="69" t="s">
        <v>178</v>
      </c>
      <c r="E386" s="482"/>
      <c r="F386" s="497"/>
      <c r="G386" s="389"/>
      <c r="H386" s="89">
        <v>8000000</v>
      </c>
      <c r="I386" s="42" t="s">
        <v>153</v>
      </c>
    </row>
    <row r="387" spans="1:9" s="12" customFormat="1" ht="32.25" customHeight="1">
      <c r="A387" s="436"/>
      <c r="B387" s="11"/>
      <c r="C387" s="70" t="s">
        <v>998</v>
      </c>
      <c r="D387" s="69" t="s">
        <v>178</v>
      </c>
      <c r="E387" s="482"/>
      <c r="F387" s="497"/>
      <c r="G387" s="389"/>
      <c r="H387" s="89">
        <v>9000000</v>
      </c>
      <c r="I387" s="42" t="s">
        <v>153</v>
      </c>
    </row>
    <row r="388" spans="1:9" s="12" customFormat="1" ht="32.25" customHeight="1">
      <c r="A388" s="436"/>
      <c r="B388" s="11"/>
      <c r="C388" s="70" t="s">
        <v>999</v>
      </c>
      <c r="D388" s="69" t="s">
        <v>178</v>
      </c>
      <c r="E388" s="482"/>
      <c r="F388" s="497" t="s">
        <v>1000</v>
      </c>
      <c r="G388" s="389"/>
      <c r="H388" s="89">
        <v>10000000</v>
      </c>
      <c r="I388" s="42" t="s">
        <v>153</v>
      </c>
    </row>
    <row r="389" spans="1:9" s="12" customFormat="1" ht="38.25" customHeight="1">
      <c r="A389" s="436"/>
      <c r="B389" s="11"/>
      <c r="C389" s="70" t="s">
        <v>1005</v>
      </c>
      <c r="D389" s="69" t="s">
        <v>178</v>
      </c>
      <c r="E389" s="482"/>
      <c r="F389" s="497"/>
      <c r="G389" s="389"/>
      <c r="H389" s="89">
        <v>10820000</v>
      </c>
      <c r="I389" s="42" t="s">
        <v>153</v>
      </c>
    </row>
    <row r="390" spans="1:9" s="12" customFormat="1" ht="38.25" customHeight="1">
      <c r="A390" s="436"/>
      <c r="B390" s="11"/>
      <c r="C390" s="70" t="s">
        <v>1022</v>
      </c>
      <c r="D390" s="69" t="s">
        <v>178</v>
      </c>
      <c r="E390" s="482"/>
      <c r="F390" s="497"/>
      <c r="G390" s="389"/>
      <c r="H390" s="89">
        <v>11820000</v>
      </c>
      <c r="I390" s="42" t="s">
        <v>153</v>
      </c>
    </row>
    <row r="391" spans="1:9" s="12" customFormat="1" ht="65.25" customHeight="1">
      <c r="A391" s="436"/>
      <c r="B391" s="11"/>
      <c r="C391" s="481" t="s">
        <v>311</v>
      </c>
      <c r="D391" s="481"/>
      <c r="E391" s="481"/>
      <c r="F391" s="56"/>
      <c r="G391" s="389" t="str">
        <f>G365</f>
        <v>Công ty Cổ phần Tập đoàn MDC Group;
Đc: Địa chỉ: Phòng 411, Tầng 4, Tòa nhà văn phòng Detech, số 8 Tôn Thất Thuyết, Phường Cầu Giấy, Thành Phố Hà Nội;
 SĐT:0981 828 838</v>
      </c>
      <c r="H391" s="54"/>
      <c r="I391" s="42" t="s">
        <v>153</v>
      </c>
    </row>
    <row r="392" spans="1:9" s="12" customFormat="1" ht="42.75" customHeight="1">
      <c r="A392" s="436"/>
      <c r="B392" s="11"/>
      <c r="C392" s="70" t="s">
        <v>1001</v>
      </c>
      <c r="D392" s="69" t="s">
        <v>178</v>
      </c>
      <c r="E392" s="482" t="s">
        <v>309</v>
      </c>
      <c r="F392" s="13" t="s">
        <v>1002</v>
      </c>
      <c r="G392" s="389"/>
      <c r="H392" s="89">
        <v>9500000</v>
      </c>
      <c r="I392" s="42" t="s">
        <v>153</v>
      </c>
    </row>
    <row r="393" spans="1:9" s="12" customFormat="1" ht="37.5" customHeight="1">
      <c r="A393" s="436"/>
      <c r="B393" s="11"/>
      <c r="C393" s="70" t="s">
        <v>1003</v>
      </c>
      <c r="D393" s="69" t="s">
        <v>178</v>
      </c>
      <c r="E393" s="482"/>
      <c r="F393" s="13" t="s">
        <v>1004</v>
      </c>
      <c r="G393" s="389"/>
      <c r="H393" s="89">
        <v>10630000</v>
      </c>
      <c r="I393" s="42" t="s">
        <v>153</v>
      </c>
    </row>
    <row r="394" spans="1:9" s="12" customFormat="1" ht="65.25" customHeight="1">
      <c r="A394" s="436"/>
      <c r="B394" s="11"/>
      <c r="C394" s="481" t="s">
        <v>312</v>
      </c>
      <c r="D394" s="481"/>
      <c r="E394" s="481"/>
      <c r="F394" s="13"/>
      <c r="G394" s="389"/>
      <c r="H394" s="54"/>
      <c r="I394" s="42" t="s">
        <v>153</v>
      </c>
    </row>
    <row r="395" spans="1:9" s="12" customFormat="1" ht="39" customHeight="1">
      <c r="A395" s="436"/>
      <c r="B395" s="11"/>
      <c r="C395" s="70" t="s">
        <v>1006</v>
      </c>
      <c r="D395" s="69" t="s">
        <v>178</v>
      </c>
      <c r="E395" s="482" t="s">
        <v>309</v>
      </c>
      <c r="F395" s="13" t="s">
        <v>1007</v>
      </c>
      <c r="G395" s="389"/>
      <c r="H395" s="89">
        <v>6350000</v>
      </c>
      <c r="I395" s="42" t="s">
        <v>153</v>
      </c>
    </row>
    <row r="396" spans="1:9" s="12" customFormat="1" ht="45" customHeight="1">
      <c r="A396" s="436"/>
      <c r="B396" s="11"/>
      <c r="C396" s="70" t="s">
        <v>1008</v>
      </c>
      <c r="D396" s="69" t="s">
        <v>178</v>
      </c>
      <c r="E396" s="482"/>
      <c r="F396" s="13" t="s">
        <v>1009</v>
      </c>
      <c r="G396" s="389"/>
      <c r="H396" s="89">
        <v>7230000</v>
      </c>
      <c r="I396" s="42" t="s">
        <v>153</v>
      </c>
    </row>
    <row r="397" spans="1:9" s="12" customFormat="1" ht="78.75" customHeight="1">
      <c r="A397" s="436"/>
      <c r="B397" s="11"/>
      <c r="C397" s="481" t="s">
        <v>313</v>
      </c>
      <c r="D397" s="481"/>
      <c r="E397" s="481"/>
      <c r="F397" s="13"/>
      <c r="G397" s="389"/>
      <c r="H397" s="54"/>
      <c r="I397" s="42" t="s">
        <v>153</v>
      </c>
    </row>
    <row r="398" spans="1:9" s="12" customFormat="1" ht="30">
      <c r="A398" s="436"/>
      <c r="B398" s="11"/>
      <c r="C398" s="70" t="s">
        <v>1010</v>
      </c>
      <c r="D398" s="69" t="s">
        <v>178</v>
      </c>
      <c r="E398" s="482" t="s">
        <v>309</v>
      </c>
      <c r="F398" s="13" t="s">
        <v>1011</v>
      </c>
      <c r="G398" s="389"/>
      <c r="H398" s="89">
        <v>8500000</v>
      </c>
      <c r="I398" s="42" t="s">
        <v>153</v>
      </c>
    </row>
    <row r="399" spans="1:9" s="12" customFormat="1" ht="30">
      <c r="A399" s="436"/>
      <c r="B399" s="11"/>
      <c r="C399" s="70" t="s">
        <v>1012</v>
      </c>
      <c r="D399" s="69" t="s">
        <v>178</v>
      </c>
      <c r="E399" s="482"/>
      <c r="F399" s="13" t="s">
        <v>1013</v>
      </c>
      <c r="G399" s="389"/>
      <c r="H399" s="89">
        <v>9630000</v>
      </c>
      <c r="I399" s="42" t="s">
        <v>153</v>
      </c>
    </row>
    <row r="400" spans="1:9" s="12" customFormat="1" ht="75" customHeight="1">
      <c r="A400" s="436"/>
      <c r="B400" s="11"/>
      <c r="C400" s="481" t="s">
        <v>314</v>
      </c>
      <c r="D400" s="481"/>
      <c r="E400" s="481"/>
      <c r="F400" s="13" t="s">
        <v>1013</v>
      </c>
      <c r="G400" s="389"/>
      <c r="H400" s="54"/>
      <c r="I400" s="42" t="s">
        <v>153</v>
      </c>
    </row>
    <row r="401" spans="1:9" s="12" customFormat="1" ht="30">
      <c r="A401" s="436"/>
      <c r="B401" s="11"/>
      <c r="C401" s="70" t="s">
        <v>1014</v>
      </c>
      <c r="D401" s="69" t="s">
        <v>178</v>
      </c>
      <c r="E401" s="482" t="s">
        <v>309</v>
      </c>
      <c r="F401" s="13" t="s">
        <v>1015</v>
      </c>
      <c r="G401" s="389"/>
      <c r="H401" s="89">
        <v>8220000</v>
      </c>
      <c r="I401" s="42" t="s">
        <v>153</v>
      </c>
    </row>
    <row r="402" spans="1:9" s="12" customFormat="1" ht="30">
      <c r="A402" s="436"/>
      <c r="B402" s="11"/>
      <c r="C402" s="70" t="s">
        <v>1016</v>
      </c>
      <c r="D402" s="69" t="s">
        <v>178</v>
      </c>
      <c r="E402" s="482"/>
      <c r="F402" s="13" t="s">
        <v>1017</v>
      </c>
      <c r="G402" s="389"/>
      <c r="H402" s="89">
        <v>9630000</v>
      </c>
      <c r="I402" s="42" t="s">
        <v>153</v>
      </c>
    </row>
    <row r="403" spans="1:9" s="12" customFormat="1" ht="77.25" customHeight="1">
      <c r="A403" s="436"/>
      <c r="B403" s="11"/>
      <c r="C403" s="481" t="s">
        <v>315</v>
      </c>
      <c r="D403" s="481"/>
      <c r="E403" s="481"/>
      <c r="F403" s="13"/>
      <c r="G403" s="389"/>
      <c r="H403" s="54"/>
      <c r="I403" s="42" t="s">
        <v>153</v>
      </c>
    </row>
    <row r="404" spans="1:9" s="12" customFormat="1" ht="33" customHeight="1">
      <c r="A404" s="436"/>
      <c r="B404" s="11"/>
      <c r="C404" s="70" t="s">
        <v>1018</v>
      </c>
      <c r="D404" s="69" t="s">
        <v>178</v>
      </c>
      <c r="E404" s="482" t="s">
        <v>309</v>
      </c>
      <c r="F404" s="13" t="s">
        <v>1019</v>
      </c>
      <c r="G404" s="389"/>
      <c r="H404" s="89">
        <v>8236000</v>
      </c>
      <c r="I404" s="42" t="s">
        <v>153</v>
      </c>
    </row>
    <row r="405" spans="1:9" s="12" customFormat="1" ht="44.25" customHeight="1">
      <c r="A405" s="436"/>
      <c r="B405" s="11"/>
      <c r="C405" s="70" t="s">
        <v>1020</v>
      </c>
      <c r="D405" s="69" t="s">
        <v>178</v>
      </c>
      <c r="E405" s="482"/>
      <c r="F405" s="13" t="s">
        <v>1021</v>
      </c>
      <c r="G405" s="389"/>
      <c r="H405" s="89">
        <v>9630000</v>
      </c>
      <c r="I405" s="42" t="s">
        <v>153</v>
      </c>
    </row>
    <row r="406" spans="1:9" s="12" customFormat="1" ht="76.5" customHeight="1">
      <c r="A406" s="436"/>
      <c r="B406" s="11"/>
      <c r="C406" s="481" t="s">
        <v>316</v>
      </c>
      <c r="D406" s="481"/>
      <c r="E406" s="481"/>
      <c r="F406" s="13"/>
      <c r="G406" s="389"/>
      <c r="H406" s="54"/>
      <c r="I406" s="42" t="s">
        <v>153</v>
      </c>
    </row>
    <row r="407" spans="1:9" s="12" customFormat="1" ht="30">
      <c r="A407" s="436"/>
      <c r="B407" s="11"/>
      <c r="C407" s="70" t="s">
        <v>1037</v>
      </c>
      <c r="D407" s="69" t="s">
        <v>178</v>
      </c>
      <c r="E407" s="503" t="s">
        <v>309</v>
      </c>
      <c r="F407" s="13" t="s">
        <v>1038</v>
      </c>
      <c r="G407" s="389" t="str">
        <f>G391</f>
        <v>Công ty Cổ phần Tập đoàn MDC Group;
Đc: Địa chỉ: Phòng 411, Tầng 4, Tòa nhà văn phòng Detech, số 8 Tôn Thất Thuyết, Phường Cầu Giấy, Thành Phố Hà Nội;
 SĐT:0981 828 838</v>
      </c>
      <c r="H407" s="89">
        <v>8256000</v>
      </c>
      <c r="I407" s="42" t="s">
        <v>153</v>
      </c>
    </row>
    <row r="408" spans="1:9" s="12" customFormat="1" ht="30" customHeight="1">
      <c r="A408" s="436"/>
      <c r="B408" s="11"/>
      <c r="C408" s="70" t="s">
        <v>1035</v>
      </c>
      <c r="D408" s="69" t="s">
        <v>178</v>
      </c>
      <c r="E408" s="503"/>
      <c r="F408" s="13" t="s">
        <v>1036</v>
      </c>
      <c r="G408" s="389"/>
      <c r="H408" s="89">
        <v>10630000</v>
      </c>
      <c r="I408" s="42" t="s">
        <v>153</v>
      </c>
    </row>
    <row r="409" spans="1:9" s="12" customFormat="1">
      <c r="A409" s="436"/>
      <c r="B409" s="11"/>
      <c r="C409" s="481" t="s">
        <v>317</v>
      </c>
      <c r="D409" s="481"/>
      <c r="E409" s="481"/>
      <c r="F409" s="13"/>
      <c r="G409" s="389"/>
      <c r="H409" s="54"/>
      <c r="I409" s="42" t="s">
        <v>153</v>
      </c>
    </row>
    <row r="410" spans="1:9" s="12" customFormat="1" ht="48" customHeight="1">
      <c r="A410" s="436"/>
      <c r="B410" s="11"/>
      <c r="C410" s="510" t="s">
        <v>318</v>
      </c>
      <c r="D410" s="511"/>
      <c r="E410" s="511"/>
      <c r="F410" s="512"/>
      <c r="G410" s="389"/>
      <c r="H410" s="54"/>
      <c r="I410" s="42" t="s">
        <v>153</v>
      </c>
    </row>
    <row r="411" spans="1:9" s="12" customFormat="1" ht="30">
      <c r="A411" s="436"/>
      <c r="B411" s="11"/>
      <c r="C411" s="70" t="s">
        <v>1033</v>
      </c>
      <c r="D411" s="69" t="s">
        <v>178</v>
      </c>
      <c r="E411" s="482" t="s">
        <v>309</v>
      </c>
      <c r="F411" s="13" t="s">
        <v>1023</v>
      </c>
      <c r="G411" s="389"/>
      <c r="H411" s="89">
        <v>9510000</v>
      </c>
      <c r="I411" s="42" t="s">
        <v>153</v>
      </c>
    </row>
    <row r="412" spans="1:9" s="12" customFormat="1" ht="30">
      <c r="A412" s="436"/>
      <c r="B412" s="11"/>
      <c r="C412" s="70" t="s">
        <v>1034</v>
      </c>
      <c r="D412" s="69" t="s">
        <v>178</v>
      </c>
      <c r="E412" s="482"/>
      <c r="F412" s="13" t="s">
        <v>1024</v>
      </c>
      <c r="G412" s="389"/>
      <c r="H412" s="89">
        <v>10500000</v>
      </c>
      <c r="I412" s="42" t="s">
        <v>153</v>
      </c>
    </row>
    <row r="413" spans="1:9" s="12" customFormat="1" ht="48" customHeight="1">
      <c r="A413" s="436"/>
      <c r="B413" s="11"/>
      <c r="C413" s="510" t="s">
        <v>319</v>
      </c>
      <c r="D413" s="511"/>
      <c r="E413" s="511"/>
      <c r="F413" s="513"/>
      <c r="G413" s="389"/>
      <c r="H413" s="54"/>
      <c r="I413" s="42" t="s">
        <v>153</v>
      </c>
    </row>
    <row r="414" spans="1:9" s="12" customFormat="1" ht="30">
      <c r="A414" s="436"/>
      <c r="B414" s="11"/>
      <c r="C414" s="70" t="s">
        <v>1030</v>
      </c>
      <c r="D414" s="69" t="s">
        <v>178</v>
      </c>
      <c r="E414" s="482" t="s">
        <v>309</v>
      </c>
      <c r="F414" s="13" t="s">
        <v>1025</v>
      </c>
      <c r="G414" s="389"/>
      <c r="H414" s="89">
        <v>7280000</v>
      </c>
      <c r="I414" s="42" t="s">
        <v>153</v>
      </c>
    </row>
    <row r="415" spans="1:9" s="12" customFormat="1" ht="30">
      <c r="A415" s="436"/>
      <c r="B415" s="11"/>
      <c r="C415" s="70" t="s">
        <v>1026</v>
      </c>
      <c r="D415" s="69" t="s">
        <v>178</v>
      </c>
      <c r="E415" s="482"/>
      <c r="F415" s="13" t="s">
        <v>1027</v>
      </c>
      <c r="G415" s="389"/>
      <c r="H415" s="89">
        <v>8630000</v>
      </c>
      <c r="I415" s="42" t="s">
        <v>153</v>
      </c>
    </row>
    <row r="416" spans="1:9" s="12" customFormat="1" ht="30">
      <c r="A416" s="436"/>
      <c r="B416" s="11"/>
      <c r="C416" s="70" t="s">
        <v>1031</v>
      </c>
      <c r="D416" s="69" t="s">
        <v>178</v>
      </c>
      <c r="E416" s="482"/>
      <c r="F416" s="13" t="s">
        <v>1028</v>
      </c>
      <c r="G416" s="389"/>
      <c r="H416" s="89">
        <v>9270000</v>
      </c>
      <c r="I416" s="42" t="s">
        <v>153</v>
      </c>
    </row>
    <row r="417" spans="1:9" s="12" customFormat="1" ht="30">
      <c r="A417" s="436"/>
      <c r="B417" s="11"/>
      <c r="C417" s="70" t="s">
        <v>1032</v>
      </c>
      <c r="D417" s="69" t="s">
        <v>178</v>
      </c>
      <c r="E417" s="482"/>
      <c r="F417" s="13" t="s">
        <v>1029</v>
      </c>
      <c r="G417" s="389"/>
      <c r="H417" s="89">
        <v>10360000</v>
      </c>
      <c r="I417" s="42" t="s">
        <v>153</v>
      </c>
    </row>
    <row r="418" spans="1:9" s="12" customFormat="1">
      <c r="A418" s="436"/>
      <c r="B418" s="11"/>
      <c r="C418" s="70" t="s">
        <v>320</v>
      </c>
      <c r="D418" s="69"/>
      <c r="E418" s="69"/>
      <c r="F418" s="13"/>
      <c r="G418" s="389"/>
      <c r="H418" s="89"/>
      <c r="I418" s="42" t="s">
        <v>153</v>
      </c>
    </row>
    <row r="419" spans="1:9" s="12" customFormat="1" ht="30">
      <c r="A419" s="436"/>
      <c r="B419" s="11"/>
      <c r="C419" s="70" t="s">
        <v>1039</v>
      </c>
      <c r="D419" s="69" t="s">
        <v>178</v>
      </c>
      <c r="E419" s="482" t="s">
        <v>321</v>
      </c>
      <c r="F419" s="13" t="s">
        <v>1040</v>
      </c>
      <c r="G419" s="389"/>
      <c r="H419" s="89">
        <v>935000.00000000012</v>
      </c>
      <c r="I419" s="42" t="s">
        <v>153</v>
      </c>
    </row>
    <row r="420" spans="1:9" s="12" customFormat="1">
      <c r="A420" s="436"/>
      <c r="B420" s="11"/>
      <c r="C420" s="70" t="s">
        <v>1041</v>
      </c>
      <c r="D420" s="69" t="s">
        <v>178</v>
      </c>
      <c r="E420" s="482"/>
      <c r="F420" s="13" t="s">
        <v>1042</v>
      </c>
      <c r="G420" s="389"/>
      <c r="H420" s="89">
        <v>748000</v>
      </c>
      <c r="I420" s="42" t="s">
        <v>153</v>
      </c>
    </row>
    <row r="421" spans="1:9" s="12" customFormat="1">
      <c r="A421" s="436"/>
      <c r="B421" s="11"/>
      <c r="C421" s="70" t="s">
        <v>1041</v>
      </c>
      <c r="D421" s="69" t="s">
        <v>178</v>
      </c>
      <c r="E421" s="482"/>
      <c r="F421" s="13" t="s">
        <v>1043</v>
      </c>
      <c r="G421" s="389"/>
      <c r="H421" s="89">
        <v>910000</v>
      </c>
      <c r="I421" s="42" t="s">
        <v>153</v>
      </c>
    </row>
    <row r="422" spans="1:9" s="12" customFormat="1">
      <c r="A422" s="436"/>
      <c r="B422" s="11"/>
      <c r="C422" s="70" t="s">
        <v>1044</v>
      </c>
      <c r="D422" s="69" t="s">
        <v>178</v>
      </c>
      <c r="E422" s="482"/>
      <c r="F422" s="13" t="s">
        <v>1045</v>
      </c>
      <c r="G422" s="389"/>
      <c r="H422" s="89">
        <v>4210000</v>
      </c>
      <c r="I422" s="42" t="s">
        <v>153</v>
      </c>
    </row>
    <row r="423" spans="1:9" s="12" customFormat="1">
      <c r="A423" s="436"/>
      <c r="B423" s="11"/>
      <c r="C423" s="70" t="s">
        <v>1044</v>
      </c>
      <c r="D423" s="69" t="s">
        <v>178</v>
      </c>
      <c r="E423" s="482"/>
      <c r="F423" s="13" t="s">
        <v>1046</v>
      </c>
      <c r="G423" s="390"/>
      <c r="H423" s="89">
        <v>8610000</v>
      </c>
      <c r="I423" s="42" t="s">
        <v>153</v>
      </c>
    </row>
    <row r="424" spans="1:9" ht="18" customHeight="1">
      <c r="A424" s="436" t="s">
        <v>2432</v>
      </c>
      <c r="B424" s="507" t="s">
        <v>7</v>
      </c>
      <c r="C424" s="90" t="s">
        <v>2788</v>
      </c>
      <c r="D424" s="218"/>
      <c r="E424" s="90"/>
      <c r="F424" s="13"/>
      <c r="G424" s="422" t="s">
        <v>2787</v>
      </c>
      <c r="H424" s="13"/>
      <c r="I424" s="42" t="s">
        <v>153</v>
      </c>
    </row>
    <row r="425" spans="1:9">
      <c r="A425" s="436"/>
      <c r="B425" s="508"/>
      <c r="C425" s="91" t="s">
        <v>1979</v>
      </c>
      <c r="D425" s="77" t="s">
        <v>27</v>
      </c>
      <c r="E425" s="351" t="s">
        <v>1980</v>
      </c>
      <c r="F425" s="39"/>
      <c r="G425" s="423"/>
      <c r="H425" s="224">
        <v>1787</v>
      </c>
      <c r="I425" s="42" t="s">
        <v>153</v>
      </c>
    </row>
    <row r="426" spans="1:9">
      <c r="A426" s="436"/>
      <c r="B426" s="508"/>
      <c r="C426" s="91" t="s">
        <v>1981</v>
      </c>
      <c r="D426" s="75" t="s">
        <v>27</v>
      </c>
      <c r="E426" s="351"/>
      <c r="F426" s="39"/>
      <c r="G426" s="423"/>
      <c r="H426" s="224">
        <v>2787</v>
      </c>
      <c r="I426" s="42" t="s">
        <v>153</v>
      </c>
    </row>
    <row r="427" spans="1:9">
      <c r="A427" s="436"/>
      <c r="B427" s="508"/>
      <c r="C427" s="91" t="s">
        <v>1982</v>
      </c>
      <c r="D427" s="75" t="s">
        <v>27</v>
      </c>
      <c r="E427" s="351"/>
      <c r="F427" s="39"/>
      <c r="G427" s="423"/>
      <c r="H427" s="224">
        <v>3981</v>
      </c>
      <c r="I427" s="42" t="s">
        <v>153</v>
      </c>
    </row>
    <row r="428" spans="1:9">
      <c r="A428" s="436"/>
      <c r="B428" s="509"/>
      <c r="C428" s="91" t="s">
        <v>1983</v>
      </c>
      <c r="D428" s="75" t="s">
        <v>27</v>
      </c>
      <c r="E428" s="351"/>
      <c r="F428" s="39"/>
      <c r="G428" s="423"/>
      <c r="H428" s="224">
        <v>4981</v>
      </c>
      <c r="I428" s="42" t="s">
        <v>153</v>
      </c>
    </row>
    <row r="429" spans="1:9">
      <c r="A429" s="436"/>
      <c r="B429" s="11"/>
      <c r="C429" s="91" t="s">
        <v>2789</v>
      </c>
      <c r="D429" s="13"/>
      <c r="E429" s="77"/>
      <c r="F429" s="13"/>
      <c r="G429" s="423"/>
      <c r="H429" s="224">
        <v>0</v>
      </c>
      <c r="I429" s="42" t="s">
        <v>153</v>
      </c>
    </row>
    <row r="430" spans="1:9">
      <c r="A430" s="436"/>
      <c r="B430" s="11"/>
      <c r="C430" s="91" t="s">
        <v>1984</v>
      </c>
      <c r="D430" s="75" t="s">
        <v>27</v>
      </c>
      <c r="E430" s="351" t="s">
        <v>1980</v>
      </c>
      <c r="F430" s="39"/>
      <c r="G430" s="423"/>
      <c r="H430" s="224">
        <v>7194</v>
      </c>
      <c r="I430" s="42" t="s">
        <v>153</v>
      </c>
    </row>
    <row r="431" spans="1:9">
      <c r="A431" s="436"/>
      <c r="B431" s="39"/>
      <c r="C431" s="91" t="s">
        <v>1985</v>
      </c>
      <c r="D431" s="75" t="s">
        <v>27</v>
      </c>
      <c r="E431" s="351"/>
      <c r="F431" s="39"/>
      <c r="G431" s="423"/>
      <c r="H431" s="224">
        <v>11574</v>
      </c>
      <c r="I431" s="42" t="s">
        <v>153</v>
      </c>
    </row>
    <row r="432" spans="1:9">
      <c r="A432" s="436"/>
      <c r="B432" s="39"/>
      <c r="C432" s="91" t="s">
        <v>1986</v>
      </c>
      <c r="D432" s="75" t="s">
        <v>27</v>
      </c>
      <c r="E432" s="351"/>
      <c r="F432" s="39"/>
      <c r="G432" s="423"/>
      <c r="H432" s="224">
        <v>18519</v>
      </c>
      <c r="I432" s="42" t="s">
        <v>153</v>
      </c>
    </row>
    <row r="433" spans="1:9">
      <c r="A433" s="436"/>
      <c r="B433" s="39"/>
      <c r="C433" s="91" t="s">
        <v>1987</v>
      </c>
      <c r="D433" s="75" t="s">
        <v>27</v>
      </c>
      <c r="E433" s="351"/>
      <c r="F433" s="39"/>
      <c r="G433" s="423"/>
      <c r="H433" s="224">
        <v>28528</v>
      </c>
      <c r="I433" s="42" t="s">
        <v>153</v>
      </c>
    </row>
    <row r="434" spans="1:9">
      <c r="A434" s="436"/>
      <c r="B434" s="39"/>
      <c r="C434" s="91" t="s">
        <v>1988</v>
      </c>
      <c r="D434" s="77" t="s">
        <v>27</v>
      </c>
      <c r="E434" s="351"/>
      <c r="F434" s="39"/>
      <c r="G434" s="423"/>
      <c r="H434" s="224">
        <v>50139</v>
      </c>
      <c r="I434" s="42" t="s">
        <v>153</v>
      </c>
    </row>
    <row r="435" spans="1:9">
      <c r="A435" s="436"/>
      <c r="B435" s="39"/>
      <c r="C435" s="90" t="s">
        <v>2790</v>
      </c>
      <c r="D435" s="13"/>
      <c r="E435" s="75"/>
      <c r="F435" s="13"/>
      <c r="G435" s="423"/>
      <c r="H435" s="224">
        <v>0</v>
      </c>
      <c r="I435" s="42" t="s">
        <v>153</v>
      </c>
    </row>
    <row r="436" spans="1:9">
      <c r="A436" s="436"/>
      <c r="B436" s="39"/>
      <c r="C436" s="91" t="s">
        <v>1989</v>
      </c>
      <c r="D436" s="77" t="s">
        <v>27</v>
      </c>
      <c r="E436" s="351" t="s">
        <v>1980</v>
      </c>
      <c r="F436" s="39"/>
      <c r="G436" s="423"/>
      <c r="H436" s="224">
        <v>7472</v>
      </c>
      <c r="I436" s="42" t="s">
        <v>153</v>
      </c>
    </row>
    <row r="437" spans="1:9">
      <c r="A437" s="436"/>
      <c r="B437" s="39"/>
      <c r="C437" s="91" t="s">
        <v>1990</v>
      </c>
      <c r="D437" s="75" t="s">
        <v>27</v>
      </c>
      <c r="E437" s="351"/>
      <c r="F437" s="39"/>
      <c r="G437" s="423"/>
      <c r="H437" s="224">
        <v>11824</v>
      </c>
      <c r="I437" s="42" t="s">
        <v>153</v>
      </c>
    </row>
    <row r="438" spans="1:9">
      <c r="A438" s="436"/>
      <c r="B438" s="39"/>
      <c r="C438" s="91" t="s">
        <v>1991</v>
      </c>
      <c r="D438" s="75" t="s">
        <v>27</v>
      </c>
      <c r="E438" s="351"/>
      <c r="F438" s="39"/>
      <c r="G438" s="423"/>
      <c r="H438" s="224">
        <v>19176</v>
      </c>
      <c r="I438" s="42" t="s">
        <v>153</v>
      </c>
    </row>
    <row r="439" spans="1:9">
      <c r="A439" s="436"/>
      <c r="B439" s="39"/>
      <c r="C439" s="91" t="s">
        <v>1992</v>
      </c>
      <c r="D439" s="77" t="s">
        <v>27</v>
      </c>
      <c r="E439" s="351"/>
      <c r="F439" s="39"/>
      <c r="G439" s="423"/>
      <c r="H439" s="224">
        <v>28630</v>
      </c>
      <c r="I439" s="42" t="s">
        <v>153</v>
      </c>
    </row>
    <row r="440" spans="1:9">
      <c r="A440" s="436"/>
      <c r="B440" s="39"/>
      <c r="C440" s="90" t="s">
        <v>2791</v>
      </c>
      <c r="D440" s="13"/>
      <c r="E440" s="75"/>
      <c r="F440" s="13"/>
      <c r="G440" s="423"/>
      <c r="H440" s="224">
        <v>0</v>
      </c>
      <c r="I440" s="42" t="s">
        <v>153</v>
      </c>
    </row>
    <row r="441" spans="1:9">
      <c r="A441" s="436"/>
      <c r="B441" s="39"/>
      <c r="C441" s="91" t="s">
        <v>1993</v>
      </c>
      <c r="D441" s="75" t="s">
        <v>27</v>
      </c>
      <c r="E441" s="351" t="s">
        <v>1980</v>
      </c>
      <c r="F441" s="39"/>
      <c r="G441" s="423"/>
      <c r="H441" s="224">
        <v>4491</v>
      </c>
      <c r="I441" s="42" t="s">
        <v>153</v>
      </c>
    </row>
    <row r="442" spans="1:9">
      <c r="A442" s="436"/>
      <c r="B442" s="39"/>
      <c r="C442" s="91" t="s">
        <v>1994</v>
      </c>
      <c r="D442" s="75" t="s">
        <v>27</v>
      </c>
      <c r="E442" s="351"/>
      <c r="F442" s="39"/>
      <c r="G442" s="423"/>
      <c r="H442" s="224">
        <v>6898</v>
      </c>
      <c r="I442" s="42" t="s">
        <v>153</v>
      </c>
    </row>
    <row r="443" spans="1:9">
      <c r="A443" s="436"/>
      <c r="B443" s="39"/>
      <c r="C443" s="91" t="s">
        <v>1995</v>
      </c>
      <c r="D443" s="77" t="s">
        <v>27</v>
      </c>
      <c r="E443" s="351"/>
      <c r="F443" s="39"/>
      <c r="G443" s="423"/>
      <c r="H443" s="224">
        <v>8574</v>
      </c>
      <c r="I443" s="42" t="s">
        <v>153</v>
      </c>
    </row>
    <row r="444" spans="1:9">
      <c r="A444" s="436"/>
      <c r="B444" s="39"/>
      <c r="C444" s="91" t="s">
        <v>1996</v>
      </c>
      <c r="D444" s="75" t="s">
        <v>27</v>
      </c>
      <c r="E444" s="351"/>
      <c r="F444" s="39"/>
      <c r="G444" s="423"/>
      <c r="H444" s="224">
        <v>10759</v>
      </c>
      <c r="I444" s="42" t="s">
        <v>153</v>
      </c>
    </row>
    <row r="445" spans="1:9">
      <c r="A445" s="436"/>
      <c r="B445" s="39"/>
      <c r="C445" s="91" t="s">
        <v>1997</v>
      </c>
      <c r="D445" s="75" t="s">
        <v>27</v>
      </c>
      <c r="E445" s="351"/>
      <c r="F445" s="39"/>
      <c r="G445" s="423"/>
      <c r="H445" s="224">
        <v>14963</v>
      </c>
      <c r="I445" s="42" t="s">
        <v>153</v>
      </c>
    </row>
    <row r="446" spans="1:9">
      <c r="A446" s="436"/>
      <c r="B446" s="39"/>
      <c r="C446" s="91" t="s">
        <v>1998</v>
      </c>
      <c r="D446" s="77" t="s">
        <v>27</v>
      </c>
      <c r="E446" s="351"/>
      <c r="F446" s="39"/>
      <c r="G446" s="423"/>
      <c r="H446" s="224">
        <v>24630</v>
      </c>
      <c r="I446" s="42" t="s">
        <v>153</v>
      </c>
    </row>
    <row r="447" spans="1:9">
      <c r="A447" s="436"/>
      <c r="B447" s="39"/>
      <c r="C447" s="91" t="s">
        <v>1999</v>
      </c>
      <c r="D447" s="75" t="s">
        <v>27</v>
      </c>
      <c r="E447" s="351"/>
      <c r="F447" s="39"/>
      <c r="G447" s="423" t="str">
        <f>G424</f>
        <v>Công ty TNHH Dây và cáp điện Vạn Xuân
Đc: Thôn Lai Xá, Xã Kim Chung, Huyện Hoài Đức, Thành phố Hà Nội; SĐT: 09775580202</v>
      </c>
      <c r="H447" s="224">
        <v>39259.259259259255</v>
      </c>
      <c r="I447" s="42" t="s">
        <v>153</v>
      </c>
    </row>
    <row r="448" spans="1:9">
      <c r="A448" s="436"/>
      <c r="B448" s="39"/>
      <c r="C448" s="91" t="s">
        <v>2000</v>
      </c>
      <c r="D448" s="75" t="s">
        <v>27</v>
      </c>
      <c r="E448" s="351"/>
      <c r="F448" s="39"/>
      <c r="G448" s="423"/>
      <c r="H448" s="224">
        <v>59249.999999999993</v>
      </c>
      <c r="I448" s="42" t="s">
        <v>153</v>
      </c>
    </row>
    <row r="449" spans="1:9">
      <c r="A449" s="436"/>
      <c r="B449" s="39"/>
      <c r="C449" s="90" t="s">
        <v>2792</v>
      </c>
      <c r="D449" s="13"/>
      <c r="E449" s="77"/>
      <c r="F449" s="13"/>
      <c r="G449" s="423"/>
      <c r="H449" s="224">
        <v>0</v>
      </c>
      <c r="I449" s="42" t="s">
        <v>153</v>
      </c>
    </row>
    <row r="450" spans="1:9">
      <c r="A450" s="436"/>
      <c r="B450" s="39"/>
      <c r="C450" s="91" t="s">
        <v>2001</v>
      </c>
      <c r="D450" s="75" t="s">
        <v>27</v>
      </c>
      <c r="E450" s="351" t="s">
        <v>1980</v>
      </c>
      <c r="F450" s="39"/>
      <c r="G450" s="423"/>
      <c r="H450" s="224">
        <v>3805.5555555555552</v>
      </c>
      <c r="I450" s="42" t="s">
        <v>153</v>
      </c>
    </row>
    <row r="451" spans="1:9">
      <c r="A451" s="436"/>
      <c r="B451" s="39"/>
      <c r="C451" s="91" t="s">
        <v>2002</v>
      </c>
      <c r="D451" s="75" t="s">
        <v>27</v>
      </c>
      <c r="E451" s="351"/>
      <c r="F451" s="39"/>
      <c r="G451" s="423"/>
      <c r="H451" s="224">
        <v>5481.4814814814808</v>
      </c>
      <c r="I451" s="42" t="s">
        <v>153</v>
      </c>
    </row>
    <row r="452" spans="1:9">
      <c r="A452" s="436"/>
      <c r="B452" s="39"/>
      <c r="C452" s="91" t="s">
        <v>2003</v>
      </c>
      <c r="D452" s="75" t="s">
        <v>27</v>
      </c>
      <c r="E452" s="351"/>
      <c r="F452" s="39"/>
      <c r="G452" s="423"/>
      <c r="H452" s="224">
        <v>7861.1111111111104</v>
      </c>
      <c r="I452" s="42" t="s">
        <v>153</v>
      </c>
    </row>
    <row r="453" spans="1:9">
      <c r="A453" s="436"/>
      <c r="B453" s="39"/>
      <c r="C453" s="91" t="s">
        <v>2004</v>
      </c>
      <c r="D453" s="77" t="s">
        <v>27</v>
      </c>
      <c r="E453" s="351"/>
      <c r="F453" s="39"/>
      <c r="G453" s="423"/>
      <c r="H453" s="224">
        <v>10175.925925925925</v>
      </c>
      <c r="I453" s="42" t="s">
        <v>153</v>
      </c>
    </row>
    <row r="454" spans="1:9">
      <c r="A454" s="436"/>
      <c r="B454" s="39"/>
      <c r="C454" s="91" t="s">
        <v>2005</v>
      </c>
      <c r="D454" s="75" t="s">
        <v>27</v>
      </c>
      <c r="E454" s="351"/>
      <c r="F454" s="39"/>
      <c r="G454" s="423"/>
      <c r="H454" s="224">
        <v>14305.555555555555</v>
      </c>
      <c r="I454" s="42" t="s">
        <v>153</v>
      </c>
    </row>
    <row r="455" spans="1:9">
      <c r="A455" s="436"/>
      <c r="B455" s="39"/>
      <c r="C455" s="91" t="s">
        <v>2006</v>
      </c>
      <c r="D455" s="75" t="s">
        <v>27</v>
      </c>
      <c r="E455" s="351"/>
      <c r="F455" s="39"/>
      <c r="G455" s="423"/>
      <c r="H455" s="224">
        <v>23333.333333333332</v>
      </c>
      <c r="I455" s="42" t="s">
        <v>153</v>
      </c>
    </row>
    <row r="456" spans="1:9">
      <c r="A456" s="436"/>
      <c r="B456" s="39"/>
      <c r="C456" s="90" t="s">
        <v>2793</v>
      </c>
      <c r="D456" s="13"/>
      <c r="E456" s="77"/>
      <c r="F456" s="13"/>
      <c r="G456" s="423"/>
      <c r="H456" s="224">
        <v>0</v>
      </c>
      <c r="I456" s="42" t="s">
        <v>153</v>
      </c>
    </row>
    <row r="457" spans="1:9">
      <c r="A457" s="436"/>
      <c r="B457" s="39"/>
      <c r="C457" s="48" t="s">
        <v>2007</v>
      </c>
      <c r="D457" s="75" t="s">
        <v>27</v>
      </c>
      <c r="E457" s="351" t="s">
        <v>1980</v>
      </c>
      <c r="F457" s="39"/>
      <c r="G457" s="423"/>
      <c r="H457" s="224">
        <v>10564.814814814814</v>
      </c>
      <c r="I457" s="42" t="s">
        <v>153</v>
      </c>
    </row>
    <row r="458" spans="1:9" ht="30" customHeight="1">
      <c r="A458" s="436"/>
      <c r="B458" s="39"/>
      <c r="C458" s="48" t="s">
        <v>2008</v>
      </c>
      <c r="D458" s="75" t="s">
        <v>27</v>
      </c>
      <c r="E458" s="351"/>
      <c r="F458" s="39"/>
      <c r="G458" s="423"/>
      <c r="H458" s="224">
        <v>12740.740740740739</v>
      </c>
      <c r="I458" s="42" t="s">
        <v>153</v>
      </c>
    </row>
    <row r="459" spans="1:9" ht="30">
      <c r="A459" s="436"/>
      <c r="B459" s="39"/>
      <c r="C459" s="48" t="s">
        <v>2009</v>
      </c>
      <c r="D459" s="75" t="s">
        <v>27</v>
      </c>
      <c r="E459" s="351"/>
      <c r="F459" s="39"/>
      <c r="G459" s="423"/>
      <c r="H459" s="224">
        <v>13305.555555555555</v>
      </c>
      <c r="I459" s="42" t="s">
        <v>153</v>
      </c>
    </row>
    <row r="460" spans="1:9">
      <c r="A460" s="436"/>
      <c r="B460" s="39"/>
      <c r="C460" s="48" t="s">
        <v>2010</v>
      </c>
      <c r="D460" s="77" t="s">
        <v>27</v>
      </c>
      <c r="E460" s="351"/>
      <c r="F460" s="39"/>
      <c r="G460" s="423"/>
      <c r="H460" s="224">
        <v>23212.96296296296</v>
      </c>
      <c r="I460" s="42" t="s">
        <v>153</v>
      </c>
    </row>
    <row r="461" spans="1:9">
      <c r="A461" s="436"/>
      <c r="B461" s="39"/>
      <c r="C461" s="48" t="s">
        <v>2011</v>
      </c>
      <c r="D461" s="75" t="s">
        <v>27</v>
      </c>
      <c r="E461" s="351"/>
      <c r="F461" s="39"/>
      <c r="G461" s="423"/>
      <c r="H461" s="224">
        <v>37879.629629629628</v>
      </c>
      <c r="I461" s="42" t="s">
        <v>153</v>
      </c>
    </row>
    <row r="462" spans="1:9">
      <c r="A462" s="436"/>
      <c r="B462" s="39"/>
      <c r="C462" s="48" t="s">
        <v>2012</v>
      </c>
      <c r="D462" s="75" t="s">
        <v>27</v>
      </c>
      <c r="E462" s="351"/>
      <c r="F462" s="39"/>
      <c r="G462" s="423"/>
      <c r="H462" s="224">
        <v>59620.370370370365</v>
      </c>
      <c r="I462" s="42" t="s">
        <v>153</v>
      </c>
    </row>
    <row r="463" spans="1:9">
      <c r="A463" s="436"/>
      <c r="B463" s="39"/>
      <c r="C463" s="48" t="s">
        <v>2013</v>
      </c>
      <c r="D463" s="75" t="s">
        <v>27</v>
      </c>
      <c r="E463" s="351"/>
      <c r="F463" s="39"/>
      <c r="G463" s="423"/>
      <c r="H463" s="224">
        <v>90712.962962962964</v>
      </c>
      <c r="I463" s="42" t="s">
        <v>153</v>
      </c>
    </row>
    <row r="464" spans="1:9">
      <c r="A464" s="436"/>
      <c r="B464" s="39"/>
      <c r="C464" s="48" t="s">
        <v>2014</v>
      </c>
      <c r="D464" s="77" t="s">
        <v>27</v>
      </c>
      <c r="E464" s="351"/>
      <c r="F464" s="39"/>
      <c r="G464" s="423"/>
      <c r="H464" s="224">
        <v>160148.14814814815</v>
      </c>
      <c r="I464" s="42" t="s">
        <v>153</v>
      </c>
    </row>
    <row r="465" spans="1:9">
      <c r="A465" s="436"/>
      <c r="B465" s="39"/>
      <c r="C465" s="90" t="s">
        <v>2794</v>
      </c>
      <c r="D465" s="13"/>
      <c r="E465" s="75"/>
      <c r="F465" s="13"/>
      <c r="G465" s="423"/>
      <c r="H465" s="224">
        <v>0</v>
      </c>
      <c r="I465" s="42" t="s">
        <v>153</v>
      </c>
    </row>
    <row r="466" spans="1:9">
      <c r="A466" s="436"/>
      <c r="B466" s="39"/>
      <c r="C466" s="91" t="s">
        <v>2015</v>
      </c>
      <c r="D466" s="75" t="s">
        <v>27</v>
      </c>
      <c r="E466" s="351" t="s">
        <v>1980</v>
      </c>
      <c r="F466" s="39"/>
      <c r="G466" s="423"/>
      <c r="H466" s="224">
        <v>13212.962962962962</v>
      </c>
      <c r="I466" s="42" t="s">
        <v>153</v>
      </c>
    </row>
    <row r="467" spans="1:9">
      <c r="A467" s="436"/>
      <c r="B467" s="39"/>
      <c r="C467" s="91" t="s">
        <v>2016</v>
      </c>
      <c r="D467" s="75" t="s">
        <v>27</v>
      </c>
      <c r="E467" s="351"/>
      <c r="F467" s="39"/>
      <c r="G467" s="423"/>
      <c r="H467" s="224">
        <v>17907.407407407405</v>
      </c>
      <c r="I467" s="42" t="s">
        <v>153</v>
      </c>
    </row>
    <row r="468" spans="1:9">
      <c r="A468" s="436"/>
      <c r="B468" s="39"/>
      <c r="C468" s="91" t="s">
        <v>2017</v>
      </c>
      <c r="D468" s="77" t="s">
        <v>27</v>
      </c>
      <c r="E468" s="351"/>
      <c r="F468" s="39"/>
      <c r="G468" s="423"/>
      <c r="H468" s="224">
        <v>21694.444444444442</v>
      </c>
      <c r="I468" s="42" t="s">
        <v>153</v>
      </c>
    </row>
    <row r="469" spans="1:9">
      <c r="A469" s="436"/>
      <c r="B469" s="39"/>
      <c r="C469" s="91" t="s">
        <v>2018</v>
      </c>
      <c r="D469" s="75" t="s">
        <v>27</v>
      </c>
      <c r="E469" s="351"/>
      <c r="F469" s="39"/>
      <c r="G469" s="423"/>
      <c r="H469" s="224">
        <v>30453.703703703701</v>
      </c>
      <c r="I469" s="42" t="s">
        <v>153</v>
      </c>
    </row>
    <row r="470" spans="1:9">
      <c r="A470" s="436"/>
      <c r="B470" s="39"/>
      <c r="C470" s="91" t="s">
        <v>2019</v>
      </c>
      <c r="D470" s="75" t="s">
        <v>27</v>
      </c>
      <c r="E470" s="351"/>
      <c r="F470" s="39"/>
      <c r="G470" s="423"/>
      <c r="H470" s="224">
        <v>48481.481481481482</v>
      </c>
      <c r="I470" s="42" t="s">
        <v>153</v>
      </c>
    </row>
    <row r="471" spans="1:9">
      <c r="A471" s="436"/>
      <c r="B471" s="39"/>
      <c r="C471" s="91" t="s">
        <v>2020</v>
      </c>
      <c r="D471" s="75" t="s">
        <v>27</v>
      </c>
      <c r="E471" s="351"/>
      <c r="F471" s="39"/>
      <c r="G471" s="423"/>
      <c r="H471" s="224">
        <v>50870.370370370365</v>
      </c>
      <c r="I471" s="42" t="s">
        <v>153</v>
      </c>
    </row>
    <row r="472" spans="1:9">
      <c r="A472" s="436"/>
      <c r="B472" s="39"/>
      <c r="C472" s="91" t="s">
        <v>2021</v>
      </c>
      <c r="D472" s="77" t="s">
        <v>27</v>
      </c>
      <c r="E472" s="351"/>
      <c r="F472" s="39"/>
      <c r="G472" s="423"/>
      <c r="H472" s="224">
        <v>65240.740740740737</v>
      </c>
      <c r="I472" s="42" t="s">
        <v>153</v>
      </c>
    </row>
    <row r="473" spans="1:9">
      <c r="A473" s="436"/>
      <c r="B473" s="39"/>
      <c r="C473" s="91" t="s">
        <v>2022</v>
      </c>
      <c r="D473" s="75" t="s">
        <v>27</v>
      </c>
      <c r="E473" s="351"/>
      <c r="F473" s="39"/>
      <c r="G473" s="423"/>
      <c r="H473" s="224">
        <v>79722.222222222219</v>
      </c>
      <c r="I473" s="42" t="s">
        <v>153</v>
      </c>
    </row>
    <row r="474" spans="1:9">
      <c r="A474" s="436"/>
      <c r="B474" s="39"/>
      <c r="C474" s="91" t="s">
        <v>2023</v>
      </c>
      <c r="D474" s="75" t="s">
        <v>27</v>
      </c>
      <c r="E474" s="351"/>
      <c r="F474" s="39"/>
      <c r="G474" s="423"/>
      <c r="H474" s="224">
        <v>119703.70370370369</v>
      </c>
      <c r="I474" s="42" t="s">
        <v>153</v>
      </c>
    </row>
    <row r="475" spans="1:9">
      <c r="A475" s="436"/>
      <c r="B475" s="39"/>
      <c r="C475" s="437" t="s">
        <v>2806</v>
      </c>
      <c r="D475" s="438"/>
      <c r="E475" s="438"/>
      <c r="F475" s="439"/>
      <c r="G475" s="423"/>
      <c r="H475" s="224"/>
      <c r="I475" s="42" t="s">
        <v>153</v>
      </c>
    </row>
    <row r="476" spans="1:9">
      <c r="A476" s="436"/>
      <c r="B476" s="39"/>
      <c r="C476" s="91" t="s">
        <v>2024</v>
      </c>
      <c r="D476" s="75" t="s">
        <v>27</v>
      </c>
      <c r="E476" s="351" t="s">
        <v>1980</v>
      </c>
      <c r="F476" s="391"/>
      <c r="G476" s="423"/>
      <c r="H476" s="224">
        <v>7379.6296296296296</v>
      </c>
      <c r="I476" s="42" t="s">
        <v>153</v>
      </c>
    </row>
    <row r="477" spans="1:9">
      <c r="A477" s="436"/>
      <c r="B477" s="39"/>
      <c r="C477" s="91" t="s">
        <v>2025</v>
      </c>
      <c r="D477" s="77" t="s">
        <v>27</v>
      </c>
      <c r="E477" s="351"/>
      <c r="F477" s="392"/>
      <c r="G477" s="423"/>
      <c r="H477" s="224">
        <v>12092.592592592591</v>
      </c>
      <c r="I477" s="42" t="s">
        <v>153</v>
      </c>
    </row>
    <row r="478" spans="1:9">
      <c r="A478" s="436"/>
      <c r="B478" s="39"/>
      <c r="C478" s="91" t="s">
        <v>2026</v>
      </c>
      <c r="D478" s="75" t="s">
        <v>27</v>
      </c>
      <c r="E478" s="351"/>
      <c r="F478" s="392"/>
      <c r="G478" s="423"/>
      <c r="H478" s="224">
        <v>19824.074074074073</v>
      </c>
      <c r="I478" s="42" t="s">
        <v>153</v>
      </c>
    </row>
    <row r="479" spans="1:9">
      <c r="A479" s="436"/>
      <c r="B479" s="39"/>
      <c r="C479" s="91" t="s">
        <v>2027</v>
      </c>
      <c r="D479" s="75" t="s">
        <v>27</v>
      </c>
      <c r="E479" s="351"/>
      <c r="F479" s="392"/>
      <c r="G479" s="423"/>
      <c r="H479" s="224">
        <v>29175.925925925923</v>
      </c>
      <c r="I479" s="42" t="s">
        <v>153</v>
      </c>
    </row>
    <row r="480" spans="1:9">
      <c r="A480" s="436"/>
      <c r="B480" s="39"/>
      <c r="C480" s="91" t="s">
        <v>2028</v>
      </c>
      <c r="D480" s="77" t="s">
        <v>27</v>
      </c>
      <c r="E480" s="351"/>
      <c r="F480" s="392"/>
      <c r="G480" s="423"/>
      <c r="H480" s="224">
        <v>47416.666666666664</v>
      </c>
      <c r="I480" s="42" t="s">
        <v>153</v>
      </c>
    </row>
    <row r="481" spans="1:9">
      <c r="A481" s="436"/>
      <c r="B481" s="39"/>
      <c r="C481" s="91" t="s">
        <v>2029</v>
      </c>
      <c r="D481" s="75" t="s">
        <v>27</v>
      </c>
      <c r="E481" s="351"/>
      <c r="F481" s="392"/>
      <c r="G481" s="423"/>
      <c r="H481" s="224">
        <v>75092.592592592584</v>
      </c>
      <c r="I481" s="42" t="s">
        <v>153</v>
      </c>
    </row>
    <row r="482" spans="1:9">
      <c r="A482" s="436"/>
      <c r="B482" s="39"/>
      <c r="C482" s="91" t="s">
        <v>2030</v>
      </c>
      <c r="D482" s="75" t="s">
        <v>27</v>
      </c>
      <c r="E482" s="351"/>
      <c r="F482" s="392"/>
      <c r="G482" s="423"/>
      <c r="H482" s="224">
        <v>116601.85185185184</v>
      </c>
      <c r="I482" s="42" t="s">
        <v>153</v>
      </c>
    </row>
    <row r="483" spans="1:9">
      <c r="A483" s="436"/>
      <c r="B483" s="39"/>
      <c r="C483" s="91" t="s">
        <v>2031</v>
      </c>
      <c r="D483" s="75" t="s">
        <v>27</v>
      </c>
      <c r="E483" s="351"/>
      <c r="F483" s="392"/>
      <c r="G483" s="423"/>
      <c r="H483" s="224">
        <v>161787.03703703702</v>
      </c>
      <c r="I483" s="42" t="s">
        <v>153</v>
      </c>
    </row>
    <row r="484" spans="1:9">
      <c r="A484" s="436"/>
      <c r="B484" s="39"/>
      <c r="C484" s="91" t="s">
        <v>2032</v>
      </c>
      <c r="D484" s="77" t="s">
        <v>27</v>
      </c>
      <c r="E484" s="351"/>
      <c r="F484" s="392"/>
      <c r="G484" s="423"/>
      <c r="H484" s="224">
        <v>221935.18518518517</v>
      </c>
      <c r="I484" s="42" t="s">
        <v>153</v>
      </c>
    </row>
    <row r="485" spans="1:9">
      <c r="A485" s="436"/>
      <c r="B485" s="39"/>
      <c r="C485" s="91" t="s">
        <v>2033</v>
      </c>
      <c r="D485" s="75" t="s">
        <v>27</v>
      </c>
      <c r="E485" s="351"/>
      <c r="F485" s="392"/>
      <c r="G485" s="423"/>
      <c r="H485" s="224">
        <v>315638.88888888888</v>
      </c>
      <c r="I485" s="42" t="s">
        <v>153</v>
      </c>
    </row>
    <row r="486" spans="1:9">
      <c r="A486" s="436"/>
      <c r="B486" s="39"/>
      <c r="C486" s="91" t="s">
        <v>2034</v>
      </c>
      <c r="D486" s="75" t="s">
        <v>27</v>
      </c>
      <c r="E486" s="351"/>
      <c r="F486" s="392"/>
      <c r="G486" s="423"/>
      <c r="H486" s="224">
        <v>438925.9259259259</v>
      </c>
      <c r="I486" s="42" t="s">
        <v>153</v>
      </c>
    </row>
    <row r="487" spans="1:9">
      <c r="A487" s="436"/>
      <c r="B487" s="39"/>
      <c r="C487" s="91" t="s">
        <v>2035</v>
      </c>
      <c r="D487" s="75" t="s">
        <v>27</v>
      </c>
      <c r="E487" s="351"/>
      <c r="F487" s="392"/>
      <c r="G487" s="423"/>
      <c r="H487" s="224">
        <v>552361.11111111112</v>
      </c>
      <c r="I487" s="42" t="s">
        <v>153</v>
      </c>
    </row>
    <row r="488" spans="1:9">
      <c r="A488" s="436"/>
      <c r="B488" s="39"/>
      <c r="C488" s="91" t="s">
        <v>2036</v>
      </c>
      <c r="D488" s="77" t="s">
        <v>27</v>
      </c>
      <c r="E488" s="351"/>
      <c r="F488" s="392"/>
      <c r="G488" s="423"/>
      <c r="H488" s="224">
        <v>684287.03703703696</v>
      </c>
      <c r="I488" s="42" t="s">
        <v>153</v>
      </c>
    </row>
    <row r="489" spans="1:9">
      <c r="A489" s="436"/>
      <c r="B489" s="39"/>
      <c r="C489" s="91" t="s">
        <v>2037</v>
      </c>
      <c r="D489" s="75" t="s">
        <v>27</v>
      </c>
      <c r="E489" s="351"/>
      <c r="F489" s="392"/>
      <c r="G489" s="423"/>
      <c r="H489" s="224">
        <v>850731.48148148146</v>
      </c>
      <c r="I489" s="42" t="s">
        <v>153</v>
      </c>
    </row>
    <row r="490" spans="1:9">
      <c r="A490" s="436"/>
      <c r="B490" s="39"/>
      <c r="C490" s="91" t="s">
        <v>2038</v>
      </c>
      <c r="D490" s="75" t="s">
        <v>27</v>
      </c>
      <c r="E490" s="351"/>
      <c r="F490" s="392"/>
      <c r="G490" s="423"/>
      <c r="H490" s="224">
        <v>1117546.2962962962</v>
      </c>
      <c r="I490" s="42" t="s">
        <v>153</v>
      </c>
    </row>
    <row r="491" spans="1:9">
      <c r="A491" s="436"/>
      <c r="B491" s="39"/>
      <c r="C491" s="91" t="s">
        <v>2039</v>
      </c>
      <c r="D491" s="75" t="s">
        <v>27</v>
      </c>
      <c r="E491" s="351"/>
      <c r="F491" s="393"/>
      <c r="G491" s="423"/>
      <c r="H491" s="224">
        <v>1411722.222222222</v>
      </c>
      <c r="I491" s="42" t="s">
        <v>153</v>
      </c>
    </row>
    <row r="492" spans="1:9" ht="20.25" customHeight="1">
      <c r="A492" s="436"/>
      <c r="B492" s="39"/>
      <c r="C492" s="90" t="s">
        <v>2805</v>
      </c>
      <c r="D492" s="13"/>
      <c r="E492" s="77"/>
      <c r="F492" s="13"/>
      <c r="G492" s="423"/>
      <c r="H492" s="224">
        <v>0</v>
      </c>
      <c r="I492" s="42" t="s">
        <v>153</v>
      </c>
    </row>
    <row r="493" spans="1:9" ht="15" customHeight="1">
      <c r="A493" s="436"/>
      <c r="B493" s="39"/>
      <c r="C493" s="91" t="s">
        <v>2040</v>
      </c>
      <c r="D493" s="75" t="s">
        <v>27</v>
      </c>
      <c r="E493" s="388" t="s">
        <v>2041</v>
      </c>
      <c r="F493" s="391"/>
      <c r="G493" s="423"/>
      <c r="H493" s="224">
        <v>8824.074074074073</v>
      </c>
      <c r="I493" s="42" t="s">
        <v>153</v>
      </c>
    </row>
    <row r="494" spans="1:9">
      <c r="A494" s="436"/>
      <c r="B494" s="39"/>
      <c r="C494" s="91" t="s">
        <v>2042</v>
      </c>
      <c r="D494" s="75" t="s">
        <v>27</v>
      </c>
      <c r="E494" s="389"/>
      <c r="F494" s="392"/>
      <c r="G494" s="423"/>
      <c r="H494" s="224">
        <v>13583.333333333332</v>
      </c>
      <c r="I494" s="42" t="s">
        <v>153</v>
      </c>
    </row>
    <row r="495" spans="1:9">
      <c r="A495" s="436"/>
      <c r="B495" s="39"/>
      <c r="C495" s="91" t="s">
        <v>2043</v>
      </c>
      <c r="D495" s="75" t="s">
        <v>27</v>
      </c>
      <c r="E495" s="389"/>
      <c r="F495" s="392"/>
      <c r="G495" s="423"/>
      <c r="H495" s="224">
        <v>21425.925925925923</v>
      </c>
      <c r="I495" s="42" t="s">
        <v>153</v>
      </c>
    </row>
    <row r="496" spans="1:9">
      <c r="A496" s="436"/>
      <c r="B496" s="39"/>
      <c r="C496" s="91" t="s">
        <v>2044</v>
      </c>
      <c r="D496" s="75" t="s">
        <v>27</v>
      </c>
      <c r="E496" s="389"/>
      <c r="F496" s="392"/>
      <c r="G496" s="423"/>
      <c r="H496" s="224">
        <v>30879.629629629628</v>
      </c>
      <c r="I496" s="42" t="s">
        <v>153</v>
      </c>
    </row>
    <row r="497" spans="1:9">
      <c r="A497" s="436"/>
      <c r="B497" s="39"/>
      <c r="C497" s="91" t="s">
        <v>2045</v>
      </c>
      <c r="D497" s="75" t="s">
        <v>27</v>
      </c>
      <c r="E497" s="389"/>
      <c r="F497" s="392"/>
      <c r="G497" s="423"/>
      <c r="H497" s="224">
        <v>49814.81481481481</v>
      </c>
      <c r="I497" s="42" t="s">
        <v>153</v>
      </c>
    </row>
    <row r="498" spans="1:9">
      <c r="A498" s="436"/>
      <c r="B498" s="39"/>
      <c r="C498" s="91" t="s">
        <v>2046</v>
      </c>
      <c r="D498" s="75" t="s">
        <v>27</v>
      </c>
      <c r="E498" s="389"/>
      <c r="F498" s="393"/>
      <c r="G498" s="423"/>
      <c r="H498" s="224">
        <v>77314.814814814803</v>
      </c>
      <c r="I498" s="42" t="s">
        <v>153</v>
      </c>
    </row>
    <row r="499" spans="1:9" ht="17.100000000000001" customHeight="1">
      <c r="A499" s="436"/>
      <c r="B499" s="39"/>
      <c r="C499" s="91" t="s">
        <v>2047</v>
      </c>
      <c r="D499" s="75" t="s">
        <v>27</v>
      </c>
      <c r="E499" s="390"/>
      <c r="F499" s="391"/>
      <c r="G499" s="423" t="str">
        <f>G447</f>
        <v>Công ty TNHH Dây và cáp điện Vạn Xuân
Đc: Thôn Lai Xá, Xã Kim Chung, Huyện Hoài Đức, Thành phố Hà Nội; SĐT: 09775580202</v>
      </c>
      <c r="H499" s="224">
        <v>119407.4074074074</v>
      </c>
      <c r="I499" s="42" t="s">
        <v>153</v>
      </c>
    </row>
    <row r="500" spans="1:9" ht="17.100000000000001" customHeight="1">
      <c r="A500" s="436"/>
      <c r="B500" s="39"/>
      <c r="C500" s="91" t="s">
        <v>2048</v>
      </c>
      <c r="D500" s="75" t="s">
        <v>27</v>
      </c>
      <c r="E500" s="388" t="str">
        <f>E493</f>
        <v>TCVN 5935-1:2013</v>
      </c>
      <c r="F500" s="392"/>
      <c r="G500" s="423"/>
      <c r="H500" s="224">
        <v>164388.88888888888</v>
      </c>
      <c r="I500" s="42" t="s">
        <v>153</v>
      </c>
    </row>
    <row r="501" spans="1:9" ht="17.100000000000001" customHeight="1">
      <c r="A501" s="436"/>
      <c r="B501" s="39"/>
      <c r="C501" s="91" t="s">
        <v>2049</v>
      </c>
      <c r="D501" s="75" t="s">
        <v>27</v>
      </c>
      <c r="E501" s="389"/>
      <c r="F501" s="392"/>
      <c r="G501" s="423"/>
      <c r="H501" s="224">
        <v>225416.66666666666</v>
      </c>
      <c r="I501" s="42" t="s">
        <v>153</v>
      </c>
    </row>
    <row r="502" spans="1:9" ht="17.100000000000001" customHeight="1">
      <c r="A502" s="436"/>
      <c r="B502" s="39"/>
      <c r="C502" s="91" t="s">
        <v>2050</v>
      </c>
      <c r="D502" s="75" t="s">
        <v>27</v>
      </c>
      <c r="E502" s="389"/>
      <c r="F502" s="392"/>
      <c r="G502" s="423"/>
      <c r="H502" s="224">
        <v>321314.81481481477</v>
      </c>
      <c r="I502" s="42" t="s">
        <v>153</v>
      </c>
    </row>
    <row r="503" spans="1:9" ht="17.100000000000001" customHeight="1">
      <c r="A503" s="436"/>
      <c r="B503" s="39"/>
      <c r="C503" s="91" t="s">
        <v>2051</v>
      </c>
      <c r="D503" s="75" t="s">
        <v>27</v>
      </c>
      <c r="E503" s="389"/>
      <c r="F503" s="392"/>
      <c r="G503" s="423"/>
      <c r="H503" s="224">
        <v>444611.11111111107</v>
      </c>
      <c r="I503" s="42" t="s">
        <v>153</v>
      </c>
    </row>
    <row r="504" spans="1:9" ht="17.100000000000001" customHeight="1">
      <c r="A504" s="436"/>
      <c r="B504" s="39"/>
      <c r="C504" s="91" t="s">
        <v>2052</v>
      </c>
      <c r="D504" s="75" t="s">
        <v>27</v>
      </c>
      <c r="E504" s="389"/>
      <c r="F504" s="392"/>
      <c r="G504" s="423"/>
      <c r="H504" s="224">
        <v>556685.18518518517</v>
      </c>
      <c r="I504" s="42" t="s">
        <v>153</v>
      </c>
    </row>
    <row r="505" spans="1:9" ht="17.100000000000001" customHeight="1">
      <c r="A505" s="436"/>
      <c r="B505" s="39"/>
      <c r="C505" s="91" t="s">
        <v>2053</v>
      </c>
      <c r="D505" s="75" t="s">
        <v>27</v>
      </c>
      <c r="E505" s="389"/>
      <c r="F505" s="392"/>
      <c r="G505" s="423"/>
      <c r="H505" s="224">
        <v>691175.92592592584</v>
      </c>
      <c r="I505" s="42" t="s">
        <v>153</v>
      </c>
    </row>
    <row r="506" spans="1:9" ht="17.100000000000001" customHeight="1">
      <c r="A506" s="436"/>
      <c r="B506" s="39"/>
      <c r="C506" s="91" t="s">
        <v>2054</v>
      </c>
      <c r="D506" s="75" t="s">
        <v>27</v>
      </c>
      <c r="E506" s="389"/>
      <c r="F506" s="392"/>
      <c r="G506" s="423"/>
      <c r="H506" s="224">
        <v>859990.74074074067</v>
      </c>
      <c r="I506" s="42" t="s">
        <v>153</v>
      </c>
    </row>
    <row r="507" spans="1:9" ht="17.100000000000001" customHeight="1">
      <c r="A507" s="436"/>
      <c r="B507" s="39"/>
      <c r="C507" s="91" t="s">
        <v>2055</v>
      </c>
      <c r="D507" s="75" t="s">
        <v>27</v>
      </c>
      <c r="E507" s="389"/>
      <c r="F507" s="392"/>
      <c r="G507" s="423"/>
      <c r="H507" s="224">
        <v>1131314.8148148148</v>
      </c>
      <c r="I507" s="42" t="s">
        <v>153</v>
      </c>
    </row>
    <row r="508" spans="1:9" ht="17.100000000000001" customHeight="1">
      <c r="A508" s="436"/>
      <c r="B508" s="39"/>
      <c r="C508" s="91" t="s">
        <v>2056</v>
      </c>
      <c r="D508" s="75" t="s">
        <v>27</v>
      </c>
      <c r="E508" s="390"/>
      <c r="F508" s="393"/>
      <c r="G508" s="423"/>
      <c r="H508" s="224">
        <v>1414000</v>
      </c>
      <c r="I508" s="42" t="s">
        <v>153</v>
      </c>
    </row>
    <row r="509" spans="1:9" ht="17.100000000000001" customHeight="1">
      <c r="A509" s="436"/>
      <c r="B509" s="39"/>
      <c r="C509" s="90" t="s">
        <v>2804</v>
      </c>
      <c r="D509" s="13"/>
      <c r="E509" s="75"/>
      <c r="F509" s="13"/>
      <c r="G509" s="423"/>
      <c r="H509" s="224">
        <v>0</v>
      </c>
      <c r="I509" s="42" t="s">
        <v>153</v>
      </c>
    </row>
    <row r="510" spans="1:9" ht="17.100000000000001" customHeight="1">
      <c r="A510" s="436"/>
      <c r="B510" s="39"/>
      <c r="C510" s="91" t="s">
        <v>2057</v>
      </c>
      <c r="D510" s="75" t="s">
        <v>27</v>
      </c>
      <c r="E510" s="388" t="s">
        <v>2041</v>
      </c>
      <c r="F510" s="391"/>
      <c r="G510" s="423"/>
      <c r="H510" s="224">
        <v>18981.481481481482</v>
      </c>
      <c r="I510" s="42" t="s">
        <v>153</v>
      </c>
    </row>
    <row r="511" spans="1:9" ht="17.100000000000001" customHeight="1">
      <c r="A511" s="436"/>
      <c r="B511" s="39"/>
      <c r="C511" s="91" t="s">
        <v>2058</v>
      </c>
      <c r="D511" s="75" t="s">
        <v>27</v>
      </c>
      <c r="E511" s="389"/>
      <c r="F511" s="392"/>
      <c r="G511" s="423"/>
      <c r="H511" s="224">
        <v>28962.96296296296</v>
      </c>
      <c r="I511" s="42" t="s">
        <v>153</v>
      </c>
    </row>
    <row r="512" spans="1:9" ht="17.100000000000001" customHeight="1">
      <c r="A512" s="436"/>
      <c r="B512" s="39"/>
      <c r="C512" s="91" t="s">
        <v>2059</v>
      </c>
      <c r="D512" s="75" t="s">
        <v>27</v>
      </c>
      <c r="E512" s="389"/>
      <c r="F512" s="392"/>
      <c r="G512" s="423"/>
      <c r="H512" s="224">
        <v>44240.740740740737</v>
      </c>
      <c r="I512" s="42" t="s">
        <v>153</v>
      </c>
    </row>
    <row r="513" spans="1:9" ht="17.100000000000001" customHeight="1">
      <c r="A513" s="436"/>
      <c r="B513" s="39"/>
      <c r="C513" s="91" t="s">
        <v>2060</v>
      </c>
      <c r="D513" s="75" t="s">
        <v>27</v>
      </c>
      <c r="E513" s="389"/>
      <c r="F513" s="392"/>
      <c r="G513" s="423"/>
      <c r="H513" s="224">
        <v>65277.777777777774</v>
      </c>
      <c r="I513" s="42" t="s">
        <v>153</v>
      </c>
    </row>
    <row r="514" spans="1:9" ht="17.100000000000001" customHeight="1">
      <c r="A514" s="436"/>
      <c r="B514" s="39"/>
      <c r="C514" s="91" t="s">
        <v>2061</v>
      </c>
      <c r="D514" s="75" t="s">
        <v>27</v>
      </c>
      <c r="E514" s="389"/>
      <c r="F514" s="392"/>
      <c r="G514" s="423"/>
      <c r="H514" s="224">
        <v>103805.55555555555</v>
      </c>
      <c r="I514" s="42" t="s">
        <v>153</v>
      </c>
    </row>
    <row r="515" spans="1:9" ht="17.100000000000001" customHeight="1">
      <c r="A515" s="436"/>
      <c r="B515" s="39"/>
      <c r="C515" s="91" t="s">
        <v>2062</v>
      </c>
      <c r="D515" s="75" t="s">
        <v>27</v>
      </c>
      <c r="E515" s="389"/>
      <c r="F515" s="392"/>
      <c r="G515" s="423"/>
      <c r="H515" s="224">
        <v>161342.59259259258</v>
      </c>
      <c r="I515" s="42" t="s">
        <v>153</v>
      </c>
    </row>
    <row r="516" spans="1:9" ht="17.100000000000001" customHeight="1">
      <c r="A516" s="436"/>
      <c r="B516" s="39"/>
      <c r="C516" s="91" t="s">
        <v>2063</v>
      </c>
      <c r="D516" s="75" t="s">
        <v>27</v>
      </c>
      <c r="E516" s="389"/>
      <c r="F516" s="392"/>
      <c r="G516" s="423"/>
      <c r="H516" s="224">
        <v>248592.59259259258</v>
      </c>
      <c r="I516" s="42" t="s">
        <v>153</v>
      </c>
    </row>
    <row r="517" spans="1:9" ht="17.100000000000001" customHeight="1">
      <c r="A517" s="436"/>
      <c r="B517" s="39"/>
      <c r="C517" s="91" t="s">
        <v>2064</v>
      </c>
      <c r="D517" s="75" t="s">
        <v>27</v>
      </c>
      <c r="E517" s="389"/>
      <c r="F517" s="392"/>
      <c r="G517" s="423"/>
      <c r="H517" s="224">
        <v>340222.22222222219</v>
      </c>
      <c r="I517" s="42" t="s">
        <v>153</v>
      </c>
    </row>
    <row r="518" spans="1:9" ht="17.100000000000001" customHeight="1">
      <c r="A518" s="436"/>
      <c r="B518" s="39"/>
      <c r="C518" s="91" t="s">
        <v>2065</v>
      </c>
      <c r="D518" s="75" t="s">
        <v>27</v>
      </c>
      <c r="E518" s="390"/>
      <c r="F518" s="393"/>
      <c r="G518" s="423"/>
      <c r="H518" s="224">
        <v>461509.25925925921</v>
      </c>
      <c r="I518" s="42" t="s">
        <v>153</v>
      </c>
    </row>
    <row r="519" spans="1:9" ht="35.25" customHeight="1">
      <c r="A519" s="436"/>
      <c r="B519" s="39"/>
      <c r="C519" s="437" t="s">
        <v>2795</v>
      </c>
      <c r="D519" s="438"/>
      <c r="E519" s="438"/>
      <c r="F519" s="439"/>
      <c r="G519" s="423"/>
      <c r="H519" s="224">
        <v>0</v>
      </c>
      <c r="I519" s="42" t="s">
        <v>153</v>
      </c>
    </row>
    <row r="520" spans="1:9" ht="27" customHeight="1">
      <c r="A520" s="436"/>
      <c r="B520" s="39"/>
      <c r="C520" s="91" t="s">
        <v>2066</v>
      </c>
      <c r="D520" s="75" t="s">
        <v>27</v>
      </c>
      <c r="E520" s="55" t="s">
        <v>2041</v>
      </c>
      <c r="F520" s="391"/>
      <c r="G520" s="423"/>
      <c r="H520" s="224">
        <v>80277.777777777766</v>
      </c>
      <c r="I520" s="42" t="s">
        <v>153</v>
      </c>
    </row>
    <row r="521" spans="1:9" ht="27" customHeight="1">
      <c r="A521" s="436"/>
      <c r="B521" s="39"/>
      <c r="C521" s="91" t="s">
        <v>2067</v>
      </c>
      <c r="D521" s="75" t="s">
        <v>27</v>
      </c>
      <c r="E521" s="55" t="s">
        <v>2068</v>
      </c>
      <c r="F521" s="392"/>
      <c r="G521" s="423"/>
      <c r="H521" s="224">
        <v>118435.18518518518</v>
      </c>
      <c r="I521" s="42" t="s">
        <v>153</v>
      </c>
    </row>
    <row r="522" spans="1:9" ht="27" customHeight="1">
      <c r="A522" s="436"/>
      <c r="B522" s="39"/>
      <c r="C522" s="91" t="s">
        <v>2069</v>
      </c>
      <c r="D522" s="75" t="s">
        <v>27</v>
      </c>
      <c r="E522" s="55" t="s">
        <v>2070</v>
      </c>
      <c r="F522" s="392"/>
      <c r="G522" s="423"/>
      <c r="H522" s="224">
        <v>184370.37037037036</v>
      </c>
      <c r="I522" s="42" t="s">
        <v>153</v>
      </c>
    </row>
    <row r="523" spans="1:9" ht="27" customHeight="1">
      <c r="A523" s="436"/>
      <c r="B523" s="39"/>
      <c r="C523" s="91" t="s">
        <v>2071</v>
      </c>
      <c r="D523" s="75" t="s">
        <v>27</v>
      </c>
      <c r="E523" s="55" t="s">
        <v>2072</v>
      </c>
      <c r="F523" s="392"/>
      <c r="G523" s="423"/>
      <c r="H523" s="224">
        <v>288148.14814814815</v>
      </c>
      <c r="I523" s="42" t="s">
        <v>153</v>
      </c>
    </row>
    <row r="524" spans="1:9" ht="27" customHeight="1">
      <c r="A524" s="436"/>
      <c r="B524" s="39"/>
      <c r="C524" s="91" t="s">
        <v>2073</v>
      </c>
      <c r="D524" s="75" t="s">
        <v>27</v>
      </c>
      <c r="E524" s="55" t="s">
        <v>2074</v>
      </c>
      <c r="F524" s="392"/>
      <c r="G524" s="423"/>
      <c r="H524" s="224">
        <v>440768.51851851848</v>
      </c>
      <c r="I524" s="42" t="s">
        <v>153</v>
      </c>
    </row>
    <row r="525" spans="1:9" ht="27" customHeight="1">
      <c r="A525" s="436"/>
      <c r="B525" s="39"/>
      <c r="C525" s="91" t="s">
        <v>2075</v>
      </c>
      <c r="D525" s="75" t="s">
        <v>27</v>
      </c>
      <c r="E525" s="55" t="s">
        <v>2076</v>
      </c>
      <c r="F525" s="392"/>
      <c r="G525" s="423"/>
      <c r="H525" s="224">
        <v>576314.81481481483</v>
      </c>
      <c r="I525" s="42" t="s">
        <v>153</v>
      </c>
    </row>
    <row r="526" spans="1:9" ht="27" customHeight="1">
      <c r="A526" s="436"/>
      <c r="B526" s="39"/>
      <c r="C526" s="91" t="s">
        <v>2077</v>
      </c>
      <c r="D526" s="75" t="s">
        <v>27</v>
      </c>
      <c r="E526" s="55" t="s">
        <v>2078</v>
      </c>
      <c r="F526" s="392"/>
      <c r="G526" s="423"/>
      <c r="H526" s="224">
        <v>620194.44444444438</v>
      </c>
      <c r="I526" s="42" t="s">
        <v>153</v>
      </c>
    </row>
    <row r="527" spans="1:9" ht="27" customHeight="1">
      <c r="A527" s="436"/>
      <c r="B527" s="39"/>
      <c r="C527" s="91" t="s">
        <v>2079</v>
      </c>
      <c r="D527" s="75" t="s">
        <v>27</v>
      </c>
      <c r="E527" s="55" t="s">
        <v>2080</v>
      </c>
      <c r="F527" s="392"/>
      <c r="G527" s="423"/>
      <c r="H527" s="224">
        <v>803407.4074074073</v>
      </c>
      <c r="I527" s="42" t="s">
        <v>153</v>
      </c>
    </row>
    <row r="528" spans="1:9" ht="27" customHeight="1">
      <c r="A528" s="436"/>
      <c r="B528" s="39"/>
      <c r="C528" s="91" t="s">
        <v>2081</v>
      </c>
      <c r="D528" s="75" t="s">
        <v>27</v>
      </c>
      <c r="E528" s="55" t="s">
        <v>2082</v>
      </c>
      <c r="F528" s="392"/>
      <c r="G528" s="423"/>
      <c r="H528" s="224">
        <v>846157.4074074073</v>
      </c>
      <c r="I528" s="42" t="s">
        <v>153</v>
      </c>
    </row>
    <row r="529" spans="1:9" ht="27" customHeight="1">
      <c r="A529" s="436"/>
      <c r="B529" s="39"/>
      <c r="C529" s="91" t="s">
        <v>2083</v>
      </c>
      <c r="D529" s="75" t="s">
        <v>27</v>
      </c>
      <c r="E529" s="55" t="s">
        <v>2084</v>
      </c>
      <c r="F529" s="392"/>
      <c r="G529" s="423"/>
      <c r="H529" s="224">
        <v>1134537.0370370368</v>
      </c>
      <c r="I529" s="42" t="s">
        <v>153</v>
      </c>
    </row>
    <row r="530" spans="1:9" ht="27" customHeight="1">
      <c r="A530" s="436"/>
      <c r="B530" s="39"/>
      <c r="C530" s="91" t="s">
        <v>2085</v>
      </c>
      <c r="D530" s="75" t="s">
        <v>27</v>
      </c>
      <c r="E530" s="55" t="s">
        <v>2086</v>
      </c>
      <c r="F530" s="392"/>
      <c r="G530" s="423"/>
      <c r="H530" s="224">
        <v>1202120.3703703703</v>
      </c>
      <c r="I530" s="42" t="s">
        <v>153</v>
      </c>
    </row>
    <row r="531" spans="1:9" ht="27" customHeight="1">
      <c r="A531" s="436"/>
      <c r="B531" s="39"/>
      <c r="C531" s="91" t="s">
        <v>2087</v>
      </c>
      <c r="D531" s="75" t="s">
        <v>27</v>
      </c>
      <c r="E531" s="55" t="s">
        <v>2088</v>
      </c>
      <c r="F531" s="392"/>
      <c r="G531" s="423"/>
      <c r="H531" s="224">
        <v>1565453.7037037036</v>
      </c>
      <c r="I531" s="42" t="s">
        <v>153</v>
      </c>
    </row>
    <row r="532" spans="1:9" ht="27" customHeight="1">
      <c r="A532" s="436"/>
      <c r="B532" s="39"/>
      <c r="C532" s="91" t="s">
        <v>2089</v>
      </c>
      <c r="D532" s="75" t="s">
        <v>27</v>
      </c>
      <c r="E532" s="55" t="s">
        <v>2090</v>
      </c>
      <c r="F532" s="392"/>
      <c r="G532" s="423"/>
      <c r="H532" s="224">
        <v>1662657.4074074072</v>
      </c>
      <c r="I532" s="42" t="s">
        <v>153</v>
      </c>
    </row>
    <row r="533" spans="1:9" ht="27" customHeight="1">
      <c r="A533" s="436"/>
      <c r="B533" s="39"/>
      <c r="C533" s="91" t="s">
        <v>2091</v>
      </c>
      <c r="D533" s="75" t="s">
        <v>27</v>
      </c>
      <c r="E533" s="55" t="s">
        <v>2092</v>
      </c>
      <c r="F533" s="392"/>
      <c r="G533" s="423"/>
      <c r="H533" s="224">
        <v>2006990.7407407407</v>
      </c>
      <c r="I533" s="42" t="s">
        <v>153</v>
      </c>
    </row>
    <row r="534" spans="1:9" ht="27" customHeight="1">
      <c r="A534" s="436"/>
      <c r="B534" s="39"/>
      <c r="C534" s="91" t="s">
        <v>2093</v>
      </c>
      <c r="D534" s="75" t="s">
        <v>27</v>
      </c>
      <c r="E534" s="55" t="s">
        <v>2094</v>
      </c>
      <c r="F534" s="392"/>
      <c r="G534" s="423"/>
      <c r="H534" s="224">
        <v>2130259.2592592593</v>
      </c>
      <c r="I534" s="42" t="s">
        <v>153</v>
      </c>
    </row>
    <row r="535" spans="1:9" ht="27" customHeight="1">
      <c r="A535" s="436"/>
      <c r="B535" s="39"/>
      <c r="C535" s="91" t="s">
        <v>2095</v>
      </c>
      <c r="D535" s="75" t="s">
        <v>27</v>
      </c>
      <c r="E535" s="55" t="s">
        <v>2096</v>
      </c>
      <c r="F535" s="393"/>
      <c r="G535" s="423"/>
      <c r="H535" s="224">
        <v>2404250</v>
      </c>
      <c r="I535" s="42" t="s">
        <v>153</v>
      </c>
    </row>
    <row r="536" spans="1:9" ht="25.5">
      <c r="A536" s="436"/>
      <c r="B536" s="39"/>
      <c r="C536" s="91" t="s">
        <v>2097</v>
      </c>
      <c r="D536" s="75" t="s">
        <v>27</v>
      </c>
      <c r="E536" s="55" t="s">
        <v>2098</v>
      </c>
      <c r="F536" s="391"/>
      <c r="G536" s="423" t="str">
        <f>G499</f>
        <v>Công ty TNHH Dây và cáp điện Vạn Xuân
Đc: Thôn Lai Xá, Xã Kim Chung, Huyện Hoài Đức, Thành phố Hà Nội; SĐT: 09775580202</v>
      </c>
      <c r="H536" s="224">
        <v>2534407.4074074072</v>
      </c>
      <c r="I536" s="42" t="s">
        <v>153</v>
      </c>
    </row>
    <row r="537" spans="1:9" ht="25.5">
      <c r="A537" s="436"/>
      <c r="B537" s="39"/>
      <c r="C537" s="91" t="s">
        <v>2099</v>
      </c>
      <c r="D537" s="75" t="s">
        <v>27</v>
      </c>
      <c r="E537" s="55" t="s">
        <v>2100</v>
      </c>
      <c r="F537" s="392"/>
      <c r="G537" s="423"/>
      <c r="H537" s="224">
        <v>2649555.5555555555</v>
      </c>
      <c r="I537" s="42" t="s">
        <v>153</v>
      </c>
    </row>
    <row r="538" spans="1:9" ht="25.5">
      <c r="A538" s="436"/>
      <c r="B538" s="39"/>
      <c r="C538" s="91" t="s">
        <v>2101</v>
      </c>
      <c r="D538" s="75" t="s">
        <v>27</v>
      </c>
      <c r="E538" s="55" t="s">
        <v>2102</v>
      </c>
      <c r="F538" s="392"/>
      <c r="G538" s="423"/>
      <c r="H538" s="224">
        <v>3045379.6296296292</v>
      </c>
      <c r="I538" s="42" t="s">
        <v>153</v>
      </c>
    </row>
    <row r="539" spans="1:9" ht="25.5">
      <c r="A539" s="436"/>
      <c r="B539" s="39"/>
      <c r="C539" s="91" t="s">
        <v>2103</v>
      </c>
      <c r="D539" s="75" t="s">
        <v>27</v>
      </c>
      <c r="E539" s="55" t="s">
        <v>2104</v>
      </c>
      <c r="F539" s="392"/>
      <c r="G539" s="423"/>
      <c r="H539" s="224">
        <v>3162546.2962962962</v>
      </c>
      <c r="I539" s="42" t="s">
        <v>153</v>
      </c>
    </row>
    <row r="540" spans="1:9" ht="31.5" customHeight="1">
      <c r="A540" s="436"/>
      <c r="B540" s="39"/>
      <c r="C540" s="91" t="s">
        <v>2105</v>
      </c>
      <c r="D540" s="75" t="s">
        <v>27</v>
      </c>
      <c r="E540" s="55" t="s">
        <v>2106</v>
      </c>
      <c r="F540" s="392"/>
      <c r="G540" s="423"/>
      <c r="H540" s="224">
        <v>3297370.3703703703</v>
      </c>
      <c r="I540" s="42" t="s">
        <v>153</v>
      </c>
    </row>
    <row r="541" spans="1:9" ht="25.5">
      <c r="A541" s="436"/>
      <c r="B541" s="39"/>
      <c r="C541" s="91" t="s">
        <v>2107</v>
      </c>
      <c r="D541" s="75" t="s">
        <v>27</v>
      </c>
      <c r="E541" s="55" t="s">
        <v>2108</v>
      </c>
      <c r="F541" s="392"/>
      <c r="G541" s="423"/>
      <c r="H541" s="224">
        <v>3973796.2962962962</v>
      </c>
      <c r="I541" s="42" t="s">
        <v>153</v>
      </c>
    </row>
    <row r="542" spans="1:9" ht="17.100000000000001" customHeight="1">
      <c r="A542" s="436"/>
      <c r="B542" s="39"/>
      <c r="C542" s="91" t="s">
        <v>2109</v>
      </c>
      <c r="D542" s="75" t="s">
        <v>27</v>
      </c>
      <c r="E542" s="388" t="s">
        <v>2041</v>
      </c>
      <c r="F542" s="392"/>
      <c r="G542" s="423"/>
      <c r="H542" s="224">
        <v>4115629.6296296292</v>
      </c>
      <c r="I542" s="42" t="s">
        <v>153</v>
      </c>
    </row>
    <row r="543" spans="1:9" ht="17.100000000000001" customHeight="1">
      <c r="A543" s="436"/>
      <c r="B543" s="39"/>
      <c r="C543" s="91" t="s">
        <v>2110</v>
      </c>
      <c r="D543" s="75" t="s">
        <v>27</v>
      </c>
      <c r="E543" s="389"/>
      <c r="F543" s="392"/>
      <c r="G543" s="423"/>
      <c r="H543" s="224">
        <v>4284694.444444444</v>
      </c>
      <c r="I543" s="42" t="s">
        <v>153</v>
      </c>
    </row>
    <row r="544" spans="1:9" ht="17.100000000000001" customHeight="1">
      <c r="A544" s="436"/>
      <c r="B544" s="39"/>
      <c r="C544" s="91" t="s">
        <v>2111</v>
      </c>
      <c r="D544" s="75" t="s">
        <v>27</v>
      </c>
      <c r="E544" s="389"/>
      <c r="F544" s="392"/>
      <c r="G544" s="423"/>
      <c r="H544" s="224">
        <v>4962620.3703703703</v>
      </c>
      <c r="I544" s="42" t="s">
        <v>153</v>
      </c>
    </row>
    <row r="545" spans="1:9" ht="17.100000000000001" customHeight="1">
      <c r="A545" s="436"/>
      <c r="B545" s="39"/>
      <c r="C545" s="91" t="s">
        <v>2112</v>
      </c>
      <c r="D545" s="75" t="s">
        <v>27</v>
      </c>
      <c r="E545" s="389"/>
      <c r="F545" s="392"/>
      <c r="G545" s="423"/>
      <c r="H545" s="224">
        <v>5137796.2962962957</v>
      </c>
      <c r="I545" s="42" t="s">
        <v>153</v>
      </c>
    </row>
    <row r="546" spans="1:9" ht="17.100000000000001" customHeight="1">
      <c r="A546" s="436"/>
      <c r="B546" s="39"/>
      <c r="C546" s="91" t="s">
        <v>2113</v>
      </c>
      <c r="D546" s="75" t="s">
        <v>27</v>
      </c>
      <c r="E546" s="389"/>
      <c r="F546" s="392"/>
      <c r="G546" s="423"/>
      <c r="H546" s="224">
        <v>5411435.1851851847</v>
      </c>
      <c r="I546" s="42" t="s">
        <v>153</v>
      </c>
    </row>
    <row r="547" spans="1:9" ht="17.100000000000001" customHeight="1">
      <c r="A547" s="436"/>
      <c r="B547" s="39"/>
      <c r="C547" s="91" t="s">
        <v>2114</v>
      </c>
      <c r="D547" s="75" t="s">
        <v>27</v>
      </c>
      <c r="E547" s="389"/>
      <c r="F547" s="392"/>
      <c r="G547" s="423"/>
      <c r="H547" s="224">
        <v>6682583.333333333</v>
      </c>
      <c r="I547" s="42" t="s">
        <v>153</v>
      </c>
    </row>
    <row r="548" spans="1:9" ht="17.100000000000001" customHeight="1">
      <c r="A548" s="436"/>
      <c r="B548" s="39"/>
      <c r="C548" s="91" t="s">
        <v>2115</v>
      </c>
      <c r="D548" s="75" t="s">
        <v>27</v>
      </c>
      <c r="E548" s="390"/>
      <c r="F548" s="393"/>
      <c r="G548" s="423"/>
      <c r="H548" s="224">
        <v>6947666.666666666</v>
      </c>
      <c r="I548" s="42" t="s">
        <v>153</v>
      </c>
    </row>
    <row r="549" spans="1:9" ht="17.100000000000001" customHeight="1">
      <c r="A549" s="436"/>
      <c r="B549" s="39"/>
      <c r="C549" s="90" t="s">
        <v>2796</v>
      </c>
      <c r="D549" s="77"/>
      <c r="E549" s="75"/>
      <c r="F549" s="13"/>
      <c r="G549" s="423"/>
      <c r="H549" s="224">
        <v>0</v>
      </c>
      <c r="I549" s="42" t="s">
        <v>153</v>
      </c>
    </row>
    <row r="550" spans="1:9" ht="17.100000000000001" customHeight="1">
      <c r="A550" s="436"/>
      <c r="B550" s="39"/>
      <c r="C550" s="91" t="s">
        <v>2116</v>
      </c>
      <c r="D550" s="75" t="s">
        <v>27</v>
      </c>
      <c r="E550" s="388" t="s">
        <v>2041</v>
      </c>
      <c r="F550" s="391"/>
      <c r="G550" s="423"/>
      <c r="H550" s="224">
        <v>37157.407407407401</v>
      </c>
      <c r="I550" s="42" t="s">
        <v>153</v>
      </c>
    </row>
    <row r="551" spans="1:9" ht="17.100000000000001" customHeight="1">
      <c r="A551" s="436"/>
      <c r="B551" s="39"/>
      <c r="C551" s="91" t="s">
        <v>2117</v>
      </c>
      <c r="D551" s="75" t="s">
        <v>27</v>
      </c>
      <c r="E551" s="389"/>
      <c r="F551" s="392"/>
      <c r="G551" s="423"/>
      <c r="H551" s="224">
        <v>56898.148148148146</v>
      </c>
      <c r="I551" s="42" t="s">
        <v>153</v>
      </c>
    </row>
    <row r="552" spans="1:9" ht="17.100000000000001" customHeight="1">
      <c r="A552" s="436"/>
      <c r="B552" s="39"/>
      <c r="C552" s="91" t="s">
        <v>2118</v>
      </c>
      <c r="D552" s="75" t="s">
        <v>27</v>
      </c>
      <c r="E552" s="389"/>
      <c r="F552" s="392"/>
      <c r="G552" s="423"/>
      <c r="H552" s="224">
        <v>87981.481481481474</v>
      </c>
      <c r="I552" s="42" t="s">
        <v>153</v>
      </c>
    </row>
    <row r="553" spans="1:9" ht="17.100000000000001" customHeight="1">
      <c r="A553" s="436"/>
      <c r="B553" s="39"/>
      <c r="C553" s="91" t="s">
        <v>2119</v>
      </c>
      <c r="D553" s="75" t="s">
        <v>27</v>
      </c>
      <c r="E553" s="389"/>
      <c r="F553" s="392"/>
      <c r="G553" s="423"/>
      <c r="H553" s="224">
        <v>128203.70370370369</v>
      </c>
      <c r="I553" s="42" t="s">
        <v>153</v>
      </c>
    </row>
    <row r="554" spans="1:9" ht="17.100000000000001" customHeight="1">
      <c r="A554" s="436"/>
      <c r="B554" s="39"/>
      <c r="C554" s="91" t="s">
        <v>2120</v>
      </c>
      <c r="D554" s="75" t="s">
        <v>27</v>
      </c>
      <c r="E554" s="389"/>
      <c r="F554" s="392"/>
      <c r="G554" s="423"/>
      <c r="H554" s="224">
        <v>202685.18518518517</v>
      </c>
      <c r="I554" s="42" t="s">
        <v>153</v>
      </c>
    </row>
    <row r="555" spans="1:9" ht="17.100000000000001" customHeight="1">
      <c r="A555" s="436"/>
      <c r="B555" s="39"/>
      <c r="C555" s="91" t="s">
        <v>2121</v>
      </c>
      <c r="D555" s="75" t="s">
        <v>27</v>
      </c>
      <c r="E555" s="389"/>
      <c r="F555" s="392"/>
      <c r="G555" s="423"/>
      <c r="H555" s="224">
        <v>311805.55555555556</v>
      </c>
      <c r="I555" s="42" t="s">
        <v>153</v>
      </c>
    </row>
    <row r="556" spans="1:9" ht="17.100000000000001" customHeight="1">
      <c r="A556" s="436"/>
      <c r="B556" s="39"/>
      <c r="C556" s="91" t="s">
        <v>2122</v>
      </c>
      <c r="D556" s="75" t="s">
        <v>27</v>
      </c>
      <c r="E556" s="389"/>
      <c r="F556" s="392"/>
      <c r="G556" s="423"/>
      <c r="H556" s="224">
        <v>484675.9259259259</v>
      </c>
      <c r="I556" s="42" t="s">
        <v>153</v>
      </c>
    </row>
    <row r="557" spans="1:9" ht="17.100000000000001" customHeight="1">
      <c r="A557" s="436"/>
      <c r="B557" s="39"/>
      <c r="C557" s="91" t="s">
        <v>2123</v>
      </c>
      <c r="D557" s="75" t="s">
        <v>27</v>
      </c>
      <c r="E557" s="389"/>
      <c r="F557" s="392"/>
      <c r="G557" s="423"/>
      <c r="H557" s="224">
        <v>665148.14814814809</v>
      </c>
      <c r="I557" s="42" t="s">
        <v>153</v>
      </c>
    </row>
    <row r="558" spans="1:9" ht="17.100000000000001" customHeight="1">
      <c r="A558" s="436"/>
      <c r="B558" s="39"/>
      <c r="C558" s="91" t="s">
        <v>2124</v>
      </c>
      <c r="D558" s="75" t="s">
        <v>27</v>
      </c>
      <c r="E558" s="389"/>
      <c r="F558" s="392"/>
      <c r="G558" s="423"/>
      <c r="H558" s="224">
        <v>905685.18518518517</v>
      </c>
      <c r="I558" s="42" t="s">
        <v>153</v>
      </c>
    </row>
    <row r="559" spans="1:9" ht="17.100000000000001" customHeight="1">
      <c r="A559" s="436"/>
      <c r="B559" s="39"/>
      <c r="C559" s="91" t="s">
        <v>2125</v>
      </c>
      <c r="D559" s="75" t="s">
        <v>27</v>
      </c>
      <c r="E559" s="389"/>
      <c r="F559" s="392"/>
      <c r="G559" s="423"/>
      <c r="H559" s="224">
        <v>1299907.4074074074</v>
      </c>
      <c r="I559" s="42" t="s">
        <v>153</v>
      </c>
    </row>
    <row r="560" spans="1:9" ht="17.100000000000001" customHeight="1">
      <c r="A560" s="436"/>
      <c r="B560" s="39"/>
      <c r="C560" s="91" t="s">
        <v>2126</v>
      </c>
      <c r="D560" s="75" t="s">
        <v>27</v>
      </c>
      <c r="E560" s="389"/>
      <c r="F560" s="392"/>
      <c r="G560" s="423"/>
      <c r="H560" s="224">
        <v>1786814.8148148146</v>
      </c>
      <c r="I560" s="42" t="s">
        <v>153</v>
      </c>
    </row>
    <row r="561" spans="1:9" ht="17.100000000000001" customHeight="1">
      <c r="A561" s="436"/>
      <c r="B561" s="39"/>
      <c r="C561" s="91" t="s">
        <v>2127</v>
      </c>
      <c r="D561" s="75" t="s">
        <v>27</v>
      </c>
      <c r="E561" s="389"/>
      <c r="F561" s="392"/>
      <c r="G561" s="423"/>
      <c r="H561" s="224">
        <v>2244175.9259259258</v>
      </c>
      <c r="I561" s="42" t="s">
        <v>153</v>
      </c>
    </row>
    <row r="562" spans="1:9" ht="17.100000000000001" customHeight="1">
      <c r="A562" s="436"/>
      <c r="B562" s="39"/>
      <c r="C562" s="91" t="s">
        <v>2128</v>
      </c>
      <c r="D562" s="75" t="s">
        <v>27</v>
      </c>
      <c r="E562" s="389"/>
      <c r="F562" s="392"/>
      <c r="G562" s="423"/>
      <c r="H562" s="224">
        <v>2787231.4814814813</v>
      </c>
      <c r="I562" s="42" t="s">
        <v>153</v>
      </c>
    </row>
    <row r="563" spans="1:9" ht="17.100000000000001" customHeight="1">
      <c r="A563" s="436"/>
      <c r="B563" s="39"/>
      <c r="C563" s="91" t="s">
        <v>2129</v>
      </c>
      <c r="D563" s="75" t="s">
        <v>27</v>
      </c>
      <c r="E563" s="389"/>
      <c r="F563" s="392"/>
      <c r="G563" s="423"/>
      <c r="H563" s="224">
        <v>3467564.8148148144</v>
      </c>
      <c r="I563" s="42" t="s">
        <v>153</v>
      </c>
    </row>
    <row r="564" spans="1:9" ht="17.100000000000001" customHeight="1">
      <c r="A564" s="436"/>
      <c r="B564" s="39"/>
      <c r="C564" s="91" t="s">
        <v>2130</v>
      </c>
      <c r="D564" s="75" t="s">
        <v>27</v>
      </c>
      <c r="E564" s="389"/>
      <c r="F564" s="392"/>
      <c r="G564" s="423"/>
      <c r="H564" s="224">
        <v>4558259.2592592593</v>
      </c>
      <c r="I564" s="42" t="s">
        <v>153</v>
      </c>
    </row>
    <row r="565" spans="1:9" ht="17.100000000000001" customHeight="1">
      <c r="A565" s="436"/>
      <c r="B565" s="39"/>
      <c r="C565" s="91" t="s">
        <v>2131</v>
      </c>
      <c r="D565" s="75" t="s">
        <v>27</v>
      </c>
      <c r="E565" s="390"/>
      <c r="F565" s="393"/>
      <c r="G565" s="423"/>
      <c r="H565" s="224">
        <v>5696666.666666666</v>
      </c>
      <c r="I565" s="42" t="s">
        <v>153</v>
      </c>
    </row>
    <row r="566" spans="1:9" ht="18" customHeight="1">
      <c r="A566" s="436"/>
      <c r="B566" s="39"/>
      <c r="C566" s="90" t="s">
        <v>2797</v>
      </c>
      <c r="D566" s="77"/>
      <c r="E566" s="75"/>
      <c r="F566" s="13"/>
      <c r="G566" s="423"/>
      <c r="H566" s="224">
        <v>0</v>
      </c>
      <c r="I566" s="42" t="s">
        <v>153</v>
      </c>
    </row>
    <row r="567" spans="1:9" ht="17.100000000000001" customHeight="1">
      <c r="A567" s="436"/>
      <c r="B567" s="39"/>
      <c r="C567" s="90" t="s">
        <v>2132</v>
      </c>
      <c r="D567" s="75" t="s">
        <v>27</v>
      </c>
      <c r="E567" s="388" t="s">
        <v>2041</v>
      </c>
      <c r="F567" s="391"/>
      <c r="G567" s="423"/>
      <c r="H567" s="224">
        <v>53648.148148148146</v>
      </c>
      <c r="I567" s="42" t="s">
        <v>153</v>
      </c>
    </row>
    <row r="568" spans="1:9" ht="17.100000000000001" customHeight="1">
      <c r="A568" s="436"/>
      <c r="B568" s="39"/>
      <c r="C568" s="90" t="s">
        <v>2133</v>
      </c>
      <c r="D568" s="75" t="s">
        <v>27</v>
      </c>
      <c r="E568" s="389"/>
      <c r="F568" s="392"/>
      <c r="G568" s="423"/>
      <c r="H568" s="224">
        <v>73796.296296296292</v>
      </c>
      <c r="I568" s="42" t="s">
        <v>153</v>
      </c>
    </row>
    <row r="569" spans="1:9" ht="17.100000000000001" customHeight="1">
      <c r="A569" s="436"/>
      <c r="B569" s="39"/>
      <c r="C569" s="90" t="s">
        <v>2134</v>
      </c>
      <c r="D569" s="75" t="s">
        <v>27</v>
      </c>
      <c r="E569" s="389"/>
      <c r="F569" s="392"/>
      <c r="G569" s="423"/>
      <c r="H569" s="224">
        <v>84157.407407407401</v>
      </c>
      <c r="I569" s="42" t="s">
        <v>153</v>
      </c>
    </row>
    <row r="570" spans="1:9" ht="17.100000000000001" customHeight="1">
      <c r="A570" s="436"/>
      <c r="B570" s="39"/>
      <c r="C570" s="90" t="s">
        <v>2135</v>
      </c>
      <c r="D570" s="75" t="s">
        <v>27</v>
      </c>
      <c r="E570" s="389"/>
      <c r="F570" s="392"/>
      <c r="G570" s="423"/>
      <c r="H570" s="224">
        <v>112583.33333333333</v>
      </c>
      <c r="I570" s="42" t="s">
        <v>153</v>
      </c>
    </row>
    <row r="571" spans="1:9" ht="17.100000000000001" customHeight="1">
      <c r="A571" s="436"/>
      <c r="B571" s="39"/>
      <c r="C571" s="90" t="s">
        <v>2136</v>
      </c>
      <c r="D571" s="75" t="s">
        <v>27</v>
      </c>
      <c r="E571" s="389"/>
      <c r="F571" s="392"/>
      <c r="G571" s="423"/>
      <c r="H571" s="224">
        <v>118842.59259259258</v>
      </c>
      <c r="I571" s="42" t="s">
        <v>153</v>
      </c>
    </row>
    <row r="572" spans="1:9" ht="17.100000000000001" customHeight="1">
      <c r="A572" s="436"/>
      <c r="B572" s="39"/>
      <c r="C572" s="41" t="s">
        <v>2137</v>
      </c>
      <c r="D572" s="75" t="s">
        <v>27</v>
      </c>
      <c r="E572" s="390"/>
      <c r="F572" s="393"/>
      <c r="G572" s="423"/>
      <c r="H572" s="224">
        <v>167629.62962962961</v>
      </c>
      <c r="I572" s="42" t="s">
        <v>153</v>
      </c>
    </row>
    <row r="573" spans="1:9" ht="19.5" customHeight="1">
      <c r="A573" s="436"/>
      <c r="B573" s="39"/>
      <c r="C573" s="90" t="s">
        <v>2798</v>
      </c>
      <c r="D573" s="77"/>
      <c r="E573" s="75"/>
      <c r="F573" s="13"/>
      <c r="G573" s="423"/>
      <c r="H573" s="224">
        <v>0</v>
      </c>
      <c r="I573" s="42" t="s">
        <v>153</v>
      </c>
    </row>
    <row r="574" spans="1:9" ht="18" customHeight="1">
      <c r="A574" s="436"/>
      <c r="B574" s="39"/>
      <c r="C574" s="91" t="s">
        <v>2138</v>
      </c>
      <c r="D574" s="75" t="s">
        <v>27</v>
      </c>
      <c r="E574" s="388" t="s">
        <v>2041</v>
      </c>
      <c r="F574" s="391"/>
      <c r="G574" s="423"/>
      <c r="H574" s="224">
        <v>37879.629629629628</v>
      </c>
      <c r="I574" s="42" t="s">
        <v>153</v>
      </c>
    </row>
    <row r="575" spans="1:9" ht="18" customHeight="1">
      <c r="A575" s="436"/>
      <c r="B575" s="39"/>
      <c r="C575" s="91" t="s">
        <v>2139</v>
      </c>
      <c r="D575" s="75" t="s">
        <v>27</v>
      </c>
      <c r="E575" s="389"/>
      <c r="F575" s="392"/>
      <c r="G575" s="423"/>
      <c r="H575" s="224">
        <v>54629.629629629628</v>
      </c>
      <c r="I575" s="42" t="s">
        <v>153</v>
      </c>
    </row>
    <row r="576" spans="1:9" ht="18" customHeight="1">
      <c r="A576" s="436"/>
      <c r="B576" s="39"/>
      <c r="C576" s="91" t="s">
        <v>2140</v>
      </c>
      <c r="D576" s="75" t="s">
        <v>27</v>
      </c>
      <c r="E576" s="389"/>
      <c r="F576" s="392"/>
      <c r="G576" s="423"/>
      <c r="H576" s="224">
        <v>75925.925925925927</v>
      </c>
      <c r="I576" s="42" t="s">
        <v>153</v>
      </c>
    </row>
    <row r="577" spans="1:9" ht="18" customHeight="1">
      <c r="A577" s="436"/>
      <c r="B577" s="39"/>
      <c r="C577" s="91" t="s">
        <v>2141</v>
      </c>
      <c r="D577" s="75" t="s">
        <v>27</v>
      </c>
      <c r="E577" s="389"/>
      <c r="F577" s="392"/>
      <c r="G577" s="423"/>
      <c r="H577" s="224">
        <v>115027.77777777777</v>
      </c>
      <c r="I577" s="42" t="s">
        <v>153</v>
      </c>
    </row>
    <row r="578" spans="1:9" ht="18" customHeight="1">
      <c r="A578" s="436"/>
      <c r="B578" s="39"/>
      <c r="C578" s="91" t="s">
        <v>2142</v>
      </c>
      <c r="D578" s="75" t="s">
        <v>27</v>
      </c>
      <c r="E578" s="389"/>
      <c r="F578" s="392"/>
      <c r="G578" s="423"/>
      <c r="H578" s="224">
        <v>172074.07407407407</v>
      </c>
      <c r="I578" s="42" t="s">
        <v>153</v>
      </c>
    </row>
    <row r="579" spans="1:9" ht="18" customHeight="1">
      <c r="A579" s="436"/>
      <c r="B579" s="39"/>
      <c r="C579" s="91" t="s">
        <v>2143</v>
      </c>
      <c r="D579" s="75" t="s">
        <v>27</v>
      </c>
      <c r="E579" s="390"/>
      <c r="F579" s="393"/>
      <c r="G579" s="423"/>
      <c r="H579" s="224">
        <v>260185.18518518517</v>
      </c>
      <c r="I579" s="42" t="s">
        <v>153</v>
      </c>
    </row>
    <row r="580" spans="1:9" ht="20.100000000000001" customHeight="1">
      <c r="A580" s="436"/>
      <c r="B580" s="39"/>
      <c r="C580" s="91" t="s">
        <v>2144</v>
      </c>
      <c r="D580" s="75" t="s">
        <v>27</v>
      </c>
      <c r="E580" s="388" t="str">
        <f>E574</f>
        <v>TCVN 5935-1:2013</v>
      </c>
      <c r="F580" s="391"/>
      <c r="G580" s="423" t="str">
        <f>G536</f>
        <v>Công ty TNHH Dây và cáp điện Vạn Xuân
Đc: Thôn Lai Xá, Xã Kim Chung, Huyện Hoài Đức, Thành phố Hà Nội; SĐT: 09775580202</v>
      </c>
      <c r="H580" s="224">
        <v>355555.5555555555</v>
      </c>
      <c r="I580" s="42" t="s">
        <v>153</v>
      </c>
    </row>
    <row r="581" spans="1:9" ht="20.100000000000001" customHeight="1">
      <c r="A581" s="436"/>
      <c r="B581" s="39"/>
      <c r="C581" s="91" t="s">
        <v>2145</v>
      </c>
      <c r="D581" s="75" t="s">
        <v>27</v>
      </c>
      <c r="E581" s="389"/>
      <c r="F581" s="392"/>
      <c r="G581" s="423"/>
      <c r="H581" s="224">
        <v>481481.48148148146</v>
      </c>
      <c r="I581" s="42" t="s">
        <v>153</v>
      </c>
    </row>
    <row r="582" spans="1:9" ht="20.100000000000001" customHeight="1">
      <c r="A582" s="436"/>
      <c r="B582" s="39"/>
      <c r="C582" s="91" t="s">
        <v>2146</v>
      </c>
      <c r="D582" s="75" t="s">
        <v>27</v>
      </c>
      <c r="E582" s="389"/>
      <c r="F582" s="392"/>
      <c r="G582" s="423"/>
      <c r="H582" s="224">
        <v>677638.88888888888</v>
      </c>
      <c r="I582" s="42" t="s">
        <v>153</v>
      </c>
    </row>
    <row r="583" spans="1:9" ht="20.100000000000001" customHeight="1">
      <c r="A583" s="436"/>
      <c r="B583" s="39"/>
      <c r="C583" s="91" t="s">
        <v>2147</v>
      </c>
      <c r="D583" s="75" t="s">
        <v>27</v>
      </c>
      <c r="E583" s="389"/>
      <c r="F583" s="392"/>
      <c r="G583" s="423"/>
      <c r="H583" s="224">
        <v>939814.81481481472</v>
      </c>
      <c r="I583" s="42" t="s">
        <v>153</v>
      </c>
    </row>
    <row r="584" spans="1:9" ht="20.100000000000001" customHeight="1">
      <c r="A584" s="436"/>
      <c r="B584" s="39"/>
      <c r="C584" s="91" t="s">
        <v>2148</v>
      </c>
      <c r="D584" s="75" t="s">
        <v>27</v>
      </c>
      <c r="E584" s="389"/>
      <c r="F584" s="392"/>
      <c r="G584" s="423"/>
      <c r="H584" s="224">
        <v>1172138.8888888888</v>
      </c>
      <c r="I584" s="42" t="s">
        <v>153</v>
      </c>
    </row>
    <row r="585" spans="1:9" ht="20.100000000000001" customHeight="1">
      <c r="A585" s="436"/>
      <c r="B585" s="39"/>
      <c r="C585" s="91" t="s">
        <v>2149</v>
      </c>
      <c r="D585" s="75" t="s">
        <v>27</v>
      </c>
      <c r="E585" s="390"/>
      <c r="F585" s="393"/>
      <c r="G585" s="423"/>
      <c r="H585" s="224">
        <v>1449074.0740740739</v>
      </c>
      <c r="I585" s="42" t="s">
        <v>153</v>
      </c>
    </row>
    <row r="586" spans="1:9" ht="36.75" customHeight="1">
      <c r="A586" s="436"/>
      <c r="B586" s="39"/>
      <c r="C586" s="437" t="s">
        <v>2979</v>
      </c>
      <c r="D586" s="438"/>
      <c r="E586" s="438"/>
      <c r="F586" s="439"/>
      <c r="G586" s="423"/>
      <c r="H586" s="224">
        <v>0</v>
      </c>
      <c r="I586" s="42" t="s">
        <v>153</v>
      </c>
    </row>
    <row r="587" spans="1:9" ht="20.100000000000001" customHeight="1">
      <c r="A587" s="436"/>
      <c r="B587" s="39"/>
      <c r="C587" s="91" t="s">
        <v>2150</v>
      </c>
      <c r="D587" s="75" t="s">
        <v>27</v>
      </c>
      <c r="E587" s="351" t="s">
        <v>2041</v>
      </c>
      <c r="F587" s="391"/>
      <c r="G587" s="423"/>
      <c r="H587" s="224">
        <v>61351.851851851847</v>
      </c>
      <c r="I587" s="42" t="s">
        <v>153</v>
      </c>
    </row>
    <row r="588" spans="1:9" ht="20.100000000000001" customHeight="1">
      <c r="A588" s="436"/>
      <c r="B588" s="39"/>
      <c r="C588" s="92" t="s">
        <v>2151</v>
      </c>
      <c r="D588" s="75" t="s">
        <v>27</v>
      </c>
      <c r="E588" s="351"/>
      <c r="F588" s="392"/>
      <c r="G588" s="423"/>
      <c r="H588" s="224">
        <v>91731.481481481474</v>
      </c>
      <c r="I588" s="42" t="s">
        <v>153</v>
      </c>
    </row>
    <row r="589" spans="1:9" ht="20.100000000000001" customHeight="1">
      <c r="A589" s="436"/>
      <c r="B589" s="39"/>
      <c r="C589" s="92" t="s">
        <v>2152</v>
      </c>
      <c r="D589" s="75" t="s">
        <v>27</v>
      </c>
      <c r="E589" s="351"/>
      <c r="F589" s="392"/>
      <c r="G589" s="423"/>
      <c r="H589" s="224">
        <v>128120.37037037036</v>
      </c>
      <c r="I589" s="42" t="s">
        <v>153</v>
      </c>
    </row>
    <row r="590" spans="1:9" ht="20.100000000000001" customHeight="1">
      <c r="A590" s="436"/>
      <c r="B590" s="39"/>
      <c r="C590" s="92" t="s">
        <v>2153</v>
      </c>
      <c r="D590" s="75" t="s">
        <v>27</v>
      </c>
      <c r="E590" s="351"/>
      <c r="F590" s="392"/>
      <c r="G590" s="423"/>
      <c r="H590" s="224">
        <v>197796.29629629629</v>
      </c>
      <c r="I590" s="42" t="s">
        <v>153</v>
      </c>
    </row>
    <row r="591" spans="1:9" ht="20.100000000000001" customHeight="1">
      <c r="A591" s="436"/>
      <c r="B591" s="39"/>
      <c r="C591" s="92" t="s">
        <v>2154</v>
      </c>
      <c r="D591" s="75" t="s">
        <v>27</v>
      </c>
      <c r="E591" s="351"/>
      <c r="F591" s="392"/>
      <c r="G591" s="423"/>
      <c r="H591" s="224">
        <v>303583.33333333331</v>
      </c>
      <c r="I591" s="42" t="s">
        <v>153</v>
      </c>
    </row>
    <row r="592" spans="1:9" ht="27.95" customHeight="1">
      <c r="A592" s="436"/>
      <c r="B592" s="39"/>
      <c r="C592" s="92" t="s">
        <v>2155</v>
      </c>
      <c r="D592" s="75" t="s">
        <v>27</v>
      </c>
      <c r="E592" s="55" t="s">
        <v>2156</v>
      </c>
      <c r="F592" s="392"/>
      <c r="G592" s="423"/>
      <c r="H592" s="224">
        <v>456648.14814814815</v>
      </c>
      <c r="I592" s="42" t="s">
        <v>153</v>
      </c>
    </row>
    <row r="593" spans="1:9" ht="27.95" customHeight="1">
      <c r="A593" s="436"/>
      <c r="B593" s="39"/>
      <c r="C593" s="92" t="s">
        <v>2157</v>
      </c>
      <c r="D593" s="75" t="s">
        <v>27</v>
      </c>
      <c r="E593" s="55" t="s">
        <v>2158</v>
      </c>
      <c r="F593" s="392"/>
      <c r="G593" s="423"/>
      <c r="H593" s="224">
        <v>590953.70370370371</v>
      </c>
      <c r="I593" s="42" t="s">
        <v>153</v>
      </c>
    </row>
    <row r="594" spans="1:9" ht="27.95" customHeight="1">
      <c r="A594" s="436"/>
      <c r="B594" s="39"/>
      <c r="C594" s="92" t="s">
        <v>2159</v>
      </c>
      <c r="D594" s="75" t="s">
        <v>27</v>
      </c>
      <c r="E594" s="55" t="s">
        <v>2160</v>
      </c>
      <c r="F594" s="392"/>
      <c r="G594" s="423"/>
      <c r="H594" s="224">
        <v>637351.8518518518</v>
      </c>
      <c r="I594" s="42" t="s">
        <v>153</v>
      </c>
    </row>
    <row r="595" spans="1:9" ht="27.95" customHeight="1">
      <c r="A595" s="436"/>
      <c r="B595" s="39"/>
      <c r="C595" s="92" t="s">
        <v>2161</v>
      </c>
      <c r="D595" s="75" t="s">
        <v>27</v>
      </c>
      <c r="E595" s="55" t="s">
        <v>2162</v>
      </c>
      <c r="F595" s="392"/>
      <c r="G595" s="423"/>
      <c r="H595" s="224">
        <v>827824.07407407404</v>
      </c>
      <c r="I595" s="42" t="s">
        <v>153</v>
      </c>
    </row>
    <row r="596" spans="1:9" ht="27.95" customHeight="1">
      <c r="A596" s="436"/>
      <c r="B596" s="39"/>
      <c r="C596" s="92" t="s">
        <v>2163</v>
      </c>
      <c r="D596" s="75" t="s">
        <v>27</v>
      </c>
      <c r="E596" s="55" t="s">
        <v>2164</v>
      </c>
      <c r="F596" s="392"/>
      <c r="G596" s="423"/>
      <c r="H596" s="224">
        <v>871500</v>
      </c>
      <c r="I596" s="42" t="s">
        <v>153</v>
      </c>
    </row>
    <row r="597" spans="1:9" ht="27.95" customHeight="1">
      <c r="A597" s="436"/>
      <c r="B597" s="39"/>
      <c r="C597" s="92" t="s">
        <v>2165</v>
      </c>
      <c r="D597" s="75" t="s">
        <v>27</v>
      </c>
      <c r="E597" s="55" t="s">
        <v>2166</v>
      </c>
      <c r="F597" s="392"/>
      <c r="G597" s="423"/>
      <c r="H597" s="224">
        <v>1181805.5555555555</v>
      </c>
      <c r="I597" s="42" t="s">
        <v>153</v>
      </c>
    </row>
    <row r="598" spans="1:9" ht="27.95" customHeight="1">
      <c r="A598" s="436"/>
      <c r="B598" s="39"/>
      <c r="C598" s="92" t="s">
        <v>2167</v>
      </c>
      <c r="D598" s="75" t="s">
        <v>27</v>
      </c>
      <c r="E598" s="55" t="s">
        <v>2168</v>
      </c>
      <c r="F598" s="392"/>
      <c r="G598" s="423"/>
      <c r="H598" s="224">
        <v>1242759.2592592591</v>
      </c>
      <c r="I598" s="42" t="s">
        <v>153</v>
      </c>
    </row>
    <row r="599" spans="1:9" ht="27.95" customHeight="1">
      <c r="A599" s="436"/>
      <c r="B599" s="39"/>
      <c r="C599" s="92" t="s">
        <v>2169</v>
      </c>
      <c r="D599" s="75" t="s">
        <v>27</v>
      </c>
      <c r="E599" s="55" t="s">
        <v>2170</v>
      </c>
      <c r="F599" s="392"/>
      <c r="G599" s="423"/>
      <c r="H599" s="224">
        <v>1601814.8148148146</v>
      </c>
      <c r="I599" s="42" t="s">
        <v>153</v>
      </c>
    </row>
    <row r="600" spans="1:9" ht="27.95" customHeight="1">
      <c r="A600" s="436"/>
      <c r="B600" s="39"/>
      <c r="C600" s="92" t="s">
        <v>2171</v>
      </c>
      <c r="D600" s="75" t="s">
        <v>27</v>
      </c>
      <c r="E600" s="55" t="s">
        <v>2172</v>
      </c>
      <c r="F600" s="392"/>
      <c r="G600" s="423"/>
      <c r="H600" s="224">
        <v>1698824.0740740739</v>
      </c>
      <c r="I600" s="42" t="s">
        <v>153</v>
      </c>
    </row>
    <row r="601" spans="1:9" ht="27.95" customHeight="1">
      <c r="A601" s="436"/>
      <c r="B601" s="39"/>
      <c r="C601" s="92" t="s">
        <v>2173</v>
      </c>
      <c r="D601" s="75" t="s">
        <v>27</v>
      </c>
      <c r="E601" s="55" t="s">
        <v>2174</v>
      </c>
      <c r="F601" s="392"/>
      <c r="G601" s="423"/>
      <c r="H601" s="224">
        <v>2045666.6666666665</v>
      </c>
      <c r="I601" s="42" t="s">
        <v>153</v>
      </c>
    </row>
    <row r="602" spans="1:9" ht="27.95" customHeight="1">
      <c r="A602" s="436"/>
      <c r="B602" s="39"/>
      <c r="C602" s="92" t="s">
        <v>2175</v>
      </c>
      <c r="D602" s="75" t="s">
        <v>27</v>
      </c>
      <c r="E602" s="55" t="s">
        <v>2176</v>
      </c>
      <c r="F602" s="392"/>
      <c r="G602" s="423"/>
      <c r="H602" s="224">
        <v>2170370.3703703703</v>
      </c>
      <c r="I602" s="42" t="s">
        <v>153</v>
      </c>
    </row>
    <row r="603" spans="1:9" ht="27.95" customHeight="1">
      <c r="A603" s="436"/>
      <c r="B603" s="39"/>
      <c r="C603" s="92" t="s">
        <v>2177</v>
      </c>
      <c r="D603" s="75" t="s">
        <v>27</v>
      </c>
      <c r="E603" s="55" t="s">
        <v>2178</v>
      </c>
      <c r="F603" s="392"/>
      <c r="G603" s="423"/>
      <c r="H603" s="224">
        <v>2454166.6666666665</v>
      </c>
      <c r="I603" s="42" t="s">
        <v>153</v>
      </c>
    </row>
    <row r="604" spans="1:9" ht="27.95" customHeight="1">
      <c r="A604" s="436"/>
      <c r="B604" s="39"/>
      <c r="C604" s="92" t="s">
        <v>2179</v>
      </c>
      <c r="D604" s="75" t="s">
        <v>27</v>
      </c>
      <c r="E604" s="55" t="s">
        <v>2180</v>
      </c>
      <c r="F604" s="392"/>
      <c r="G604" s="423"/>
      <c r="H604" s="224">
        <v>2580388.8888888885</v>
      </c>
      <c r="I604" s="42" t="s">
        <v>153</v>
      </c>
    </row>
    <row r="605" spans="1:9" ht="27.95" customHeight="1">
      <c r="A605" s="436"/>
      <c r="B605" s="39"/>
      <c r="C605" s="92" t="s">
        <v>2181</v>
      </c>
      <c r="D605" s="75" t="s">
        <v>27</v>
      </c>
      <c r="E605" s="55" t="s">
        <v>2182</v>
      </c>
      <c r="F605" s="392"/>
      <c r="G605" s="423"/>
      <c r="H605" s="224">
        <v>2694324.0740740737</v>
      </c>
      <c r="I605" s="42" t="s">
        <v>153</v>
      </c>
    </row>
    <row r="606" spans="1:9" ht="27.95" customHeight="1">
      <c r="A606" s="436"/>
      <c r="B606" s="39"/>
      <c r="C606" s="92" t="s">
        <v>2183</v>
      </c>
      <c r="D606" s="75" t="s">
        <v>27</v>
      </c>
      <c r="E606" s="55" t="s">
        <v>2184</v>
      </c>
      <c r="F606" s="392"/>
      <c r="G606" s="423"/>
      <c r="H606" s="224">
        <v>3116972.222222222</v>
      </c>
      <c r="I606" s="42" t="s">
        <v>153</v>
      </c>
    </row>
    <row r="607" spans="1:9" ht="27.95" customHeight="1">
      <c r="A607" s="436"/>
      <c r="B607" s="39"/>
      <c r="C607" s="92" t="s">
        <v>2185</v>
      </c>
      <c r="D607" s="75" t="s">
        <v>27</v>
      </c>
      <c r="E607" s="55" t="s">
        <v>2186</v>
      </c>
      <c r="F607" s="392"/>
      <c r="G607" s="423"/>
      <c r="H607" s="224">
        <v>3241416.6666666665</v>
      </c>
      <c r="I607" s="42" t="s">
        <v>153</v>
      </c>
    </row>
    <row r="608" spans="1:9" ht="27.95" customHeight="1">
      <c r="A608" s="436"/>
      <c r="B608" s="39"/>
      <c r="C608" s="92" t="s">
        <v>2187</v>
      </c>
      <c r="D608" s="75" t="s">
        <v>27</v>
      </c>
      <c r="E608" s="55" t="s">
        <v>2188</v>
      </c>
      <c r="F608" s="392"/>
      <c r="G608" s="423"/>
      <c r="H608" s="224">
        <v>3378222.222222222</v>
      </c>
      <c r="I608" s="42" t="s">
        <v>153</v>
      </c>
    </row>
    <row r="609" spans="1:9" ht="27.95" customHeight="1">
      <c r="A609" s="436"/>
      <c r="B609" s="39"/>
      <c r="C609" s="92" t="s">
        <v>2189</v>
      </c>
      <c r="D609" s="75" t="s">
        <v>27</v>
      </c>
      <c r="E609" s="55" t="s">
        <v>2190</v>
      </c>
      <c r="F609" s="392"/>
      <c r="G609" s="423"/>
      <c r="H609" s="224">
        <v>4040212.9629629627</v>
      </c>
      <c r="I609" s="42" t="s">
        <v>153</v>
      </c>
    </row>
    <row r="610" spans="1:9" ht="27.95" customHeight="1">
      <c r="A610" s="436"/>
      <c r="B610" s="39"/>
      <c r="C610" s="92" t="s">
        <v>2191</v>
      </c>
      <c r="D610" s="75" t="s">
        <v>27</v>
      </c>
      <c r="E610" s="55" t="s">
        <v>2192</v>
      </c>
      <c r="F610" s="392"/>
      <c r="G610" s="423"/>
      <c r="H610" s="224">
        <v>4202851.8518518517</v>
      </c>
      <c r="I610" s="42" t="s">
        <v>153</v>
      </c>
    </row>
    <row r="611" spans="1:9" ht="27.95" customHeight="1">
      <c r="A611" s="436"/>
      <c r="B611" s="39"/>
      <c r="C611" s="92" t="s">
        <v>2193</v>
      </c>
      <c r="D611" s="75" t="s">
        <v>27</v>
      </c>
      <c r="E611" s="55" t="s">
        <v>2194</v>
      </c>
      <c r="F611" s="393"/>
      <c r="G611" s="423"/>
      <c r="H611" s="224">
        <v>4373805.555555555</v>
      </c>
      <c r="I611" s="42" t="s">
        <v>153</v>
      </c>
    </row>
    <row r="612" spans="1:9" ht="27.95" customHeight="1">
      <c r="A612" s="436"/>
      <c r="B612" s="39"/>
      <c r="C612" s="92" t="s">
        <v>2195</v>
      </c>
      <c r="D612" s="75" t="s">
        <v>27</v>
      </c>
      <c r="E612" s="55" t="s">
        <v>2196</v>
      </c>
      <c r="F612" s="391"/>
      <c r="G612" s="423" t="str">
        <f>G580</f>
        <v>Công ty TNHH Dây và cáp điện Vạn Xuân
Đc: Thôn Lai Xá, Xã Kim Chung, Huyện Hoài Đức, Thành phố Hà Nội; SĐT: 09775580202</v>
      </c>
      <c r="H612" s="224">
        <v>5062231.4814814813</v>
      </c>
      <c r="I612" s="42" t="s">
        <v>153</v>
      </c>
    </row>
    <row r="613" spans="1:9" ht="27.95" customHeight="1">
      <c r="A613" s="436"/>
      <c r="B613" s="39"/>
      <c r="C613" s="92" t="s">
        <v>2197</v>
      </c>
      <c r="D613" s="75" t="s">
        <v>27</v>
      </c>
      <c r="E613" s="55" t="s">
        <v>2198</v>
      </c>
      <c r="F613" s="392"/>
      <c r="G613" s="423"/>
      <c r="H613" s="224">
        <v>5241074.0740740737</v>
      </c>
      <c r="I613" s="42" t="s">
        <v>153</v>
      </c>
    </row>
    <row r="614" spans="1:9" ht="25.5">
      <c r="A614" s="436"/>
      <c r="B614" s="39"/>
      <c r="C614" s="92" t="s">
        <v>2199</v>
      </c>
      <c r="D614" s="75" t="s">
        <v>27</v>
      </c>
      <c r="E614" s="55" t="s">
        <v>2200</v>
      </c>
      <c r="F614" s="392"/>
      <c r="G614" s="423"/>
      <c r="H614" s="224">
        <v>5516231.4814814813</v>
      </c>
      <c r="I614" s="42" t="s">
        <v>153</v>
      </c>
    </row>
    <row r="615" spans="1:9" ht="25.5">
      <c r="A615" s="436"/>
      <c r="B615" s="39"/>
      <c r="C615" s="92" t="s">
        <v>2201</v>
      </c>
      <c r="D615" s="75" t="s">
        <v>27</v>
      </c>
      <c r="E615" s="55" t="s">
        <v>2202</v>
      </c>
      <c r="F615" s="392"/>
      <c r="G615" s="423"/>
      <c r="H615" s="224">
        <v>6782527.7777777771</v>
      </c>
      <c r="I615" s="42" t="s">
        <v>153</v>
      </c>
    </row>
    <row r="616" spans="1:9" ht="25.5">
      <c r="A616" s="436"/>
      <c r="B616" s="39"/>
      <c r="C616" s="92" t="s">
        <v>2203</v>
      </c>
      <c r="D616" s="75" t="s">
        <v>27</v>
      </c>
      <c r="E616" s="55" t="s">
        <v>2204</v>
      </c>
      <c r="F616" s="393"/>
      <c r="G616" s="423"/>
      <c r="H616" s="224">
        <v>7072333.333333333</v>
      </c>
      <c r="I616" s="42" t="s">
        <v>153</v>
      </c>
    </row>
    <row r="617" spans="1:9" ht="17.100000000000001" customHeight="1">
      <c r="A617" s="436"/>
      <c r="B617" s="39"/>
      <c r="C617" s="437" t="s">
        <v>2799</v>
      </c>
      <c r="D617" s="438"/>
      <c r="E617" s="438"/>
      <c r="F617" s="439"/>
      <c r="G617" s="423"/>
      <c r="H617" s="224">
        <v>0</v>
      </c>
      <c r="I617" s="42" t="s">
        <v>153</v>
      </c>
    </row>
    <row r="618" spans="1:9" ht="17.100000000000001" customHeight="1">
      <c r="A618" s="436"/>
      <c r="B618" s="39"/>
      <c r="C618" s="91" t="s">
        <v>2205</v>
      </c>
      <c r="D618" s="75" t="s">
        <v>27</v>
      </c>
      <c r="E618" s="351" t="s">
        <v>2041</v>
      </c>
      <c r="F618" s="391"/>
      <c r="G618" s="423"/>
      <c r="H618" s="224">
        <v>67333.333333333328</v>
      </c>
      <c r="I618" s="42" t="s">
        <v>153</v>
      </c>
    </row>
    <row r="619" spans="1:9" ht="17.100000000000001" customHeight="1">
      <c r="A619" s="436"/>
      <c r="B619" s="39"/>
      <c r="C619" s="91" t="s">
        <v>2206</v>
      </c>
      <c r="D619" s="75" t="s">
        <v>27</v>
      </c>
      <c r="E619" s="351"/>
      <c r="F619" s="392"/>
      <c r="G619" s="423"/>
      <c r="H619" s="224">
        <v>98611.111111111109</v>
      </c>
      <c r="I619" s="42" t="s">
        <v>153</v>
      </c>
    </row>
    <row r="620" spans="1:9" ht="17.100000000000001" customHeight="1">
      <c r="A620" s="436"/>
      <c r="B620" s="39"/>
      <c r="C620" s="91" t="s">
        <v>2207</v>
      </c>
      <c r="D620" s="75" t="s">
        <v>27</v>
      </c>
      <c r="E620" s="351"/>
      <c r="F620" s="392"/>
      <c r="G620" s="423"/>
      <c r="H620" s="224">
        <v>137962.96296296295</v>
      </c>
      <c r="I620" s="42" t="s">
        <v>153</v>
      </c>
    </row>
    <row r="621" spans="1:9" ht="17.100000000000001" customHeight="1">
      <c r="A621" s="436"/>
      <c r="B621" s="39"/>
      <c r="C621" s="91" t="s">
        <v>2208</v>
      </c>
      <c r="D621" s="75" t="s">
        <v>27</v>
      </c>
      <c r="E621" s="351"/>
      <c r="F621" s="392"/>
      <c r="G621" s="423"/>
      <c r="H621" s="224">
        <v>214814.8148148148</v>
      </c>
      <c r="I621" s="42" t="s">
        <v>153</v>
      </c>
    </row>
    <row r="622" spans="1:9" ht="17.100000000000001" customHeight="1">
      <c r="A622" s="436"/>
      <c r="B622" s="39"/>
      <c r="C622" s="91" t="s">
        <v>2209</v>
      </c>
      <c r="D622" s="75" t="s">
        <v>27</v>
      </c>
      <c r="E622" s="351"/>
      <c r="F622" s="392"/>
      <c r="G622" s="423"/>
      <c r="H622" s="224">
        <v>328703.70370370371</v>
      </c>
      <c r="I622" s="42" t="s">
        <v>153</v>
      </c>
    </row>
    <row r="623" spans="1:9" ht="17.100000000000001" customHeight="1">
      <c r="A623" s="436"/>
      <c r="B623" s="39"/>
      <c r="C623" s="91" t="s">
        <v>2210</v>
      </c>
      <c r="D623" s="75" t="s">
        <v>27</v>
      </c>
      <c r="E623" s="351"/>
      <c r="F623" s="392"/>
      <c r="G623" s="423"/>
      <c r="H623" s="224">
        <v>503638.88888888888</v>
      </c>
      <c r="I623" s="42" t="s">
        <v>153</v>
      </c>
    </row>
    <row r="624" spans="1:9" ht="17.100000000000001" customHeight="1">
      <c r="A624" s="436"/>
      <c r="B624" s="39"/>
      <c r="C624" s="91" t="s">
        <v>2211</v>
      </c>
      <c r="D624" s="75" t="s">
        <v>27</v>
      </c>
      <c r="E624" s="351"/>
      <c r="F624" s="392"/>
      <c r="G624" s="423"/>
      <c r="H624" s="224">
        <v>687092.59259259258</v>
      </c>
      <c r="I624" s="42" t="s">
        <v>153</v>
      </c>
    </row>
    <row r="625" spans="1:9" ht="17.100000000000001" customHeight="1">
      <c r="A625" s="436"/>
      <c r="B625" s="39"/>
      <c r="C625" s="91" t="s">
        <v>2212</v>
      </c>
      <c r="D625" s="75" t="s">
        <v>27</v>
      </c>
      <c r="E625" s="351"/>
      <c r="F625" s="392"/>
      <c r="G625" s="423"/>
      <c r="H625" s="224">
        <v>931870.37037037034</v>
      </c>
      <c r="I625" s="42" t="s">
        <v>153</v>
      </c>
    </row>
    <row r="626" spans="1:9" ht="17.100000000000001" customHeight="1">
      <c r="A626" s="436"/>
      <c r="B626" s="39"/>
      <c r="C626" s="91" t="s">
        <v>2213</v>
      </c>
      <c r="D626" s="75" t="s">
        <v>27</v>
      </c>
      <c r="E626" s="351"/>
      <c r="F626" s="392"/>
      <c r="G626" s="423"/>
      <c r="H626" s="224">
        <v>1341000</v>
      </c>
      <c r="I626" s="42" t="s">
        <v>153</v>
      </c>
    </row>
    <row r="627" spans="1:9" ht="17.100000000000001" customHeight="1">
      <c r="A627" s="436"/>
      <c r="B627" s="39"/>
      <c r="C627" s="91" t="s">
        <v>2214</v>
      </c>
      <c r="D627" s="75" t="s">
        <v>27</v>
      </c>
      <c r="E627" s="351"/>
      <c r="F627" s="392"/>
      <c r="G627" s="423"/>
      <c r="H627" s="224">
        <v>1822675.9259259258</v>
      </c>
      <c r="I627" s="42" t="s">
        <v>153</v>
      </c>
    </row>
    <row r="628" spans="1:9" ht="17.100000000000001" customHeight="1">
      <c r="A628" s="436"/>
      <c r="B628" s="39"/>
      <c r="C628" s="91" t="s">
        <v>2215</v>
      </c>
      <c r="D628" s="75" t="s">
        <v>27</v>
      </c>
      <c r="E628" s="351"/>
      <c r="F628" s="392"/>
      <c r="G628" s="423"/>
      <c r="H628" s="224">
        <v>2281851.8518518517</v>
      </c>
      <c r="I628" s="42" t="s">
        <v>153</v>
      </c>
    </row>
    <row r="629" spans="1:9" ht="17.100000000000001" customHeight="1">
      <c r="A629" s="436"/>
      <c r="B629" s="39"/>
      <c r="C629" s="91" t="s">
        <v>2216</v>
      </c>
      <c r="D629" s="75" t="s">
        <v>27</v>
      </c>
      <c r="E629" s="351"/>
      <c r="F629" s="392"/>
      <c r="G629" s="423"/>
      <c r="H629" s="224">
        <v>2830240.7407407407</v>
      </c>
      <c r="I629" s="42" t="s">
        <v>153</v>
      </c>
    </row>
    <row r="630" spans="1:9" ht="17.100000000000001" customHeight="1">
      <c r="A630" s="436"/>
      <c r="B630" s="39"/>
      <c r="C630" s="91" t="s">
        <v>2217</v>
      </c>
      <c r="D630" s="75" t="s">
        <v>27</v>
      </c>
      <c r="E630" s="351"/>
      <c r="F630" s="392"/>
      <c r="G630" s="423"/>
      <c r="H630" s="224">
        <v>3537037.0370370368</v>
      </c>
      <c r="I630" s="42" t="s">
        <v>153</v>
      </c>
    </row>
    <row r="631" spans="1:9" ht="17.100000000000001" customHeight="1">
      <c r="A631" s="436"/>
      <c r="B631" s="39"/>
      <c r="C631" s="91" t="s">
        <v>2218</v>
      </c>
      <c r="D631" s="75" t="s">
        <v>27</v>
      </c>
      <c r="E631" s="351"/>
      <c r="F631" s="392"/>
      <c r="G631" s="423"/>
      <c r="H631" s="224">
        <v>4625000</v>
      </c>
      <c r="I631" s="42" t="s">
        <v>153</v>
      </c>
    </row>
    <row r="632" spans="1:9" ht="17.100000000000001" customHeight="1">
      <c r="A632" s="436"/>
      <c r="B632" s="39"/>
      <c r="C632" s="91" t="s">
        <v>2219</v>
      </c>
      <c r="D632" s="75" t="s">
        <v>27</v>
      </c>
      <c r="E632" s="351"/>
      <c r="F632" s="393"/>
      <c r="G632" s="423"/>
      <c r="H632" s="224">
        <v>5772787.0370370364</v>
      </c>
      <c r="I632" s="42" t="s">
        <v>153</v>
      </c>
    </row>
    <row r="633" spans="1:9" ht="17.100000000000001" customHeight="1">
      <c r="A633" s="436"/>
      <c r="B633" s="39"/>
      <c r="C633" s="437" t="s">
        <v>2800</v>
      </c>
      <c r="D633" s="438"/>
      <c r="E633" s="438"/>
      <c r="F633" s="439"/>
      <c r="G633" s="423"/>
      <c r="H633" s="224">
        <v>0</v>
      </c>
      <c r="I633" s="42" t="s">
        <v>153</v>
      </c>
    </row>
    <row r="634" spans="1:9">
      <c r="A634" s="436"/>
      <c r="B634" s="39"/>
      <c r="C634" s="91" t="s">
        <v>2220</v>
      </c>
      <c r="D634" s="75" t="s">
        <v>27</v>
      </c>
      <c r="E634" s="351" t="s">
        <v>2221</v>
      </c>
      <c r="F634" s="391"/>
      <c r="G634" s="423"/>
      <c r="H634" s="224">
        <v>8425.9259259259252</v>
      </c>
      <c r="I634" s="42" t="s">
        <v>153</v>
      </c>
    </row>
    <row r="635" spans="1:9">
      <c r="A635" s="436"/>
      <c r="B635" s="39"/>
      <c r="C635" s="91" t="s">
        <v>2222</v>
      </c>
      <c r="D635" s="75" t="s">
        <v>27</v>
      </c>
      <c r="E635" s="351"/>
      <c r="F635" s="392"/>
      <c r="G635" s="423"/>
      <c r="H635" s="224">
        <v>12592.592592592591</v>
      </c>
      <c r="I635" s="42" t="s">
        <v>153</v>
      </c>
    </row>
    <row r="636" spans="1:9">
      <c r="A636" s="436"/>
      <c r="B636" s="39"/>
      <c r="C636" s="91" t="s">
        <v>2223</v>
      </c>
      <c r="D636" s="75" t="s">
        <v>27</v>
      </c>
      <c r="E636" s="351"/>
      <c r="F636" s="392"/>
      <c r="G636" s="423"/>
      <c r="H636" s="224">
        <v>16574.074074074073</v>
      </c>
      <c r="I636" s="42" t="s">
        <v>153</v>
      </c>
    </row>
    <row r="637" spans="1:9">
      <c r="A637" s="436"/>
      <c r="B637" s="39"/>
      <c r="C637" s="91" t="s">
        <v>2224</v>
      </c>
      <c r="D637" s="75" t="s">
        <v>27</v>
      </c>
      <c r="E637" s="351"/>
      <c r="F637" s="392"/>
      <c r="G637" s="423"/>
      <c r="H637" s="224">
        <v>23055.555555555555</v>
      </c>
      <c r="I637" s="42" t="s">
        <v>153</v>
      </c>
    </row>
    <row r="638" spans="1:9">
      <c r="A638" s="436"/>
      <c r="B638" s="39"/>
      <c r="C638" s="91" t="s">
        <v>2225</v>
      </c>
      <c r="D638" s="75" t="s">
        <v>27</v>
      </c>
      <c r="E638" s="351"/>
      <c r="F638" s="392"/>
      <c r="G638" s="423"/>
      <c r="H638" s="224">
        <v>32407.407407407405</v>
      </c>
      <c r="I638" s="42" t="s">
        <v>153</v>
      </c>
    </row>
    <row r="639" spans="1:9">
      <c r="A639" s="436"/>
      <c r="B639" s="39"/>
      <c r="C639" s="91" t="s">
        <v>2226</v>
      </c>
      <c r="D639" s="75" t="s">
        <v>27</v>
      </c>
      <c r="E639" s="351"/>
      <c r="F639" s="392"/>
      <c r="G639" s="423"/>
      <c r="H639" s="224">
        <v>44259.259259259255</v>
      </c>
      <c r="I639" s="42" t="s">
        <v>153</v>
      </c>
    </row>
    <row r="640" spans="1:9">
      <c r="A640" s="436"/>
      <c r="B640" s="39"/>
      <c r="C640" s="91" t="s">
        <v>2227</v>
      </c>
      <c r="D640" s="75" t="s">
        <v>27</v>
      </c>
      <c r="E640" s="351"/>
      <c r="F640" s="392"/>
      <c r="G640" s="423"/>
      <c r="H640" s="224">
        <v>54166.666666666664</v>
      </c>
      <c r="I640" s="42" t="s">
        <v>153</v>
      </c>
    </row>
    <row r="641" spans="1:9">
      <c r="A641" s="436"/>
      <c r="B641" s="39"/>
      <c r="C641" s="91" t="s">
        <v>2228</v>
      </c>
      <c r="D641" s="75" t="s">
        <v>27</v>
      </c>
      <c r="E641" s="351"/>
      <c r="F641" s="392"/>
      <c r="G641" s="423"/>
      <c r="H641" s="224">
        <v>67777.777777777766</v>
      </c>
      <c r="I641" s="42" t="s">
        <v>153</v>
      </c>
    </row>
    <row r="642" spans="1:9">
      <c r="A642" s="436"/>
      <c r="B642" s="39"/>
      <c r="C642" s="91" t="s">
        <v>2229</v>
      </c>
      <c r="D642" s="75" t="s">
        <v>27</v>
      </c>
      <c r="E642" s="351"/>
      <c r="F642" s="392"/>
      <c r="G642" s="423"/>
      <c r="H642" s="224">
        <v>84444.444444444438</v>
      </c>
      <c r="I642" s="42" t="s">
        <v>153</v>
      </c>
    </row>
    <row r="643" spans="1:9">
      <c r="A643" s="436"/>
      <c r="B643" s="39"/>
      <c r="C643" s="91" t="s">
        <v>2230</v>
      </c>
      <c r="D643" s="75" t="s">
        <v>27</v>
      </c>
      <c r="E643" s="351"/>
      <c r="F643" s="393"/>
      <c r="G643" s="423"/>
      <c r="H643" s="224">
        <v>108518.51851851851</v>
      </c>
      <c r="I643" s="42" t="s">
        <v>153</v>
      </c>
    </row>
    <row r="644" spans="1:9" ht="30" customHeight="1">
      <c r="A644" s="436"/>
      <c r="B644" s="39"/>
      <c r="C644" s="437" t="s">
        <v>2801</v>
      </c>
      <c r="D644" s="438"/>
      <c r="E644" s="438"/>
      <c r="F644" s="439"/>
      <c r="G644" s="423"/>
      <c r="H644" s="224">
        <v>0</v>
      </c>
      <c r="I644" s="42" t="s">
        <v>153</v>
      </c>
    </row>
    <row r="645" spans="1:9" ht="15.95" customHeight="1">
      <c r="A645" s="436"/>
      <c r="B645" s="39"/>
      <c r="C645" s="91" t="s">
        <v>2231</v>
      </c>
      <c r="D645" s="75" t="s">
        <v>27</v>
      </c>
      <c r="E645" s="351" t="s">
        <v>2221</v>
      </c>
      <c r="F645" s="391"/>
      <c r="G645" s="423"/>
      <c r="H645" s="224">
        <v>18703.703703703701</v>
      </c>
      <c r="I645" s="42" t="s">
        <v>153</v>
      </c>
    </row>
    <row r="646" spans="1:9" ht="15.95" customHeight="1">
      <c r="A646" s="436"/>
      <c r="B646" s="39"/>
      <c r="C646" s="91" t="s">
        <v>2232</v>
      </c>
      <c r="D646" s="75" t="s">
        <v>27</v>
      </c>
      <c r="E646" s="351"/>
      <c r="F646" s="392"/>
      <c r="G646" s="423"/>
      <c r="H646" s="224">
        <v>26203.703703703701</v>
      </c>
      <c r="I646" s="42" t="s">
        <v>153</v>
      </c>
    </row>
    <row r="647" spans="1:9" ht="15.95" customHeight="1">
      <c r="A647" s="436"/>
      <c r="B647" s="39"/>
      <c r="C647" s="91" t="s">
        <v>2233</v>
      </c>
      <c r="D647" s="75" t="s">
        <v>27</v>
      </c>
      <c r="E647" s="351"/>
      <c r="F647" s="392"/>
      <c r="G647" s="423"/>
      <c r="H647" s="224">
        <v>33703.703703703701</v>
      </c>
      <c r="I647" s="42" t="s">
        <v>153</v>
      </c>
    </row>
    <row r="648" spans="1:9" ht="17.100000000000001" customHeight="1">
      <c r="A648" s="436"/>
      <c r="B648" s="39"/>
      <c r="C648" s="91" t="s">
        <v>2234</v>
      </c>
      <c r="D648" s="75" t="s">
        <v>27</v>
      </c>
      <c r="E648" s="351"/>
      <c r="F648" s="392"/>
      <c r="G648" s="423"/>
      <c r="H648" s="224">
        <v>46111.111111111109</v>
      </c>
      <c r="I648" s="42" t="s">
        <v>153</v>
      </c>
    </row>
    <row r="649" spans="1:9" ht="17.100000000000001" customHeight="1">
      <c r="A649" s="436"/>
      <c r="B649" s="39"/>
      <c r="C649" s="91" t="s">
        <v>2235</v>
      </c>
      <c r="D649" s="75" t="s">
        <v>27</v>
      </c>
      <c r="E649" s="351"/>
      <c r="F649" s="392"/>
      <c r="G649" s="423"/>
      <c r="H649" s="224">
        <v>64722.222222222219</v>
      </c>
      <c r="I649" s="42" t="s">
        <v>153</v>
      </c>
    </row>
    <row r="650" spans="1:9" ht="17.100000000000001" customHeight="1">
      <c r="A650" s="436"/>
      <c r="B650" s="39"/>
      <c r="C650" s="91" t="s">
        <v>2236</v>
      </c>
      <c r="D650" s="75" t="s">
        <v>27</v>
      </c>
      <c r="E650" s="351"/>
      <c r="F650" s="392"/>
      <c r="G650" s="423"/>
      <c r="H650" s="224">
        <v>87129.62962962962</v>
      </c>
      <c r="I650" s="42" t="s">
        <v>153</v>
      </c>
    </row>
    <row r="651" spans="1:9" ht="17.100000000000001" customHeight="1">
      <c r="A651" s="436"/>
      <c r="B651" s="39"/>
      <c r="C651" s="91" t="s">
        <v>2237</v>
      </c>
      <c r="D651" s="75" t="s">
        <v>27</v>
      </c>
      <c r="E651" s="351"/>
      <c r="F651" s="392"/>
      <c r="G651" s="423"/>
      <c r="H651" s="224">
        <v>108240.74074074073</v>
      </c>
      <c r="I651" s="42" t="s">
        <v>153</v>
      </c>
    </row>
    <row r="652" spans="1:9" ht="17.100000000000001" customHeight="1">
      <c r="A652" s="436"/>
      <c r="B652" s="39"/>
      <c r="C652" s="91" t="s">
        <v>2238</v>
      </c>
      <c r="D652" s="75" t="s">
        <v>27</v>
      </c>
      <c r="E652" s="351"/>
      <c r="F652" s="392"/>
      <c r="G652" s="423"/>
      <c r="H652" s="224">
        <v>131018.51851851851</v>
      </c>
      <c r="I652" s="42" t="s">
        <v>153</v>
      </c>
    </row>
    <row r="653" spans="1:9" ht="17.100000000000001" customHeight="1">
      <c r="A653" s="436"/>
      <c r="B653" s="39"/>
      <c r="C653" s="91" t="s">
        <v>2239</v>
      </c>
      <c r="D653" s="75" t="s">
        <v>27</v>
      </c>
      <c r="E653" s="351"/>
      <c r="F653" s="392"/>
      <c r="G653" s="423"/>
      <c r="H653" s="224">
        <v>164907.40740740739</v>
      </c>
      <c r="I653" s="42" t="s">
        <v>153</v>
      </c>
    </row>
    <row r="654" spans="1:9" ht="17.100000000000001" customHeight="1">
      <c r="A654" s="436"/>
      <c r="B654" s="39"/>
      <c r="C654" s="91" t="s">
        <v>2240</v>
      </c>
      <c r="D654" s="75" t="s">
        <v>27</v>
      </c>
      <c r="E654" s="351"/>
      <c r="F654" s="393"/>
      <c r="G654" s="423"/>
      <c r="H654" s="224">
        <v>208148.14814814815</v>
      </c>
      <c r="I654" s="42" t="s">
        <v>153</v>
      </c>
    </row>
    <row r="655" spans="1:9" ht="30" customHeight="1">
      <c r="A655" s="436"/>
      <c r="B655" s="39"/>
      <c r="C655" s="437" t="s">
        <v>2802</v>
      </c>
      <c r="D655" s="438"/>
      <c r="E655" s="438"/>
      <c r="F655" s="439"/>
      <c r="G655" s="423"/>
      <c r="H655" s="224">
        <v>0</v>
      </c>
      <c r="I655" s="42" t="s">
        <v>153</v>
      </c>
    </row>
    <row r="656" spans="1:9" ht="17.25" customHeight="1">
      <c r="A656" s="436"/>
      <c r="B656" s="39"/>
      <c r="C656" s="91" t="s">
        <v>2241</v>
      </c>
      <c r="D656" s="75" t="s">
        <v>27</v>
      </c>
      <c r="E656" s="351" t="s">
        <v>2221</v>
      </c>
      <c r="F656" s="93"/>
      <c r="G656" s="423"/>
      <c r="H656" s="224">
        <v>36018.518518518518</v>
      </c>
      <c r="I656" s="42" t="s">
        <v>153</v>
      </c>
    </row>
    <row r="657" spans="1:9">
      <c r="A657" s="436"/>
      <c r="B657" s="39"/>
      <c r="C657" s="91" t="s">
        <v>2242</v>
      </c>
      <c r="D657" s="75" t="s">
        <v>27</v>
      </c>
      <c r="E657" s="351"/>
      <c r="F657" s="392"/>
      <c r="G657" s="423" t="str">
        <f>G612</f>
        <v>Công ty TNHH Dây và cáp điện Vạn Xuân
Đc: Thôn Lai Xá, Xã Kim Chung, Huyện Hoài Đức, Thành phố Hà Nội; SĐT: 09775580202</v>
      </c>
      <c r="H657" s="224">
        <v>51203.703703703701</v>
      </c>
      <c r="I657" s="42" t="s">
        <v>153</v>
      </c>
    </row>
    <row r="658" spans="1:9" ht="15" customHeight="1">
      <c r="A658" s="436"/>
      <c r="B658" s="39"/>
      <c r="C658" s="91" t="s">
        <v>2243</v>
      </c>
      <c r="D658" s="75" t="s">
        <v>27</v>
      </c>
      <c r="E658" s="351"/>
      <c r="F658" s="392"/>
      <c r="G658" s="423"/>
      <c r="H658" s="224">
        <v>66759.259259259255</v>
      </c>
      <c r="I658" s="42" t="s">
        <v>153</v>
      </c>
    </row>
    <row r="659" spans="1:9">
      <c r="A659" s="436"/>
      <c r="B659" s="39"/>
      <c r="C659" s="91" t="s">
        <v>2244</v>
      </c>
      <c r="D659" s="75" t="s">
        <v>27</v>
      </c>
      <c r="E659" s="351"/>
      <c r="F659" s="392"/>
      <c r="G659" s="423"/>
      <c r="H659" s="224">
        <v>90277.777777777766</v>
      </c>
      <c r="I659" s="42" t="s">
        <v>153</v>
      </c>
    </row>
    <row r="660" spans="1:9" ht="15" customHeight="1">
      <c r="A660" s="436"/>
      <c r="B660" s="39"/>
      <c r="C660" s="91" t="s">
        <v>2245</v>
      </c>
      <c r="D660" s="75" t="s">
        <v>27</v>
      </c>
      <c r="E660" s="351"/>
      <c r="F660" s="392"/>
      <c r="G660" s="423"/>
      <c r="H660" s="224">
        <v>126666.66666666666</v>
      </c>
      <c r="I660" s="42" t="s">
        <v>153</v>
      </c>
    </row>
    <row r="661" spans="1:9">
      <c r="A661" s="436"/>
      <c r="B661" s="39"/>
      <c r="C661" s="91" t="s">
        <v>2246</v>
      </c>
      <c r="D661" s="75" t="s">
        <v>27</v>
      </c>
      <c r="E661" s="351"/>
      <c r="F661" s="392"/>
      <c r="G661" s="423"/>
      <c r="H661" s="224">
        <v>172777.77777777775</v>
      </c>
      <c r="I661" s="42" t="s">
        <v>153</v>
      </c>
    </row>
    <row r="662" spans="1:9">
      <c r="A662" s="436"/>
      <c r="B662" s="39"/>
      <c r="C662" s="91" t="s">
        <v>2247</v>
      </c>
      <c r="D662" s="75" t="s">
        <v>27</v>
      </c>
      <c r="E662" s="351"/>
      <c r="F662" s="392"/>
      <c r="G662" s="423"/>
      <c r="H662" s="224">
        <v>217592.59259259258</v>
      </c>
      <c r="I662" s="42" t="s">
        <v>153</v>
      </c>
    </row>
    <row r="663" spans="1:9" ht="15.75" customHeight="1">
      <c r="A663" s="436"/>
      <c r="B663" s="39"/>
      <c r="C663" s="91" t="s">
        <v>2248</v>
      </c>
      <c r="D663" s="75" t="s">
        <v>27</v>
      </c>
      <c r="E663" s="351"/>
      <c r="F663" s="392"/>
      <c r="G663" s="423"/>
      <c r="H663" s="224">
        <v>264537.03703703702</v>
      </c>
      <c r="I663" s="42" t="s">
        <v>153</v>
      </c>
    </row>
    <row r="664" spans="1:9">
      <c r="A664" s="436"/>
      <c r="B664" s="39"/>
      <c r="C664" s="91" t="s">
        <v>2249</v>
      </c>
      <c r="D664" s="75" t="s">
        <v>27</v>
      </c>
      <c r="E664" s="351"/>
      <c r="F664" s="392"/>
      <c r="G664" s="423"/>
      <c r="H664" s="224">
        <v>328611.11111111107</v>
      </c>
      <c r="I664" s="42" t="s">
        <v>153</v>
      </c>
    </row>
    <row r="665" spans="1:9">
      <c r="A665" s="436"/>
      <c r="B665" s="39"/>
      <c r="C665" s="91" t="s">
        <v>2250</v>
      </c>
      <c r="D665" s="75" t="s">
        <v>27</v>
      </c>
      <c r="E665" s="351"/>
      <c r="F665" s="392"/>
      <c r="G665" s="423"/>
      <c r="H665" s="224">
        <v>420648.14814814815</v>
      </c>
      <c r="I665" s="42" t="s">
        <v>153</v>
      </c>
    </row>
    <row r="666" spans="1:9">
      <c r="A666" s="436"/>
      <c r="B666" s="39"/>
      <c r="C666" s="91" t="s">
        <v>2803</v>
      </c>
      <c r="D666" s="77"/>
      <c r="E666" s="75"/>
      <c r="F666" s="392"/>
      <c r="G666" s="423"/>
      <c r="H666" s="224">
        <v>0</v>
      </c>
      <c r="I666" s="42" t="s">
        <v>153</v>
      </c>
    </row>
    <row r="667" spans="1:9">
      <c r="A667" s="436"/>
      <c r="B667" s="39"/>
      <c r="C667" s="91" t="s">
        <v>2251</v>
      </c>
      <c r="D667" s="75" t="s">
        <v>13</v>
      </c>
      <c r="E667" s="351" t="s">
        <v>2252</v>
      </c>
      <c r="F667" s="392"/>
      <c r="G667" s="423"/>
      <c r="H667" s="224">
        <v>127272.72727272726</v>
      </c>
      <c r="I667" s="42" t="s">
        <v>153</v>
      </c>
    </row>
    <row r="668" spans="1:9">
      <c r="A668" s="436"/>
      <c r="B668" s="39"/>
      <c r="C668" s="91" t="s">
        <v>2253</v>
      </c>
      <c r="D668" s="75" t="s">
        <v>13</v>
      </c>
      <c r="E668" s="351"/>
      <c r="F668" s="392"/>
      <c r="G668" s="423"/>
      <c r="H668" s="224">
        <v>122181.81818181818</v>
      </c>
      <c r="I668" s="42" t="s">
        <v>153</v>
      </c>
    </row>
    <row r="669" spans="1:9">
      <c r="A669" s="436"/>
      <c r="B669" s="39"/>
      <c r="C669" s="91" t="s">
        <v>2254</v>
      </c>
      <c r="D669" s="75" t="s">
        <v>13</v>
      </c>
      <c r="E669" s="351"/>
      <c r="F669" s="392"/>
      <c r="G669" s="423"/>
      <c r="H669" s="224">
        <v>119545.45454545453</v>
      </c>
      <c r="I669" s="42" t="s">
        <v>153</v>
      </c>
    </row>
    <row r="670" spans="1:9">
      <c r="A670" s="436"/>
      <c r="B670" s="39"/>
      <c r="C670" s="91" t="s">
        <v>2255</v>
      </c>
      <c r="D670" s="75" t="s">
        <v>13</v>
      </c>
      <c r="E670" s="351"/>
      <c r="F670" s="392"/>
      <c r="G670" s="423"/>
      <c r="H670" s="224">
        <v>115999.99999999999</v>
      </c>
      <c r="I670" s="42" t="s">
        <v>153</v>
      </c>
    </row>
    <row r="671" spans="1:9">
      <c r="A671" s="436"/>
      <c r="B671" s="39"/>
      <c r="C671" s="91" t="s">
        <v>2256</v>
      </c>
      <c r="D671" s="75" t="s">
        <v>13</v>
      </c>
      <c r="E671" s="351"/>
      <c r="F671" s="392"/>
      <c r="G671" s="423"/>
      <c r="H671" s="224">
        <v>114545.45454545453</v>
      </c>
      <c r="I671" s="42" t="s">
        <v>153</v>
      </c>
    </row>
    <row r="672" spans="1:9">
      <c r="A672" s="436"/>
      <c r="B672" s="39"/>
      <c r="C672" s="91" t="s">
        <v>2257</v>
      </c>
      <c r="D672" s="75" t="s">
        <v>13</v>
      </c>
      <c r="E672" s="351"/>
      <c r="F672" s="392"/>
      <c r="G672" s="423"/>
      <c r="H672" s="224">
        <v>114999.99999999999</v>
      </c>
      <c r="I672" s="42" t="s">
        <v>153</v>
      </c>
    </row>
    <row r="673" spans="1:9">
      <c r="A673" s="436"/>
      <c r="B673" s="39"/>
      <c r="C673" s="91" t="s">
        <v>2258</v>
      </c>
      <c r="D673" s="75" t="s">
        <v>13</v>
      </c>
      <c r="E673" s="351"/>
      <c r="F673" s="392"/>
      <c r="G673" s="423"/>
      <c r="H673" s="224">
        <v>103272.72727272726</v>
      </c>
      <c r="I673" s="42" t="s">
        <v>153</v>
      </c>
    </row>
    <row r="674" spans="1:9">
      <c r="A674" s="436"/>
      <c r="B674" s="39"/>
      <c r="C674" s="91" t="s">
        <v>2259</v>
      </c>
      <c r="D674" s="75" t="s">
        <v>13</v>
      </c>
      <c r="E674" s="351"/>
      <c r="F674" s="392"/>
      <c r="G674" s="423"/>
      <c r="H674" s="224">
        <v>78818.181818181809</v>
      </c>
      <c r="I674" s="42" t="s">
        <v>153</v>
      </c>
    </row>
    <row r="675" spans="1:9">
      <c r="A675" s="436"/>
      <c r="B675" s="39"/>
      <c r="C675" s="91" t="s">
        <v>2260</v>
      </c>
      <c r="D675" s="75" t="s">
        <v>13</v>
      </c>
      <c r="E675" s="351"/>
      <c r="F675" s="392"/>
      <c r="G675" s="423"/>
      <c r="H675" s="224">
        <v>113999.99999999999</v>
      </c>
      <c r="I675" s="42" t="s">
        <v>153</v>
      </c>
    </row>
    <row r="676" spans="1:9">
      <c r="A676" s="436"/>
      <c r="B676" s="39"/>
      <c r="C676" s="91" t="s">
        <v>2261</v>
      </c>
      <c r="D676" s="75" t="s">
        <v>13</v>
      </c>
      <c r="E676" s="351"/>
      <c r="F676" s="392"/>
      <c r="G676" s="423"/>
      <c r="H676" s="224">
        <v>74636.363636363632</v>
      </c>
      <c r="I676" s="42" t="s">
        <v>153</v>
      </c>
    </row>
    <row r="677" spans="1:9">
      <c r="A677" s="436"/>
      <c r="B677" s="39"/>
      <c r="C677" s="91" t="s">
        <v>2262</v>
      </c>
      <c r="D677" s="75" t="s">
        <v>13</v>
      </c>
      <c r="E677" s="351"/>
      <c r="F677" s="392"/>
      <c r="G677" s="423"/>
      <c r="H677" s="224">
        <v>118909.0909090909</v>
      </c>
      <c r="I677" s="42" t="s">
        <v>153</v>
      </c>
    </row>
    <row r="678" spans="1:9">
      <c r="A678" s="436"/>
      <c r="B678" s="39"/>
      <c r="C678" s="91" t="s">
        <v>2263</v>
      </c>
      <c r="D678" s="75" t="s">
        <v>13</v>
      </c>
      <c r="E678" s="351"/>
      <c r="F678" s="392"/>
      <c r="G678" s="423"/>
      <c r="H678" s="224">
        <v>110818.18181818181</v>
      </c>
      <c r="I678" s="42" t="s">
        <v>153</v>
      </c>
    </row>
    <row r="679" spans="1:9">
      <c r="A679" s="436"/>
      <c r="B679" s="39"/>
      <c r="C679" s="91" t="s">
        <v>2264</v>
      </c>
      <c r="D679" s="75" t="s">
        <v>13</v>
      </c>
      <c r="E679" s="351"/>
      <c r="F679" s="392"/>
      <c r="G679" s="423"/>
      <c r="H679" s="224">
        <v>122909.0909090909</v>
      </c>
      <c r="I679" s="42" t="s">
        <v>153</v>
      </c>
    </row>
    <row r="680" spans="1:9">
      <c r="A680" s="436"/>
      <c r="B680" s="39"/>
      <c r="C680" s="91" t="s">
        <v>2265</v>
      </c>
      <c r="D680" s="75" t="s">
        <v>13</v>
      </c>
      <c r="E680" s="351"/>
      <c r="F680" s="392"/>
      <c r="G680" s="423"/>
      <c r="H680" s="224">
        <v>117636.36363636363</v>
      </c>
      <c r="I680" s="42" t="s">
        <v>153</v>
      </c>
    </row>
    <row r="681" spans="1:9">
      <c r="A681" s="436"/>
      <c r="B681" s="39"/>
      <c r="C681" s="91" t="s">
        <v>2266</v>
      </c>
      <c r="D681" s="75" t="s">
        <v>13</v>
      </c>
      <c r="E681" s="351"/>
      <c r="F681" s="392"/>
      <c r="G681" s="423"/>
      <c r="H681" s="224">
        <v>109818.18181818181</v>
      </c>
      <c r="I681" s="42" t="s">
        <v>153</v>
      </c>
    </row>
    <row r="682" spans="1:9">
      <c r="A682" s="436"/>
      <c r="B682" s="39"/>
      <c r="C682" s="91" t="s">
        <v>2267</v>
      </c>
      <c r="D682" s="75" t="s">
        <v>13</v>
      </c>
      <c r="E682" s="351"/>
      <c r="F682" s="392"/>
      <c r="G682" s="423"/>
      <c r="H682" s="224">
        <v>122272.72727272726</v>
      </c>
      <c r="I682" s="42" t="s">
        <v>153</v>
      </c>
    </row>
    <row r="683" spans="1:9">
      <c r="A683" s="436"/>
      <c r="B683" s="39"/>
      <c r="C683" s="91" t="s">
        <v>2268</v>
      </c>
      <c r="D683" s="75" t="s">
        <v>13</v>
      </c>
      <c r="E683" s="351"/>
      <c r="F683" s="392"/>
      <c r="G683" s="423"/>
      <c r="H683" s="224">
        <v>117272.72727272726</v>
      </c>
      <c r="I683" s="42" t="s">
        <v>153</v>
      </c>
    </row>
    <row r="684" spans="1:9">
      <c r="A684" s="436"/>
      <c r="B684" s="39"/>
      <c r="C684" s="91" t="s">
        <v>2269</v>
      </c>
      <c r="D684" s="75" t="s">
        <v>13</v>
      </c>
      <c r="E684" s="351"/>
      <c r="F684" s="392"/>
      <c r="G684" s="423"/>
      <c r="H684" s="224">
        <v>111909.0909090909</v>
      </c>
      <c r="I684" s="42" t="s">
        <v>153</v>
      </c>
    </row>
    <row r="685" spans="1:9">
      <c r="A685" s="436"/>
      <c r="B685" s="39"/>
      <c r="C685" s="91" t="s">
        <v>2270</v>
      </c>
      <c r="D685" s="75" t="s">
        <v>13</v>
      </c>
      <c r="E685" s="351"/>
      <c r="F685" s="392"/>
      <c r="G685" s="423"/>
      <c r="H685" s="224">
        <v>85272.727272727265</v>
      </c>
      <c r="I685" s="42" t="s">
        <v>153</v>
      </c>
    </row>
    <row r="686" spans="1:9">
      <c r="A686" s="436"/>
      <c r="B686" s="39"/>
      <c r="C686" s="91" t="s">
        <v>2271</v>
      </c>
      <c r="D686" s="75" t="s">
        <v>13</v>
      </c>
      <c r="E686" s="351"/>
      <c r="F686" s="392"/>
      <c r="G686" s="423"/>
      <c r="H686" s="224">
        <v>119999.99999999999</v>
      </c>
      <c r="I686" s="42" t="s">
        <v>153</v>
      </c>
    </row>
    <row r="687" spans="1:9">
      <c r="A687" s="436"/>
      <c r="B687" s="39"/>
      <c r="C687" s="91" t="s">
        <v>2272</v>
      </c>
      <c r="D687" s="75" t="s">
        <v>13</v>
      </c>
      <c r="E687" s="351"/>
      <c r="F687" s="392"/>
      <c r="G687" s="423"/>
      <c r="H687" s="224">
        <v>114999.99999999999</v>
      </c>
      <c r="I687" s="42" t="s">
        <v>153</v>
      </c>
    </row>
    <row r="688" spans="1:9">
      <c r="A688" s="436"/>
      <c r="B688" s="39"/>
      <c r="C688" s="91" t="s">
        <v>2273</v>
      </c>
      <c r="D688" s="75" t="s">
        <v>13</v>
      </c>
      <c r="E688" s="351"/>
      <c r="F688" s="392"/>
      <c r="G688" s="423"/>
      <c r="H688" s="224">
        <v>111999.99999999999</v>
      </c>
      <c r="I688" s="42" t="s">
        <v>153</v>
      </c>
    </row>
    <row r="689" spans="1:9">
      <c r="A689" s="436"/>
      <c r="B689" s="39"/>
      <c r="C689" s="91" t="s">
        <v>2274</v>
      </c>
      <c r="D689" s="75" t="s">
        <v>13</v>
      </c>
      <c r="E689" s="351"/>
      <c r="F689" s="392"/>
      <c r="G689" s="423"/>
      <c r="H689" s="224">
        <v>119636.36363636363</v>
      </c>
      <c r="I689" s="42" t="s">
        <v>153</v>
      </c>
    </row>
    <row r="690" spans="1:9">
      <c r="A690" s="436"/>
      <c r="B690" s="39"/>
      <c r="C690" s="91" t="s">
        <v>2275</v>
      </c>
      <c r="D690" s="75" t="s">
        <v>13</v>
      </c>
      <c r="E690" s="351"/>
      <c r="F690" s="392"/>
      <c r="G690" s="423"/>
      <c r="H690" s="224">
        <v>120545.45454545453</v>
      </c>
      <c r="I690" s="42" t="s">
        <v>153</v>
      </c>
    </row>
    <row r="691" spans="1:9">
      <c r="A691" s="436"/>
      <c r="B691" s="39"/>
      <c r="C691" s="91" t="s">
        <v>2276</v>
      </c>
      <c r="D691" s="75" t="s">
        <v>13</v>
      </c>
      <c r="E691" s="351"/>
      <c r="F691" s="392"/>
      <c r="G691" s="423"/>
      <c r="H691" s="224">
        <v>110818.18181818181</v>
      </c>
      <c r="I691" s="42" t="s">
        <v>153</v>
      </c>
    </row>
    <row r="692" spans="1:9">
      <c r="A692" s="436"/>
      <c r="B692" s="39"/>
      <c r="C692" s="91" t="s">
        <v>2277</v>
      </c>
      <c r="D692" s="75" t="s">
        <v>13</v>
      </c>
      <c r="E692" s="351"/>
      <c r="F692" s="392"/>
      <c r="G692" s="423"/>
      <c r="H692" s="224">
        <v>110090.90909090909</v>
      </c>
      <c r="I692" s="42" t="s">
        <v>153</v>
      </c>
    </row>
    <row r="693" spans="1:9">
      <c r="A693" s="436"/>
      <c r="B693" s="39"/>
      <c r="C693" s="91" t="s">
        <v>2278</v>
      </c>
      <c r="D693" s="75" t="s">
        <v>13</v>
      </c>
      <c r="E693" s="351"/>
      <c r="F693" s="392"/>
      <c r="G693" s="423"/>
      <c r="H693" s="224">
        <v>84000</v>
      </c>
      <c r="I693" s="42" t="s">
        <v>153</v>
      </c>
    </row>
    <row r="694" spans="1:9">
      <c r="A694" s="436"/>
      <c r="B694" s="39"/>
      <c r="C694" s="91" t="s">
        <v>2279</v>
      </c>
      <c r="D694" s="75" t="s">
        <v>13</v>
      </c>
      <c r="E694" s="351"/>
      <c r="F694" s="392"/>
      <c r="G694" s="423"/>
      <c r="H694" s="224">
        <v>132363.63636363635</v>
      </c>
      <c r="I694" s="42" t="s">
        <v>153</v>
      </c>
    </row>
    <row r="695" spans="1:9">
      <c r="A695" s="436"/>
      <c r="B695" s="39"/>
      <c r="C695" s="91" t="s">
        <v>2280</v>
      </c>
      <c r="D695" s="75" t="s">
        <v>13</v>
      </c>
      <c r="E695" s="351"/>
      <c r="F695" s="392"/>
      <c r="G695" s="423"/>
      <c r="H695" s="224">
        <v>124999.99999999999</v>
      </c>
      <c r="I695" s="42" t="s">
        <v>153</v>
      </c>
    </row>
    <row r="696" spans="1:9">
      <c r="A696" s="436"/>
      <c r="B696" s="39"/>
      <c r="C696" s="91" t="s">
        <v>2281</v>
      </c>
      <c r="D696" s="75" t="s">
        <v>13</v>
      </c>
      <c r="E696" s="351"/>
      <c r="F696" s="392"/>
      <c r="G696" s="423"/>
      <c r="H696" s="224">
        <v>141272.72727272726</v>
      </c>
      <c r="I696" s="42" t="s">
        <v>153</v>
      </c>
    </row>
    <row r="697" spans="1:9">
      <c r="A697" s="436"/>
      <c r="B697" s="39"/>
      <c r="C697" s="91" t="s">
        <v>2282</v>
      </c>
      <c r="D697" s="75" t="s">
        <v>13</v>
      </c>
      <c r="E697" s="351"/>
      <c r="F697" s="392"/>
      <c r="G697" s="423"/>
      <c r="H697" s="224">
        <v>124999.99999999999</v>
      </c>
      <c r="I697" s="42" t="s">
        <v>153</v>
      </c>
    </row>
    <row r="698" spans="1:9">
      <c r="A698" s="436"/>
      <c r="B698" s="39"/>
      <c r="C698" s="91" t="s">
        <v>2283</v>
      </c>
      <c r="D698" s="75" t="s">
        <v>13</v>
      </c>
      <c r="E698" s="351"/>
      <c r="F698" s="392"/>
      <c r="G698" s="423"/>
      <c r="H698" s="224">
        <v>118181.81818181818</v>
      </c>
      <c r="I698" s="42" t="s">
        <v>153</v>
      </c>
    </row>
    <row r="699" spans="1:9">
      <c r="A699" s="436"/>
      <c r="B699" s="39"/>
      <c r="C699" s="91" t="s">
        <v>2284</v>
      </c>
      <c r="D699" s="75" t="s">
        <v>13</v>
      </c>
      <c r="E699" s="351"/>
      <c r="F699" s="392"/>
      <c r="G699" s="423"/>
      <c r="H699" s="224">
        <v>113999.99999999999</v>
      </c>
      <c r="I699" s="42" t="s">
        <v>153</v>
      </c>
    </row>
    <row r="700" spans="1:9">
      <c r="A700" s="382"/>
      <c r="B700" s="93"/>
      <c r="C700" s="94" t="s">
        <v>2284</v>
      </c>
      <c r="D700" s="167" t="s">
        <v>27</v>
      </c>
      <c r="E700" s="388"/>
      <c r="F700" s="393"/>
      <c r="G700" s="424"/>
      <c r="H700" s="225">
        <v>103636.36363636363</v>
      </c>
      <c r="I700" s="95" t="s">
        <v>155</v>
      </c>
    </row>
    <row r="701" spans="1:9" ht="181.5">
      <c r="A701" s="436" t="s">
        <v>2446</v>
      </c>
      <c r="B701" s="498" t="s">
        <v>7</v>
      </c>
      <c r="C701" s="48" t="s">
        <v>2288</v>
      </c>
      <c r="D701" s="13" t="s">
        <v>35</v>
      </c>
      <c r="E701" s="55" t="s">
        <v>2289</v>
      </c>
      <c r="F701" s="226" t="s">
        <v>3039</v>
      </c>
      <c r="G701" s="422" t="s">
        <v>2811</v>
      </c>
      <c r="H701" s="148">
        <v>17200000</v>
      </c>
      <c r="I701" s="149" t="s">
        <v>2285</v>
      </c>
    </row>
    <row r="702" spans="1:9" ht="181.5">
      <c r="A702" s="436"/>
      <c r="B702" s="498"/>
      <c r="C702" s="48" t="s">
        <v>2290</v>
      </c>
      <c r="D702" s="13" t="s">
        <v>35</v>
      </c>
      <c r="E702" s="55" t="s">
        <v>2289</v>
      </c>
      <c r="F702" s="226" t="s">
        <v>3040</v>
      </c>
      <c r="G702" s="423"/>
      <c r="H702" s="148">
        <v>15900000</v>
      </c>
      <c r="I702" s="42" t="s">
        <v>155</v>
      </c>
    </row>
    <row r="703" spans="1:9" ht="181.5">
      <c r="A703" s="436"/>
      <c r="B703" s="498"/>
      <c r="C703" s="48" t="s">
        <v>2291</v>
      </c>
      <c r="D703" s="13" t="s">
        <v>35</v>
      </c>
      <c r="E703" s="55" t="s">
        <v>2289</v>
      </c>
      <c r="F703" s="226" t="s">
        <v>3041</v>
      </c>
      <c r="G703" s="423"/>
      <c r="H703" s="148">
        <v>9280000</v>
      </c>
      <c r="I703" s="42" t="s">
        <v>155</v>
      </c>
    </row>
    <row r="704" spans="1:9" ht="194.25">
      <c r="A704" s="436"/>
      <c r="B704" s="11"/>
      <c r="C704" s="48" t="s">
        <v>2292</v>
      </c>
      <c r="D704" s="13" t="s">
        <v>35</v>
      </c>
      <c r="E704" s="55" t="s">
        <v>2289</v>
      </c>
      <c r="F704" s="227" t="s">
        <v>3042</v>
      </c>
      <c r="G704" s="423"/>
      <c r="H704" s="148">
        <v>12800000</v>
      </c>
      <c r="I704" s="42" t="s">
        <v>155</v>
      </c>
    </row>
    <row r="705" spans="1:9" ht="172.5" customHeight="1">
      <c r="A705" s="436"/>
      <c r="B705" s="11"/>
      <c r="C705" s="48" t="s">
        <v>2293</v>
      </c>
      <c r="D705" s="13" t="s">
        <v>35</v>
      </c>
      <c r="E705" s="55" t="s">
        <v>2289</v>
      </c>
      <c r="F705" s="228" t="s">
        <v>2810</v>
      </c>
      <c r="G705" s="423" t="str">
        <f>G701</f>
        <v xml:space="preserve">Công ty Cổ phần xây dựng và thiết bị Thủ Đô; 
Đc: Số 14 - Lô 1E, Khu đô thị Trung Yên, phường Yên Hòa, thành phố Hà Nội; SĐT: 0969191044 </v>
      </c>
      <c r="H705" s="148">
        <v>6000000</v>
      </c>
      <c r="I705" s="42" t="s">
        <v>155</v>
      </c>
    </row>
    <row r="706" spans="1:9" ht="174" customHeight="1">
      <c r="A706" s="436"/>
      <c r="B706" s="11"/>
      <c r="C706" s="48" t="s">
        <v>2294</v>
      </c>
      <c r="D706" s="13" t="s">
        <v>35</v>
      </c>
      <c r="E706" s="55" t="s">
        <v>2289</v>
      </c>
      <c r="F706" s="228" t="s">
        <v>2809</v>
      </c>
      <c r="G706" s="423"/>
      <c r="H706" s="148">
        <v>6000000</v>
      </c>
      <c r="I706" s="42" t="s">
        <v>155</v>
      </c>
    </row>
    <row r="707" spans="1:9" ht="189.75" customHeight="1">
      <c r="A707" s="436"/>
      <c r="B707" s="11"/>
      <c r="C707" s="48" t="s">
        <v>2314</v>
      </c>
      <c r="D707" s="13" t="s">
        <v>35</v>
      </c>
      <c r="E707" s="55" t="s">
        <v>2289</v>
      </c>
      <c r="F707" s="228" t="s">
        <v>2808</v>
      </c>
      <c r="G707" s="423"/>
      <c r="H707" s="148">
        <v>15460000</v>
      </c>
      <c r="I707" s="42" t="s">
        <v>155</v>
      </c>
    </row>
    <row r="708" spans="1:9" ht="72" customHeight="1">
      <c r="A708" s="436"/>
      <c r="B708" s="39"/>
      <c r="C708" s="48" t="s">
        <v>2315</v>
      </c>
      <c r="D708" s="13" t="s">
        <v>35</v>
      </c>
      <c r="E708" s="55" t="s">
        <v>2289</v>
      </c>
      <c r="F708" s="228" t="s">
        <v>2295</v>
      </c>
      <c r="G708" s="423"/>
      <c r="H708" s="148">
        <v>3500000</v>
      </c>
      <c r="I708" s="42" t="s">
        <v>155</v>
      </c>
    </row>
    <row r="709" spans="1:9" ht="73.5" customHeight="1">
      <c r="A709" s="436"/>
      <c r="B709" s="39"/>
      <c r="C709" s="48" t="s">
        <v>2316</v>
      </c>
      <c r="D709" s="13" t="s">
        <v>35</v>
      </c>
      <c r="E709" s="55" t="s">
        <v>2289</v>
      </c>
      <c r="F709" s="228" t="s">
        <v>2296</v>
      </c>
      <c r="G709" s="423"/>
      <c r="H709" s="148">
        <v>3250000</v>
      </c>
      <c r="I709" s="42" t="s">
        <v>155</v>
      </c>
    </row>
    <row r="710" spans="1:9" ht="62.25" customHeight="1">
      <c r="A710" s="436"/>
      <c r="B710" s="39"/>
      <c r="C710" s="48" t="s">
        <v>2317</v>
      </c>
      <c r="D710" s="13" t="s">
        <v>35</v>
      </c>
      <c r="E710" s="55" t="s">
        <v>2289</v>
      </c>
      <c r="F710" s="228" t="s">
        <v>2297</v>
      </c>
      <c r="G710" s="423"/>
      <c r="H710" s="148">
        <v>5640000</v>
      </c>
      <c r="I710" s="42" t="s">
        <v>155</v>
      </c>
    </row>
    <row r="711" spans="1:9" ht="67.5" customHeight="1">
      <c r="A711" s="436"/>
      <c r="B711" s="39"/>
      <c r="C711" s="48" t="s">
        <v>2318</v>
      </c>
      <c r="D711" s="13" t="s">
        <v>35</v>
      </c>
      <c r="E711" s="55" t="s">
        <v>2289</v>
      </c>
      <c r="F711" s="228" t="s">
        <v>2298</v>
      </c>
      <c r="G711" s="423"/>
      <c r="H711" s="148">
        <v>6400000</v>
      </c>
      <c r="I711" s="42" t="s">
        <v>155</v>
      </c>
    </row>
    <row r="712" spans="1:9" ht="174" customHeight="1">
      <c r="A712" s="436"/>
      <c r="B712" s="39"/>
      <c r="C712" s="48" t="s">
        <v>2299</v>
      </c>
      <c r="D712" s="13" t="s">
        <v>35</v>
      </c>
      <c r="E712" s="55" t="s">
        <v>2289</v>
      </c>
      <c r="F712" s="228" t="s">
        <v>2807</v>
      </c>
      <c r="G712" s="423" t="str">
        <f>G705</f>
        <v xml:space="preserve">Công ty Cổ phần xây dựng và thiết bị Thủ Đô; 
Đc: Số 14 - Lô 1E, Khu đô thị Trung Yên, phường Yên Hòa, thành phố Hà Nội; SĐT: 0969191044 </v>
      </c>
      <c r="H712" s="148">
        <v>15700000</v>
      </c>
      <c r="I712" s="42" t="s">
        <v>155</v>
      </c>
    </row>
    <row r="713" spans="1:9" ht="50.25" customHeight="1">
      <c r="A713" s="436"/>
      <c r="B713" s="39"/>
      <c r="C713" s="48" t="s">
        <v>2319</v>
      </c>
      <c r="D713" s="13" t="s">
        <v>35</v>
      </c>
      <c r="E713" s="55" t="s">
        <v>2289</v>
      </c>
      <c r="F713" s="228" t="s">
        <v>2819</v>
      </c>
      <c r="G713" s="423"/>
      <c r="H713" s="148">
        <v>7850000</v>
      </c>
      <c r="I713" s="42" t="s">
        <v>155</v>
      </c>
    </row>
    <row r="714" spans="1:9" ht="204">
      <c r="A714" s="436"/>
      <c r="B714" s="39"/>
      <c r="C714" s="48" t="s">
        <v>2329</v>
      </c>
      <c r="D714" s="13" t="s">
        <v>2300</v>
      </c>
      <c r="E714" s="55" t="s">
        <v>2289</v>
      </c>
      <c r="F714" s="228" t="s">
        <v>2813</v>
      </c>
      <c r="G714" s="423"/>
      <c r="H714" s="148">
        <v>16300000</v>
      </c>
      <c r="I714" s="42" t="s">
        <v>155</v>
      </c>
    </row>
    <row r="715" spans="1:9" ht="132">
      <c r="A715" s="436"/>
      <c r="B715" s="39"/>
      <c r="C715" s="48" t="s">
        <v>2320</v>
      </c>
      <c r="D715" s="13" t="s">
        <v>2300</v>
      </c>
      <c r="E715" s="55" t="s">
        <v>2289</v>
      </c>
      <c r="F715" s="228" t="s">
        <v>2814</v>
      </c>
      <c r="G715" s="423"/>
      <c r="H715" s="148">
        <v>12600000</v>
      </c>
      <c r="I715" s="42" t="s">
        <v>155</v>
      </c>
    </row>
    <row r="716" spans="1:9" ht="132">
      <c r="A716" s="436"/>
      <c r="B716" s="39"/>
      <c r="C716" s="48" t="s">
        <v>2321</v>
      </c>
      <c r="D716" s="13" t="s">
        <v>2300</v>
      </c>
      <c r="E716" s="55" t="s">
        <v>2289</v>
      </c>
      <c r="F716" s="228" t="s">
        <v>2818</v>
      </c>
      <c r="G716" s="423"/>
      <c r="H716" s="148">
        <v>11700000</v>
      </c>
      <c r="I716" s="42" t="s">
        <v>155</v>
      </c>
    </row>
    <row r="717" spans="1:9" ht="132" customHeight="1">
      <c r="A717" s="436"/>
      <c r="B717" s="39"/>
      <c r="C717" s="48" t="s">
        <v>2322</v>
      </c>
      <c r="D717" s="13" t="s">
        <v>2300</v>
      </c>
      <c r="E717" s="55" t="s">
        <v>2289</v>
      </c>
      <c r="F717" s="228" t="s">
        <v>2815</v>
      </c>
      <c r="G717" s="423" t="str">
        <f>G712</f>
        <v xml:space="preserve">Công ty Cổ phần xây dựng và thiết bị Thủ Đô; 
Đc: Số 14 - Lô 1E, Khu đô thị Trung Yên, phường Yên Hòa, thành phố Hà Nội; SĐT: 0969191044 </v>
      </c>
      <c r="H717" s="148">
        <v>10600000</v>
      </c>
      <c r="I717" s="42" t="s">
        <v>155</v>
      </c>
    </row>
    <row r="718" spans="1:9" ht="132">
      <c r="A718" s="436"/>
      <c r="B718" s="39"/>
      <c r="C718" s="48" t="s">
        <v>2323</v>
      </c>
      <c r="D718" s="13" t="s">
        <v>2300</v>
      </c>
      <c r="E718" s="55" t="s">
        <v>2289</v>
      </c>
      <c r="F718" s="228" t="s">
        <v>2816</v>
      </c>
      <c r="G718" s="423"/>
      <c r="H718" s="148">
        <v>5575000</v>
      </c>
      <c r="I718" s="42" t="s">
        <v>155</v>
      </c>
    </row>
    <row r="719" spans="1:9" ht="216">
      <c r="A719" s="436"/>
      <c r="B719" s="39"/>
      <c r="C719" s="48" t="s">
        <v>2331</v>
      </c>
      <c r="D719" s="13" t="s">
        <v>2301</v>
      </c>
      <c r="E719" s="55" t="s">
        <v>2302</v>
      </c>
      <c r="F719" s="228" t="s">
        <v>2817</v>
      </c>
      <c r="G719" s="423"/>
      <c r="H719" s="148">
        <v>145000000</v>
      </c>
      <c r="I719" s="42" t="s">
        <v>155</v>
      </c>
    </row>
    <row r="720" spans="1:9" ht="204">
      <c r="A720" s="436"/>
      <c r="B720" s="39"/>
      <c r="C720" s="48" t="s">
        <v>2303</v>
      </c>
      <c r="D720" s="13" t="s">
        <v>2301</v>
      </c>
      <c r="E720" s="55" t="s">
        <v>2302</v>
      </c>
      <c r="F720" s="228" t="s">
        <v>2304</v>
      </c>
      <c r="G720" s="423"/>
      <c r="H720" s="148">
        <v>70000000</v>
      </c>
      <c r="I720" s="42" t="s">
        <v>155</v>
      </c>
    </row>
    <row r="721" spans="1:9" ht="84" customHeight="1">
      <c r="A721" s="436"/>
      <c r="B721" s="39"/>
      <c r="C721" s="48" t="s">
        <v>2324</v>
      </c>
      <c r="D721" s="13" t="s">
        <v>35</v>
      </c>
      <c r="E721" s="55" t="s">
        <v>2302</v>
      </c>
      <c r="F721" s="228" t="s">
        <v>2969</v>
      </c>
      <c r="G721" s="423"/>
      <c r="H721" s="148">
        <v>40000000</v>
      </c>
      <c r="I721" s="42" t="s">
        <v>155</v>
      </c>
    </row>
    <row r="722" spans="1:9" ht="240">
      <c r="A722" s="436"/>
      <c r="B722" s="39"/>
      <c r="C722" s="48" t="s">
        <v>2325</v>
      </c>
      <c r="D722" s="13" t="s">
        <v>2301</v>
      </c>
      <c r="E722" s="55" t="s">
        <v>2302</v>
      </c>
      <c r="F722" s="228" t="s">
        <v>2305</v>
      </c>
      <c r="G722" s="423" t="str">
        <f>G717</f>
        <v xml:space="preserve">Công ty Cổ phần xây dựng và thiết bị Thủ Đô; 
Đc: Số 14 - Lô 1E, Khu đô thị Trung Yên, phường Yên Hòa, thành phố Hà Nội; SĐT: 0969191044 </v>
      </c>
      <c r="H722" s="148">
        <v>38000000</v>
      </c>
      <c r="I722" s="42" t="s">
        <v>155</v>
      </c>
    </row>
    <row r="723" spans="1:9" ht="192">
      <c r="A723" s="436"/>
      <c r="B723" s="39"/>
      <c r="C723" s="48" t="s">
        <v>2330</v>
      </c>
      <c r="D723" s="13" t="s">
        <v>2301</v>
      </c>
      <c r="E723" s="55" t="s">
        <v>2302</v>
      </c>
      <c r="F723" s="228" t="s">
        <v>2306</v>
      </c>
      <c r="G723" s="423"/>
      <c r="H723" s="148">
        <v>23500000</v>
      </c>
      <c r="I723" s="42" t="s">
        <v>155</v>
      </c>
    </row>
    <row r="724" spans="1:9" ht="192">
      <c r="A724" s="436"/>
      <c r="B724" s="39"/>
      <c r="C724" s="48" t="s">
        <v>2326</v>
      </c>
      <c r="D724" s="13" t="s">
        <v>2301</v>
      </c>
      <c r="E724" s="55" t="s">
        <v>2302</v>
      </c>
      <c r="F724" s="228" t="s">
        <v>2307</v>
      </c>
      <c r="G724" s="423"/>
      <c r="H724" s="148">
        <v>20500000</v>
      </c>
      <c r="I724" s="42" t="s">
        <v>155</v>
      </c>
    </row>
    <row r="725" spans="1:9" ht="215.25" customHeight="1">
      <c r="A725" s="436"/>
      <c r="B725" s="39"/>
      <c r="C725" s="48" t="s">
        <v>2328</v>
      </c>
      <c r="D725" s="13" t="s">
        <v>2301</v>
      </c>
      <c r="E725" s="55" t="s">
        <v>2302</v>
      </c>
      <c r="F725" s="228" t="s">
        <v>2308</v>
      </c>
      <c r="G725" s="423" t="str">
        <f>G722</f>
        <v xml:space="preserve">Công ty Cổ phần xây dựng và thiết bị Thủ Đô; 
Đc: Số 14 - Lô 1E, Khu đô thị Trung Yên, phường Yên Hòa, thành phố Hà Nội; SĐT: 0969191044 </v>
      </c>
      <c r="H725" s="148">
        <v>17000000</v>
      </c>
      <c r="I725" s="42" t="s">
        <v>155</v>
      </c>
    </row>
    <row r="726" spans="1:9" ht="182.25" customHeight="1">
      <c r="A726" s="436"/>
      <c r="B726" s="39"/>
      <c r="C726" s="48" t="s">
        <v>2327</v>
      </c>
      <c r="D726" s="13" t="s">
        <v>2301</v>
      </c>
      <c r="E726" s="55" t="s">
        <v>2302</v>
      </c>
      <c r="F726" s="228" t="s">
        <v>2812</v>
      </c>
      <c r="G726" s="423"/>
      <c r="H726" s="148">
        <v>5500000</v>
      </c>
      <c r="I726" s="42" t="s">
        <v>155</v>
      </c>
    </row>
    <row r="727" spans="1:9" ht="39.75" customHeight="1">
      <c r="A727" s="436"/>
      <c r="B727" s="39"/>
      <c r="C727" s="41" t="s">
        <v>2309</v>
      </c>
      <c r="D727" s="13" t="s">
        <v>29</v>
      </c>
      <c r="E727" s="55" t="s">
        <v>2310</v>
      </c>
      <c r="F727" s="229" t="s">
        <v>2311</v>
      </c>
      <c r="G727" s="423"/>
      <c r="H727" s="148">
        <v>300000</v>
      </c>
      <c r="I727" s="42" t="s">
        <v>155</v>
      </c>
    </row>
    <row r="728" spans="1:9" ht="66.75" customHeight="1">
      <c r="A728" s="436"/>
      <c r="B728" s="39"/>
      <c r="C728" s="41" t="s">
        <v>2312</v>
      </c>
      <c r="D728" s="13" t="s">
        <v>29</v>
      </c>
      <c r="E728" s="55" t="s">
        <v>2310</v>
      </c>
      <c r="F728" s="229" t="s">
        <v>2313</v>
      </c>
      <c r="G728" s="424"/>
      <c r="H728" s="148">
        <v>350000</v>
      </c>
      <c r="I728" s="42" t="s">
        <v>155</v>
      </c>
    </row>
  </sheetData>
  <autoFilter ref="A2:I728" xr:uid="{00000000-0001-0000-0700-000000000000}">
    <filterColumn colId="1" showButton="0"/>
  </autoFilter>
  <mergeCells count="265">
    <mergeCell ref="E450:E455"/>
    <mergeCell ref="E457:E464"/>
    <mergeCell ref="E466:E474"/>
    <mergeCell ref="E476:E491"/>
    <mergeCell ref="F657:F700"/>
    <mergeCell ref="G701:G704"/>
    <mergeCell ref="G705:G711"/>
    <mergeCell ref="G712:G716"/>
    <mergeCell ref="G725:G728"/>
    <mergeCell ref="F550:F565"/>
    <mergeCell ref="C586:F586"/>
    <mergeCell ref="F574:F579"/>
    <mergeCell ref="F580:F585"/>
    <mergeCell ref="F587:F611"/>
    <mergeCell ref="F612:F616"/>
    <mergeCell ref="F618:F632"/>
    <mergeCell ref="F634:F643"/>
    <mergeCell ref="F645:F654"/>
    <mergeCell ref="C617:F617"/>
    <mergeCell ref="E580:E585"/>
    <mergeCell ref="G580:G611"/>
    <mergeCell ref="G657:G700"/>
    <mergeCell ref="G612:G656"/>
    <mergeCell ref="G424:G446"/>
    <mergeCell ref="E395:E396"/>
    <mergeCell ref="E355:E357"/>
    <mergeCell ref="E359:E363"/>
    <mergeCell ref="E365:E370"/>
    <mergeCell ref="F388:F390"/>
    <mergeCell ref="E411:E412"/>
    <mergeCell ref="E414:E417"/>
    <mergeCell ref="E419:E423"/>
    <mergeCell ref="E404:E405"/>
    <mergeCell ref="E401:E402"/>
    <mergeCell ref="F373:F379"/>
    <mergeCell ref="C410:F410"/>
    <mergeCell ref="C413:F413"/>
    <mergeCell ref="E398:E399"/>
    <mergeCell ref="E186:E197"/>
    <mergeCell ref="E231:E237"/>
    <mergeCell ref="F385:F387"/>
    <mergeCell ref="E324:E333"/>
    <mergeCell ref="E335:E339"/>
    <mergeCell ref="E340:E353"/>
    <mergeCell ref="E124:E128"/>
    <mergeCell ref="C129:F129"/>
    <mergeCell ref="C135:F135"/>
    <mergeCell ref="E136:E140"/>
    <mergeCell ref="C141:F141"/>
    <mergeCell ref="E171:E176"/>
    <mergeCell ref="C160:F160"/>
    <mergeCell ref="E161:E163"/>
    <mergeCell ref="C170:F170"/>
    <mergeCell ref="C177:F177"/>
    <mergeCell ref="C198:F198"/>
    <mergeCell ref="E199:E207"/>
    <mergeCell ref="C185:F185"/>
    <mergeCell ref="F314:F316"/>
    <mergeCell ref="C208:F208"/>
    <mergeCell ref="C230:F230"/>
    <mergeCell ref="C277:F277"/>
    <mergeCell ref="C243:F243"/>
    <mergeCell ref="A701:A728"/>
    <mergeCell ref="B701:B703"/>
    <mergeCell ref="C633:F633"/>
    <mergeCell ref="C644:F644"/>
    <mergeCell ref="C655:F655"/>
    <mergeCell ref="A424:A700"/>
    <mergeCell ref="E618:E632"/>
    <mergeCell ref="E634:E643"/>
    <mergeCell ref="E645:E654"/>
    <mergeCell ref="E656:E665"/>
    <mergeCell ref="E667:E700"/>
    <mergeCell ref="E587:E591"/>
    <mergeCell ref="E425:E428"/>
    <mergeCell ref="E430:E434"/>
    <mergeCell ref="F567:F572"/>
    <mergeCell ref="B424:B428"/>
    <mergeCell ref="F476:F491"/>
    <mergeCell ref="F493:F498"/>
    <mergeCell ref="F499:F508"/>
    <mergeCell ref="F510:F518"/>
    <mergeCell ref="F520:F535"/>
    <mergeCell ref="F536:F548"/>
    <mergeCell ref="E436:E439"/>
    <mergeCell ref="E441:E448"/>
    <mergeCell ref="C290:F290"/>
    <mergeCell ref="E244:E249"/>
    <mergeCell ref="E250:E254"/>
    <mergeCell ref="E291:E296"/>
    <mergeCell ref="E238:E242"/>
    <mergeCell ref="I87:I89"/>
    <mergeCell ref="C19:F19"/>
    <mergeCell ref="D58:D59"/>
    <mergeCell ref="F58:F59"/>
    <mergeCell ref="C66:C67"/>
    <mergeCell ref="D66:D67"/>
    <mergeCell ref="F66:F67"/>
    <mergeCell ref="I70:I71"/>
    <mergeCell ref="I53:I54"/>
    <mergeCell ref="F62:F63"/>
    <mergeCell ref="C53:C54"/>
    <mergeCell ref="G86:G93"/>
    <mergeCell ref="I58:I59"/>
    <mergeCell ref="I60:I61"/>
    <mergeCell ref="H60:H61"/>
    <mergeCell ref="I66:I67"/>
    <mergeCell ref="E87:E91"/>
    <mergeCell ref="E92:E97"/>
    <mergeCell ref="I68:I69"/>
    <mergeCell ref="B2:C2"/>
    <mergeCell ref="C118:F118"/>
    <mergeCell ref="E119:E122"/>
    <mergeCell ref="C123:F123"/>
    <mergeCell ref="C86:F86"/>
    <mergeCell ref="C35:F35"/>
    <mergeCell ref="C38:F38"/>
    <mergeCell ref="C39:C41"/>
    <mergeCell ref="D39:D41"/>
    <mergeCell ref="F39:F41"/>
    <mergeCell ref="C42:C44"/>
    <mergeCell ref="D42:D44"/>
    <mergeCell ref="F42:F44"/>
    <mergeCell ref="C45:F45"/>
    <mergeCell ref="E4:E10"/>
    <mergeCell ref="B86:B87"/>
    <mergeCell ref="E99:E110"/>
    <mergeCell ref="E112:E116"/>
    <mergeCell ref="F4:F10"/>
    <mergeCell ref="F12:F18"/>
    <mergeCell ref="F20:F26"/>
    <mergeCell ref="F28:F34"/>
    <mergeCell ref="C3:F3"/>
    <mergeCell ref="E32:E34"/>
    <mergeCell ref="G4:G18"/>
    <mergeCell ref="F64:F65"/>
    <mergeCell ref="D53:D54"/>
    <mergeCell ref="C98:F98"/>
    <mergeCell ref="C364:E364"/>
    <mergeCell ref="E407:E408"/>
    <mergeCell ref="F380:F381"/>
    <mergeCell ref="F382:F383"/>
    <mergeCell ref="E302:E312"/>
    <mergeCell ref="E313:E316"/>
    <mergeCell ref="C117:F117"/>
    <mergeCell ref="C111:F111"/>
    <mergeCell ref="C11:F11"/>
    <mergeCell ref="E142:E146"/>
    <mergeCell ref="C77:F77"/>
    <mergeCell ref="D64:D65"/>
    <mergeCell ref="E78:E85"/>
    <mergeCell ref="F53:F54"/>
    <mergeCell ref="C27:F27"/>
    <mergeCell ref="E36:E37"/>
    <mergeCell ref="E39:E44"/>
    <mergeCell ref="E12:E18"/>
    <mergeCell ref="E20:E26"/>
    <mergeCell ref="E28:E31"/>
    <mergeCell ref="A3:A85"/>
    <mergeCell ref="B3:B85"/>
    <mergeCell ref="H39:H41"/>
    <mergeCell ref="C68:C69"/>
    <mergeCell ref="D68:D69"/>
    <mergeCell ref="F68:F69"/>
    <mergeCell ref="C70:C71"/>
    <mergeCell ref="D70:D71"/>
    <mergeCell ref="F70:F71"/>
    <mergeCell ref="C64:C65"/>
    <mergeCell ref="C60:C61"/>
    <mergeCell ref="D60:D61"/>
    <mergeCell ref="F60:F61"/>
    <mergeCell ref="C62:C63"/>
    <mergeCell ref="D62:D63"/>
    <mergeCell ref="F78:F85"/>
    <mergeCell ref="G19:G34"/>
    <mergeCell ref="E73:E75"/>
    <mergeCell ref="E46:E72"/>
    <mergeCell ref="G36:G72"/>
    <mergeCell ref="G73:G85"/>
    <mergeCell ref="H58:H59"/>
    <mergeCell ref="C58:C59"/>
    <mergeCell ref="H66:H67"/>
    <mergeCell ref="A86:A301"/>
    <mergeCell ref="E510:E518"/>
    <mergeCell ref="E542:E548"/>
    <mergeCell ref="E550:E565"/>
    <mergeCell ref="E567:E572"/>
    <mergeCell ref="C519:F519"/>
    <mergeCell ref="C475:F475"/>
    <mergeCell ref="I302:I304"/>
    <mergeCell ref="F309:F313"/>
    <mergeCell ref="A302:A316"/>
    <mergeCell ref="A317:A423"/>
    <mergeCell ref="C384:E384"/>
    <mergeCell ref="C391:E391"/>
    <mergeCell ref="C394:E394"/>
    <mergeCell ref="C397:E397"/>
    <mergeCell ref="C400:E400"/>
    <mergeCell ref="C403:E403"/>
    <mergeCell ref="C406:E406"/>
    <mergeCell ref="F335:F346"/>
    <mergeCell ref="C409:E409"/>
    <mergeCell ref="B302:B303"/>
    <mergeCell ref="B317:B319"/>
    <mergeCell ref="C317:E317"/>
    <mergeCell ref="C323:E323"/>
    <mergeCell ref="I4:I5"/>
    <mergeCell ref="H53:H54"/>
    <mergeCell ref="I39:I41"/>
    <mergeCell ref="H42:H44"/>
    <mergeCell ref="I42:I44"/>
    <mergeCell ref="H70:H71"/>
    <mergeCell ref="H68:H69"/>
    <mergeCell ref="I64:I65"/>
    <mergeCell ref="H64:H65"/>
    <mergeCell ref="I62:I63"/>
    <mergeCell ref="H62:H63"/>
    <mergeCell ref="G94:G116"/>
    <mergeCell ref="G117:G140"/>
    <mergeCell ref="G141:G159"/>
    <mergeCell ref="G160:G178"/>
    <mergeCell ref="G179:G214"/>
    <mergeCell ref="G215:G251"/>
    <mergeCell ref="G252:G279"/>
    <mergeCell ref="G280:G301"/>
    <mergeCell ref="E148:E153"/>
    <mergeCell ref="E178:E180"/>
    <mergeCell ref="E181:E184"/>
    <mergeCell ref="E209:E217"/>
    <mergeCell ref="E218:E229"/>
    <mergeCell ref="E256:E276"/>
    <mergeCell ref="E278:E281"/>
    <mergeCell ref="E282:E289"/>
    <mergeCell ref="E297:E301"/>
    <mergeCell ref="C154:F154"/>
    <mergeCell ref="E155:E159"/>
    <mergeCell ref="C147:F147"/>
    <mergeCell ref="E131:E134"/>
    <mergeCell ref="E165:E169"/>
    <mergeCell ref="C164:F164"/>
    <mergeCell ref="C255:F255"/>
    <mergeCell ref="C334:E334"/>
    <mergeCell ref="C371:E371"/>
    <mergeCell ref="E392:E393"/>
    <mergeCell ref="E385:E390"/>
    <mergeCell ref="E373:E383"/>
    <mergeCell ref="C372:F372"/>
    <mergeCell ref="G722:G724"/>
    <mergeCell ref="G717:G721"/>
    <mergeCell ref="G302:G312"/>
    <mergeCell ref="G313:G316"/>
    <mergeCell ref="G317:G331"/>
    <mergeCell ref="G332:G364"/>
    <mergeCell ref="G365:G390"/>
    <mergeCell ref="G391:G406"/>
    <mergeCell ref="G407:G423"/>
    <mergeCell ref="G447:G498"/>
    <mergeCell ref="G499:G535"/>
    <mergeCell ref="E318:E319"/>
    <mergeCell ref="E320:E322"/>
    <mergeCell ref="F302:F308"/>
    <mergeCell ref="E493:E499"/>
    <mergeCell ref="E500:E508"/>
    <mergeCell ref="G536:G579"/>
    <mergeCell ref="E574:E579"/>
  </mergeCells>
  <dataValidations count="1">
    <dataValidation type="list" allowBlank="1" showInputMessage="1" showErrorMessage="1" sqref="B3 B86 B88:B302 B304:B317 B701 B320:B424 B704:B707 B429:B430" xr:uid="{00000000-0002-0000-0700-000000000000}">
      <formula1>nhomvl</formula1>
    </dataValidation>
  </dataValidations>
  <pageMargins left="0.15748031496062992" right="0.15748031496062992" top="0.51181102362204722" bottom="0.51181102362204722" header="0" footer="0"/>
  <pageSetup paperSize="9" scale="91" firstPageNumber="28" orientation="portrait" useFirstPageNumber="1" horizontalDpi="300" verticalDpi="300" r:id="rId1"/>
  <headerFooter>
    <oddHeader>&amp;LCBG VLXD T5-2026</oddHeader>
    <oddFooter>&amp;C&amp;P</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69A0B-F7B6-4EDC-B54A-D81D9CAAF2EE}">
  <dimension ref="A1:I432"/>
  <sheetViews>
    <sheetView view="pageBreakPreview" topLeftCell="A419" zoomScale="60" zoomScaleNormal="100" workbookViewId="0">
      <selection activeCell="I432" sqref="I432"/>
    </sheetView>
  </sheetViews>
  <sheetFormatPr defaultColWidth="8.7109375" defaultRowHeight="15"/>
  <cols>
    <col min="1" max="1" width="5.5703125" style="15" bestFit="1" customWidth="1"/>
    <col min="2" max="2" width="8.7109375" style="15" customWidth="1"/>
    <col min="3" max="3" width="15.85546875" style="14" customWidth="1"/>
    <col min="4" max="4" width="7.7109375" style="14" customWidth="1"/>
    <col min="5" max="5" width="13.7109375" style="14" customWidth="1"/>
    <col min="6" max="6" width="12.28515625" style="12" customWidth="1"/>
    <col min="7" max="7" width="16.140625" style="14" customWidth="1"/>
    <col min="8" max="8" width="10.28515625" style="14" customWidth="1"/>
    <col min="9" max="9" width="8.85546875" style="72" customWidth="1"/>
    <col min="10" max="16384" width="8.7109375" style="14"/>
  </cols>
  <sheetData>
    <row r="1" spans="1:9" ht="51.75" customHeight="1">
      <c r="A1" s="19" t="s">
        <v>156</v>
      </c>
      <c r="B1" s="19" t="s">
        <v>0</v>
      </c>
      <c r="C1" s="19" t="s">
        <v>8</v>
      </c>
      <c r="D1" s="19" t="s">
        <v>9</v>
      </c>
      <c r="E1" s="19" t="s">
        <v>10</v>
      </c>
      <c r="F1" s="19" t="s">
        <v>11</v>
      </c>
      <c r="G1" s="19" t="s">
        <v>12</v>
      </c>
      <c r="H1" s="19" t="s">
        <v>2</v>
      </c>
      <c r="I1" s="19" t="s">
        <v>16</v>
      </c>
    </row>
    <row r="2" spans="1:9">
      <c r="A2" s="19" t="s">
        <v>769</v>
      </c>
      <c r="B2" s="432" t="s">
        <v>504</v>
      </c>
      <c r="C2" s="432"/>
      <c r="D2" s="19"/>
      <c r="E2" s="19"/>
      <c r="F2" s="19"/>
      <c r="G2" s="19"/>
      <c r="H2" s="19"/>
      <c r="I2" s="19"/>
    </row>
    <row r="3" spans="1:9" s="12" customFormat="1" ht="35.25" customHeight="1">
      <c r="A3" s="139" t="s">
        <v>2433</v>
      </c>
      <c r="B3" s="518" t="s">
        <v>15</v>
      </c>
      <c r="C3" s="519" t="s">
        <v>644</v>
      </c>
      <c r="D3" s="519"/>
      <c r="E3" s="519"/>
      <c r="F3" s="44"/>
      <c r="G3" s="45"/>
      <c r="H3" s="73"/>
      <c r="I3" s="42"/>
    </row>
    <row r="4" spans="1:9" s="12" customFormat="1" ht="15.75" customHeight="1">
      <c r="A4" s="523"/>
      <c r="B4" s="518"/>
      <c r="C4" s="90" t="s">
        <v>645</v>
      </c>
      <c r="D4" s="77" t="s">
        <v>646</v>
      </c>
      <c r="E4" s="520" t="s">
        <v>2820</v>
      </c>
      <c r="F4" s="491"/>
      <c r="G4" s="388" t="s">
        <v>2822</v>
      </c>
      <c r="H4" s="74"/>
      <c r="I4" s="42"/>
    </row>
    <row r="5" spans="1:9" s="12" customFormat="1">
      <c r="A5" s="524"/>
      <c r="B5" s="518"/>
      <c r="C5" s="90" t="s">
        <v>505</v>
      </c>
      <c r="D5" s="77" t="s">
        <v>208</v>
      </c>
      <c r="E5" s="521"/>
      <c r="F5" s="517"/>
      <c r="G5" s="389"/>
      <c r="H5" s="75">
        <v>12500</v>
      </c>
      <c r="I5" s="497" t="s">
        <v>427</v>
      </c>
    </row>
    <row r="6" spans="1:9" s="12" customFormat="1">
      <c r="A6" s="524"/>
      <c r="B6" s="523"/>
      <c r="C6" s="90" t="s">
        <v>506</v>
      </c>
      <c r="D6" s="77" t="s">
        <v>208</v>
      </c>
      <c r="E6" s="521"/>
      <c r="F6" s="517"/>
      <c r="G6" s="389"/>
      <c r="H6" s="75">
        <v>14800</v>
      </c>
      <c r="I6" s="497"/>
    </row>
    <row r="7" spans="1:9" s="12" customFormat="1">
      <c r="A7" s="524"/>
      <c r="B7" s="524"/>
      <c r="C7" s="90" t="s">
        <v>507</v>
      </c>
      <c r="D7" s="77" t="s">
        <v>208</v>
      </c>
      <c r="E7" s="521"/>
      <c r="F7" s="517"/>
      <c r="G7" s="389"/>
      <c r="H7" s="75">
        <v>16000</v>
      </c>
      <c r="I7" s="497"/>
    </row>
    <row r="8" spans="1:9" s="12" customFormat="1">
      <c r="A8" s="524"/>
      <c r="B8" s="524"/>
      <c r="C8" s="90" t="s">
        <v>508</v>
      </c>
      <c r="D8" s="77" t="s">
        <v>208</v>
      </c>
      <c r="E8" s="521"/>
      <c r="F8" s="517"/>
      <c r="G8" s="389"/>
      <c r="H8" s="75">
        <v>19000</v>
      </c>
      <c r="I8" s="497"/>
    </row>
    <row r="9" spans="1:9" s="12" customFormat="1">
      <c r="A9" s="524"/>
      <c r="B9" s="524"/>
      <c r="C9" s="90" t="s">
        <v>509</v>
      </c>
      <c r="D9" s="77" t="s">
        <v>208</v>
      </c>
      <c r="E9" s="521"/>
      <c r="F9" s="517"/>
      <c r="G9" s="389"/>
      <c r="H9" s="75">
        <v>22300</v>
      </c>
      <c r="I9" s="497"/>
    </row>
    <row r="10" spans="1:9" s="12" customFormat="1">
      <c r="A10" s="524"/>
      <c r="B10" s="524"/>
      <c r="C10" s="90" t="s">
        <v>510</v>
      </c>
      <c r="D10" s="77" t="s">
        <v>208</v>
      </c>
      <c r="E10" s="521"/>
      <c r="F10" s="517"/>
      <c r="G10" s="389"/>
      <c r="H10" s="75">
        <v>21400</v>
      </c>
      <c r="I10" s="497"/>
    </row>
    <row r="11" spans="1:9" s="12" customFormat="1">
      <c r="A11" s="524"/>
      <c r="B11" s="524"/>
      <c r="C11" s="90" t="s">
        <v>511</v>
      </c>
      <c r="D11" s="77" t="s">
        <v>208</v>
      </c>
      <c r="E11" s="521"/>
      <c r="F11" s="517"/>
      <c r="G11" s="389"/>
      <c r="H11" s="75">
        <v>26100</v>
      </c>
      <c r="I11" s="497"/>
    </row>
    <row r="12" spans="1:9" s="12" customFormat="1">
      <c r="A12" s="524"/>
      <c r="B12" s="524"/>
      <c r="C12" s="90" t="s">
        <v>602</v>
      </c>
      <c r="D12" s="77" t="s">
        <v>208</v>
      </c>
      <c r="E12" s="521"/>
      <c r="F12" s="517"/>
      <c r="G12" s="389"/>
      <c r="H12" s="75">
        <v>30600</v>
      </c>
      <c r="I12" s="497"/>
    </row>
    <row r="13" spans="1:9" s="12" customFormat="1">
      <c r="A13" s="524"/>
      <c r="B13" s="524"/>
      <c r="C13" s="90" t="s">
        <v>512</v>
      </c>
      <c r="D13" s="77"/>
      <c r="E13" s="521"/>
      <c r="F13" s="517"/>
      <c r="G13" s="389"/>
      <c r="H13" s="75">
        <v>36800</v>
      </c>
      <c r="I13" s="497"/>
    </row>
    <row r="14" spans="1:9" s="12" customFormat="1">
      <c r="A14" s="524"/>
      <c r="B14" s="524"/>
      <c r="C14" s="90" t="s">
        <v>513</v>
      </c>
      <c r="D14" s="77" t="s">
        <v>208</v>
      </c>
      <c r="E14" s="521"/>
      <c r="F14" s="517"/>
      <c r="G14" s="389"/>
      <c r="H14" s="75">
        <v>32600</v>
      </c>
      <c r="I14" s="42" t="s">
        <v>155</v>
      </c>
    </row>
    <row r="15" spans="1:9" s="12" customFormat="1">
      <c r="A15" s="524"/>
      <c r="B15" s="524"/>
      <c r="C15" s="90" t="s">
        <v>514</v>
      </c>
      <c r="D15" s="77" t="s">
        <v>208</v>
      </c>
      <c r="E15" s="521"/>
      <c r="F15" s="517"/>
      <c r="G15" s="389"/>
      <c r="H15" s="75">
        <v>39500</v>
      </c>
      <c r="I15" s="42" t="s">
        <v>155</v>
      </c>
    </row>
    <row r="16" spans="1:9" s="12" customFormat="1">
      <c r="A16" s="524"/>
      <c r="B16" s="524"/>
      <c r="C16" s="90" t="s">
        <v>515</v>
      </c>
      <c r="D16" s="77" t="s">
        <v>208</v>
      </c>
      <c r="E16" s="521"/>
      <c r="F16" s="517"/>
      <c r="G16" s="389"/>
      <c r="H16" s="75">
        <v>47400</v>
      </c>
      <c r="I16" s="42" t="s">
        <v>155</v>
      </c>
    </row>
    <row r="17" spans="1:9" s="12" customFormat="1">
      <c r="A17" s="524"/>
      <c r="B17" s="524"/>
      <c r="C17" s="90" t="s">
        <v>516</v>
      </c>
      <c r="D17" s="77" t="s">
        <v>208</v>
      </c>
      <c r="E17" s="521"/>
      <c r="F17" s="517"/>
      <c r="G17" s="389"/>
      <c r="H17" s="75">
        <v>56300</v>
      </c>
      <c r="I17" s="42" t="s">
        <v>155</v>
      </c>
    </row>
    <row r="18" spans="1:9" s="12" customFormat="1">
      <c r="A18" s="524"/>
      <c r="B18" s="524"/>
      <c r="C18" s="90" t="s">
        <v>517</v>
      </c>
      <c r="D18" s="77" t="s">
        <v>208</v>
      </c>
      <c r="E18" s="521"/>
      <c r="F18" s="517"/>
      <c r="G18" s="389"/>
      <c r="H18" s="75">
        <v>42000</v>
      </c>
      <c r="I18" s="42" t="s">
        <v>155</v>
      </c>
    </row>
    <row r="19" spans="1:9" s="12" customFormat="1">
      <c r="A19" s="524"/>
      <c r="B19" s="524"/>
      <c r="C19" s="90" t="s">
        <v>518</v>
      </c>
      <c r="D19" s="77" t="s">
        <v>208</v>
      </c>
      <c r="E19" s="521"/>
      <c r="F19" s="517"/>
      <c r="G19" s="389"/>
      <c r="H19" s="75">
        <v>50100</v>
      </c>
      <c r="I19" s="42" t="s">
        <v>155</v>
      </c>
    </row>
    <row r="20" spans="1:9" s="12" customFormat="1">
      <c r="A20" s="524"/>
      <c r="B20" s="524"/>
      <c r="C20" s="90" t="s">
        <v>519</v>
      </c>
      <c r="D20" s="77" t="s">
        <v>208</v>
      </c>
      <c r="E20" s="521"/>
      <c r="F20" s="517"/>
      <c r="G20" s="389"/>
      <c r="H20" s="75">
        <v>60300</v>
      </c>
      <c r="I20" s="42" t="s">
        <v>155</v>
      </c>
    </row>
    <row r="21" spans="1:9" s="12" customFormat="1">
      <c r="A21" s="524"/>
      <c r="B21" s="524"/>
      <c r="C21" s="90" t="s">
        <v>520</v>
      </c>
      <c r="D21" s="77" t="s">
        <v>208</v>
      </c>
      <c r="E21" s="521"/>
      <c r="F21" s="517"/>
      <c r="G21" s="389"/>
      <c r="H21" s="75">
        <v>73500</v>
      </c>
      <c r="I21" s="42" t="s">
        <v>155</v>
      </c>
    </row>
    <row r="22" spans="1:9" s="12" customFormat="1">
      <c r="A22" s="524"/>
      <c r="B22" s="524"/>
      <c r="C22" s="90" t="s">
        <v>521</v>
      </c>
      <c r="D22" s="77" t="s">
        <v>208</v>
      </c>
      <c r="E22" s="521"/>
      <c r="F22" s="517"/>
      <c r="G22" s="389"/>
      <c r="H22" s="75">
        <v>87000</v>
      </c>
      <c r="I22" s="42" t="s">
        <v>155</v>
      </c>
    </row>
    <row r="23" spans="1:9" s="12" customFormat="1">
      <c r="A23" s="524"/>
      <c r="B23" s="524"/>
      <c r="C23" s="90" t="s">
        <v>607</v>
      </c>
      <c r="D23" s="77" t="s">
        <v>208</v>
      </c>
      <c r="E23" s="521"/>
      <c r="F23" s="517"/>
      <c r="G23" s="389"/>
      <c r="H23" s="75">
        <v>65100</v>
      </c>
      <c r="I23" s="42" t="s">
        <v>155</v>
      </c>
    </row>
    <row r="24" spans="1:9" s="12" customFormat="1">
      <c r="A24" s="524"/>
      <c r="B24" s="524"/>
      <c r="C24" s="90" t="s">
        <v>522</v>
      </c>
      <c r="D24" s="77" t="s">
        <v>208</v>
      </c>
      <c r="E24" s="521"/>
      <c r="F24" s="517"/>
      <c r="G24" s="389"/>
      <c r="H24" s="75">
        <v>80000</v>
      </c>
      <c r="I24" s="42" t="s">
        <v>155</v>
      </c>
    </row>
    <row r="25" spans="1:9" s="12" customFormat="1">
      <c r="A25" s="524"/>
      <c r="B25" s="524"/>
      <c r="C25" s="90" t="s">
        <v>523</v>
      </c>
      <c r="D25" s="77" t="s">
        <v>208</v>
      </c>
      <c r="E25" s="521"/>
      <c r="F25" s="517"/>
      <c r="G25" s="389"/>
      <c r="H25" s="75">
        <v>97000</v>
      </c>
      <c r="I25" s="42" t="s">
        <v>155</v>
      </c>
    </row>
    <row r="26" spans="1:9" s="12" customFormat="1">
      <c r="A26" s="524"/>
      <c r="B26" s="524"/>
      <c r="C26" s="90" t="s">
        <v>524</v>
      </c>
      <c r="D26" s="77" t="s">
        <v>208</v>
      </c>
      <c r="E26" s="521"/>
      <c r="F26" s="517"/>
      <c r="G26" s="389"/>
      <c r="H26" s="75">
        <v>115700</v>
      </c>
      <c r="I26" s="42" t="s">
        <v>155</v>
      </c>
    </row>
    <row r="27" spans="1:9" s="12" customFormat="1">
      <c r="A27" s="524"/>
      <c r="B27" s="524"/>
      <c r="C27" s="90" t="s">
        <v>525</v>
      </c>
      <c r="D27" s="77" t="s">
        <v>208</v>
      </c>
      <c r="E27" s="521"/>
      <c r="F27" s="517"/>
      <c r="G27" s="389"/>
      <c r="H27" s="75">
        <v>138500</v>
      </c>
      <c r="I27" s="42" t="s">
        <v>155</v>
      </c>
    </row>
    <row r="28" spans="1:9" s="12" customFormat="1">
      <c r="A28" s="524"/>
      <c r="B28" s="524"/>
      <c r="C28" s="90" t="s">
        <v>526</v>
      </c>
      <c r="D28" s="77" t="s">
        <v>208</v>
      </c>
      <c r="E28" s="521"/>
      <c r="F28" s="517"/>
      <c r="G28" s="389"/>
      <c r="H28" s="75">
        <v>92700</v>
      </c>
      <c r="I28" s="42" t="s">
        <v>155</v>
      </c>
    </row>
    <row r="29" spans="1:9" s="12" customFormat="1">
      <c r="A29" s="524"/>
      <c r="B29" s="524"/>
      <c r="C29" s="90" t="s">
        <v>527</v>
      </c>
      <c r="D29" s="77" t="s">
        <v>208</v>
      </c>
      <c r="E29" s="521"/>
      <c r="F29" s="517"/>
      <c r="G29" s="389"/>
      <c r="H29" s="75">
        <v>114200</v>
      </c>
      <c r="I29" s="42" t="s">
        <v>155</v>
      </c>
    </row>
    <row r="30" spans="1:9" s="12" customFormat="1">
      <c r="A30" s="524"/>
      <c r="B30" s="524"/>
      <c r="C30" s="90" t="s">
        <v>528</v>
      </c>
      <c r="D30" s="77" t="s">
        <v>208</v>
      </c>
      <c r="E30" s="521"/>
      <c r="F30" s="517"/>
      <c r="G30" s="389"/>
      <c r="H30" s="75">
        <v>137700</v>
      </c>
      <c r="I30" s="42" t="s">
        <v>155</v>
      </c>
    </row>
    <row r="31" spans="1:9" s="12" customFormat="1">
      <c r="A31" s="524"/>
      <c r="B31" s="524"/>
      <c r="C31" s="90" t="s">
        <v>529</v>
      </c>
      <c r="D31" s="77" t="s">
        <v>208</v>
      </c>
      <c r="E31" s="521"/>
      <c r="F31" s="517"/>
      <c r="G31" s="389"/>
      <c r="H31" s="75">
        <v>164300</v>
      </c>
      <c r="I31" s="42" t="s">
        <v>155</v>
      </c>
    </row>
    <row r="32" spans="1:9" s="12" customFormat="1">
      <c r="A32" s="524"/>
      <c r="B32" s="524"/>
      <c r="C32" s="90" t="s">
        <v>530</v>
      </c>
      <c r="D32" s="77" t="s">
        <v>208</v>
      </c>
      <c r="E32" s="521"/>
      <c r="F32" s="517"/>
      <c r="G32" s="389"/>
      <c r="H32" s="75">
        <v>196200</v>
      </c>
      <c r="I32" s="42" t="s">
        <v>155</v>
      </c>
    </row>
    <row r="33" spans="1:9" s="12" customFormat="1">
      <c r="A33" s="524"/>
      <c r="B33" s="524"/>
      <c r="C33" s="90" t="s">
        <v>610</v>
      </c>
      <c r="D33" s="77" t="s">
        <v>208</v>
      </c>
      <c r="E33" s="521"/>
      <c r="F33" s="517"/>
      <c r="G33" s="389"/>
      <c r="H33" s="75">
        <v>146300</v>
      </c>
      <c r="I33" s="42" t="s">
        <v>155</v>
      </c>
    </row>
    <row r="34" spans="1:9" s="12" customFormat="1">
      <c r="A34" s="524"/>
      <c r="B34" s="524"/>
      <c r="C34" s="90" t="s">
        <v>531</v>
      </c>
      <c r="D34" s="77" t="s">
        <v>208</v>
      </c>
      <c r="E34" s="521"/>
      <c r="F34" s="517"/>
      <c r="G34" s="389"/>
      <c r="H34" s="75">
        <v>162000</v>
      </c>
      <c r="I34" s="42" t="s">
        <v>155</v>
      </c>
    </row>
    <row r="35" spans="1:9" s="12" customFormat="1">
      <c r="A35" s="524"/>
      <c r="B35" s="524"/>
      <c r="C35" s="90" t="s">
        <v>532</v>
      </c>
      <c r="D35" s="77" t="s">
        <v>208</v>
      </c>
      <c r="E35" s="521"/>
      <c r="F35" s="517"/>
      <c r="G35" s="389"/>
      <c r="H35" s="75">
        <v>195800</v>
      </c>
      <c r="I35" s="42" t="s">
        <v>155</v>
      </c>
    </row>
    <row r="36" spans="1:9" s="12" customFormat="1">
      <c r="A36" s="524"/>
      <c r="B36" s="524"/>
      <c r="C36" s="90" t="s">
        <v>533</v>
      </c>
      <c r="D36" s="77" t="s">
        <v>208</v>
      </c>
      <c r="E36" s="521"/>
      <c r="F36" s="517"/>
      <c r="G36" s="389"/>
      <c r="H36" s="75">
        <v>235200</v>
      </c>
      <c r="I36" s="42" t="s">
        <v>155</v>
      </c>
    </row>
    <row r="37" spans="1:9" s="12" customFormat="1">
      <c r="A37" s="524"/>
      <c r="B37" s="524"/>
      <c r="C37" s="90" t="s">
        <v>534</v>
      </c>
      <c r="D37" s="77" t="s">
        <v>208</v>
      </c>
      <c r="E37" s="521"/>
      <c r="F37" s="517"/>
      <c r="G37" s="389"/>
      <c r="H37" s="75">
        <v>281500</v>
      </c>
      <c r="I37" s="42" t="s">
        <v>155</v>
      </c>
    </row>
    <row r="38" spans="1:9" s="12" customFormat="1">
      <c r="A38" s="524"/>
      <c r="B38" s="524"/>
      <c r="C38" s="90" t="s">
        <v>535</v>
      </c>
      <c r="D38" s="77" t="s">
        <v>208</v>
      </c>
      <c r="E38" s="521"/>
      <c r="F38" s="517"/>
      <c r="G38" s="389"/>
      <c r="H38" s="75">
        <v>158000</v>
      </c>
      <c r="I38" s="42" t="s">
        <v>155</v>
      </c>
    </row>
    <row r="39" spans="1:9" s="12" customFormat="1">
      <c r="A39" s="524"/>
      <c r="B39" s="524"/>
      <c r="C39" s="90" t="s">
        <v>536</v>
      </c>
      <c r="D39" s="77" t="s">
        <v>208</v>
      </c>
      <c r="E39" s="521"/>
      <c r="F39" s="517"/>
      <c r="G39" s="389"/>
      <c r="H39" s="75">
        <v>196300</v>
      </c>
      <c r="I39" s="42" t="s">
        <v>155</v>
      </c>
    </row>
    <row r="40" spans="1:9" s="12" customFormat="1">
      <c r="A40" s="524"/>
      <c r="B40" s="524"/>
      <c r="C40" s="90" t="s">
        <v>537</v>
      </c>
      <c r="D40" s="77" t="s">
        <v>208</v>
      </c>
      <c r="E40" s="521"/>
      <c r="F40" s="517"/>
      <c r="G40" s="389"/>
      <c r="H40" s="75">
        <v>245600</v>
      </c>
      <c r="I40" s="42" t="s">
        <v>155</v>
      </c>
    </row>
    <row r="41" spans="1:9" s="12" customFormat="1">
      <c r="A41" s="524"/>
      <c r="B41" s="524"/>
      <c r="C41" s="90" t="s">
        <v>538</v>
      </c>
      <c r="D41" s="77" t="s">
        <v>208</v>
      </c>
      <c r="E41" s="521"/>
      <c r="F41" s="517"/>
      <c r="G41" s="389"/>
      <c r="H41" s="75">
        <v>293300</v>
      </c>
      <c r="I41" s="42" t="s">
        <v>155</v>
      </c>
    </row>
    <row r="42" spans="1:9" s="12" customFormat="1">
      <c r="A42" s="524"/>
      <c r="B42" s="524"/>
      <c r="C42" s="90" t="s">
        <v>539</v>
      </c>
      <c r="D42" s="77" t="s">
        <v>208</v>
      </c>
      <c r="E42" s="521"/>
      <c r="F42" s="517"/>
      <c r="G42" s="389"/>
      <c r="H42" s="75">
        <v>354300</v>
      </c>
      <c r="I42" s="42" t="s">
        <v>155</v>
      </c>
    </row>
    <row r="43" spans="1:9" s="12" customFormat="1">
      <c r="A43" s="524"/>
      <c r="B43" s="524"/>
      <c r="C43" s="90" t="s">
        <v>540</v>
      </c>
      <c r="D43" s="77" t="s">
        <v>208</v>
      </c>
      <c r="E43" s="521"/>
      <c r="F43" s="517"/>
      <c r="G43" s="389"/>
      <c r="H43" s="75">
        <v>426400</v>
      </c>
      <c r="I43" s="42" t="s">
        <v>155</v>
      </c>
    </row>
    <row r="44" spans="1:9" s="12" customFormat="1">
      <c r="A44" s="524"/>
      <c r="B44" s="524"/>
      <c r="C44" s="90" t="s">
        <v>647</v>
      </c>
      <c r="D44" s="77" t="s">
        <v>208</v>
      </c>
      <c r="E44" s="521"/>
      <c r="F44" s="517"/>
      <c r="G44" s="389"/>
      <c r="H44" s="75">
        <v>204500</v>
      </c>
      <c r="I44" s="42" t="s">
        <v>155</v>
      </c>
    </row>
    <row r="45" spans="1:9" s="12" customFormat="1">
      <c r="A45" s="524"/>
      <c r="B45" s="524"/>
      <c r="C45" s="90" t="s">
        <v>541</v>
      </c>
      <c r="D45" s="77" t="s">
        <v>208</v>
      </c>
      <c r="E45" s="521"/>
      <c r="F45" s="517"/>
      <c r="G45" s="389"/>
      <c r="H45" s="75">
        <v>253500</v>
      </c>
      <c r="I45" s="42" t="s">
        <v>155</v>
      </c>
    </row>
    <row r="46" spans="1:9" s="12" customFormat="1">
      <c r="A46" s="524"/>
      <c r="B46" s="524"/>
      <c r="C46" s="90" t="s">
        <v>542</v>
      </c>
      <c r="D46" s="77" t="s">
        <v>208</v>
      </c>
      <c r="E46" s="521"/>
      <c r="F46" s="517"/>
      <c r="G46" s="389"/>
      <c r="H46" s="75">
        <v>310000</v>
      </c>
      <c r="I46" s="42" t="s">
        <v>155</v>
      </c>
    </row>
    <row r="47" spans="1:9" s="12" customFormat="1">
      <c r="A47" s="524"/>
      <c r="B47" s="524"/>
      <c r="C47" s="90" t="s">
        <v>543</v>
      </c>
      <c r="D47" s="77" t="s">
        <v>208</v>
      </c>
      <c r="E47" s="521"/>
      <c r="F47" s="517"/>
      <c r="G47" s="389"/>
      <c r="H47" s="75">
        <v>377700</v>
      </c>
      <c r="I47" s="42" t="s">
        <v>155</v>
      </c>
    </row>
    <row r="48" spans="1:9" s="12" customFormat="1" ht="14.45" customHeight="1">
      <c r="A48" s="524"/>
      <c r="B48" s="524"/>
      <c r="C48" s="90" t="s">
        <v>544</v>
      </c>
      <c r="D48" s="77" t="s">
        <v>208</v>
      </c>
      <c r="E48" s="521"/>
      <c r="F48" s="517"/>
      <c r="G48" s="389"/>
      <c r="H48" s="75">
        <v>458300</v>
      </c>
      <c r="I48" s="42" t="s">
        <v>155</v>
      </c>
    </row>
    <row r="49" spans="1:9" s="12" customFormat="1" ht="14.45" customHeight="1">
      <c r="A49" s="525"/>
      <c r="B49" s="525"/>
      <c r="C49" s="90" t="s">
        <v>640</v>
      </c>
      <c r="D49" s="77" t="s">
        <v>208</v>
      </c>
      <c r="E49" s="522"/>
      <c r="F49" s="492"/>
      <c r="G49" s="390"/>
      <c r="H49" s="75">
        <v>546500</v>
      </c>
      <c r="I49" s="42" t="s">
        <v>155</v>
      </c>
    </row>
    <row r="50" spans="1:9" s="12" customFormat="1" ht="17.100000000000001" customHeight="1">
      <c r="A50" s="523"/>
      <c r="B50" s="523"/>
      <c r="C50" s="90" t="s">
        <v>648</v>
      </c>
      <c r="D50" s="77" t="s">
        <v>208</v>
      </c>
      <c r="E50" s="514" t="s">
        <v>2820</v>
      </c>
      <c r="F50" s="491"/>
      <c r="G50" s="422" t="str">
        <f>G4</f>
        <v xml:space="preserve">Công ty Cổ phần Nhựa Châu Âu Xanh
 Đc: Quốc lộ 3, phường Trung Thành, tỉnh Thái 
Nguyên; SĐT:0962145511 </v>
      </c>
      <c r="H50" s="75">
        <v>336200</v>
      </c>
      <c r="I50" s="42" t="s">
        <v>155</v>
      </c>
    </row>
    <row r="51" spans="1:9" s="12" customFormat="1" ht="17.100000000000001" customHeight="1">
      <c r="A51" s="524"/>
      <c r="B51" s="524"/>
      <c r="C51" s="90" t="s">
        <v>545</v>
      </c>
      <c r="D51" s="77" t="s">
        <v>208</v>
      </c>
      <c r="E51" s="515"/>
      <c r="F51" s="517"/>
      <c r="G51" s="423"/>
      <c r="H51" s="75">
        <v>414600</v>
      </c>
      <c r="I51" s="42" t="s">
        <v>155</v>
      </c>
    </row>
    <row r="52" spans="1:9" s="12" customFormat="1" ht="17.100000000000001" customHeight="1">
      <c r="A52" s="524"/>
      <c r="B52" s="524"/>
      <c r="C52" s="90" t="s">
        <v>546</v>
      </c>
      <c r="D52" s="77" t="s">
        <v>646</v>
      </c>
      <c r="E52" s="515"/>
      <c r="F52" s="517"/>
      <c r="G52" s="423"/>
      <c r="H52" s="75">
        <v>508400</v>
      </c>
      <c r="I52" s="42" t="s">
        <v>155</v>
      </c>
    </row>
    <row r="53" spans="1:9" s="12" customFormat="1" ht="17.100000000000001" customHeight="1">
      <c r="A53" s="524"/>
      <c r="B53" s="524"/>
      <c r="C53" s="90" t="s">
        <v>547</v>
      </c>
      <c r="D53" s="77" t="s">
        <v>208</v>
      </c>
      <c r="E53" s="515"/>
      <c r="F53" s="517"/>
      <c r="G53" s="423"/>
      <c r="H53" s="75">
        <v>611500</v>
      </c>
      <c r="I53" s="42" t="s">
        <v>155</v>
      </c>
    </row>
    <row r="54" spans="1:9" s="12" customFormat="1" ht="17.100000000000001" customHeight="1">
      <c r="A54" s="524"/>
      <c r="B54" s="524"/>
      <c r="C54" s="90" t="s">
        <v>548</v>
      </c>
      <c r="D54" s="77" t="s">
        <v>208</v>
      </c>
      <c r="E54" s="515"/>
      <c r="F54" s="517"/>
      <c r="G54" s="423"/>
      <c r="H54" s="75">
        <v>751400</v>
      </c>
      <c r="I54" s="42" t="s">
        <v>155</v>
      </c>
    </row>
    <row r="55" spans="1:9" s="12" customFormat="1" ht="17.100000000000001" customHeight="1">
      <c r="A55" s="524"/>
      <c r="B55" s="524"/>
      <c r="C55" s="90" t="s">
        <v>549</v>
      </c>
      <c r="D55" s="77" t="s">
        <v>208</v>
      </c>
      <c r="E55" s="515"/>
      <c r="F55" s="517"/>
      <c r="G55" s="423"/>
      <c r="H55" s="75">
        <v>896400</v>
      </c>
      <c r="I55" s="42" t="s">
        <v>155</v>
      </c>
    </row>
    <row r="56" spans="1:9" s="12" customFormat="1" ht="17.100000000000001" customHeight="1">
      <c r="A56" s="524"/>
      <c r="B56" s="524"/>
      <c r="C56" s="90" t="s">
        <v>649</v>
      </c>
      <c r="D56" s="77" t="s">
        <v>208</v>
      </c>
      <c r="E56" s="515"/>
      <c r="F56" s="517"/>
      <c r="G56" s="423"/>
      <c r="H56" s="75">
        <v>521800</v>
      </c>
      <c r="I56" s="42" t="s">
        <v>155</v>
      </c>
    </row>
    <row r="57" spans="1:9" s="12" customFormat="1" ht="17.100000000000001" customHeight="1">
      <c r="A57" s="524"/>
      <c r="B57" s="524"/>
      <c r="C57" s="90" t="s">
        <v>550</v>
      </c>
      <c r="D57" s="77" t="s">
        <v>208</v>
      </c>
      <c r="E57" s="515"/>
      <c r="F57" s="517"/>
      <c r="G57" s="423"/>
      <c r="H57" s="75">
        <v>650100</v>
      </c>
      <c r="I57" s="42" t="s">
        <v>155</v>
      </c>
    </row>
    <row r="58" spans="1:9" s="12" customFormat="1" ht="17.100000000000001" customHeight="1">
      <c r="A58" s="524"/>
      <c r="B58" s="524"/>
      <c r="C58" s="90" t="s">
        <v>551</v>
      </c>
      <c r="D58" s="77" t="s">
        <v>208</v>
      </c>
      <c r="E58" s="515"/>
      <c r="F58" s="517"/>
      <c r="G58" s="423"/>
      <c r="H58" s="75">
        <v>802100</v>
      </c>
      <c r="I58" s="42" t="s">
        <v>155</v>
      </c>
    </row>
    <row r="59" spans="1:9" s="12" customFormat="1" ht="17.100000000000001" customHeight="1">
      <c r="A59" s="524"/>
      <c r="B59" s="524"/>
      <c r="C59" s="90" t="s">
        <v>552</v>
      </c>
      <c r="D59" s="77" t="s">
        <v>208</v>
      </c>
      <c r="E59" s="515"/>
      <c r="F59" s="517"/>
      <c r="G59" s="423"/>
      <c r="H59" s="75">
        <v>955300</v>
      </c>
      <c r="I59" s="42" t="s">
        <v>155</v>
      </c>
    </row>
    <row r="60" spans="1:9" s="12" customFormat="1" ht="17.100000000000001" customHeight="1">
      <c r="A60" s="524"/>
      <c r="B60" s="524"/>
      <c r="C60" s="90" t="s">
        <v>553</v>
      </c>
      <c r="D60" s="77" t="s">
        <v>208</v>
      </c>
      <c r="E60" s="515"/>
      <c r="F60" s="517"/>
      <c r="G60" s="423"/>
      <c r="H60" s="75">
        <v>1182500</v>
      </c>
      <c r="I60" s="42" t="s">
        <v>155</v>
      </c>
    </row>
    <row r="61" spans="1:9" s="12" customFormat="1" ht="17.100000000000001" customHeight="1">
      <c r="A61" s="524"/>
      <c r="B61" s="524"/>
      <c r="C61" s="90" t="s">
        <v>554</v>
      </c>
      <c r="D61" s="77" t="s">
        <v>208</v>
      </c>
      <c r="E61" s="515"/>
      <c r="F61" s="517"/>
      <c r="G61" s="423"/>
      <c r="H61" s="75">
        <v>1410000</v>
      </c>
      <c r="I61" s="42" t="s">
        <v>155</v>
      </c>
    </row>
    <row r="62" spans="1:9" s="12" customFormat="1" ht="17.100000000000001" customHeight="1">
      <c r="A62" s="524"/>
      <c r="B62" s="524"/>
      <c r="C62" s="90" t="s">
        <v>650</v>
      </c>
      <c r="D62" s="77" t="s">
        <v>208</v>
      </c>
      <c r="E62" s="515"/>
      <c r="F62" s="517"/>
      <c r="G62" s="423"/>
      <c r="H62" s="75">
        <v>654600</v>
      </c>
      <c r="I62" s="42" t="s">
        <v>155</v>
      </c>
    </row>
    <row r="63" spans="1:9" s="12" customFormat="1" ht="17.100000000000001" customHeight="1">
      <c r="A63" s="524"/>
      <c r="B63" s="524"/>
      <c r="C63" s="90" t="s">
        <v>555</v>
      </c>
      <c r="D63" s="77" t="s">
        <v>208</v>
      </c>
      <c r="E63" s="515"/>
      <c r="F63" s="517"/>
      <c r="G63" s="423"/>
      <c r="H63" s="75">
        <v>818800</v>
      </c>
      <c r="I63" s="42" t="s">
        <v>155</v>
      </c>
    </row>
    <row r="64" spans="1:9" s="12" customFormat="1" ht="17.100000000000001" customHeight="1">
      <c r="A64" s="524"/>
      <c r="B64" s="524"/>
      <c r="C64" s="90" t="s">
        <v>556</v>
      </c>
      <c r="D64" s="77" t="s">
        <v>208</v>
      </c>
      <c r="E64" s="515"/>
      <c r="F64" s="517"/>
      <c r="G64" s="423"/>
      <c r="H64" s="75">
        <v>986000</v>
      </c>
      <c r="I64" s="42" t="s">
        <v>155</v>
      </c>
    </row>
    <row r="65" spans="1:9" s="12" customFormat="1" ht="17.100000000000001" customHeight="1">
      <c r="A65" s="524"/>
      <c r="B65" s="524"/>
      <c r="C65" s="90" t="s">
        <v>557</v>
      </c>
      <c r="D65" s="77" t="s">
        <v>208</v>
      </c>
      <c r="E65" s="515"/>
      <c r="F65" s="517"/>
      <c r="G65" s="423"/>
      <c r="H65" s="75">
        <v>1207600</v>
      </c>
      <c r="I65" s="42" t="s">
        <v>155</v>
      </c>
    </row>
    <row r="66" spans="1:9" s="12" customFormat="1" ht="17.100000000000001" customHeight="1">
      <c r="A66" s="524"/>
      <c r="B66" s="524"/>
      <c r="C66" s="90" t="s">
        <v>558</v>
      </c>
      <c r="D66" s="77" t="s">
        <v>208</v>
      </c>
      <c r="E66" s="515"/>
      <c r="F66" s="517"/>
      <c r="G66" s="423"/>
      <c r="H66" s="75">
        <v>1445800</v>
      </c>
      <c r="I66" s="42" t="s">
        <v>155</v>
      </c>
    </row>
    <row r="67" spans="1:9" s="12" customFormat="1" ht="17.100000000000001" customHeight="1">
      <c r="A67" s="524"/>
      <c r="B67" s="524"/>
      <c r="C67" s="90" t="s">
        <v>559</v>
      </c>
      <c r="D67" s="77" t="s">
        <v>208</v>
      </c>
      <c r="E67" s="515"/>
      <c r="F67" s="517"/>
      <c r="G67" s="423"/>
      <c r="H67" s="75">
        <v>1743900</v>
      </c>
      <c r="I67" s="42" t="s">
        <v>155</v>
      </c>
    </row>
    <row r="68" spans="1:9" s="12" customFormat="1" ht="17.100000000000001" customHeight="1">
      <c r="A68" s="524"/>
      <c r="B68" s="524"/>
      <c r="C68" s="90" t="s">
        <v>651</v>
      </c>
      <c r="D68" s="77" t="s">
        <v>208</v>
      </c>
      <c r="E68" s="515"/>
      <c r="F68" s="517"/>
      <c r="G68" s="423"/>
      <c r="H68" s="75">
        <v>1282300</v>
      </c>
      <c r="I68" s="42" t="s">
        <v>155</v>
      </c>
    </row>
    <row r="69" spans="1:9" s="12" customFormat="1" ht="17.100000000000001" customHeight="1">
      <c r="A69" s="524"/>
      <c r="B69" s="524"/>
      <c r="C69" s="90" t="s">
        <v>560</v>
      </c>
      <c r="D69" s="77" t="s">
        <v>208</v>
      </c>
      <c r="E69" s="515"/>
      <c r="F69" s="517"/>
      <c r="G69" s="423"/>
      <c r="H69" s="75">
        <v>1596500</v>
      </c>
      <c r="I69" s="42" t="s">
        <v>155</v>
      </c>
    </row>
    <row r="70" spans="1:9" s="12" customFormat="1" ht="17.100000000000001" customHeight="1">
      <c r="A70" s="524"/>
      <c r="B70" s="524"/>
      <c r="C70" s="90" t="s">
        <v>561</v>
      </c>
      <c r="D70" s="77" t="s">
        <v>208</v>
      </c>
      <c r="E70" s="515"/>
      <c r="F70" s="517"/>
      <c r="G70" s="423"/>
      <c r="H70" s="75">
        <v>1938200</v>
      </c>
      <c r="I70" s="42" t="s">
        <v>155</v>
      </c>
    </row>
    <row r="71" spans="1:9" s="12" customFormat="1" ht="17.100000000000001" customHeight="1">
      <c r="A71" s="524"/>
      <c r="B71" s="524"/>
      <c r="C71" s="90" t="s">
        <v>562</v>
      </c>
      <c r="D71" s="77" t="s">
        <v>208</v>
      </c>
      <c r="E71" s="515"/>
      <c r="F71" s="517"/>
      <c r="G71" s="423"/>
      <c r="H71" s="75">
        <v>2354300</v>
      </c>
      <c r="I71" s="42" t="s">
        <v>155</v>
      </c>
    </row>
    <row r="72" spans="1:9" s="12" customFormat="1" ht="17.100000000000001" customHeight="1">
      <c r="A72" s="524"/>
      <c r="B72" s="524"/>
      <c r="C72" s="90" t="s">
        <v>563</v>
      </c>
      <c r="D72" s="77" t="s">
        <v>208</v>
      </c>
      <c r="E72" s="515"/>
      <c r="F72" s="517"/>
      <c r="G72" s="423"/>
      <c r="H72" s="75">
        <v>2853500</v>
      </c>
      <c r="I72" s="42" t="s">
        <v>155</v>
      </c>
    </row>
    <row r="73" spans="1:9" s="12" customFormat="1" ht="17.100000000000001" customHeight="1">
      <c r="A73" s="524"/>
      <c r="B73" s="524"/>
      <c r="C73" s="90" t="s">
        <v>564</v>
      </c>
      <c r="D73" s="77" t="s">
        <v>208</v>
      </c>
      <c r="E73" s="515"/>
      <c r="F73" s="517"/>
      <c r="G73" s="423"/>
      <c r="H73" s="75">
        <v>3433900</v>
      </c>
      <c r="I73" s="42" t="s">
        <v>155</v>
      </c>
    </row>
    <row r="74" spans="1:9" s="12" customFormat="1" ht="17.100000000000001" customHeight="1">
      <c r="A74" s="524"/>
      <c r="B74" s="524"/>
      <c r="C74" s="90" t="s">
        <v>652</v>
      </c>
      <c r="D74" s="77" t="s">
        <v>208</v>
      </c>
      <c r="E74" s="515"/>
      <c r="F74" s="517"/>
      <c r="G74" s="423"/>
      <c r="H74" s="75">
        <v>1628700</v>
      </c>
      <c r="I74" s="42" t="s">
        <v>155</v>
      </c>
    </row>
    <row r="75" spans="1:9" s="12" customFormat="1" ht="17.100000000000001" customHeight="1">
      <c r="A75" s="524"/>
      <c r="B75" s="524"/>
      <c r="C75" s="90" t="s">
        <v>565</v>
      </c>
      <c r="D75" s="77" t="s">
        <v>208</v>
      </c>
      <c r="E75" s="515"/>
      <c r="F75" s="517"/>
      <c r="G75" s="423"/>
      <c r="H75" s="75">
        <v>2007700</v>
      </c>
      <c r="I75" s="42" t="s">
        <v>155</v>
      </c>
    </row>
    <row r="76" spans="1:9" s="12" customFormat="1" ht="17.100000000000001" customHeight="1">
      <c r="A76" s="524"/>
      <c r="B76" s="524"/>
      <c r="C76" s="90" t="s">
        <v>566</v>
      </c>
      <c r="D76" s="77" t="s">
        <v>208</v>
      </c>
      <c r="E76" s="515"/>
      <c r="F76" s="517"/>
      <c r="G76" s="423"/>
      <c r="H76" s="75">
        <v>2463000</v>
      </c>
      <c r="I76" s="42" t="s">
        <v>155</v>
      </c>
    </row>
    <row r="77" spans="1:9" s="12" customFormat="1" ht="17.100000000000001" customHeight="1">
      <c r="A77" s="524"/>
      <c r="B77" s="524"/>
      <c r="C77" s="90" t="s">
        <v>567</v>
      </c>
      <c r="D77" s="77" t="s">
        <v>208</v>
      </c>
      <c r="E77" s="515"/>
      <c r="F77" s="517"/>
      <c r="G77" s="423"/>
      <c r="H77" s="75">
        <v>2986000</v>
      </c>
      <c r="I77" s="42" t="s">
        <v>155</v>
      </c>
    </row>
    <row r="78" spans="1:9" s="12" customFormat="1" ht="17.100000000000001" customHeight="1">
      <c r="A78" s="524"/>
      <c r="B78" s="524"/>
      <c r="C78" s="90" t="s">
        <v>568</v>
      </c>
      <c r="D78" s="77" t="s">
        <v>208</v>
      </c>
      <c r="E78" s="515"/>
      <c r="F78" s="517"/>
      <c r="G78" s="423"/>
      <c r="H78" s="75">
        <v>3622500</v>
      </c>
      <c r="I78" s="42" t="s">
        <v>155</v>
      </c>
    </row>
    <row r="79" spans="1:9" s="12" customFormat="1" ht="17.100000000000001" customHeight="1">
      <c r="A79" s="524"/>
      <c r="B79" s="524"/>
      <c r="C79" s="90" t="s">
        <v>569</v>
      </c>
      <c r="D79" s="77" t="s">
        <v>208</v>
      </c>
      <c r="E79" s="515"/>
      <c r="F79" s="517"/>
      <c r="G79" s="423"/>
      <c r="H79" s="75">
        <v>4356200</v>
      </c>
      <c r="I79" s="42" t="s">
        <v>155</v>
      </c>
    </row>
    <row r="80" spans="1:9" s="12" customFormat="1" ht="17.100000000000001" customHeight="1">
      <c r="A80" s="524"/>
      <c r="B80" s="524"/>
      <c r="C80" s="90" t="s">
        <v>653</v>
      </c>
      <c r="D80" s="77" t="s">
        <v>208</v>
      </c>
      <c r="E80" s="515"/>
      <c r="F80" s="517"/>
      <c r="G80" s="423"/>
      <c r="H80" s="75">
        <v>2054700</v>
      </c>
      <c r="I80" s="42" t="s">
        <v>155</v>
      </c>
    </row>
    <row r="81" spans="1:9" s="12" customFormat="1" ht="17.100000000000001" customHeight="1">
      <c r="A81" s="524"/>
      <c r="B81" s="524"/>
      <c r="C81" s="90" t="s">
        <v>570</v>
      </c>
      <c r="D81" s="77" t="s">
        <v>208</v>
      </c>
      <c r="E81" s="515"/>
      <c r="F81" s="517"/>
      <c r="G81" s="423"/>
      <c r="H81" s="75">
        <v>2574600</v>
      </c>
      <c r="I81" s="42" t="s">
        <v>155</v>
      </c>
    </row>
    <row r="82" spans="1:9" s="12" customFormat="1" ht="17.100000000000001" customHeight="1">
      <c r="A82" s="524"/>
      <c r="B82" s="524"/>
      <c r="C82" s="90" t="s">
        <v>571</v>
      </c>
      <c r="D82" s="77" t="s">
        <v>208</v>
      </c>
      <c r="E82" s="515"/>
      <c r="F82" s="517"/>
      <c r="G82" s="423"/>
      <c r="H82" s="75">
        <v>3129800</v>
      </c>
      <c r="I82" s="42" t="s">
        <v>155</v>
      </c>
    </row>
    <row r="83" spans="1:9" s="12" customFormat="1" ht="15" customHeight="1">
      <c r="A83" s="524"/>
      <c r="B83" s="524"/>
      <c r="C83" s="90" t="s">
        <v>572</v>
      </c>
      <c r="D83" s="77" t="s">
        <v>208</v>
      </c>
      <c r="E83" s="515"/>
      <c r="F83" s="517"/>
      <c r="G83" s="423"/>
      <c r="H83" s="75">
        <v>3780400</v>
      </c>
      <c r="I83" s="42" t="s">
        <v>155</v>
      </c>
    </row>
    <row r="84" spans="1:9" s="12" customFormat="1" ht="17.100000000000001" customHeight="1">
      <c r="A84" s="524"/>
      <c r="B84" s="524"/>
      <c r="C84" s="90" t="s">
        <v>573</v>
      </c>
      <c r="D84" s="77" t="s">
        <v>208</v>
      </c>
      <c r="E84" s="515"/>
      <c r="F84" s="517"/>
      <c r="G84" s="423"/>
      <c r="H84" s="75">
        <v>4616700</v>
      </c>
      <c r="I84" s="42" t="s">
        <v>155</v>
      </c>
    </row>
    <row r="85" spans="1:9" s="12" customFormat="1" ht="15" customHeight="1">
      <c r="A85" s="524"/>
      <c r="B85" s="524"/>
      <c r="C85" s="90" t="s">
        <v>574</v>
      </c>
      <c r="D85" s="77" t="s">
        <v>208</v>
      </c>
      <c r="E85" s="515"/>
      <c r="F85" s="517"/>
      <c r="G85" s="423"/>
      <c r="H85" s="75">
        <v>5548000</v>
      </c>
      <c r="I85" s="42" t="s">
        <v>155</v>
      </c>
    </row>
    <row r="86" spans="1:9" s="12" customFormat="1" ht="17.100000000000001" customHeight="1">
      <c r="A86" s="524"/>
      <c r="B86" s="524"/>
      <c r="C86" s="90" t="s">
        <v>654</v>
      </c>
      <c r="D86" s="77" t="s">
        <v>208</v>
      </c>
      <c r="E86" s="515"/>
      <c r="F86" s="517"/>
      <c r="G86" s="423"/>
      <c r="H86" s="75">
        <v>2625900</v>
      </c>
      <c r="I86" s="42" t="s">
        <v>155</v>
      </c>
    </row>
    <row r="87" spans="1:9" s="12" customFormat="1" ht="15" customHeight="1">
      <c r="A87" s="524"/>
      <c r="B87" s="524"/>
      <c r="C87" s="90" t="s">
        <v>575</v>
      </c>
      <c r="D87" s="77" t="s">
        <v>208</v>
      </c>
      <c r="E87" s="515"/>
      <c r="F87" s="517"/>
      <c r="G87" s="423"/>
      <c r="H87" s="75">
        <v>3231700</v>
      </c>
      <c r="I87" s="42" t="s">
        <v>155</v>
      </c>
    </row>
    <row r="88" spans="1:9" s="12" customFormat="1" ht="15" customHeight="1">
      <c r="A88" s="524"/>
      <c r="B88" s="524"/>
      <c r="C88" s="90" t="s">
        <v>576</v>
      </c>
      <c r="D88" s="77" t="s">
        <v>208</v>
      </c>
      <c r="E88" s="515"/>
      <c r="F88" s="517"/>
      <c r="G88" s="423"/>
      <c r="H88" s="75">
        <v>3954800</v>
      </c>
      <c r="I88" s="42" t="s">
        <v>155</v>
      </c>
    </row>
    <row r="89" spans="1:9" s="12" customFormat="1" ht="15" customHeight="1">
      <c r="A89" s="524"/>
      <c r="B89" s="524"/>
      <c r="C89" s="90" t="s">
        <v>577</v>
      </c>
      <c r="D89" s="77" t="s">
        <v>208</v>
      </c>
      <c r="E89" s="515"/>
      <c r="F89" s="517"/>
      <c r="G89" s="423"/>
      <c r="H89" s="75">
        <v>4779700</v>
      </c>
      <c r="I89" s="42" t="s">
        <v>155</v>
      </c>
    </row>
    <row r="90" spans="1:9" s="12" customFormat="1" ht="15" customHeight="1">
      <c r="A90" s="524"/>
      <c r="B90" s="524"/>
      <c r="C90" s="90" t="s">
        <v>578</v>
      </c>
      <c r="D90" s="77" t="s">
        <v>208</v>
      </c>
      <c r="E90" s="515"/>
      <c r="F90" s="517"/>
      <c r="G90" s="423"/>
      <c r="H90" s="75">
        <v>5843400</v>
      </c>
      <c r="I90" s="42" t="s">
        <v>155</v>
      </c>
    </row>
    <row r="91" spans="1:9" s="12" customFormat="1" ht="15" customHeight="1">
      <c r="A91" s="524"/>
      <c r="B91" s="524"/>
      <c r="C91" s="90" t="s">
        <v>579</v>
      </c>
      <c r="D91" s="77" t="s">
        <v>208</v>
      </c>
      <c r="E91" s="515"/>
      <c r="F91" s="517"/>
      <c r="G91" s="423"/>
      <c r="H91" s="75">
        <v>7013600</v>
      </c>
      <c r="I91" s="42" t="s">
        <v>155</v>
      </c>
    </row>
    <row r="92" spans="1:9" s="12" customFormat="1" ht="17.100000000000001" customHeight="1">
      <c r="A92" s="524"/>
      <c r="B92" s="524"/>
      <c r="C92" s="90" t="s">
        <v>655</v>
      </c>
      <c r="D92" s="77" t="s">
        <v>208</v>
      </c>
      <c r="E92" s="515"/>
      <c r="F92" s="517"/>
      <c r="G92" s="423"/>
      <c r="H92" s="75">
        <v>3197900</v>
      </c>
      <c r="I92" s="42" t="s">
        <v>155</v>
      </c>
    </row>
    <row r="93" spans="1:9" s="12" customFormat="1" ht="15" customHeight="1">
      <c r="A93" s="524"/>
      <c r="B93" s="524"/>
      <c r="C93" s="90" t="s">
        <v>580</v>
      </c>
      <c r="D93" s="77" t="s">
        <v>208</v>
      </c>
      <c r="E93" s="515"/>
      <c r="F93" s="517"/>
      <c r="G93" s="423"/>
      <c r="H93" s="75">
        <v>4009100</v>
      </c>
      <c r="I93" s="42" t="s">
        <v>155</v>
      </c>
    </row>
    <row r="94" spans="1:9" s="12" customFormat="1" ht="15" customHeight="1">
      <c r="A94" s="524"/>
      <c r="B94" s="524"/>
      <c r="C94" s="90" t="s">
        <v>581</v>
      </c>
      <c r="D94" s="77" t="s">
        <v>208</v>
      </c>
      <c r="E94" s="516"/>
      <c r="F94" s="492"/>
      <c r="G94" s="424"/>
      <c r="H94" s="75">
        <v>4918000</v>
      </c>
      <c r="I94" s="42" t="s">
        <v>155</v>
      </c>
    </row>
    <row r="95" spans="1:9" s="12" customFormat="1" ht="15" customHeight="1">
      <c r="A95" s="524"/>
      <c r="B95" s="524"/>
      <c r="C95" s="90" t="s">
        <v>582</v>
      </c>
      <c r="D95" s="77" t="s">
        <v>646</v>
      </c>
      <c r="E95" s="514" t="s">
        <v>2820</v>
      </c>
      <c r="F95" s="491"/>
      <c r="G95" s="422" t="str">
        <f>G50</f>
        <v xml:space="preserve">Công ty Cổ phần Nhựa Châu Âu Xanh
 Đc: Quốc lộ 3, phường Trung Thành, tỉnh Thái 
Nguyên; SĐT:0962145511 </v>
      </c>
      <c r="H95" s="75">
        <v>5948300</v>
      </c>
      <c r="I95" s="42" t="s">
        <v>155</v>
      </c>
    </row>
    <row r="96" spans="1:9" s="12" customFormat="1">
      <c r="A96" s="524"/>
      <c r="B96" s="524"/>
      <c r="C96" s="90" t="s">
        <v>583</v>
      </c>
      <c r="D96" s="77" t="s">
        <v>208</v>
      </c>
      <c r="E96" s="515"/>
      <c r="F96" s="517"/>
      <c r="G96" s="423"/>
      <c r="H96" s="75">
        <v>7243500</v>
      </c>
      <c r="I96" s="42" t="s">
        <v>155</v>
      </c>
    </row>
    <row r="97" spans="1:9" s="12" customFormat="1">
      <c r="A97" s="524"/>
      <c r="B97" s="524"/>
      <c r="C97" s="90" t="s">
        <v>584</v>
      </c>
      <c r="D97" s="77" t="s">
        <v>208</v>
      </c>
      <c r="E97" s="515"/>
      <c r="F97" s="517"/>
      <c r="G97" s="423"/>
      <c r="H97" s="75">
        <v>8675100</v>
      </c>
      <c r="I97" s="42" t="s">
        <v>155</v>
      </c>
    </row>
    <row r="98" spans="1:9" s="12" customFormat="1">
      <c r="A98" s="524"/>
      <c r="B98" s="524"/>
      <c r="C98" s="90" t="s">
        <v>585</v>
      </c>
      <c r="D98" s="77" t="s">
        <v>208</v>
      </c>
      <c r="E98" s="515"/>
      <c r="F98" s="517"/>
      <c r="G98" s="423"/>
      <c r="H98" s="75">
        <v>4392000</v>
      </c>
      <c r="I98" s="42" t="s">
        <v>155</v>
      </c>
    </row>
    <row r="99" spans="1:9" s="12" customFormat="1">
      <c r="A99" s="524"/>
      <c r="B99" s="524"/>
      <c r="C99" s="90" t="s">
        <v>586</v>
      </c>
      <c r="D99" s="77" t="s">
        <v>208</v>
      </c>
      <c r="E99" s="515"/>
      <c r="F99" s="517"/>
      <c r="G99" s="423"/>
      <c r="H99" s="75">
        <v>5415700</v>
      </c>
      <c r="I99" s="42" t="s">
        <v>155</v>
      </c>
    </row>
    <row r="100" spans="1:9" s="12" customFormat="1">
      <c r="A100" s="524"/>
      <c r="B100" s="524"/>
      <c r="C100" s="90" t="s">
        <v>587</v>
      </c>
      <c r="D100" s="77" t="s">
        <v>208</v>
      </c>
      <c r="E100" s="515"/>
      <c r="F100" s="517"/>
      <c r="G100" s="423"/>
      <c r="H100" s="75">
        <v>6649300</v>
      </c>
      <c r="I100" s="42" t="s">
        <v>155</v>
      </c>
    </row>
    <row r="101" spans="1:9" s="12" customFormat="1">
      <c r="A101" s="524"/>
      <c r="B101" s="524"/>
      <c r="C101" s="90" t="s">
        <v>588</v>
      </c>
      <c r="D101" s="77" t="s">
        <v>208</v>
      </c>
      <c r="E101" s="515"/>
      <c r="F101" s="517"/>
      <c r="G101" s="423"/>
      <c r="H101" s="75">
        <v>8116100</v>
      </c>
      <c r="I101" s="42" t="s">
        <v>155</v>
      </c>
    </row>
    <row r="102" spans="1:9" s="12" customFormat="1">
      <c r="A102" s="524"/>
      <c r="B102" s="524"/>
      <c r="C102" s="90" t="s">
        <v>589</v>
      </c>
      <c r="D102" s="77" t="s">
        <v>208</v>
      </c>
      <c r="E102" s="515"/>
      <c r="F102" s="517"/>
      <c r="G102" s="423"/>
      <c r="H102" s="75">
        <v>9803200</v>
      </c>
      <c r="I102" s="42" t="s">
        <v>155</v>
      </c>
    </row>
    <row r="103" spans="1:9" s="12" customFormat="1">
      <c r="A103" s="524"/>
      <c r="B103" s="524"/>
      <c r="C103" s="90" t="s">
        <v>590</v>
      </c>
      <c r="D103" s="77" t="s">
        <v>208</v>
      </c>
      <c r="E103" s="515"/>
      <c r="F103" s="517"/>
      <c r="G103" s="423"/>
      <c r="H103" s="75">
        <v>5564800</v>
      </c>
      <c r="I103" s="42" t="s">
        <v>155</v>
      </c>
    </row>
    <row r="104" spans="1:9" s="12" customFormat="1">
      <c r="A104" s="524"/>
      <c r="B104" s="524"/>
      <c r="C104" s="90" t="s">
        <v>591</v>
      </c>
      <c r="D104" s="77" t="s">
        <v>208</v>
      </c>
      <c r="E104" s="515"/>
      <c r="F104" s="517"/>
      <c r="G104" s="423"/>
      <c r="H104" s="75">
        <v>6842700</v>
      </c>
      <c r="I104" s="42" t="s">
        <v>155</v>
      </c>
    </row>
    <row r="105" spans="1:9" s="12" customFormat="1">
      <c r="A105" s="524"/>
      <c r="B105" s="524"/>
      <c r="C105" s="90" t="s">
        <v>592</v>
      </c>
      <c r="D105" s="77" t="s">
        <v>208</v>
      </c>
      <c r="E105" s="515"/>
      <c r="F105" s="517"/>
      <c r="G105" s="423"/>
      <c r="H105" s="75">
        <v>8422000</v>
      </c>
      <c r="I105" s="42" t="s">
        <v>155</v>
      </c>
    </row>
    <row r="106" spans="1:9" s="12" customFormat="1">
      <c r="A106" s="524"/>
      <c r="B106" s="524"/>
      <c r="C106" s="90" t="s">
        <v>593</v>
      </c>
      <c r="D106" s="77" t="s">
        <v>208</v>
      </c>
      <c r="E106" s="515"/>
      <c r="F106" s="517"/>
      <c r="G106" s="423"/>
      <c r="H106" s="75">
        <v>10258200</v>
      </c>
      <c r="I106" s="42" t="s">
        <v>155</v>
      </c>
    </row>
    <row r="107" spans="1:9" s="12" customFormat="1">
      <c r="A107" s="524"/>
      <c r="B107" s="524"/>
      <c r="C107" s="90" t="s">
        <v>594</v>
      </c>
      <c r="D107" s="77" t="s">
        <v>208</v>
      </c>
      <c r="E107" s="515"/>
      <c r="F107" s="517"/>
      <c r="G107" s="423"/>
      <c r="H107" s="75">
        <v>11646800</v>
      </c>
      <c r="I107" s="42" t="s">
        <v>155</v>
      </c>
    </row>
    <row r="108" spans="1:9" s="12" customFormat="1">
      <c r="A108" s="524"/>
      <c r="B108" s="524"/>
      <c r="C108" s="90" t="s">
        <v>595</v>
      </c>
      <c r="D108" s="77" t="s">
        <v>208</v>
      </c>
      <c r="E108" s="515"/>
      <c r="F108" s="517"/>
      <c r="G108" s="423"/>
      <c r="H108" s="75">
        <v>8973000</v>
      </c>
      <c r="I108" s="42" t="s">
        <v>155</v>
      </c>
    </row>
    <row r="109" spans="1:9" s="12" customFormat="1">
      <c r="A109" s="524"/>
      <c r="B109" s="524"/>
      <c r="C109" s="90" t="s">
        <v>596</v>
      </c>
      <c r="D109" s="77" t="s">
        <v>208</v>
      </c>
      <c r="E109" s="515"/>
      <c r="F109" s="517"/>
      <c r="G109" s="423"/>
      <c r="H109" s="75">
        <v>11058900</v>
      </c>
      <c r="I109" s="42" t="s">
        <v>155</v>
      </c>
    </row>
    <row r="110" spans="1:9" s="12" customFormat="1">
      <c r="A110" s="524"/>
      <c r="B110" s="524"/>
      <c r="C110" s="90" t="s">
        <v>597</v>
      </c>
      <c r="D110" s="77" t="s">
        <v>208</v>
      </c>
      <c r="E110" s="515"/>
      <c r="F110" s="517"/>
      <c r="G110" s="423"/>
      <c r="H110" s="75">
        <v>13571800</v>
      </c>
      <c r="I110" s="42" t="s">
        <v>155</v>
      </c>
    </row>
    <row r="111" spans="1:9" s="12" customFormat="1">
      <c r="A111" s="524"/>
      <c r="B111" s="524"/>
      <c r="C111" s="90" t="s">
        <v>598</v>
      </c>
      <c r="D111" s="77" t="s">
        <v>208</v>
      </c>
      <c r="E111" s="515"/>
      <c r="F111" s="517"/>
      <c r="G111" s="423"/>
      <c r="H111" s="75">
        <v>13939500</v>
      </c>
      <c r="I111" s="42" t="s">
        <v>155</v>
      </c>
    </row>
    <row r="112" spans="1:9" s="12" customFormat="1">
      <c r="A112" s="524"/>
      <c r="B112" s="524"/>
      <c r="C112" s="90" t="s">
        <v>599</v>
      </c>
      <c r="D112" s="77" t="s">
        <v>208</v>
      </c>
      <c r="E112" s="515"/>
      <c r="F112" s="517"/>
      <c r="G112" s="423"/>
      <c r="H112" s="75"/>
      <c r="I112" s="42" t="s">
        <v>155</v>
      </c>
    </row>
    <row r="113" spans="1:9" s="12" customFormat="1">
      <c r="A113" s="524"/>
      <c r="B113" s="524"/>
      <c r="C113" s="90" t="s">
        <v>600</v>
      </c>
      <c r="D113" s="77" t="s">
        <v>208</v>
      </c>
      <c r="E113" s="515"/>
      <c r="F113" s="517"/>
      <c r="G113" s="423"/>
      <c r="H113" s="75">
        <v>12300</v>
      </c>
      <c r="I113" s="42" t="s">
        <v>155</v>
      </c>
    </row>
    <row r="114" spans="1:9" s="12" customFormat="1">
      <c r="A114" s="524"/>
      <c r="B114" s="524"/>
      <c r="C114" s="90" t="s">
        <v>505</v>
      </c>
      <c r="D114" s="77" t="s">
        <v>208</v>
      </c>
      <c r="E114" s="515"/>
      <c r="F114" s="517"/>
      <c r="G114" s="423"/>
      <c r="H114" s="75">
        <v>14800</v>
      </c>
      <c r="I114" s="42" t="s">
        <v>155</v>
      </c>
    </row>
    <row r="115" spans="1:9" s="12" customFormat="1">
      <c r="A115" s="524"/>
      <c r="B115" s="524"/>
      <c r="C115" s="90" t="s">
        <v>601</v>
      </c>
      <c r="D115" s="77" t="s">
        <v>208</v>
      </c>
      <c r="E115" s="515"/>
      <c r="F115" s="517"/>
      <c r="G115" s="423"/>
      <c r="H115" s="75">
        <v>16000</v>
      </c>
      <c r="I115" s="42" t="s">
        <v>155</v>
      </c>
    </row>
    <row r="116" spans="1:9" s="12" customFormat="1">
      <c r="A116" s="524"/>
      <c r="B116" s="524"/>
      <c r="C116" s="90" t="s">
        <v>507</v>
      </c>
      <c r="D116" s="77" t="s">
        <v>208</v>
      </c>
      <c r="E116" s="515"/>
      <c r="F116" s="517"/>
      <c r="G116" s="423"/>
      <c r="H116" s="75">
        <v>18700</v>
      </c>
      <c r="I116" s="42" t="s">
        <v>155</v>
      </c>
    </row>
    <row r="117" spans="1:9" s="12" customFormat="1">
      <c r="A117" s="524"/>
      <c r="B117" s="524"/>
      <c r="C117" s="90" t="s">
        <v>508</v>
      </c>
      <c r="D117" s="77" t="s">
        <v>208</v>
      </c>
      <c r="E117" s="515"/>
      <c r="F117" s="517"/>
      <c r="G117" s="423"/>
      <c r="H117" s="75">
        <v>22300</v>
      </c>
      <c r="I117" s="42" t="s">
        <v>155</v>
      </c>
    </row>
    <row r="118" spans="1:9" s="12" customFormat="1">
      <c r="A118" s="524"/>
      <c r="B118" s="524"/>
      <c r="C118" s="90" t="s">
        <v>656</v>
      </c>
      <c r="D118" s="77" t="s">
        <v>208</v>
      </c>
      <c r="E118" s="515"/>
      <c r="F118" s="517"/>
      <c r="G118" s="423"/>
      <c r="H118" s="75">
        <v>21900</v>
      </c>
      <c r="I118" s="42" t="s">
        <v>155</v>
      </c>
    </row>
    <row r="119" spans="1:9" s="12" customFormat="1">
      <c r="A119" s="524"/>
      <c r="B119" s="524"/>
      <c r="C119" s="90" t="s">
        <v>510</v>
      </c>
      <c r="D119" s="77" t="s">
        <v>208</v>
      </c>
      <c r="E119" s="515"/>
      <c r="F119" s="517"/>
      <c r="G119" s="423"/>
      <c r="H119" s="75">
        <v>25500</v>
      </c>
      <c r="I119" s="42" t="s">
        <v>155</v>
      </c>
    </row>
    <row r="120" spans="1:9" s="12" customFormat="1">
      <c r="A120" s="524"/>
      <c r="B120" s="524"/>
      <c r="C120" s="90" t="s">
        <v>511</v>
      </c>
      <c r="D120" s="77" t="s">
        <v>208</v>
      </c>
      <c r="E120" s="515"/>
      <c r="F120" s="517"/>
      <c r="G120" s="423"/>
      <c r="H120" s="75">
        <v>30700</v>
      </c>
      <c r="I120" s="42" t="s">
        <v>155</v>
      </c>
    </row>
    <row r="121" spans="1:9" s="12" customFormat="1">
      <c r="A121" s="524"/>
      <c r="B121" s="524"/>
      <c r="C121" s="90" t="s">
        <v>602</v>
      </c>
      <c r="D121" s="77" t="s">
        <v>208</v>
      </c>
      <c r="E121" s="515"/>
      <c r="F121" s="517"/>
      <c r="G121" s="423"/>
      <c r="H121" s="75">
        <v>36800</v>
      </c>
      <c r="I121" s="42" t="s">
        <v>155</v>
      </c>
    </row>
    <row r="122" spans="1:9" s="12" customFormat="1">
      <c r="A122" s="524"/>
      <c r="B122" s="524"/>
      <c r="C122" s="90" t="s">
        <v>603</v>
      </c>
      <c r="D122" s="77" t="s">
        <v>208</v>
      </c>
      <c r="E122" s="515"/>
      <c r="F122" s="517"/>
      <c r="G122" s="423"/>
      <c r="H122" s="75">
        <v>27100</v>
      </c>
      <c r="I122" s="42" t="s">
        <v>155</v>
      </c>
    </row>
    <row r="123" spans="1:9" s="12" customFormat="1">
      <c r="A123" s="524"/>
      <c r="B123" s="524"/>
      <c r="C123" s="90" t="s">
        <v>604</v>
      </c>
      <c r="D123" s="77" t="s">
        <v>208</v>
      </c>
      <c r="E123" s="515"/>
      <c r="F123" s="517"/>
      <c r="G123" s="423"/>
      <c r="H123" s="75">
        <v>32600</v>
      </c>
      <c r="I123" s="42" t="s">
        <v>155</v>
      </c>
    </row>
    <row r="124" spans="1:9" s="12" customFormat="1">
      <c r="A124" s="524"/>
      <c r="B124" s="524"/>
      <c r="C124" s="90" t="s">
        <v>513</v>
      </c>
      <c r="D124" s="77" t="s">
        <v>208</v>
      </c>
      <c r="E124" s="515"/>
      <c r="F124" s="517"/>
      <c r="G124" s="423"/>
      <c r="H124" s="75">
        <v>39500</v>
      </c>
      <c r="I124" s="42" t="s">
        <v>155</v>
      </c>
    </row>
    <row r="125" spans="1:9" s="12" customFormat="1">
      <c r="A125" s="524"/>
      <c r="B125" s="524"/>
      <c r="C125" s="90" t="s">
        <v>514</v>
      </c>
      <c r="D125" s="77" t="s">
        <v>208</v>
      </c>
      <c r="E125" s="515"/>
      <c r="F125" s="517"/>
      <c r="G125" s="423"/>
      <c r="H125" s="75">
        <v>47400</v>
      </c>
      <c r="I125" s="42" t="s">
        <v>155</v>
      </c>
    </row>
    <row r="126" spans="1:9" s="12" customFormat="1">
      <c r="A126" s="524"/>
      <c r="B126" s="524"/>
      <c r="C126" s="90" t="s">
        <v>515</v>
      </c>
      <c r="D126" s="77" t="s">
        <v>208</v>
      </c>
      <c r="E126" s="515"/>
      <c r="F126" s="517"/>
      <c r="G126" s="423"/>
      <c r="H126" s="75">
        <v>56300</v>
      </c>
      <c r="I126" s="42" t="s">
        <v>155</v>
      </c>
    </row>
    <row r="127" spans="1:9" s="12" customFormat="1">
      <c r="A127" s="524"/>
      <c r="B127" s="524"/>
      <c r="C127" s="90" t="s">
        <v>605</v>
      </c>
      <c r="D127" s="77" t="s">
        <v>208</v>
      </c>
      <c r="E127" s="515"/>
      <c r="F127" s="517"/>
      <c r="G127" s="423"/>
      <c r="H127" s="75">
        <v>42000</v>
      </c>
      <c r="I127" s="42" t="s">
        <v>155</v>
      </c>
    </row>
    <row r="128" spans="1:9" s="12" customFormat="1">
      <c r="A128" s="524"/>
      <c r="B128" s="524"/>
      <c r="C128" s="90" t="s">
        <v>517</v>
      </c>
      <c r="D128" s="77" t="s">
        <v>208</v>
      </c>
      <c r="E128" s="515"/>
      <c r="F128" s="517"/>
      <c r="G128" s="423"/>
      <c r="H128" s="75">
        <v>50800</v>
      </c>
      <c r="I128" s="42" t="s">
        <v>155</v>
      </c>
    </row>
    <row r="129" spans="1:9" s="12" customFormat="1">
      <c r="A129" s="524"/>
      <c r="B129" s="524"/>
      <c r="C129" s="90" t="s">
        <v>518</v>
      </c>
      <c r="D129" s="77" t="s">
        <v>208</v>
      </c>
      <c r="E129" s="515"/>
      <c r="F129" s="517"/>
      <c r="G129" s="423"/>
      <c r="H129" s="75">
        <v>60700</v>
      </c>
      <c r="I129" s="42" t="s">
        <v>155</v>
      </c>
    </row>
    <row r="130" spans="1:9" s="12" customFormat="1">
      <c r="A130" s="524"/>
      <c r="B130" s="524"/>
      <c r="C130" s="90" t="s">
        <v>519</v>
      </c>
      <c r="D130" s="77" t="s">
        <v>208</v>
      </c>
      <c r="E130" s="515"/>
      <c r="F130" s="517"/>
      <c r="G130" s="423"/>
      <c r="H130" s="75">
        <v>73400</v>
      </c>
      <c r="I130" s="42" t="s">
        <v>155</v>
      </c>
    </row>
    <row r="131" spans="1:9" s="12" customFormat="1">
      <c r="A131" s="524"/>
      <c r="B131" s="524"/>
      <c r="C131" s="90" t="s">
        <v>520</v>
      </c>
      <c r="D131" s="77" t="s">
        <v>208</v>
      </c>
      <c r="E131" s="515"/>
      <c r="F131" s="517"/>
      <c r="G131" s="423"/>
      <c r="H131" s="75">
        <v>87000</v>
      </c>
      <c r="I131" s="42" t="s">
        <v>155</v>
      </c>
    </row>
    <row r="132" spans="1:9" s="12" customFormat="1">
      <c r="A132" s="524"/>
      <c r="B132" s="524"/>
      <c r="C132" s="90" t="s">
        <v>606</v>
      </c>
      <c r="D132" s="77" t="s">
        <v>208</v>
      </c>
      <c r="E132" s="515"/>
      <c r="F132" s="517"/>
      <c r="G132" s="423"/>
      <c r="H132" s="75">
        <v>64900</v>
      </c>
      <c r="I132" s="42" t="s">
        <v>155</v>
      </c>
    </row>
    <row r="133" spans="1:9" s="12" customFormat="1">
      <c r="A133" s="524"/>
      <c r="B133" s="524"/>
      <c r="C133" s="90" t="s">
        <v>607</v>
      </c>
      <c r="D133" s="77" t="s">
        <v>208</v>
      </c>
      <c r="E133" s="515"/>
      <c r="F133" s="517"/>
      <c r="G133" s="423"/>
      <c r="H133" s="75">
        <v>80800</v>
      </c>
      <c r="I133" s="42" t="s">
        <v>155</v>
      </c>
    </row>
    <row r="134" spans="1:9" s="12" customFormat="1">
      <c r="A134" s="524"/>
      <c r="B134" s="524"/>
      <c r="C134" s="90" t="s">
        <v>522</v>
      </c>
      <c r="D134" s="77" t="s">
        <v>208</v>
      </c>
      <c r="E134" s="515"/>
      <c r="F134" s="517"/>
      <c r="G134" s="423"/>
      <c r="H134" s="75">
        <v>96900</v>
      </c>
      <c r="I134" s="42" t="s">
        <v>155</v>
      </c>
    </row>
    <row r="135" spans="1:9" s="12" customFormat="1">
      <c r="A135" s="524"/>
      <c r="B135" s="524"/>
      <c r="C135" s="90" t="s">
        <v>523</v>
      </c>
      <c r="D135" s="77" t="s">
        <v>208</v>
      </c>
      <c r="E135" s="515"/>
      <c r="F135" s="517"/>
      <c r="G135" s="423"/>
      <c r="H135" s="75">
        <v>116800</v>
      </c>
      <c r="I135" s="42" t="s">
        <v>155</v>
      </c>
    </row>
    <row r="136" spans="1:9" s="12" customFormat="1">
      <c r="A136" s="524"/>
      <c r="B136" s="524"/>
      <c r="C136" s="90" t="s">
        <v>524</v>
      </c>
      <c r="D136" s="77" t="s">
        <v>208</v>
      </c>
      <c r="E136" s="515"/>
      <c r="F136" s="517"/>
      <c r="G136" s="423"/>
      <c r="H136" s="75">
        <v>138500</v>
      </c>
      <c r="I136" s="42" t="s">
        <v>155</v>
      </c>
    </row>
    <row r="137" spans="1:9" s="12" customFormat="1">
      <c r="A137" s="524"/>
      <c r="B137" s="524"/>
      <c r="C137" s="90" t="s">
        <v>608</v>
      </c>
      <c r="D137" s="77" t="s">
        <v>208</v>
      </c>
      <c r="E137" s="515"/>
      <c r="F137" s="517"/>
      <c r="G137" s="423"/>
      <c r="H137" s="75">
        <v>92200</v>
      </c>
      <c r="I137" s="42" t="s">
        <v>155</v>
      </c>
    </row>
    <row r="138" spans="1:9" s="12" customFormat="1">
      <c r="A138" s="524"/>
      <c r="B138" s="524"/>
      <c r="C138" s="90" t="s">
        <v>526</v>
      </c>
      <c r="D138" s="77" t="s">
        <v>208</v>
      </c>
      <c r="E138" s="515"/>
      <c r="F138" s="517"/>
      <c r="G138" s="423"/>
      <c r="H138" s="75">
        <v>114400</v>
      </c>
      <c r="I138" s="42" t="s">
        <v>155</v>
      </c>
    </row>
    <row r="139" spans="1:9" s="12" customFormat="1">
      <c r="A139" s="524"/>
      <c r="B139" s="524"/>
      <c r="C139" s="90" t="s">
        <v>527</v>
      </c>
      <c r="D139" s="77" t="s">
        <v>208</v>
      </c>
      <c r="E139" s="515"/>
      <c r="F139" s="517"/>
      <c r="G139" s="423"/>
      <c r="H139" s="75">
        <v>138500</v>
      </c>
      <c r="I139" s="42" t="s">
        <v>155</v>
      </c>
    </row>
    <row r="140" spans="1:9" s="12" customFormat="1">
      <c r="A140" s="524"/>
      <c r="B140" s="524"/>
      <c r="C140" s="90" t="s">
        <v>528</v>
      </c>
      <c r="D140" s="77" t="s">
        <v>208</v>
      </c>
      <c r="E140" s="515"/>
      <c r="F140" s="517"/>
      <c r="G140" s="423"/>
      <c r="H140" s="75">
        <v>163200</v>
      </c>
      <c r="I140" s="42" t="s">
        <v>155</v>
      </c>
    </row>
    <row r="141" spans="1:9" s="12" customFormat="1">
      <c r="A141" s="524"/>
      <c r="B141" s="524"/>
      <c r="C141" s="90" t="s">
        <v>529</v>
      </c>
      <c r="D141" s="77" t="s">
        <v>208</v>
      </c>
      <c r="E141" s="515"/>
      <c r="F141" s="517"/>
      <c r="G141" s="423"/>
      <c r="H141" s="75">
        <v>196300</v>
      </c>
      <c r="I141" s="42" t="s">
        <v>155</v>
      </c>
    </row>
    <row r="142" spans="1:9" s="12" customFormat="1">
      <c r="A142" s="524"/>
      <c r="B142" s="524"/>
      <c r="C142" s="90" t="s">
        <v>609</v>
      </c>
      <c r="D142" s="77" t="s">
        <v>208</v>
      </c>
      <c r="E142" s="515"/>
      <c r="F142" s="517"/>
      <c r="G142" s="423"/>
      <c r="H142" s="75">
        <v>148300</v>
      </c>
      <c r="I142" s="42" t="s">
        <v>155</v>
      </c>
    </row>
    <row r="143" spans="1:9" s="12" customFormat="1">
      <c r="A143" s="524"/>
      <c r="B143" s="524"/>
      <c r="C143" s="90" t="s">
        <v>610</v>
      </c>
      <c r="D143" s="77" t="s">
        <v>208</v>
      </c>
      <c r="E143" s="515"/>
      <c r="F143" s="492"/>
      <c r="G143" s="424"/>
      <c r="H143" s="75">
        <v>165600</v>
      </c>
      <c r="I143" s="42" t="s">
        <v>155</v>
      </c>
    </row>
    <row r="144" spans="1:9" s="12" customFormat="1">
      <c r="A144" s="524"/>
      <c r="B144" s="524"/>
      <c r="C144" s="90" t="s">
        <v>531</v>
      </c>
      <c r="D144" s="77" t="s">
        <v>208</v>
      </c>
      <c r="E144" s="515" t="s">
        <v>2820</v>
      </c>
      <c r="F144" s="491"/>
      <c r="G144" s="422" t="str">
        <f>G95</f>
        <v xml:space="preserve">Công ty Cổ phần Nhựa Châu Âu Xanh
 Đc: Quốc lộ 3, phường Trung Thành, tỉnh Thái 
Nguyên; SĐT:0962145511 </v>
      </c>
      <c r="H144" s="75">
        <v>196300</v>
      </c>
      <c r="I144" s="42" t="s">
        <v>155</v>
      </c>
    </row>
    <row r="145" spans="1:9" s="12" customFormat="1">
      <c r="A145" s="524"/>
      <c r="B145" s="524"/>
      <c r="C145" s="90" t="s">
        <v>532</v>
      </c>
      <c r="D145" s="77" t="s">
        <v>208</v>
      </c>
      <c r="E145" s="515"/>
      <c r="F145" s="517"/>
      <c r="G145" s="423"/>
      <c r="H145" s="75">
        <v>234800</v>
      </c>
      <c r="I145" s="42" t="s">
        <v>155</v>
      </c>
    </row>
    <row r="146" spans="1:9" s="12" customFormat="1">
      <c r="A146" s="524"/>
      <c r="B146" s="524"/>
      <c r="C146" s="90" t="s">
        <v>533</v>
      </c>
      <c r="D146" s="77" t="s">
        <v>208</v>
      </c>
      <c r="E146" s="515"/>
      <c r="F146" s="517"/>
      <c r="G146" s="423"/>
      <c r="H146" s="75">
        <v>281900</v>
      </c>
      <c r="I146" s="42" t="s">
        <v>155</v>
      </c>
    </row>
    <row r="147" spans="1:9" s="12" customFormat="1">
      <c r="A147" s="524"/>
      <c r="B147" s="524"/>
      <c r="C147" s="90" t="s">
        <v>535</v>
      </c>
      <c r="D147" s="77" t="s">
        <v>208</v>
      </c>
      <c r="E147" s="515"/>
      <c r="F147" s="517"/>
      <c r="G147" s="423"/>
      <c r="H147" s="75">
        <v>195600</v>
      </c>
      <c r="I147" s="42" t="s">
        <v>155</v>
      </c>
    </row>
    <row r="148" spans="1:9" s="12" customFormat="1" ht="15" customHeight="1">
      <c r="A148" s="524"/>
      <c r="B148" s="524"/>
      <c r="C148" s="90" t="s">
        <v>536</v>
      </c>
      <c r="D148" s="77" t="s">
        <v>208</v>
      </c>
      <c r="E148" s="515"/>
      <c r="F148" s="517"/>
      <c r="G148" s="423"/>
      <c r="H148" s="75">
        <v>240700</v>
      </c>
      <c r="I148" s="42" t="s">
        <v>155</v>
      </c>
    </row>
    <row r="149" spans="1:9" s="12" customFormat="1">
      <c r="A149" s="524"/>
      <c r="B149" s="524"/>
      <c r="C149" s="90" t="s">
        <v>537</v>
      </c>
      <c r="D149" s="77" t="s">
        <v>208</v>
      </c>
      <c r="E149" s="515"/>
      <c r="F149" s="517"/>
      <c r="G149" s="423"/>
      <c r="H149" s="75">
        <v>296600</v>
      </c>
      <c r="I149" s="42" t="s">
        <v>155</v>
      </c>
    </row>
    <row r="150" spans="1:9" s="12" customFormat="1">
      <c r="A150" s="524"/>
      <c r="B150" s="524"/>
      <c r="C150" s="90" t="s">
        <v>538</v>
      </c>
      <c r="D150" s="77" t="s">
        <v>208</v>
      </c>
      <c r="E150" s="515"/>
      <c r="F150" s="517"/>
      <c r="G150" s="423"/>
      <c r="H150" s="75">
        <v>351500</v>
      </c>
      <c r="I150" s="42" t="s">
        <v>155</v>
      </c>
    </row>
    <row r="151" spans="1:9" s="12" customFormat="1">
      <c r="A151" s="524"/>
      <c r="B151" s="524"/>
      <c r="C151" s="90" t="s">
        <v>539</v>
      </c>
      <c r="D151" s="77" t="s">
        <v>208</v>
      </c>
      <c r="E151" s="515"/>
      <c r="F151" s="517"/>
      <c r="G151" s="423"/>
      <c r="H151" s="75">
        <v>426600</v>
      </c>
      <c r="I151" s="42" t="s">
        <v>155</v>
      </c>
    </row>
    <row r="152" spans="1:9" s="12" customFormat="1">
      <c r="A152" s="524"/>
      <c r="B152" s="524"/>
      <c r="C152" s="90" t="s">
        <v>647</v>
      </c>
      <c r="D152" s="77" t="s">
        <v>208</v>
      </c>
      <c r="E152" s="515"/>
      <c r="F152" s="517"/>
      <c r="G152" s="423"/>
      <c r="H152" s="75">
        <v>252100</v>
      </c>
      <c r="I152" s="42" t="s">
        <v>155</v>
      </c>
    </row>
    <row r="153" spans="1:9" s="12" customFormat="1">
      <c r="A153" s="524"/>
      <c r="B153" s="524"/>
      <c r="C153" s="90" t="s">
        <v>541</v>
      </c>
      <c r="D153" s="77" t="s">
        <v>646</v>
      </c>
      <c r="E153" s="515"/>
      <c r="F153" s="517"/>
      <c r="G153" s="423"/>
      <c r="H153" s="75">
        <v>307700</v>
      </c>
      <c r="I153" s="42" t="s">
        <v>155</v>
      </c>
    </row>
    <row r="154" spans="1:9" s="12" customFormat="1">
      <c r="A154" s="524"/>
      <c r="B154" s="524"/>
      <c r="C154" s="90" t="s">
        <v>542</v>
      </c>
      <c r="D154" s="77" t="s">
        <v>208</v>
      </c>
      <c r="E154" s="515"/>
      <c r="F154" s="517"/>
      <c r="G154" s="423"/>
      <c r="H154" s="75">
        <v>378400</v>
      </c>
      <c r="I154" s="42" t="s">
        <v>155</v>
      </c>
    </row>
    <row r="155" spans="1:9" s="12" customFormat="1">
      <c r="A155" s="524"/>
      <c r="B155" s="524"/>
      <c r="C155" s="90" t="s">
        <v>543</v>
      </c>
      <c r="D155" s="77" t="s">
        <v>208</v>
      </c>
      <c r="E155" s="515"/>
      <c r="F155" s="517"/>
      <c r="G155" s="423"/>
      <c r="H155" s="75">
        <v>457400</v>
      </c>
      <c r="I155" s="42" t="s">
        <v>155</v>
      </c>
    </row>
    <row r="156" spans="1:9" s="12" customFormat="1">
      <c r="A156" s="524"/>
      <c r="B156" s="524"/>
      <c r="C156" s="90" t="s">
        <v>544</v>
      </c>
      <c r="D156" s="77" t="s">
        <v>208</v>
      </c>
      <c r="E156" s="515"/>
      <c r="F156" s="517"/>
      <c r="G156" s="423"/>
      <c r="H156" s="75">
        <v>546800</v>
      </c>
      <c r="I156" s="42" t="s">
        <v>155</v>
      </c>
    </row>
    <row r="157" spans="1:9" s="12" customFormat="1">
      <c r="A157" s="524"/>
      <c r="B157" s="524"/>
      <c r="C157" s="90" t="s">
        <v>648</v>
      </c>
      <c r="D157" s="77" t="s">
        <v>208</v>
      </c>
      <c r="E157" s="515"/>
      <c r="F157" s="517"/>
      <c r="G157" s="423"/>
      <c r="H157" s="75">
        <v>411500</v>
      </c>
      <c r="I157" s="42" t="s">
        <v>155</v>
      </c>
    </row>
    <row r="158" spans="1:9" s="12" customFormat="1">
      <c r="A158" s="524"/>
      <c r="B158" s="524"/>
      <c r="C158" s="90" t="s">
        <v>545</v>
      </c>
      <c r="D158" s="77" t="s">
        <v>208</v>
      </c>
      <c r="E158" s="515"/>
      <c r="F158" s="517"/>
      <c r="G158" s="423"/>
      <c r="H158" s="75">
        <v>503300</v>
      </c>
      <c r="I158" s="42" t="s">
        <v>155</v>
      </c>
    </row>
    <row r="159" spans="1:9" s="12" customFormat="1">
      <c r="A159" s="524"/>
      <c r="B159" s="524"/>
      <c r="C159" s="90" t="s">
        <v>546</v>
      </c>
      <c r="D159" s="77" t="s">
        <v>208</v>
      </c>
      <c r="E159" s="515"/>
      <c r="F159" s="517"/>
      <c r="G159" s="423"/>
      <c r="H159" s="75">
        <v>618900</v>
      </c>
      <c r="I159" s="42" t="s">
        <v>155</v>
      </c>
    </row>
    <row r="160" spans="1:9" s="12" customFormat="1" ht="15" customHeight="1">
      <c r="A160" s="524"/>
      <c r="B160" s="524"/>
      <c r="C160" s="90" t="s">
        <v>547</v>
      </c>
      <c r="D160" s="77" t="s">
        <v>208</v>
      </c>
      <c r="E160" s="515"/>
      <c r="F160" s="517"/>
      <c r="G160" s="423"/>
      <c r="H160" s="75">
        <v>741600</v>
      </c>
      <c r="I160" s="42" t="s">
        <v>155</v>
      </c>
    </row>
    <row r="161" spans="1:9" s="12" customFormat="1">
      <c r="A161" s="524"/>
      <c r="B161" s="524"/>
      <c r="C161" s="90" t="s">
        <v>548</v>
      </c>
      <c r="D161" s="77" t="s">
        <v>208</v>
      </c>
      <c r="E161" s="515"/>
      <c r="F161" s="517"/>
      <c r="G161" s="423"/>
      <c r="H161" s="75">
        <v>896800</v>
      </c>
      <c r="I161" s="42" t="s">
        <v>155</v>
      </c>
    </row>
    <row r="162" spans="1:9" s="12" customFormat="1">
      <c r="A162" s="524"/>
      <c r="B162" s="524"/>
      <c r="C162" s="90" t="s">
        <v>649</v>
      </c>
      <c r="D162" s="77" t="s">
        <v>208</v>
      </c>
      <c r="E162" s="515"/>
      <c r="F162" s="517"/>
      <c r="G162" s="423"/>
      <c r="H162" s="75">
        <v>643300</v>
      </c>
      <c r="I162" s="42" t="s">
        <v>155</v>
      </c>
    </row>
    <row r="163" spans="1:9" s="12" customFormat="1">
      <c r="A163" s="524"/>
      <c r="B163" s="524"/>
      <c r="C163" s="90" t="s">
        <v>550</v>
      </c>
      <c r="D163" s="77" t="s">
        <v>208</v>
      </c>
      <c r="E163" s="515"/>
      <c r="F163" s="517"/>
      <c r="G163" s="423"/>
      <c r="H163" s="75">
        <v>793100</v>
      </c>
      <c r="I163" s="42" t="s">
        <v>155</v>
      </c>
    </row>
    <row r="164" spans="1:9" s="12" customFormat="1">
      <c r="A164" s="524"/>
      <c r="B164" s="524"/>
      <c r="C164" s="90" t="s">
        <v>551</v>
      </c>
      <c r="D164" s="77" t="s">
        <v>208</v>
      </c>
      <c r="E164" s="515"/>
      <c r="F164" s="517"/>
      <c r="G164" s="423"/>
      <c r="H164" s="75">
        <v>974200</v>
      </c>
      <c r="I164" s="42" t="s">
        <v>155</v>
      </c>
    </row>
    <row r="165" spans="1:9" s="12" customFormat="1">
      <c r="A165" s="524"/>
      <c r="B165" s="524"/>
      <c r="C165" s="90" t="s">
        <v>552</v>
      </c>
      <c r="D165" s="77" t="s">
        <v>208</v>
      </c>
      <c r="E165" s="515"/>
      <c r="F165" s="517"/>
      <c r="G165" s="423"/>
      <c r="H165" s="75">
        <v>1160400</v>
      </c>
      <c r="I165" s="42" t="s">
        <v>155</v>
      </c>
    </row>
    <row r="166" spans="1:9" s="12" customFormat="1">
      <c r="A166" s="524"/>
      <c r="B166" s="524"/>
      <c r="C166" s="90" t="s">
        <v>553</v>
      </c>
      <c r="D166" s="77" t="s">
        <v>208</v>
      </c>
      <c r="E166" s="515"/>
      <c r="F166" s="517"/>
      <c r="G166" s="423"/>
      <c r="H166" s="75">
        <v>1409800</v>
      </c>
      <c r="I166" s="42" t="s">
        <v>155</v>
      </c>
    </row>
    <row r="167" spans="1:9" s="12" customFormat="1">
      <c r="A167" s="524"/>
      <c r="B167" s="524"/>
      <c r="C167" s="90" t="s">
        <v>650</v>
      </c>
      <c r="D167" s="77" t="s">
        <v>208</v>
      </c>
      <c r="E167" s="515"/>
      <c r="F167" s="517"/>
      <c r="G167" s="423"/>
      <c r="H167" s="75">
        <v>811100</v>
      </c>
      <c r="I167" s="42" t="s">
        <v>155</v>
      </c>
    </row>
    <row r="168" spans="1:9" s="12" customFormat="1">
      <c r="A168" s="524"/>
      <c r="B168" s="524"/>
      <c r="C168" s="90" t="s">
        <v>555</v>
      </c>
      <c r="D168" s="77" t="s">
        <v>208</v>
      </c>
      <c r="E168" s="515"/>
      <c r="F168" s="517"/>
      <c r="G168" s="423"/>
      <c r="H168" s="75">
        <v>1001500</v>
      </c>
      <c r="I168" s="42" t="s">
        <v>155</v>
      </c>
    </row>
    <row r="169" spans="1:9" s="12" customFormat="1">
      <c r="A169" s="524"/>
      <c r="B169" s="524"/>
      <c r="C169" s="90" t="s">
        <v>556</v>
      </c>
      <c r="D169" s="77" t="s">
        <v>208</v>
      </c>
      <c r="E169" s="515"/>
      <c r="F169" s="517"/>
      <c r="G169" s="423"/>
      <c r="H169" s="75">
        <v>1203200</v>
      </c>
      <c r="I169" s="42" t="s">
        <v>155</v>
      </c>
    </row>
    <row r="170" spans="1:9" s="12" customFormat="1">
      <c r="A170" s="524"/>
      <c r="B170" s="524"/>
      <c r="C170" s="90" t="s">
        <v>557</v>
      </c>
      <c r="D170" s="77" t="s">
        <v>208</v>
      </c>
      <c r="E170" s="515"/>
      <c r="F170" s="517"/>
      <c r="G170" s="423"/>
      <c r="H170" s="75">
        <v>1451400</v>
      </c>
      <c r="I170" s="42" t="s">
        <v>155</v>
      </c>
    </row>
    <row r="171" spans="1:9" s="12" customFormat="1">
      <c r="A171" s="524"/>
      <c r="B171" s="524"/>
      <c r="C171" s="90" t="s">
        <v>558</v>
      </c>
      <c r="D171" s="77" t="s">
        <v>208</v>
      </c>
      <c r="E171" s="515"/>
      <c r="F171" s="517"/>
      <c r="G171" s="423"/>
      <c r="H171" s="75">
        <v>1743900</v>
      </c>
      <c r="I171" s="42" t="s">
        <v>155</v>
      </c>
    </row>
    <row r="172" spans="1:9" s="12" customFormat="1">
      <c r="A172" s="524"/>
      <c r="B172" s="524"/>
      <c r="C172" s="90" t="s">
        <v>651</v>
      </c>
      <c r="D172" s="77" t="s">
        <v>208</v>
      </c>
      <c r="E172" s="515"/>
      <c r="F172" s="517"/>
      <c r="G172" s="423"/>
      <c r="H172" s="75">
        <v>1569600</v>
      </c>
      <c r="I172" s="42" t="s">
        <v>155</v>
      </c>
    </row>
    <row r="173" spans="1:9" s="12" customFormat="1">
      <c r="A173" s="524"/>
      <c r="B173" s="524"/>
      <c r="C173" s="90" t="s">
        <v>560</v>
      </c>
      <c r="D173" s="77" t="s">
        <v>208</v>
      </c>
      <c r="E173" s="515"/>
      <c r="F173" s="517"/>
      <c r="G173" s="423"/>
      <c r="H173" s="75">
        <v>1955800</v>
      </c>
      <c r="I173" s="42" t="s">
        <v>155</v>
      </c>
    </row>
    <row r="174" spans="1:9" s="12" customFormat="1">
      <c r="A174" s="524"/>
      <c r="B174" s="524"/>
      <c r="C174" s="90" t="s">
        <v>561</v>
      </c>
      <c r="D174" s="77" t="s">
        <v>208</v>
      </c>
      <c r="E174" s="515"/>
      <c r="F174" s="517"/>
      <c r="G174" s="423"/>
      <c r="H174" s="75">
        <v>2361300</v>
      </c>
      <c r="I174" s="42" t="s">
        <v>155</v>
      </c>
    </row>
    <row r="175" spans="1:9" s="12" customFormat="1">
      <c r="A175" s="524"/>
      <c r="B175" s="524"/>
      <c r="C175" s="90" t="s">
        <v>562</v>
      </c>
      <c r="D175" s="77" t="s">
        <v>208</v>
      </c>
      <c r="E175" s="515"/>
      <c r="F175" s="517"/>
      <c r="G175" s="423"/>
      <c r="H175" s="75">
        <v>2843000</v>
      </c>
      <c r="I175" s="42" t="s">
        <v>155</v>
      </c>
    </row>
    <row r="176" spans="1:9" s="12" customFormat="1">
      <c r="A176" s="524"/>
      <c r="B176" s="524"/>
      <c r="C176" s="90" t="s">
        <v>563</v>
      </c>
      <c r="D176" s="77" t="s">
        <v>208</v>
      </c>
      <c r="E176" s="515"/>
      <c r="F176" s="517"/>
      <c r="G176" s="423"/>
      <c r="H176" s="75">
        <v>3433200</v>
      </c>
      <c r="I176" s="42" t="s">
        <v>155</v>
      </c>
    </row>
    <row r="177" spans="1:9" s="12" customFormat="1">
      <c r="A177" s="524"/>
      <c r="B177" s="524"/>
      <c r="C177" s="90" t="s">
        <v>652</v>
      </c>
      <c r="D177" s="77" t="s">
        <v>208</v>
      </c>
      <c r="E177" s="515"/>
      <c r="F177" s="517"/>
      <c r="G177" s="423"/>
      <c r="H177" s="75">
        <v>2007900</v>
      </c>
      <c r="I177" s="42" t="s">
        <v>155</v>
      </c>
    </row>
    <row r="178" spans="1:9" s="12" customFormat="1">
      <c r="A178" s="524"/>
      <c r="B178" s="524"/>
      <c r="C178" s="90" t="s">
        <v>565</v>
      </c>
      <c r="D178" s="77" t="s">
        <v>208</v>
      </c>
      <c r="E178" s="515"/>
      <c r="F178" s="517"/>
      <c r="G178" s="423"/>
      <c r="H178" s="75">
        <v>2464900</v>
      </c>
      <c r="I178" s="42" t="s">
        <v>155</v>
      </c>
    </row>
    <row r="179" spans="1:9" s="12" customFormat="1">
      <c r="A179" s="524"/>
      <c r="B179" s="524"/>
      <c r="C179" s="90" t="s">
        <v>566</v>
      </c>
      <c r="D179" s="77" t="s">
        <v>208</v>
      </c>
      <c r="E179" s="515"/>
      <c r="F179" s="517"/>
      <c r="G179" s="423"/>
      <c r="H179" s="75">
        <v>2997800</v>
      </c>
      <c r="I179" s="42" t="s">
        <v>155</v>
      </c>
    </row>
    <row r="180" spans="1:9" s="12" customFormat="1">
      <c r="A180" s="524"/>
      <c r="B180" s="524"/>
      <c r="C180" s="90" t="s">
        <v>567</v>
      </c>
      <c r="D180" s="77" t="s">
        <v>208</v>
      </c>
      <c r="E180" s="515"/>
      <c r="F180" s="517"/>
      <c r="G180" s="423"/>
      <c r="H180" s="75">
        <v>3607500</v>
      </c>
      <c r="I180" s="42" t="s">
        <v>155</v>
      </c>
    </row>
    <row r="181" spans="1:9" s="12" customFormat="1">
      <c r="A181" s="524"/>
      <c r="B181" s="524"/>
      <c r="C181" s="90" t="s">
        <v>568</v>
      </c>
      <c r="D181" s="77" t="s">
        <v>208</v>
      </c>
      <c r="E181" s="515"/>
      <c r="F181" s="517"/>
      <c r="G181" s="423"/>
      <c r="H181" s="75">
        <v>4358100</v>
      </c>
      <c r="I181" s="42" t="s">
        <v>155</v>
      </c>
    </row>
    <row r="182" spans="1:9" s="12" customFormat="1">
      <c r="A182" s="524"/>
      <c r="B182" s="524"/>
      <c r="C182" s="90" t="s">
        <v>653</v>
      </c>
      <c r="D182" s="77" t="s">
        <v>208</v>
      </c>
      <c r="E182" s="515"/>
      <c r="F182" s="517"/>
      <c r="G182" s="423"/>
      <c r="H182" s="75">
        <v>2529900</v>
      </c>
      <c r="I182" s="42" t="s">
        <v>155</v>
      </c>
    </row>
    <row r="183" spans="1:9" s="12" customFormat="1">
      <c r="A183" s="524"/>
      <c r="B183" s="524"/>
      <c r="C183" s="90" t="s">
        <v>570</v>
      </c>
      <c r="D183" s="77" t="s">
        <v>208</v>
      </c>
      <c r="E183" s="515"/>
      <c r="F183" s="517"/>
      <c r="G183" s="423"/>
      <c r="H183" s="75">
        <v>3147800</v>
      </c>
      <c r="I183" s="42" t="s">
        <v>155</v>
      </c>
    </row>
    <row r="184" spans="1:9" s="12" customFormat="1">
      <c r="A184" s="524"/>
      <c r="B184" s="524"/>
      <c r="C184" s="90" t="s">
        <v>571</v>
      </c>
      <c r="D184" s="77" t="s">
        <v>208</v>
      </c>
      <c r="E184" s="515"/>
      <c r="F184" s="517"/>
      <c r="G184" s="423"/>
      <c r="H184" s="75">
        <v>3811500</v>
      </c>
      <c r="I184" s="42" t="s">
        <v>155</v>
      </c>
    </row>
    <row r="185" spans="1:9" s="12" customFormat="1">
      <c r="A185" s="524"/>
      <c r="B185" s="524"/>
      <c r="C185" s="90" t="s">
        <v>572</v>
      </c>
      <c r="D185" s="77" t="s">
        <v>208</v>
      </c>
      <c r="E185" s="515"/>
      <c r="F185" s="517"/>
      <c r="G185" s="423"/>
      <c r="H185" s="75">
        <v>4578400</v>
      </c>
      <c r="I185" s="42" t="s">
        <v>155</v>
      </c>
    </row>
    <row r="186" spans="1:9" s="12" customFormat="1">
      <c r="A186" s="524"/>
      <c r="B186" s="524"/>
      <c r="C186" s="90" t="s">
        <v>573</v>
      </c>
      <c r="D186" s="77" t="s">
        <v>208</v>
      </c>
      <c r="E186" s="515"/>
      <c r="F186" s="517"/>
      <c r="G186" s="423"/>
      <c r="H186" s="75">
        <v>5544500</v>
      </c>
      <c r="I186" s="42" t="s">
        <v>155</v>
      </c>
    </row>
    <row r="187" spans="1:9" s="12" customFormat="1">
      <c r="A187" s="524"/>
      <c r="B187" s="524"/>
      <c r="C187" s="90" t="s">
        <v>654</v>
      </c>
      <c r="D187" s="77" t="s">
        <v>208</v>
      </c>
      <c r="E187" s="515"/>
      <c r="F187" s="517"/>
      <c r="G187" s="423"/>
      <c r="H187" s="75">
        <v>3229300</v>
      </c>
      <c r="I187" s="42" t="s">
        <v>155</v>
      </c>
    </row>
    <row r="188" spans="1:9" s="12" customFormat="1">
      <c r="A188" s="524"/>
      <c r="B188" s="524"/>
      <c r="C188" s="90" t="s">
        <v>575</v>
      </c>
      <c r="D188" s="77" t="s">
        <v>208</v>
      </c>
      <c r="E188" s="515"/>
      <c r="F188" s="517"/>
      <c r="G188" s="423"/>
      <c r="H188" s="75">
        <v>3958500</v>
      </c>
      <c r="I188" s="42" t="s">
        <v>155</v>
      </c>
    </row>
    <row r="189" spans="1:9" s="12" customFormat="1">
      <c r="A189" s="524"/>
      <c r="B189" s="524"/>
      <c r="C189" s="90" t="s">
        <v>576</v>
      </c>
      <c r="D189" s="77" t="s">
        <v>208</v>
      </c>
      <c r="E189" s="515"/>
      <c r="F189" s="517"/>
      <c r="G189" s="423"/>
      <c r="H189" s="75">
        <v>4826300</v>
      </c>
      <c r="I189" s="42" t="s">
        <v>155</v>
      </c>
    </row>
    <row r="190" spans="1:9" s="12" customFormat="1">
      <c r="A190" s="524"/>
      <c r="B190" s="524"/>
      <c r="C190" s="90" t="s">
        <v>577</v>
      </c>
      <c r="D190" s="77" t="s">
        <v>208</v>
      </c>
      <c r="E190" s="515"/>
      <c r="F190" s="517"/>
      <c r="G190" s="423"/>
      <c r="H190" s="75">
        <v>5786400</v>
      </c>
      <c r="I190" s="42" t="s">
        <v>155</v>
      </c>
    </row>
    <row r="191" spans="1:9" s="12" customFormat="1">
      <c r="A191" s="524"/>
      <c r="B191" s="524"/>
      <c r="C191" s="90" t="s">
        <v>578</v>
      </c>
      <c r="D191" s="77" t="s">
        <v>208</v>
      </c>
      <c r="E191" s="515"/>
      <c r="F191" s="517"/>
      <c r="G191" s="423"/>
      <c r="H191" s="75">
        <v>7005200</v>
      </c>
      <c r="I191" s="42" t="s">
        <v>155</v>
      </c>
    </row>
    <row r="192" spans="1:9" s="12" customFormat="1">
      <c r="A192" s="524"/>
      <c r="B192" s="524"/>
      <c r="C192" s="90" t="s">
        <v>655</v>
      </c>
      <c r="D192" s="77" t="s">
        <v>208</v>
      </c>
      <c r="E192" s="516"/>
      <c r="F192" s="492"/>
      <c r="G192" s="423"/>
      <c r="H192" s="75">
        <v>3950100</v>
      </c>
      <c r="I192" s="42" t="s">
        <v>155</v>
      </c>
    </row>
    <row r="193" spans="1:9" s="12" customFormat="1">
      <c r="A193" s="524"/>
      <c r="B193" s="524"/>
      <c r="C193" s="90" t="s">
        <v>580</v>
      </c>
      <c r="D193" s="77" t="s">
        <v>208</v>
      </c>
      <c r="E193" s="514" t="str">
        <f>E144</f>
        <v>QCVN 16:2023/BXD
TCVN 7305-2:2008</v>
      </c>
      <c r="F193" s="491"/>
      <c r="G193" s="423" t="str">
        <f>G144</f>
        <v xml:space="preserve">Công ty Cổ phần Nhựa Châu Âu Xanh
 Đc: Quốc lộ 3, phường Trung Thành, tỉnh Thái 
Nguyên; SĐT:0962145511 </v>
      </c>
      <c r="H193" s="75">
        <v>4919100</v>
      </c>
      <c r="I193" s="42" t="s">
        <v>155</v>
      </c>
    </row>
    <row r="194" spans="1:9" s="12" customFormat="1">
      <c r="A194" s="524"/>
      <c r="B194" s="524"/>
      <c r="C194" s="90" t="s">
        <v>581</v>
      </c>
      <c r="D194" s="77" t="s">
        <v>208</v>
      </c>
      <c r="E194" s="515"/>
      <c r="F194" s="517"/>
      <c r="G194" s="423"/>
      <c r="H194" s="75">
        <v>5985100</v>
      </c>
      <c r="I194" s="42" t="s">
        <v>155</v>
      </c>
    </row>
    <row r="195" spans="1:9" s="12" customFormat="1">
      <c r="A195" s="524"/>
      <c r="B195" s="524"/>
      <c r="C195" s="90" t="s">
        <v>582</v>
      </c>
      <c r="D195" s="77" t="s">
        <v>208</v>
      </c>
      <c r="E195" s="515"/>
      <c r="F195" s="517"/>
      <c r="G195" s="423"/>
      <c r="H195" s="75">
        <v>7198500</v>
      </c>
      <c r="I195" s="42" t="s">
        <v>155</v>
      </c>
    </row>
    <row r="196" spans="1:9" s="12" customFormat="1">
      <c r="A196" s="524"/>
      <c r="B196" s="524"/>
      <c r="C196" s="90" t="s">
        <v>583</v>
      </c>
      <c r="D196" s="77" t="s">
        <v>208</v>
      </c>
      <c r="E196" s="515"/>
      <c r="F196" s="517"/>
      <c r="G196" s="423"/>
      <c r="H196" s="75">
        <v>8680900</v>
      </c>
      <c r="I196" s="42" t="s">
        <v>155</v>
      </c>
    </row>
    <row r="197" spans="1:9" s="12" customFormat="1">
      <c r="A197" s="524"/>
      <c r="B197" s="524"/>
      <c r="C197" s="90" t="s">
        <v>585</v>
      </c>
      <c r="D197" s="77" t="s">
        <v>208</v>
      </c>
      <c r="E197" s="515"/>
      <c r="F197" s="517"/>
      <c r="G197" s="423"/>
      <c r="H197" s="75">
        <v>5415700</v>
      </c>
      <c r="I197" s="42" t="s">
        <v>155</v>
      </c>
    </row>
    <row r="198" spans="1:9" s="12" customFormat="1">
      <c r="A198" s="524"/>
      <c r="B198" s="524"/>
      <c r="C198" s="90" t="s">
        <v>586</v>
      </c>
      <c r="D198" s="77" t="s">
        <v>208</v>
      </c>
      <c r="E198" s="515"/>
      <c r="F198" s="517"/>
      <c r="G198" s="423"/>
      <c r="H198" s="75">
        <v>6649300</v>
      </c>
      <c r="I198" s="42" t="s">
        <v>155</v>
      </c>
    </row>
    <row r="199" spans="1:9" s="12" customFormat="1">
      <c r="A199" s="524"/>
      <c r="B199" s="524"/>
      <c r="C199" s="90" t="s">
        <v>587</v>
      </c>
      <c r="D199" s="77" t="s">
        <v>208</v>
      </c>
      <c r="E199" s="515"/>
      <c r="F199" s="517"/>
      <c r="G199" s="423"/>
      <c r="H199" s="75">
        <v>8116100</v>
      </c>
      <c r="I199" s="42" t="s">
        <v>155</v>
      </c>
    </row>
    <row r="200" spans="1:9" s="12" customFormat="1">
      <c r="A200" s="524"/>
      <c r="B200" s="524"/>
      <c r="C200" s="90" t="s">
        <v>588</v>
      </c>
      <c r="D200" s="77" t="s">
        <v>208</v>
      </c>
      <c r="E200" s="515"/>
      <c r="F200" s="517"/>
      <c r="G200" s="423"/>
      <c r="H200" s="75">
        <v>9803200</v>
      </c>
      <c r="I200" s="42" t="s">
        <v>155</v>
      </c>
    </row>
    <row r="201" spans="1:9" s="12" customFormat="1">
      <c r="A201" s="524"/>
      <c r="B201" s="524"/>
      <c r="C201" s="90" t="s">
        <v>590</v>
      </c>
      <c r="D201" s="77" t="s">
        <v>208</v>
      </c>
      <c r="E201" s="515"/>
      <c r="F201" s="517"/>
      <c r="G201" s="423"/>
      <c r="H201" s="75">
        <v>6842700</v>
      </c>
      <c r="I201" s="42" t="s">
        <v>155</v>
      </c>
    </row>
    <row r="202" spans="1:9" s="12" customFormat="1">
      <c r="A202" s="524"/>
      <c r="B202" s="524"/>
      <c r="C202" s="90" t="s">
        <v>591</v>
      </c>
      <c r="D202" s="77" t="s">
        <v>208</v>
      </c>
      <c r="E202" s="515"/>
      <c r="F202" s="517"/>
      <c r="G202" s="423"/>
      <c r="H202" s="75">
        <v>8422000</v>
      </c>
      <c r="I202" s="42" t="s">
        <v>155</v>
      </c>
    </row>
    <row r="203" spans="1:9" s="12" customFormat="1">
      <c r="A203" s="524"/>
      <c r="B203" s="524"/>
      <c r="C203" s="90" t="s">
        <v>592</v>
      </c>
      <c r="D203" s="77" t="s">
        <v>208</v>
      </c>
      <c r="E203" s="515"/>
      <c r="F203" s="517"/>
      <c r="G203" s="423"/>
      <c r="H203" s="75">
        <v>10258200</v>
      </c>
      <c r="I203" s="42" t="s">
        <v>155</v>
      </c>
    </row>
    <row r="204" spans="1:9" s="12" customFormat="1">
      <c r="A204" s="524"/>
      <c r="B204" s="524"/>
      <c r="C204" s="90" t="s">
        <v>593</v>
      </c>
      <c r="D204" s="77" t="s">
        <v>208</v>
      </c>
      <c r="E204" s="515"/>
      <c r="F204" s="517"/>
      <c r="G204" s="423"/>
      <c r="H204" s="75">
        <v>11646800</v>
      </c>
      <c r="I204" s="42" t="s">
        <v>155</v>
      </c>
    </row>
    <row r="205" spans="1:9" s="12" customFormat="1">
      <c r="A205" s="524"/>
      <c r="B205" s="524"/>
      <c r="C205" s="90" t="s">
        <v>595</v>
      </c>
      <c r="D205" s="77" t="s">
        <v>208</v>
      </c>
      <c r="E205" s="515"/>
      <c r="F205" s="517"/>
      <c r="G205" s="423"/>
      <c r="H205" s="75">
        <v>11058900</v>
      </c>
      <c r="I205" s="42" t="s">
        <v>155</v>
      </c>
    </row>
    <row r="206" spans="1:9" s="12" customFormat="1">
      <c r="A206" s="524"/>
      <c r="B206" s="524"/>
      <c r="C206" s="90" t="s">
        <v>596</v>
      </c>
      <c r="D206" s="77" t="s">
        <v>208</v>
      </c>
      <c r="E206" s="515"/>
      <c r="F206" s="517"/>
      <c r="G206" s="423"/>
      <c r="H206" s="75">
        <v>13571800</v>
      </c>
      <c r="I206" s="42" t="s">
        <v>155</v>
      </c>
    </row>
    <row r="207" spans="1:9" s="12" customFormat="1">
      <c r="A207" s="524"/>
      <c r="B207" s="524"/>
      <c r="C207" s="90" t="s">
        <v>597</v>
      </c>
      <c r="D207" s="77" t="s">
        <v>646</v>
      </c>
      <c r="E207" s="516"/>
      <c r="F207" s="492"/>
      <c r="G207" s="424"/>
      <c r="H207" s="75">
        <v>13939500</v>
      </c>
      <c r="I207" s="42" t="s">
        <v>155</v>
      </c>
    </row>
    <row r="208" spans="1:9" s="12" customFormat="1" ht="33.75" customHeight="1">
      <c r="A208" s="524"/>
      <c r="B208" s="524"/>
      <c r="C208" s="437" t="s">
        <v>657</v>
      </c>
      <c r="D208" s="438"/>
      <c r="E208" s="438"/>
      <c r="F208" s="439"/>
      <c r="G208" s="45"/>
      <c r="H208" s="75"/>
      <c r="I208" s="42" t="s">
        <v>155</v>
      </c>
    </row>
    <row r="209" spans="1:9" s="12" customFormat="1" ht="15" customHeight="1">
      <c r="A209" s="524"/>
      <c r="B209" s="524"/>
      <c r="C209" s="90" t="s">
        <v>611</v>
      </c>
      <c r="D209" s="77" t="s">
        <v>646</v>
      </c>
      <c r="E209" s="520" t="s">
        <v>2821</v>
      </c>
      <c r="F209" s="491"/>
      <c r="G209" s="422" t="str">
        <f>G144</f>
        <v xml:space="preserve">Công ty Cổ phần Nhựa Châu Âu Xanh
 Đc: Quốc lộ 3, phường Trung Thành, tỉnh Thái 
Nguyên; SĐT:0962145511 </v>
      </c>
      <c r="H209" s="75"/>
      <c r="I209" s="42" t="s">
        <v>155</v>
      </c>
    </row>
    <row r="210" spans="1:9" s="12" customFormat="1">
      <c r="A210" s="524"/>
      <c r="B210" s="524"/>
      <c r="C210" s="90" t="s">
        <v>612</v>
      </c>
      <c r="D210" s="77" t="s">
        <v>208</v>
      </c>
      <c r="E210" s="521"/>
      <c r="F210" s="517"/>
      <c r="G210" s="423"/>
      <c r="H210" s="75">
        <v>7900</v>
      </c>
      <c r="I210" s="42" t="s">
        <v>155</v>
      </c>
    </row>
    <row r="211" spans="1:9" s="12" customFormat="1">
      <c r="A211" s="524"/>
      <c r="B211" s="524"/>
      <c r="C211" s="90" t="s">
        <v>613</v>
      </c>
      <c r="D211" s="77" t="s">
        <v>208</v>
      </c>
      <c r="E211" s="521"/>
      <c r="F211" s="517"/>
      <c r="G211" s="423"/>
      <c r="H211" s="75">
        <v>9600</v>
      </c>
      <c r="I211" s="42" t="s">
        <v>155</v>
      </c>
    </row>
    <row r="212" spans="1:9" s="12" customFormat="1">
      <c r="A212" s="524"/>
      <c r="B212" s="524"/>
      <c r="C212" s="90" t="s">
        <v>614</v>
      </c>
      <c r="D212" s="77" t="s">
        <v>208</v>
      </c>
      <c r="E212" s="521"/>
      <c r="F212" s="517"/>
      <c r="G212" s="423"/>
      <c r="H212" s="75">
        <v>10500</v>
      </c>
      <c r="I212" s="42" t="s">
        <v>155</v>
      </c>
    </row>
    <row r="213" spans="1:9" s="12" customFormat="1">
      <c r="A213" s="524"/>
      <c r="B213" s="524"/>
      <c r="C213" s="90" t="s">
        <v>615</v>
      </c>
      <c r="D213" s="77" t="s">
        <v>208</v>
      </c>
      <c r="E213" s="521"/>
      <c r="F213" s="517"/>
      <c r="G213" s="423"/>
      <c r="H213" s="75">
        <v>12600</v>
      </c>
      <c r="I213" s="42" t="s">
        <v>155</v>
      </c>
    </row>
    <row r="214" spans="1:9" s="12" customFormat="1">
      <c r="A214" s="524"/>
      <c r="B214" s="524"/>
      <c r="C214" s="90" t="s">
        <v>616</v>
      </c>
      <c r="D214" s="77" t="s">
        <v>208</v>
      </c>
      <c r="E214" s="521"/>
      <c r="F214" s="517"/>
      <c r="G214" s="423"/>
      <c r="H214" s="75">
        <v>14800</v>
      </c>
      <c r="I214" s="42" t="s">
        <v>155</v>
      </c>
    </row>
    <row r="215" spans="1:9" s="12" customFormat="1">
      <c r="A215" s="524"/>
      <c r="B215" s="524"/>
      <c r="C215" s="90" t="s">
        <v>617</v>
      </c>
      <c r="D215" s="77" t="s">
        <v>646</v>
      </c>
      <c r="E215" s="521"/>
      <c r="F215" s="517"/>
      <c r="G215" s="423"/>
      <c r="H215" s="75"/>
      <c r="I215" s="42" t="s">
        <v>155</v>
      </c>
    </row>
    <row r="216" spans="1:9" s="12" customFormat="1">
      <c r="A216" s="524"/>
      <c r="B216" s="524"/>
      <c r="C216" s="90" t="s">
        <v>612</v>
      </c>
      <c r="D216" s="77" t="s">
        <v>208</v>
      </c>
      <c r="E216" s="521"/>
      <c r="F216" s="517"/>
      <c r="G216" s="423"/>
      <c r="H216" s="75">
        <v>9800</v>
      </c>
      <c r="I216" s="42" t="s">
        <v>155</v>
      </c>
    </row>
    <row r="217" spans="1:9" s="12" customFormat="1">
      <c r="A217" s="524"/>
      <c r="B217" s="524"/>
      <c r="C217" s="90" t="s">
        <v>613</v>
      </c>
      <c r="D217" s="77" t="s">
        <v>208</v>
      </c>
      <c r="E217" s="521"/>
      <c r="F217" s="517"/>
      <c r="G217" s="423"/>
      <c r="H217" s="75">
        <v>12300</v>
      </c>
      <c r="I217" s="42" t="s">
        <v>155</v>
      </c>
    </row>
    <row r="218" spans="1:9" s="12" customFormat="1">
      <c r="A218" s="524"/>
      <c r="B218" s="524"/>
      <c r="C218" s="90" t="s">
        <v>614</v>
      </c>
      <c r="D218" s="77" t="s">
        <v>208</v>
      </c>
      <c r="E218" s="521"/>
      <c r="F218" s="517"/>
      <c r="G218" s="423"/>
      <c r="H218" s="75">
        <v>14400</v>
      </c>
      <c r="I218" s="42" t="s">
        <v>155</v>
      </c>
    </row>
    <row r="219" spans="1:9" s="12" customFormat="1">
      <c r="A219" s="524"/>
      <c r="B219" s="524"/>
      <c r="C219" s="90" t="s">
        <v>615</v>
      </c>
      <c r="D219" s="77" t="s">
        <v>208</v>
      </c>
      <c r="E219" s="521"/>
      <c r="F219" s="517"/>
      <c r="G219" s="423"/>
      <c r="H219" s="75">
        <v>16000</v>
      </c>
      <c r="I219" s="42" t="s">
        <v>155</v>
      </c>
    </row>
    <row r="220" spans="1:9" s="12" customFormat="1">
      <c r="A220" s="524"/>
      <c r="B220" s="524"/>
      <c r="C220" s="90" t="s">
        <v>616</v>
      </c>
      <c r="D220" s="77" t="s">
        <v>208</v>
      </c>
      <c r="E220" s="521"/>
      <c r="F220" s="517"/>
      <c r="G220" s="423"/>
      <c r="H220" s="75">
        <v>22600</v>
      </c>
      <c r="I220" s="42" t="s">
        <v>155</v>
      </c>
    </row>
    <row r="221" spans="1:9" s="12" customFormat="1">
      <c r="A221" s="524"/>
      <c r="B221" s="524"/>
      <c r="C221" s="90" t="s">
        <v>618</v>
      </c>
      <c r="D221" s="77" t="s">
        <v>646</v>
      </c>
      <c r="E221" s="521"/>
      <c r="F221" s="517"/>
      <c r="G221" s="423"/>
      <c r="H221" s="75"/>
      <c r="I221" s="42" t="s">
        <v>155</v>
      </c>
    </row>
    <row r="222" spans="1:9" s="12" customFormat="1">
      <c r="A222" s="524"/>
      <c r="B222" s="524"/>
      <c r="C222" s="90" t="s">
        <v>612</v>
      </c>
      <c r="D222" s="77" t="s">
        <v>208</v>
      </c>
      <c r="E222" s="521"/>
      <c r="F222" s="517"/>
      <c r="G222" s="423"/>
      <c r="H222" s="75">
        <v>12600</v>
      </c>
      <c r="I222" s="42" t="s">
        <v>155</v>
      </c>
    </row>
    <row r="223" spans="1:9" s="12" customFormat="1">
      <c r="A223" s="524"/>
      <c r="B223" s="524"/>
      <c r="C223" s="90" t="s">
        <v>613</v>
      </c>
      <c r="D223" s="77" t="s">
        <v>208</v>
      </c>
      <c r="E223" s="521"/>
      <c r="F223" s="517"/>
      <c r="G223" s="423"/>
      <c r="H223" s="75">
        <v>14800</v>
      </c>
      <c r="I223" s="42" t="s">
        <v>155</v>
      </c>
    </row>
    <row r="224" spans="1:9" s="12" customFormat="1">
      <c r="A224" s="524"/>
      <c r="B224" s="524"/>
      <c r="C224" s="90" t="s">
        <v>614</v>
      </c>
      <c r="D224" s="77" t="s">
        <v>208</v>
      </c>
      <c r="E224" s="521"/>
      <c r="F224" s="517"/>
      <c r="G224" s="423"/>
      <c r="H224" s="75">
        <v>18100</v>
      </c>
      <c r="I224" s="42" t="s">
        <v>155</v>
      </c>
    </row>
    <row r="225" spans="1:9" s="12" customFormat="1">
      <c r="A225" s="524"/>
      <c r="B225" s="524"/>
      <c r="C225" s="90" t="s">
        <v>615</v>
      </c>
      <c r="D225" s="77" t="s">
        <v>208</v>
      </c>
      <c r="E225" s="521"/>
      <c r="F225" s="517"/>
      <c r="G225" s="423"/>
      <c r="H225" s="75">
        <v>22100</v>
      </c>
      <c r="I225" s="42" t="s">
        <v>155</v>
      </c>
    </row>
    <row r="226" spans="1:9" s="12" customFormat="1">
      <c r="A226" s="524"/>
      <c r="B226" s="524"/>
      <c r="C226" s="90" t="s">
        <v>616</v>
      </c>
      <c r="D226" s="77" t="s">
        <v>208</v>
      </c>
      <c r="E226" s="521"/>
      <c r="F226" s="517"/>
      <c r="G226" s="423"/>
      <c r="H226" s="75">
        <v>25100</v>
      </c>
      <c r="I226" s="42" t="s">
        <v>155</v>
      </c>
    </row>
    <row r="227" spans="1:9" s="12" customFormat="1">
      <c r="A227" s="524"/>
      <c r="B227" s="524"/>
      <c r="C227" s="90" t="s">
        <v>619</v>
      </c>
      <c r="D227" s="77" t="s">
        <v>208</v>
      </c>
      <c r="E227" s="521"/>
      <c r="F227" s="517"/>
      <c r="G227" s="423"/>
      <c r="H227" s="75">
        <v>37300</v>
      </c>
      <c r="I227" s="42" t="s">
        <v>155</v>
      </c>
    </row>
    <row r="228" spans="1:9" s="12" customFormat="1">
      <c r="A228" s="524"/>
      <c r="B228" s="524"/>
      <c r="C228" s="90" t="s">
        <v>620</v>
      </c>
      <c r="D228" s="77" t="s">
        <v>646</v>
      </c>
      <c r="E228" s="521"/>
      <c r="F228" s="517"/>
      <c r="G228" s="423"/>
      <c r="H228" s="75"/>
      <c r="I228" s="42" t="s">
        <v>155</v>
      </c>
    </row>
    <row r="229" spans="1:9" s="12" customFormat="1">
      <c r="A229" s="524"/>
      <c r="B229" s="524"/>
      <c r="C229" s="90" t="s">
        <v>612</v>
      </c>
      <c r="D229" s="77" t="s">
        <v>208</v>
      </c>
      <c r="E229" s="521"/>
      <c r="F229" s="517"/>
      <c r="G229" s="423"/>
      <c r="H229" s="75">
        <v>18900</v>
      </c>
      <c r="I229" s="42" t="s">
        <v>155</v>
      </c>
    </row>
    <row r="230" spans="1:9" s="12" customFormat="1">
      <c r="A230" s="524"/>
      <c r="B230" s="524"/>
      <c r="C230" s="90" t="s">
        <v>613</v>
      </c>
      <c r="D230" s="77" t="s">
        <v>208</v>
      </c>
      <c r="E230" s="521"/>
      <c r="F230" s="517"/>
      <c r="G230" s="423"/>
      <c r="H230" s="75">
        <v>21100</v>
      </c>
      <c r="I230" s="42" t="s">
        <v>155</v>
      </c>
    </row>
    <row r="231" spans="1:9" s="12" customFormat="1">
      <c r="A231" s="524"/>
      <c r="B231" s="524"/>
      <c r="C231" s="90" t="s">
        <v>614</v>
      </c>
      <c r="D231" s="77" t="s">
        <v>208</v>
      </c>
      <c r="E231" s="521"/>
      <c r="F231" s="517"/>
      <c r="G231" s="423"/>
      <c r="H231" s="75">
        <v>24900</v>
      </c>
      <c r="I231" s="42" t="s">
        <v>155</v>
      </c>
    </row>
    <row r="232" spans="1:9" s="12" customFormat="1">
      <c r="A232" s="524"/>
      <c r="B232" s="524"/>
      <c r="C232" s="90" t="s">
        <v>615</v>
      </c>
      <c r="D232" s="77" t="s">
        <v>208</v>
      </c>
      <c r="E232" s="521"/>
      <c r="F232" s="517"/>
      <c r="G232" s="423"/>
      <c r="H232" s="75">
        <v>28300</v>
      </c>
      <c r="I232" s="42" t="s">
        <v>155</v>
      </c>
    </row>
    <row r="233" spans="1:9" s="12" customFormat="1">
      <c r="A233" s="524"/>
      <c r="B233" s="524"/>
      <c r="C233" s="90" t="s">
        <v>616</v>
      </c>
      <c r="D233" s="77" t="s">
        <v>208</v>
      </c>
      <c r="E233" s="521"/>
      <c r="F233" s="517"/>
      <c r="G233" s="423"/>
      <c r="H233" s="75">
        <v>33300</v>
      </c>
      <c r="I233" s="42" t="s">
        <v>155</v>
      </c>
    </row>
    <row r="234" spans="1:9" s="12" customFormat="1">
      <c r="A234" s="524"/>
      <c r="B234" s="524"/>
      <c r="C234" s="90" t="s">
        <v>619</v>
      </c>
      <c r="D234" s="77" t="s">
        <v>208</v>
      </c>
      <c r="E234" s="521"/>
      <c r="F234" s="517"/>
      <c r="G234" s="423"/>
      <c r="H234" s="75">
        <v>41100</v>
      </c>
      <c r="I234" s="42" t="s">
        <v>155</v>
      </c>
    </row>
    <row r="235" spans="1:9" s="12" customFormat="1">
      <c r="A235" s="524"/>
      <c r="B235" s="524"/>
      <c r="C235" s="90" t="s">
        <v>621</v>
      </c>
      <c r="D235" s="77"/>
      <c r="E235" s="521"/>
      <c r="F235" s="517"/>
      <c r="G235" s="423"/>
      <c r="H235" s="75">
        <v>55400</v>
      </c>
      <c r="I235" s="42" t="s">
        <v>155</v>
      </c>
    </row>
    <row r="236" spans="1:9" s="12" customFormat="1">
      <c r="A236" s="524"/>
      <c r="B236" s="524"/>
      <c r="C236" s="90" t="s">
        <v>622</v>
      </c>
      <c r="D236" s="77" t="s">
        <v>646</v>
      </c>
      <c r="E236" s="521"/>
      <c r="F236" s="517"/>
      <c r="G236" s="423"/>
      <c r="H236" s="75"/>
      <c r="I236" s="42" t="s">
        <v>155</v>
      </c>
    </row>
    <row r="237" spans="1:9" s="12" customFormat="1">
      <c r="A237" s="524"/>
      <c r="B237" s="524"/>
      <c r="C237" s="90" t="s">
        <v>612</v>
      </c>
      <c r="D237" s="77" t="s">
        <v>208</v>
      </c>
      <c r="E237" s="521"/>
      <c r="F237" s="517"/>
      <c r="G237" s="423"/>
      <c r="H237" s="75">
        <v>22100</v>
      </c>
      <c r="I237" s="42" t="s">
        <v>155</v>
      </c>
    </row>
    <row r="238" spans="1:9" s="12" customFormat="1">
      <c r="A238" s="524"/>
      <c r="B238" s="524"/>
      <c r="C238" s="90" t="s">
        <v>613</v>
      </c>
      <c r="D238" s="77" t="s">
        <v>208</v>
      </c>
      <c r="E238" s="521"/>
      <c r="F238" s="517"/>
      <c r="G238" s="423"/>
      <c r="H238" s="75">
        <v>25900</v>
      </c>
      <c r="I238" s="42" t="s">
        <v>155</v>
      </c>
    </row>
    <row r="239" spans="1:9" s="12" customFormat="1">
      <c r="A239" s="524"/>
      <c r="B239" s="524"/>
      <c r="C239" s="90" t="s">
        <v>614</v>
      </c>
      <c r="D239" s="77" t="s">
        <v>208</v>
      </c>
      <c r="E239" s="521"/>
      <c r="F239" s="517"/>
      <c r="G239" s="423"/>
      <c r="H239" s="75">
        <v>29600</v>
      </c>
      <c r="I239" s="42" t="s">
        <v>155</v>
      </c>
    </row>
    <row r="240" spans="1:9" s="12" customFormat="1">
      <c r="A240" s="524"/>
      <c r="B240" s="524"/>
      <c r="C240" s="90" t="s">
        <v>615</v>
      </c>
      <c r="D240" s="77" t="s">
        <v>208</v>
      </c>
      <c r="E240" s="522"/>
      <c r="F240" s="492"/>
      <c r="G240" s="424"/>
      <c r="H240" s="75">
        <v>34100</v>
      </c>
      <c r="I240" s="42" t="s">
        <v>155</v>
      </c>
    </row>
    <row r="241" spans="1:9" s="12" customFormat="1" ht="15" customHeight="1">
      <c r="A241" s="524"/>
      <c r="B241" s="524"/>
      <c r="C241" s="90" t="s">
        <v>616</v>
      </c>
      <c r="D241" s="77" t="s">
        <v>208</v>
      </c>
      <c r="E241" s="520" t="str">
        <f>E209</f>
        <v>QCVN 16:2023/BXD
TCVN 8491-2:2011</v>
      </c>
      <c r="F241" s="491"/>
      <c r="G241" s="422" t="str">
        <f>G209</f>
        <v xml:space="preserve">Công ty Cổ phần Nhựa Châu Âu Xanh
 Đc: Quốc lộ 3, phường Trung Thành, tỉnh Thái 
Nguyên; SĐT:0962145511 </v>
      </c>
      <c r="H241" s="75">
        <v>41300</v>
      </c>
      <c r="I241" s="42" t="s">
        <v>155</v>
      </c>
    </row>
    <row r="242" spans="1:9" s="12" customFormat="1">
      <c r="A242" s="524"/>
      <c r="B242" s="524"/>
      <c r="C242" s="90" t="s">
        <v>619</v>
      </c>
      <c r="D242" s="77" t="s">
        <v>208</v>
      </c>
      <c r="E242" s="521"/>
      <c r="F242" s="517"/>
      <c r="G242" s="423"/>
      <c r="H242" s="75">
        <v>51800</v>
      </c>
      <c r="I242" s="42" t="s">
        <v>155</v>
      </c>
    </row>
    <row r="243" spans="1:9" s="12" customFormat="1">
      <c r="A243" s="524"/>
      <c r="B243" s="524"/>
      <c r="C243" s="90" t="s">
        <v>623</v>
      </c>
      <c r="D243" s="77" t="s">
        <v>646</v>
      </c>
      <c r="E243" s="521"/>
      <c r="F243" s="517"/>
      <c r="G243" s="423"/>
      <c r="H243" s="75"/>
      <c r="I243" s="42" t="s">
        <v>155</v>
      </c>
    </row>
    <row r="244" spans="1:9" s="12" customFormat="1">
      <c r="A244" s="524"/>
      <c r="B244" s="524"/>
      <c r="C244" s="90" t="s">
        <v>612</v>
      </c>
      <c r="D244" s="77" t="s">
        <v>208</v>
      </c>
      <c r="E244" s="521"/>
      <c r="F244" s="517"/>
      <c r="G244" s="423"/>
      <c r="H244" s="75">
        <v>28800</v>
      </c>
      <c r="I244" s="42" t="s">
        <v>155</v>
      </c>
    </row>
    <row r="245" spans="1:9" s="12" customFormat="1">
      <c r="A245" s="524"/>
      <c r="B245" s="524"/>
      <c r="C245" s="90" t="s">
        <v>613</v>
      </c>
      <c r="D245" s="77" t="s">
        <v>208</v>
      </c>
      <c r="E245" s="521"/>
      <c r="F245" s="517"/>
      <c r="G245" s="423"/>
      <c r="H245" s="75">
        <v>34400</v>
      </c>
      <c r="I245" s="42" t="s">
        <v>155</v>
      </c>
    </row>
    <row r="246" spans="1:9" s="12" customFormat="1">
      <c r="A246" s="524"/>
      <c r="B246" s="524"/>
      <c r="C246" s="90" t="s">
        <v>614</v>
      </c>
      <c r="D246" s="77" t="s">
        <v>208</v>
      </c>
      <c r="E246" s="521"/>
      <c r="F246" s="517"/>
      <c r="G246" s="423"/>
      <c r="H246" s="75">
        <v>41900</v>
      </c>
      <c r="I246" s="42" t="s">
        <v>155</v>
      </c>
    </row>
    <row r="247" spans="1:9" s="12" customFormat="1">
      <c r="A247" s="524"/>
      <c r="B247" s="524"/>
      <c r="C247" s="90" t="s">
        <v>615</v>
      </c>
      <c r="D247" s="77" t="s">
        <v>208</v>
      </c>
      <c r="E247" s="521"/>
      <c r="F247" s="517"/>
      <c r="G247" s="423"/>
      <c r="H247" s="75">
        <v>48800</v>
      </c>
      <c r="I247" s="42" t="s">
        <v>155</v>
      </c>
    </row>
    <row r="248" spans="1:9" s="12" customFormat="1">
      <c r="A248" s="524"/>
      <c r="B248" s="524"/>
      <c r="C248" s="90" t="s">
        <v>616</v>
      </c>
      <c r="D248" s="77" t="s">
        <v>208</v>
      </c>
      <c r="E248" s="521"/>
      <c r="F248" s="517"/>
      <c r="G248" s="423"/>
      <c r="H248" s="75">
        <v>59000</v>
      </c>
      <c r="I248" s="42" t="s">
        <v>155</v>
      </c>
    </row>
    <row r="249" spans="1:9" s="12" customFormat="1">
      <c r="A249" s="524"/>
      <c r="B249" s="524"/>
      <c r="C249" s="90" t="s">
        <v>619</v>
      </c>
      <c r="D249" s="77" t="s">
        <v>208</v>
      </c>
      <c r="E249" s="521"/>
      <c r="F249" s="517"/>
      <c r="G249" s="423"/>
      <c r="H249" s="75">
        <v>74000</v>
      </c>
      <c r="I249" s="42" t="s">
        <v>155</v>
      </c>
    </row>
    <row r="250" spans="1:9" s="12" customFormat="1">
      <c r="A250" s="524"/>
      <c r="B250" s="524"/>
      <c r="C250" s="90" t="s">
        <v>621</v>
      </c>
      <c r="D250" s="77" t="s">
        <v>208</v>
      </c>
      <c r="E250" s="521"/>
      <c r="F250" s="517"/>
      <c r="G250" s="423"/>
      <c r="H250" s="75">
        <v>88900</v>
      </c>
      <c r="I250" s="42" t="s">
        <v>155</v>
      </c>
    </row>
    <row r="251" spans="1:9" s="12" customFormat="1">
      <c r="A251" s="524"/>
      <c r="B251" s="524"/>
      <c r="C251" s="90" t="s">
        <v>624</v>
      </c>
      <c r="D251" s="77"/>
      <c r="E251" s="521"/>
      <c r="F251" s="517"/>
      <c r="G251" s="423"/>
      <c r="H251" s="75">
        <v>130500</v>
      </c>
      <c r="I251" s="42" t="s">
        <v>155</v>
      </c>
    </row>
    <row r="252" spans="1:9" s="12" customFormat="1">
      <c r="A252" s="524"/>
      <c r="B252" s="524"/>
      <c r="C252" s="90" t="s">
        <v>625</v>
      </c>
      <c r="D252" s="77" t="s">
        <v>646</v>
      </c>
      <c r="E252" s="521"/>
      <c r="F252" s="517"/>
      <c r="G252" s="423"/>
      <c r="H252" s="75"/>
      <c r="I252" s="42" t="s">
        <v>155</v>
      </c>
    </row>
    <row r="253" spans="1:9" s="12" customFormat="1">
      <c r="A253" s="524"/>
      <c r="B253" s="524"/>
      <c r="C253" s="90" t="s">
        <v>612</v>
      </c>
      <c r="D253" s="77" t="s">
        <v>208</v>
      </c>
      <c r="E253" s="521"/>
      <c r="F253" s="517"/>
      <c r="G253" s="423"/>
      <c r="H253" s="75">
        <v>40300</v>
      </c>
      <c r="I253" s="42" t="s">
        <v>155</v>
      </c>
    </row>
    <row r="254" spans="1:9" s="12" customFormat="1">
      <c r="A254" s="524"/>
      <c r="B254" s="524"/>
      <c r="C254" s="90" t="s">
        <v>613</v>
      </c>
      <c r="D254" s="77" t="s">
        <v>208</v>
      </c>
      <c r="E254" s="521"/>
      <c r="F254" s="517"/>
      <c r="G254" s="423"/>
      <c r="H254" s="75">
        <v>47000</v>
      </c>
      <c r="I254" s="42" t="s">
        <v>155</v>
      </c>
    </row>
    <row r="255" spans="1:9" s="12" customFormat="1" ht="15" customHeight="1">
      <c r="A255" s="524"/>
      <c r="B255" s="524"/>
      <c r="C255" s="90" t="s">
        <v>614</v>
      </c>
      <c r="D255" s="77" t="s">
        <v>208</v>
      </c>
      <c r="E255" s="521"/>
      <c r="F255" s="517"/>
      <c r="G255" s="423"/>
      <c r="H255" s="75">
        <v>53300</v>
      </c>
      <c r="I255" s="42" t="s">
        <v>155</v>
      </c>
    </row>
    <row r="256" spans="1:9" s="12" customFormat="1">
      <c r="A256" s="524"/>
      <c r="B256" s="524"/>
      <c r="C256" s="90" t="s">
        <v>615</v>
      </c>
      <c r="D256" s="77" t="s">
        <v>208</v>
      </c>
      <c r="E256" s="521"/>
      <c r="F256" s="517"/>
      <c r="G256" s="423"/>
      <c r="H256" s="75">
        <v>69400</v>
      </c>
      <c r="I256" s="42" t="s">
        <v>155</v>
      </c>
    </row>
    <row r="257" spans="1:9" s="12" customFormat="1">
      <c r="A257" s="524"/>
      <c r="B257" s="524"/>
      <c r="C257" s="90" t="s">
        <v>616</v>
      </c>
      <c r="D257" s="77" t="s">
        <v>208</v>
      </c>
      <c r="E257" s="521"/>
      <c r="F257" s="517"/>
      <c r="G257" s="423"/>
      <c r="H257" s="75">
        <v>86000</v>
      </c>
      <c r="I257" s="42" t="s">
        <v>155</v>
      </c>
    </row>
    <row r="258" spans="1:9" s="12" customFormat="1">
      <c r="A258" s="524"/>
      <c r="B258" s="524"/>
      <c r="C258" s="90" t="s">
        <v>619</v>
      </c>
      <c r="D258" s="77" t="s">
        <v>208</v>
      </c>
      <c r="E258" s="521"/>
      <c r="F258" s="517"/>
      <c r="G258" s="423"/>
      <c r="H258" s="75">
        <v>108100</v>
      </c>
      <c r="I258" s="42" t="s">
        <v>155</v>
      </c>
    </row>
    <row r="259" spans="1:9" s="12" customFormat="1">
      <c r="A259" s="524"/>
      <c r="B259" s="524"/>
      <c r="C259" s="90" t="s">
        <v>621</v>
      </c>
      <c r="D259" s="77" t="s">
        <v>208</v>
      </c>
      <c r="E259" s="521"/>
      <c r="F259" s="517"/>
      <c r="G259" s="423"/>
      <c r="H259" s="75">
        <v>130500</v>
      </c>
      <c r="I259" s="42" t="s">
        <v>155</v>
      </c>
    </row>
    <row r="260" spans="1:9" s="12" customFormat="1">
      <c r="A260" s="524"/>
      <c r="B260" s="524"/>
      <c r="C260" s="90" t="s">
        <v>624</v>
      </c>
      <c r="D260" s="77"/>
      <c r="E260" s="521"/>
      <c r="F260" s="517"/>
      <c r="G260" s="423"/>
      <c r="H260" s="75">
        <v>188600</v>
      </c>
      <c r="I260" s="42" t="s">
        <v>155</v>
      </c>
    </row>
    <row r="261" spans="1:9" s="12" customFormat="1">
      <c r="A261" s="524"/>
      <c r="B261" s="524"/>
      <c r="C261" s="90" t="s">
        <v>626</v>
      </c>
      <c r="D261" s="77" t="s">
        <v>646</v>
      </c>
      <c r="E261" s="521"/>
      <c r="F261" s="517"/>
      <c r="G261" s="423"/>
      <c r="H261" s="75"/>
      <c r="I261" s="42" t="s">
        <v>155</v>
      </c>
    </row>
    <row r="262" spans="1:9" s="12" customFormat="1" ht="15" customHeight="1">
      <c r="A262" s="524"/>
      <c r="B262" s="524"/>
      <c r="C262" s="90" t="s">
        <v>612</v>
      </c>
      <c r="D262" s="77" t="s">
        <v>208</v>
      </c>
      <c r="E262" s="521"/>
      <c r="F262" s="517"/>
      <c r="G262" s="423"/>
      <c r="H262" s="75">
        <v>49100</v>
      </c>
      <c r="I262" s="42" t="s">
        <v>155</v>
      </c>
    </row>
    <row r="263" spans="1:9" s="12" customFormat="1">
      <c r="A263" s="524"/>
      <c r="B263" s="524"/>
      <c r="C263" s="90" t="s">
        <v>613</v>
      </c>
      <c r="D263" s="77" t="s">
        <v>208</v>
      </c>
      <c r="E263" s="521"/>
      <c r="F263" s="517"/>
      <c r="G263" s="423"/>
      <c r="H263" s="75">
        <v>56100</v>
      </c>
      <c r="I263" s="42" t="s">
        <v>155</v>
      </c>
    </row>
    <row r="264" spans="1:9" s="12" customFormat="1">
      <c r="A264" s="524"/>
      <c r="B264" s="524"/>
      <c r="C264" s="90" t="s">
        <v>614</v>
      </c>
      <c r="D264" s="77" t="s">
        <v>208</v>
      </c>
      <c r="E264" s="521"/>
      <c r="F264" s="517"/>
      <c r="G264" s="423"/>
      <c r="H264" s="75">
        <v>65800</v>
      </c>
      <c r="I264" s="42" t="s">
        <v>155</v>
      </c>
    </row>
    <row r="265" spans="1:9" s="12" customFormat="1">
      <c r="A265" s="524"/>
      <c r="B265" s="524"/>
      <c r="C265" s="90" t="s">
        <v>615</v>
      </c>
      <c r="D265" s="77" t="s">
        <v>208</v>
      </c>
      <c r="E265" s="521"/>
      <c r="F265" s="517"/>
      <c r="G265" s="423"/>
      <c r="H265" s="75">
        <v>76000</v>
      </c>
      <c r="I265" s="42" t="s">
        <v>155</v>
      </c>
    </row>
    <row r="266" spans="1:9" s="12" customFormat="1">
      <c r="A266" s="524"/>
      <c r="B266" s="524"/>
      <c r="C266" s="90" t="s">
        <v>616</v>
      </c>
      <c r="D266" s="77" t="s">
        <v>208</v>
      </c>
      <c r="E266" s="521"/>
      <c r="F266" s="517"/>
      <c r="G266" s="423"/>
      <c r="H266" s="75">
        <v>99600</v>
      </c>
      <c r="I266" s="42" t="s">
        <v>155</v>
      </c>
    </row>
    <row r="267" spans="1:9" s="12" customFormat="1">
      <c r="A267" s="524"/>
      <c r="B267" s="524"/>
      <c r="C267" s="90" t="s">
        <v>619</v>
      </c>
      <c r="D267" s="77" t="s">
        <v>208</v>
      </c>
      <c r="E267" s="521"/>
      <c r="F267" s="517"/>
      <c r="G267" s="423"/>
      <c r="H267" s="75">
        <v>123800</v>
      </c>
      <c r="I267" s="42" t="s">
        <v>155</v>
      </c>
    </row>
    <row r="268" spans="1:9" s="12" customFormat="1">
      <c r="A268" s="524"/>
      <c r="B268" s="524"/>
      <c r="C268" s="90" t="s">
        <v>621</v>
      </c>
      <c r="D268" s="77" t="s">
        <v>208</v>
      </c>
      <c r="E268" s="521"/>
      <c r="F268" s="517"/>
      <c r="G268" s="423"/>
      <c r="H268" s="75">
        <v>153800</v>
      </c>
      <c r="I268" s="42" t="s">
        <v>155</v>
      </c>
    </row>
    <row r="269" spans="1:9" s="12" customFormat="1">
      <c r="A269" s="524"/>
      <c r="B269" s="524"/>
      <c r="C269" s="90" t="s">
        <v>624</v>
      </c>
      <c r="D269" s="77" t="s">
        <v>208</v>
      </c>
      <c r="E269" s="521"/>
      <c r="F269" s="517"/>
      <c r="G269" s="423"/>
      <c r="H269" s="75">
        <v>185800</v>
      </c>
      <c r="I269" s="42" t="s">
        <v>155</v>
      </c>
    </row>
    <row r="270" spans="1:9" s="12" customFormat="1">
      <c r="A270" s="524"/>
      <c r="B270" s="524"/>
      <c r="C270" s="90" t="s">
        <v>627</v>
      </c>
      <c r="D270" s="77" t="s">
        <v>646</v>
      </c>
      <c r="E270" s="521"/>
      <c r="F270" s="517"/>
      <c r="G270" s="423"/>
      <c r="H270" s="75"/>
      <c r="I270" s="42" t="s">
        <v>155</v>
      </c>
    </row>
    <row r="271" spans="1:9" s="12" customFormat="1">
      <c r="A271" s="524"/>
      <c r="B271" s="524"/>
      <c r="C271" s="90" t="s">
        <v>612</v>
      </c>
      <c r="D271" s="77" t="s">
        <v>208</v>
      </c>
      <c r="E271" s="521"/>
      <c r="F271" s="517"/>
      <c r="G271" s="423"/>
      <c r="H271" s="75">
        <v>74300</v>
      </c>
      <c r="I271" s="42" t="s">
        <v>155</v>
      </c>
    </row>
    <row r="272" spans="1:9" s="12" customFormat="1">
      <c r="A272" s="524"/>
      <c r="B272" s="524"/>
      <c r="C272" s="90" t="s">
        <v>613</v>
      </c>
      <c r="D272" s="77" t="s">
        <v>208</v>
      </c>
      <c r="E272" s="521"/>
      <c r="F272" s="517"/>
      <c r="G272" s="423"/>
      <c r="H272" s="75">
        <v>84000</v>
      </c>
      <c r="I272" s="42" t="s">
        <v>155</v>
      </c>
    </row>
    <row r="273" spans="1:9" s="12" customFormat="1">
      <c r="A273" s="524"/>
      <c r="B273" s="524"/>
      <c r="C273" s="90" t="s">
        <v>614</v>
      </c>
      <c r="D273" s="77" t="s">
        <v>208</v>
      </c>
      <c r="E273" s="521"/>
      <c r="F273" s="517"/>
      <c r="G273" s="423"/>
      <c r="H273" s="75">
        <v>97900</v>
      </c>
      <c r="I273" s="42" t="s">
        <v>155</v>
      </c>
    </row>
    <row r="274" spans="1:9" s="12" customFormat="1">
      <c r="A274" s="524"/>
      <c r="B274" s="524"/>
      <c r="C274" s="90" t="s">
        <v>615</v>
      </c>
      <c r="D274" s="77" t="s">
        <v>208</v>
      </c>
      <c r="E274" s="521"/>
      <c r="F274" s="517"/>
      <c r="G274" s="423"/>
      <c r="H274" s="75">
        <v>111400</v>
      </c>
      <c r="I274" s="42" t="s">
        <v>155</v>
      </c>
    </row>
    <row r="275" spans="1:9" s="12" customFormat="1">
      <c r="A275" s="524"/>
      <c r="B275" s="524"/>
      <c r="C275" s="90" t="s">
        <v>616</v>
      </c>
      <c r="D275" s="77" t="s">
        <v>208</v>
      </c>
      <c r="E275" s="521"/>
      <c r="F275" s="517"/>
      <c r="G275" s="423"/>
      <c r="H275" s="75">
        <v>156000</v>
      </c>
      <c r="I275" s="42" t="s">
        <v>155</v>
      </c>
    </row>
    <row r="276" spans="1:9" s="12" customFormat="1">
      <c r="A276" s="524"/>
      <c r="B276" s="524"/>
      <c r="C276" s="90" t="s">
        <v>619</v>
      </c>
      <c r="D276" s="77" t="s">
        <v>208</v>
      </c>
      <c r="E276" s="521"/>
      <c r="F276" s="517"/>
      <c r="G276" s="423"/>
      <c r="H276" s="75">
        <v>186800</v>
      </c>
      <c r="I276" s="42" t="s">
        <v>155</v>
      </c>
    </row>
    <row r="277" spans="1:9" s="12" customFormat="1">
      <c r="A277" s="524"/>
      <c r="B277" s="524"/>
      <c r="C277" s="90" t="s">
        <v>621</v>
      </c>
      <c r="D277" s="77" t="s">
        <v>208</v>
      </c>
      <c r="E277" s="521"/>
      <c r="F277" s="517"/>
      <c r="G277" s="423"/>
      <c r="H277" s="75">
        <v>230500</v>
      </c>
      <c r="I277" s="42" t="s">
        <v>155</v>
      </c>
    </row>
    <row r="278" spans="1:9" s="12" customFormat="1">
      <c r="A278" s="524"/>
      <c r="B278" s="524"/>
      <c r="C278" s="90" t="s">
        <v>624</v>
      </c>
      <c r="D278" s="77" t="s">
        <v>208</v>
      </c>
      <c r="E278" s="521"/>
      <c r="F278" s="517"/>
      <c r="G278" s="423"/>
      <c r="H278" s="75">
        <v>279400</v>
      </c>
      <c r="I278" s="42" t="s">
        <v>155</v>
      </c>
    </row>
    <row r="279" spans="1:9" s="12" customFormat="1">
      <c r="A279" s="524"/>
      <c r="B279" s="524"/>
      <c r="C279" s="90" t="s">
        <v>628</v>
      </c>
      <c r="D279" s="77" t="s">
        <v>646</v>
      </c>
      <c r="E279" s="521"/>
      <c r="F279" s="517"/>
      <c r="G279" s="423"/>
      <c r="H279" s="75"/>
      <c r="I279" s="42" t="s">
        <v>155</v>
      </c>
    </row>
    <row r="280" spans="1:9" s="12" customFormat="1">
      <c r="A280" s="524"/>
      <c r="B280" s="524"/>
      <c r="C280" s="90" t="s">
        <v>612</v>
      </c>
      <c r="D280" s="77" t="s">
        <v>208</v>
      </c>
      <c r="E280" s="521"/>
      <c r="F280" s="517"/>
      <c r="G280" s="423"/>
      <c r="H280" s="75">
        <v>82000</v>
      </c>
      <c r="I280" s="42" t="s">
        <v>155</v>
      </c>
    </row>
    <row r="281" spans="1:9" s="12" customFormat="1">
      <c r="A281" s="524"/>
      <c r="B281" s="524"/>
      <c r="C281" s="90" t="s">
        <v>613</v>
      </c>
      <c r="D281" s="77" t="s">
        <v>208</v>
      </c>
      <c r="E281" s="521"/>
      <c r="F281" s="517"/>
      <c r="G281" s="423"/>
      <c r="H281" s="75">
        <v>103400</v>
      </c>
      <c r="I281" s="42" t="s">
        <v>155</v>
      </c>
    </row>
    <row r="282" spans="1:9" s="12" customFormat="1">
      <c r="A282" s="524"/>
      <c r="B282" s="524"/>
      <c r="C282" s="90" t="s">
        <v>614</v>
      </c>
      <c r="D282" s="77" t="s">
        <v>208</v>
      </c>
      <c r="E282" s="521"/>
      <c r="F282" s="517"/>
      <c r="G282" s="423"/>
      <c r="H282" s="75">
        <v>121000</v>
      </c>
      <c r="I282" s="42" t="s">
        <v>155</v>
      </c>
    </row>
    <row r="283" spans="1:9" s="12" customFormat="1">
      <c r="A283" s="524"/>
      <c r="B283" s="524"/>
      <c r="C283" s="90" t="s">
        <v>615</v>
      </c>
      <c r="D283" s="77" t="s">
        <v>208</v>
      </c>
      <c r="E283" s="521"/>
      <c r="F283" s="517"/>
      <c r="G283" s="423"/>
      <c r="H283" s="75">
        <v>143400</v>
      </c>
      <c r="I283" s="42" t="s">
        <v>155</v>
      </c>
    </row>
    <row r="284" spans="1:9" s="12" customFormat="1">
      <c r="A284" s="524"/>
      <c r="B284" s="524"/>
      <c r="C284" s="90" t="s">
        <v>616</v>
      </c>
      <c r="D284" s="77" t="s">
        <v>208</v>
      </c>
      <c r="E284" s="521"/>
      <c r="F284" s="517"/>
      <c r="G284" s="423"/>
      <c r="H284" s="75">
        <v>181900</v>
      </c>
      <c r="I284" s="42" t="s">
        <v>155</v>
      </c>
    </row>
    <row r="285" spans="1:9" s="12" customFormat="1">
      <c r="A285" s="524"/>
      <c r="B285" s="524"/>
      <c r="C285" s="90" t="s">
        <v>619</v>
      </c>
      <c r="D285" s="77" t="s">
        <v>208</v>
      </c>
      <c r="E285" s="521"/>
      <c r="F285" s="517"/>
      <c r="G285" s="423"/>
      <c r="H285" s="75">
        <v>229100</v>
      </c>
      <c r="I285" s="42" t="s">
        <v>155</v>
      </c>
    </row>
    <row r="286" spans="1:9" s="12" customFormat="1">
      <c r="A286" s="524"/>
      <c r="B286" s="524"/>
      <c r="C286" s="90" t="s">
        <v>621</v>
      </c>
      <c r="D286" s="77" t="s">
        <v>208</v>
      </c>
      <c r="E286" s="521"/>
      <c r="F286" s="517"/>
      <c r="G286" s="423"/>
      <c r="H286" s="75">
        <v>280900</v>
      </c>
      <c r="I286" s="42" t="s">
        <v>155</v>
      </c>
    </row>
    <row r="287" spans="1:9" s="12" customFormat="1" ht="15" customHeight="1">
      <c r="A287" s="524"/>
      <c r="B287" s="524"/>
      <c r="C287" s="90" t="s">
        <v>624</v>
      </c>
      <c r="D287" s="77" t="s">
        <v>208</v>
      </c>
      <c r="E287" s="521"/>
      <c r="F287" s="517"/>
      <c r="G287" s="423"/>
      <c r="H287" s="75">
        <v>344500</v>
      </c>
      <c r="I287" s="42" t="s">
        <v>155</v>
      </c>
    </row>
    <row r="288" spans="1:9" s="12" customFormat="1">
      <c r="A288" s="524"/>
      <c r="B288" s="524"/>
      <c r="C288" s="90" t="s">
        <v>629</v>
      </c>
      <c r="D288" s="77" t="s">
        <v>646</v>
      </c>
      <c r="E288" s="521"/>
      <c r="F288" s="517"/>
      <c r="G288" s="423"/>
      <c r="H288" s="75"/>
      <c r="I288" s="42" t="s">
        <v>155</v>
      </c>
    </row>
    <row r="289" spans="1:9" s="12" customFormat="1">
      <c r="A289" s="524"/>
      <c r="B289" s="524"/>
      <c r="C289" s="90" t="s">
        <v>612</v>
      </c>
      <c r="D289" s="77" t="s">
        <v>208</v>
      </c>
      <c r="E289" s="522"/>
      <c r="F289" s="492"/>
      <c r="G289" s="424"/>
      <c r="H289" s="75">
        <v>101000</v>
      </c>
      <c r="I289" s="42" t="s">
        <v>155</v>
      </c>
    </row>
    <row r="290" spans="1:9" s="12" customFormat="1" ht="15" customHeight="1">
      <c r="A290" s="524"/>
      <c r="B290" s="524"/>
      <c r="C290" s="90" t="s">
        <v>613</v>
      </c>
      <c r="D290" s="77" t="s">
        <v>208</v>
      </c>
      <c r="E290" s="514" t="s">
        <v>2821</v>
      </c>
      <c r="F290" s="491"/>
      <c r="G290" s="422" t="str">
        <f>G241</f>
        <v xml:space="preserve">Công ty Cổ phần Nhựa Châu Âu Xanh
 Đc: Quốc lộ 3, phường Trung Thành, tỉnh Thái 
Nguyên; SĐT:0962145511 </v>
      </c>
      <c r="H290" s="75">
        <v>128500</v>
      </c>
      <c r="I290" s="42" t="s">
        <v>155</v>
      </c>
    </row>
    <row r="291" spans="1:9" s="12" customFormat="1">
      <c r="A291" s="524"/>
      <c r="B291" s="524"/>
      <c r="C291" s="90" t="s">
        <v>614</v>
      </c>
      <c r="D291" s="77" t="s">
        <v>208</v>
      </c>
      <c r="E291" s="515"/>
      <c r="F291" s="517"/>
      <c r="G291" s="423"/>
      <c r="H291" s="75">
        <v>151300</v>
      </c>
      <c r="I291" s="42" t="s">
        <v>155</v>
      </c>
    </row>
    <row r="292" spans="1:9" s="12" customFormat="1">
      <c r="A292" s="524"/>
      <c r="B292" s="524"/>
      <c r="C292" s="90" t="s">
        <v>615</v>
      </c>
      <c r="D292" s="77" t="s">
        <v>208</v>
      </c>
      <c r="E292" s="515"/>
      <c r="F292" s="517"/>
      <c r="G292" s="423"/>
      <c r="H292" s="75">
        <v>178300</v>
      </c>
      <c r="I292" s="42" t="s">
        <v>155</v>
      </c>
    </row>
    <row r="293" spans="1:9" s="12" customFormat="1">
      <c r="A293" s="524"/>
      <c r="B293" s="524"/>
      <c r="C293" s="90" t="s">
        <v>616</v>
      </c>
      <c r="D293" s="77" t="s">
        <v>208</v>
      </c>
      <c r="E293" s="515"/>
      <c r="F293" s="517"/>
      <c r="G293" s="423"/>
      <c r="H293" s="75">
        <v>238500</v>
      </c>
      <c r="I293" s="42" t="s">
        <v>155</v>
      </c>
    </row>
    <row r="294" spans="1:9" s="12" customFormat="1">
      <c r="A294" s="524"/>
      <c r="B294" s="524"/>
      <c r="C294" s="90" t="s">
        <v>619</v>
      </c>
      <c r="D294" s="77" t="s">
        <v>208</v>
      </c>
      <c r="E294" s="515"/>
      <c r="F294" s="517"/>
      <c r="G294" s="423"/>
      <c r="H294" s="75">
        <v>291900</v>
      </c>
      <c r="I294" s="42" t="s">
        <v>155</v>
      </c>
    </row>
    <row r="295" spans="1:9" s="12" customFormat="1">
      <c r="A295" s="524"/>
      <c r="B295" s="524"/>
      <c r="C295" s="90" t="s">
        <v>621</v>
      </c>
      <c r="D295" s="77" t="s">
        <v>208</v>
      </c>
      <c r="E295" s="515"/>
      <c r="F295" s="517"/>
      <c r="G295" s="423"/>
      <c r="H295" s="75">
        <v>359000</v>
      </c>
      <c r="I295" s="42" t="s">
        <v>155</v>
      </c>
    </row>
    <row r="296" spans="1:9" s="12" customFormat="1">
      <c r="A296" s="524"/>
      <c r="B296" s="524"/>
      <c r="C296" s="90" t="s">
        <v>624</v>
      </c>
      <c r="D296" s="77" t="s">
        <v>208</v>
      </c>
      <c r="E296" s="515"/>
      <c r="F296" s="517"/>
      <c r="G296" s="423"/>
      <c r="H296" s="75">
        <v>440600</v>
      </c>
      <c r="I296" s="42" t="s">
        <v>155</v>
      </c>
    </row>
    <row r="297" spans="1:9" s="12" customFormat="1">
      <c r="A297" s="524"/>
      <c r="B297" s="524"/>
      <c r="C297" s="90" t="s">
        <v>630</v>
      </c>
      <c r="D297" s="77" t="s">
        <v>646</v>
      </c>
      <c r="E297" s="515"/>
      <c r="F297" s="517"/>
      <c r="G297" s="423"/>
      <c r="H297" s="75"/>
      <c r="I297" s="42" t="s">
        <v>155</v>
      </c>
    </row>
    <row r="298" spans="1:9" s="12" customFormat="1">
      <c r="A298" s="524"/>
      <c r="B298" s="524"/>
      <c r="C298" s="90" t="s">
        <v>612</v>
      </c>
      <c r="D298" s="77" t="s">
        <v>208</v>
      </c>
      <c r="E298" s="515"/>
      <c r="F298" s="517"/>
      <c r="G298" s="423"/>
      <c r="H298" s="75">
        <v>131100</v>
      </c>
      <c r="I298" s="42" t="s">
        <v>155</v>
      </c>
    </row>
    <row r="299" spans="1:9" s="12" customFormat="1">
      <c r="A299" s="524"/>
      <c r="B299" s="524"/>
      <c r="C299" s="90" t="s">
        <v>613</v>
      </c>
      <c r="D299" s="77" t="s">
        <v>208</v>
      </c>
      <c r="E299" s="515"/>
      <c r="F299" s="517"/>
      <c r="G299" s="423"/>
      <c r="H299" s="75">
        <v>171600</v>
      </c>
      <c r="I299" s="42" t="s">
        <v>155</v>
      </c>
    </row>
    <row r="300" spans="1:9" s="12" customFormat="1">
      <c r="A300" s="524"/>
      <c r="B300" s="524"/>
      <c r="C300" s="90" t="s">
        <v>614</v>
      </c>
      <c r="D300" s="77" t="s">
        <v>208</v>
      </c>
      <c r="E300" s="515"/>
      <c r="F300" s="517"/>
      <c r="G300" s="423"/>
      <c r="H300" s="75">
        <v>200000</v>
      </c>
      <c r="I300" s="42" t="s">
        <v>155</v>
      </c>
    </row>
    <row r="301" spans="1:9" s="12" customFormat="1">
      <c r="A301" s="524"/>
      <c r="B301" s="524"/>
      <c r="C301" s="90" t="s">
        <v>615</v>
      </c>
      <c r="D301" s="77" t="s">
        <v>208</v>
      </c>
      <c r="E301" s="515"/>
      <c r="F301" s="517"/>
      <c r="G301" s="423"/>
      <c r="H301" s="75">
        <v>230900</v>
      </c>
      <c r="I301" s="42" t="s">
        <v>155</v>
      </c>
    </row>
    <row r="302" spans="1:9" s="12" customFormat="1">
      <c r="A302" s="524"/>
      <c r="B302" s="524"/>
      <c r="C302" s="90" t="s">
        <v>616</v>
      </c>
      <c r="D302" s="77" t="s">
        <v>208</v>
      </c>
      <c r="E302" s="515"/>
      <c r="F302" s="517"/>
      <c r="G302" s="423"/>
      <c r="H302" s="75">
        <v>298600</v>
      </c>
      <c r="I302" s="42" t="s">
        <v>155</v>
      </c>
    </row>
    <row r="303" spans="1:9" s="12" customFormat="1">
      <c r="A303" s="524"/>
      <c r="B303" s="524"/>
      <c r="C303" s="90" t="s">
        <v>619</v>
      </c>
      <c r="D303" s="77" t="s">
        <v>208</v>
      </c>
      <c r="E303" s="515"/>
      <c r="F303" s="517"/>
      <c r="G303" s="423"/>
      <c r="H303" s="75">
        <v>378900</v>
      </c>
      <c r="I303" s="42" t="s">
        <v>155</v>
      </c>
    </row>
    <row r="304" spans="1:9" s="12" customFormat="1">
      <c r="A304" s="524"/>
      <c r="B304" s="524"/>
      <c r="C304" s="90" t="s">
        <v>621</v>
      </c>
      <c r="D304" s="77" t="s">
        <v>208</v>
      </c>
      <c r="E304" s="515"/>
      <c r="F304" s="517"/>
      <c r="G304" s="423"/>
      <c r="H304" s="75">
        <v>465100</v>
      </c>
      <c r="I304" s="42" t="s">
        <v>155</v>
      </c>
    </row>
    <row r="305" spans="1:9" s="12" customFormat="1">
      <c r="A305" s="524"/>
      <c r="B305" s="524"/>
      <c r="C305" s="90" t="s">
        <v>624</v>
      </c>
      <c r="D305" s="77" t="s">
        <v>208</v>
      </c>
      <c r="E305" s="515"/>
      <c r="F305" s="517"/>
      <c r="G305" s="423"/>
      <c r="H305" s="75">
        <v>572000</v>
      </c>
      <c r="I305" s="42" t="s">
        <v>155</v>
      </c>
    </row>
    <row r="306" spans="1:9" s="12" customFormat="1">
      <c r="A306" s="524"/>
      <c r="B306" s="524"/>
      <c r="C306" s="90" t="s">
        <v>631</v>
      </c>
      <c r="D306" s="77" t="s">
        <v>646</v>
      </c>
      <c r="E306" s="515"/>
      <c r="F306" s="517"/>
      <c r="G306" s="423"/>
      <c r="H306" s="75"/>
      <c r="I306" s="42" t="s">
        <v>155</v>
      </c>
    </row>
    <row r="307" spans="1:9" s="12" customFormat="1">
      <c r="A307" s="524"/>
      <c r="B307" s="524"/>
      <c r="C307" s="90" t="s">
        <v>612</v>
      </c>
      <c r="D307" s="77" t="s">
        <v>208</v>
      </c>
      <c r="E307" s="515"/>
      <c r="F307" s="517"/>
      <c r="G307" s="423"/>
      <c r="H307" s="75">
        <v>164800</v>
      </c>
      <c r="I307" s="42" t="s">
        <v>155</v>
      </c>
    </row>
    <row r="308" spans="1:9" s="12" customFormat="1">
      <c r="A308" s="524"/>
      <c r="B308" s="524"/>
      <c r="C308" s="90" t="s">
        <v>613</v>
      </c>
      <c r="D308" s="77" t="s">
        <v>208</v>
      </c>
      <c r="E308" s="515"/>
      <c r="F308" s="517"/>
      <c r="G308" s="423"/>
      <c r="H308" s="75">
        <v>211300</v>
      </c>
      <c r="I308" s="42" t="s">
        <v>155</v>
      </c>
    </row>
    <row r="309" spans="1:9" s="12" customFormat="1">
      <c r="A309" s="524"/>
      <c r="B309" s="524"/>
      <c r="C309" s="90" t="s">
        <v>614</v>
      </c>
      <c r="D309" s="77" t="s">
        <v>208</v>
      </c>
      <c r="E309" s="515"/>
      <c r="F309" s="517"/>
      <c r="G309" s="423"/>
      <c r="H309" s="75">
        <v>245100</v>
      </c>
      <c r="I309" s="42" t="s">
        <v>155</v>
      </c>
    </row>
    <row r="310" spans="1:9" s="12" customFormat="1" ht="15" customHeight="1">
      <c r="A310" s="524"/>
      <c r="B310" s="524"/>
      <c r="C310" s="90" t="s">
        <v>615</v>
      </c>
      <c r="D310" s="77" t="s">
        <v>208</v>
      </c>
      <c r="E310" s="515"/>
      <c r="F310" s="517"/>
      <c r="G310" s="423"/>
      <c r="H310" s="75">
        <v>291800</v>
      </c>
      <c r="I310" s="42" t="s">
        <v>155</v>
      </c>
    </row>
    <row r="311" spans="1:9" s="12" customFormat="1">
      <c r="A311" s="524"/>
      <c r="B311" s="524"/>
      <c r="C311" s="90" t="s">
        <v>616</v>
      </c>
      <c r="D311" s="77" t="s">
        <v>208</v>
      </c>
      <c r="E311" s="515"/>
      <c r="F311" s="517"/>
      <c r="G311" s="423"/>
      <c r="H311" s="75">
        <v>372600</v>
      </c>
      <c r="I311" s="42" t="s">
        <v>155</v>
      </c>
    </row>
    <row r="312" spans="1:9" s="12" customFormat="1">
      <c r="A312" s="524"/>
      <c r="B312" s="524"/>
      <c r="C312" s="90" t="s">
        <v>619</v>
      </c>
      <c r="D312" s="77" t="s">
        <v>208</v>
      </c>
      <c r="E312" s="515"/>
      <c r="F312" s="517"/>
      <c r="G312" s="423"/>
      <c r="H312" s="75">
        <v>476900</v>
      </c>
      <c r="I312" s="42" t="s">
        <v>155</v>
      </c>
    </row>
    <row r="313" spans="1:9" s="12" customFormat="1">
      <c r="A313" s="524"/>
      <c r="B313" s="524"/>
      <c r="C313" s="90" t="s">
        <v>621</v>
      </c>
      <c r="D313" s="77" t="s">
        <v>208</v>
      </c>
      <c r="E313" s="515"/>
      <c r="F313" s="517"/>
      <c r="G313" s="423"/>
      <c r="H313" s="75">
        <v>590800</v>
      </c>
      <c r="I313" s="42" t="s">
        <v>155</v>
      </c>
    </row>
    <row r="314" spans="1:9" s="12" customFormat="1">
      <c r="A314" s="524"/>
      <c r="B314" s="524"/>
      <c r="C314" s="90" t="s">
        <v>624</v>
      </c>
      <c r="D314" s="77" t="s">
        <v>208</v>
      </c>
      <c r="E314" s="515"/>
      <c r="F314" s="517"/>
      <c r="G314" s="423"/>
      <c r="H314" s="75">
        <v>724800</v>
      </c>
      <c r="I314" s="42" t="s">
        <v>155</v>
      </c>
    </row>
    <row r="315" spans="1:9" s="12" customFormat="1">
      <c r="A315" s="524"/>
      <c r="B315" s="524"/>
      <c r="C315" s="90" t="s">
        <v>632</v>
      </c>
      <c r="D315" s="77" t="s">
        <v>646</v>
      </c>
      <c r="E315" s="515"/>
      <c r="F315" s="517"/>
      <c r="G315" s="423"/>
      <c r="H315" s="75"/>
      <c r="I315" s="42" t="s">
        <v>155</v>
      </c>
    </row>
    <row r="316" spans="1:9" s="12" customFormat="1">
      <c r="A316" s="524"/>
      <c r="B316" s="524"/>
      <c r="C316" s="90" t="s">
        <v>612</v>
      </c>
      <c r="D316" s="77" t="s">
        <v>208</v>
      </c>
      <c r="E316" s="515"/>
      <c r="F316" s="517"/>
      <c r="G316" s="423"/>
      <c r="H316" s="75">
        <v>245900</v>
      </c>
      <c r="I316" s="42" t="s">
        <v>155</v>
      </c>
    </row>
    <row r="317" spans="1:9" s="12" customFormat="1">
      <c r="A317" s="524"/>
      <c r="B317" s="524"/>
      <c r="C317" s="90" t="s">
        <v>613</v>
      </c>
      <c r="D317" s="77" t="s">
        <v>208</v>
      </c>
      <c r="E317" s="515"/>
      <c r="F317" s="517"/>
      <c r="G317" s="423"/>
      <c r="H317" s="75">
        <v>257800</v>
      </c>
      <c r="I317" s="42" t="s">
        <v>155</v>
      </c>
    </row>
    <row r="318" spans="1:9" s="12" customFormat="1" ht="15" customHeight="1">
      <c r="A318" s="524"/>
      <c r="B318" s="524"/>
      <c r="C318" s="90" t="s">
        <v>614</v>
      </c>
      <c r="D318" s="77" t="s">
        <v>208</v>
      </c>
      <c r="E318" s="515"/>
      <c r="F318" s="517"/>
      <c r="G318" s="423"/>
      <c r="H318" s="75">
        <v>311500</v>
      </c>
      <c r="I318" s="42" t="s">
        <v>155</v>
      </c>
    </row>
    <row r="319" spans="1:9" s="12" customFormat="1">
      <c r="A319" s="524"/>
      <c r="B319" s="524"/>
      <c r="C319" s="90" t="s">
        <v>615</v>
      </c>
      <c r="D319" s="77" t="s">
        <v>208</v>
      </c>
      <c r="E319" s="515"/>
      <c r="F319" s="517"/>
      <c r="G319" s="423"/>
      <c r="H319" s="75">
        <v>362300</v>
      </c>
      <c r="I319" s="42" t="s">
        <v>155</v>
      </c>
    </row>
    <row r="320" spans="1:9" s="12" customFormat="1">
      <c r="A320" s="524"/>
      <c r="B320" s="524"/>
      <c r="C320" s="90" t="s">
        <v>616</v>
      </c>
      <c r="D320" s="77" t="s">
        <v>208</v>
      </c>
      <c r="E320" s="515"/>
      <c r="F320" s="517"/>
      <c r="G320" s="423"/>
      <c r="H320" s="75">
        <v>462300</v>
      </c>
      <c r="I320" s="42" t="s">
        <v>155</v>
      </c>
    </row>
    <row r="321" spans="1:9" s="12" customFormat="1">
      <c r="A321" s="524"/>
      <c r="B321" s="524"/>
      <c r="C321" s="90" t="s">
        <v>619</v>
      </c>
      <c r="D321" s="77" t="s">
        <v>208</v>
      </c>
      <c r="E321" s="515"/>
      <c r="F321" s="517"/>
      <c r="G321" s="423"/>
      <c r="H321" s="75">
        <v>592400</v>
      </c>
      <c r="I321" s="42" t="s">
        <v>155</v>
      </c>
    </row>
    <row r="322" spans="1:9" s="12" customFormat="1">
      <c r="A322" s="524"/>
      <c r="B322" s="524"/>
      <c r="C322" s="90" t="s">
        <v>621</v>
      </c>
      <c r="D322" s="77" t="s">
        <v>208</v>
      </c>
      <c r="E322" s="515"/>
      <c r="F322" s="517"/>
      <c r="G322" s="423"/>
      <c r="H322" s="75">
        <v>730100</v>
      </c>
      <c r="I322" s="42" t="s">
        <v>155</v>
      </c>
    </row>
    <row r="323" spans="1:9" s="12" customFormat="1">
      <c r="A323" s="524"/>
      <c r="B323" s="524"/>
      <c r="C323" s="90" t="s">
        <v>624</v>
      </c>
      <c r="D323" s="77" t="s">
        <v>208</v>
      </c>
      <c r="E323" s="515"/>
      <c r="F323" s="517"/>
      <c r="G323" s="423"/>
      <c r="H323" s="75">
        <v>891800</v>
      </c>
      <c r="I323" s="42" t="s">
        <v>155</v>
      </c>
    </row>
    <row r="324" spans="1:9" s="12" customFormat="1">
      <c r="A324" s="524"/>
      <c r="B324" s="524"/>
      <c r="C324" s="90" t="s">
        <v>633</v>
      </c>
      <c r="D324" s="77" t="s">
        <v>646</v>
      </c>
      <c r="E324" s="515"/>
      <c r="F324" s="517"/>
      <c r="G324" s="423"/>
      <c r="H324" s="75"/>
      <c r="I324" s="42" t="s">
        <v>155</v>
      </c>
    </row>
    <row r="325" spans="1:9" s="12" customFormat="1">
      <c r="A325" s="524"/>
      <c r="B325" s="524"/>
      <c r="C325" s="90" t="s">
        <v>612</v>
      </c>
      <c r="D325" s="77" t="s">
        <v>208</v>
      </c>
      <c r="E325" s="515"/>
      <c r="F325" s="517"/>
      <c r="G325" s="423"/>
      <c r="H325" s="75">
        <v>255400</v>
      </c>
      <c r="I325" s="42" t="s">
        <v>155</v>
      </c>
    </row>
    <row r="326" spans="1:9" s="12" customFormat="1">
      <c r="A326" s="524"/>
      <c r="B326" s="524"/>
      <c r="C326" s="90" t="s">
        <v>613</v>
      </c>
      <c r="D326" s="77" t="s">
        <v>208</v>
      </c>
      <c r="E326" s="515"/>
      <c r="F326" s="517"/>
      <c r="G326" s="423"/>
      <c r="H326" s="75">
        <v>316000</v>
      </c>
      <c r="I326" s="42" t="s">
        <v>155</v>
      </c>
    </row>
    <row r="327" spans="1:9" s="12" customFormat="1">
      <c r="A327" s="524"/>
      <c r="B327" s="524"/>
      <c r="C327" s="90" t="s">
        <v>614</v>
      </c>
      <c r="D327" s="77" t="s">
        <v>208</v>
      </c>
      <c r="E327" s="515"/>
      <c r="F327" s="517"/>
      <c r="G327" s="423"/>
      <c r="H327" s="75">
        <v>379800</v>
      </c>
      <c r="I327" s="42" t="s">
        <v>155</v>
      </c>
    </row>
    <row r="328" spans="1:9" s="12" customFormat="1">
      <c r="A328" s="524"/>
      <c r="B328" s="524"/>
      <c r="C328" s="90" t="s">
        <v>615</v>
      </c>
      <c r="D328" s="77" t="s">
        <v>208</v>
      </c>
      <c r="E328" s="515"/>
      <c r="F328" s="517"/>
      <c r="G328" s="423"/>
      <c r="H328" s="75">
        <v>450100</v>
      </c>
      <c r="I328" s="42" t="s">
        <v>155</v>
      </c>
    </row>
    <row r="329" spans="1:9" s="12" customFormat="1">
      <c r="A329" s="524"/>
      <c r="B329" s="524"/>
      <c r="C329" s="90" t="s">
        <v>616</v>
      </c>
      <c r="D329" s="77" t="s">
        <v>208</v>
      </c>
      <c r="E329" s="515"/>
      <c r="F329" s="517"/>
      <c r="G329" s="423"/>
      <c r="H329" s="75">
        <v>584600</v>
      </c>
      <c r="I329" s="42" t="s">
        <v>155</v>
      </c>
    </row>
    <row r="330" spans="1:9" s="12" customFormat="1">
      <c r="A330" s="524"/>
      <c r="B330" s="524"/>
      <c r="C330" s="90" t="s">
        <v>619</v>
      </c>
      <c r="D330" s="77" t="s">
        <v>208</v>
      </c>
      <c r="E330" s="515"/>
      <c r="F330" s="517"/>
      <c r="G330" s="423"/>
      <c r="H330" s="75">
        <v>749800</v>
      </c>
      <c r="I330" s="42" t="s">
        <v>155</v>
      </c>
    </row>
    <row r="331" spans="1:9" s="12" customFormat="1">
      <c r="A331" s="524"/>
      <c r="B331" s="524"/>
      <c r="C331" s="90" t="s">
        <v>621</v>
      </c>
      <c r="D331" s="77" t="s">
        <v>208</v>
      </c>
      <c r="E331" s="515"/>
      <c r="F331" s="517"/>
      <c r="G331" s="423"/>
      <c r="H331" s="75">
        <v>926800</v>
      </c>
      <c r="I331" s="42" t="s">
        <v>155</v>
      </c>
    </row>
    <row r="332" spans="1:9" s="12" customFormat="1">
      <c r="A332" s="524"/>
      <c r="B332" s="524"/>
      <c r="C332" s="90" t="s">
        <v>624</v>
      </c>
      <c r="D332" s="77" t="s">
        <v>208</v>
      </c>
      <c r="E332" s="515"/>
      <c r="F332" s="517"/>
      <c r="G332" s="423"/>
      <c r="H332" s="75">
        <v>1108500</v>
      </c>
      <c r="I332" s="42" t="s">
        <v>155</v>
      </c>
    </row>
    <row r="333" spans="1:9" s="12" customFormat="1">
      <c r="A333" s="524"/>
      <c r="B333" s="524"/>
      <c r="C333" s="90" t="s">
        <v>634</v>
      </c>
      <c r="D333" s="77" t="s">
        <v>646</v>
      </c>
      <c r="E333" s="515"/>
      <c r="F333" s="517"/>
      <c r="G333" s="423"/>
      <c r="H333" s="75"/>
      <c r="I333" s="42" t="s">
        <v>155</v>
      </c>
    </row>
    <row r="334" spans="1:9" s="12" customFormat="1">
      <c r="A334" s="524"/>
      <c r="B334" s="524"/>
      <c r="C334" s="90" t="s">
        <v>612</v>
      </c>
      <c r="D334" s="77" t="s">
        <v>208</v>
      </c>
      <c r="E334" s="515"/>
      <c r="F334" s="517"/>
      <c r="G334" s="423"/>
      <c r="H334" s="75">
        <v>332300</v>
      </c>
      <c r="I334" s="42" t="s">
        <v>155</v>
      </c>
    </row>
    <row r="335" spans="1:9" s="12" customFormat="1">
      <c r="A335" s="524"/>
      <c r="B335" s="524"/>
      <c r="C335" s="90" t="s">
        <v>613</v>
      </c>
      <c r="D335" s="77" t="s">
        <v>208</v>
      </c>
      <c r="E335" s="515"/>
      <c r="F335" s="517"/>
      <c r="G335" s="423"/>
      <c r="H335" s="75">
        <v>414300</v>
      </c>
      <c r="I335" s="42" t="s">
        <v>155</v>
      </c>
    </row>
    <row r="336" spans="1:9" s="12" customFormat="1">
      <c r="A336" s="524"/>
      <c r="B336" s="524"/>
      <c r="C336" s="90" t="s">
        <v>614</v>
      </c>
      <c r="D336" s="77" t="s">
        <v>208</v>
      </c>
      <c r="E336" s="515"/>
      <c r="F336" s="517"/>
      <c r="G336" s="423"/>
      <c r="H336" s="75">
        <v>499500</v>
      </c>
      <c r="I336" s="42" t="s">
        <v>155</v>
      </c>
    </row>
    <row r="337" spans="1:9" s="12" customFormat="1">
      <c r="A337" s="524"/>
      <c r="B337" s="524"/>
      <c r="C337" s="90" t="s">
        <v>615</v>
      </c>
      <c r="D337" s="77" t="s">
        <v>208</v>
      </c>
      <c r="E337" s="515"/>
      <c r="F337" s="517"/>
      <c r="G337" s="423"/>
      <c r="H337" s="75">
        <v>582900</v>
      </c>
      <c r="I337" s="42" t="s">
        <v>155</v>
      </c>
    </row>
    <row r="338" spans="1:9" s="12" customFormat="1">
      <c r="A338" s="524"/>
      <c r="B338" s="524"/>
      <c r="C338" s="90" t="s">
        <v>616</v>
      </c>
      <c r="D338" s="77" t="s">
        <v>208</v>
      </c>
      <c r="E338" s="515"/>
      <c r="F338" s="492"/>
      <c r="G338" s="424"/>
      <c r="H338" s="75">
        <v>753400</v>
      </c>
      <c r="I338" s="42" t="s">
        <v>155</v>
      </c>
    </row>
    <row r="339" spans="1:9" s="12" customFormat="1">
      <c r="A339" s="524"/>
      <c r="B339" s="524"/>
      <c r="C339" s="90" t="s">
        <v>619</v>
      </c>
      <c r="D339" s="77" t="s">
        <v>208</v>
      </c>
      <c r="E339" s="515" t="str">
        <f>E290</f>
        <v>QCVN 16:2023/BXD
TCVN 8491-2:2011</v>
      </c>
      <c r="F339" s="491"/>
      <c r="G339" s="422" t="str">
        <f>G290</f>
        <v xml:space="preserve">Công ty Cổ phần Nhựa Châu Âu Xanh
 Đc: Quốc lộ 3, phường Trung Thành, tỉnh Thái 
Nguyên; SĐT:0962145511 </v>
      </c>
      <c r="H339" s="75">
        <v>952400</v>
      </c>
      <c r="I339" s="42" t="s">
        <v>155</v>
      </c>
    </row>
    <row r="340" spans="1:9" s="12" customFormat="1">
      <c r="A340" s="524"/>
      <c r="B340" s="524"/>
      <c r="C340" s="90" t="s">
        <v>621</v>
      </c>
      <c r="D340" s="77" t="s">
        <v>208</v>
      </c>
      <c r="E340" s="515"/>
      <c r="F340" s="517"/>
      <c r="G340" s="423"/>
      <c r="H340" s="75">
        <v>1179500</v>
      </c>
      <c r="I340" s="42" t="s">
        <v>155</v>
      </c>
    </row>
    <row r="341" spans="1:9" s="12" customFormat="1">
      <c r="A341" s="524"/>
      <c r="B341" s="524"/>
      <c r="C341" s="90" t="s">
        <v>624</v>
      </c>
      <c r="D341" s="77" t="s">
        <v>208</v>
      </c>
      <c r="E341" s="515"/>
      <c r="F341" s="517"/>
      <c r="G341" s="423"/>
      <c r="H341" s="75">
        <v>1438800</v>
      </c>
      <c r="I341" s="42" t="s">
        <v>155</v>
      </c>
    </row>
    <row r="342" spans="1:9" s="12" customFormat="1">
      <c r="A342" s="524"/>
      <c r="B342" s="524"/>
      <c r="C342" s="90" t="s">
        <v>635</v>
      </c>
      <c r="D342" s="77" t="s">
        <v>646</v>
      </c>
      <c r="E342" s="515"/>
      <c r="F342" s="517"/>
      <c r="G342" s="423"/>
      <c r="H342" s="75"/>
      <c r="I342" s="42" t="s">
        <v>155</v>
      </c>
    </row>
    <row r="343" spans="1:9" s="12" customFormat="1">
      <c r="A343" s="524"/>
      <c r="B343" s="524"/>
      <c r="C343" s="90" t="s">
        <v>613</v>
      </c>
      <c r="D343" s="77" t="s">
        <v>208</v>
      </c>
      <c r="E343" s="515"/>
      <c r="F343" s="517"/>
      <c r="G343" s="423"/>
      <c r="H343" s="75">
        <v>496800</v>
      </c>
      <c r="I343" s="42" t="s">
        <v>155</v>
      </c>
    </row>
    <row r="344" spans="1:9" s="12" customFormat="1">
      <c r="A344" s="524"/>
      <c r="B344" s="524"/>
      <c r="C344" s="90" t="s">
        <v>614</v>
      </c>
      <c r="D344" s="77" t="s">
        <v>208</v>
      </c>
      <c r="E344" s="515"/>
      <c r="F344" s="517"/>
      <c r="G344" s="423"/>
      <c r="H344" s="75">
        <v>594000</v>
      </c>
      <c r="I344" s="42" t="s">
        <v>155</v>
      </c>
    </row>
    <row r="345" spans="1:9" s="12" customFormat="1">
      <c r="A345" s="524"/>
      <c r="B345" s="524"/>
      <c r="C345" s="90" t="s">
        <v>615</v>
      </c>
      <c r="D345" s="77" t="s">
        <v>208</v>
      </c>
      <c r="E345" s="515"/>
      <c r="F345" s="517"/>
      <c r="G345" s="423"/>
      <c r="H345" s="75">
        <v>699800</v>
      </c>
      <c r="I345" s="42" t="s">
        <v>155</v>
      </c>
    </row>
    <row r="346" spans="1:9" s="12" customFormat="1">
      <c r="A346" s="524"/>
      <c r="B346" s="524"/>
      <c r="C346" s="90" t="s">
        <v>616</v>
      </c>
      <c r="D346" s="77" t="s">
        <v>208</v>
      </c>
      <c r="E346" s="515"/>
      <c r="F346" s="517"/>
      <c r="G346" s="423"/>
      <c r="H346" s="75">
        <v>899000</v>
      </c>
      <c r="I346" s="42" t="s">
        <v>155</v>
      </c>
    </row>
    <row r="347" spans="1:9" s="12" customFormat="1">
      <c r="A347" s="524"/>
      <c r="B347" s="524"/>
      <c r="C347" s="90" t="s">
        <v>619</v>
      </c>
      <c r="D347" s="77" t="s">
        <v>208</v>
      </c>
      <c r="E347" s="515"/>
      <c r="F347" s="517"/>
      <c r="G347" s="423"/>
      <c r="H347" s="75">
        <v>1233000</v>
      </c>
      <c r="I347" s="42" t="s">
        <v>155</v>
      </c>
    </row>
    <row r="348" spans="1:9" s="12" customFormat="1">
      <c r="A348" s="524"/>
      <c r="B348" s="524"/>
      <c r="C348" s="90" t="s">
        <v>621</v>
      </c>
      <c r="D348" s="77" t="s">
        <v>208</v>
      </c>
      <c r="E348" s="515"/>
      <c r="F348" s="517"/>
      <c r="G348" s="423"/>
      <c r="H348" s="75">
        <v>1415400</v>
      </c>
      <c r="I348" s="42" t="s">
        <v>155</v>
      </c>
    </row>
    <row r="349" spans="1:9" s="12" customFormat="1">
      <c r="A349" s="524"/>
      <c r="B349" s="524"/>
      <c r="C349" s="90" t="s">
        <v>624</v>
      </c>
      <c r="D349" s="77" t="s">
        <v>208</v>
      </c>
      <c r="E349" s="515"/>
      <c r="F349" s="517"/>
      <c r="G349" s="423"/>
      <c r="H349" s="75">
        <v>1725600</v>
      </c>
      <c r="I349" s="42" t="s">
        <v>155</v>
      </c>
    </row>
    <row r="350" spans="1:9" s="12" customFormat="1">
      <c r="A350" s="524"/>
      <c r="B350" s="524"/>
      <c r="C350" s="90" t="s">
        <v>636</v>
      </c>
      <c r="D350" s="77" t="s">
        <v>646</v>
      </c>
      <c r="E350" s="515"/>
      <c r="F350" s="517"/>
      <c r="G350" s="423"/>
      <c r="H350" s="75"/>
      <c r="I350" s="42" t="s">
        <v>155</v>
      </c>
    </row>
    <row r="351" spans="1:9" s="12" customFormat="1">
      <c r="A351" s="524"/>
      <c r="B351" s="524"/>
      <c r="C351" s="90" t="s">
        <v>613</v>
      </c>
      <c r="D351" s="77" t="s">
        <v>208</v>
      </c>
      <c r="E351" s="515"/>
      <c r="F351" s="517"/>
      <c r="G351" s="423"/>
      <c r="H351" s="75">
        <v>627900</v>
      </c>
      <c r="I351" s="42" t="s">
        <v>155</v>
      </c>
    </row>
    <row r="352" spans="1:9" s="12" customFormat="1">
      <c r="A352" s="524"/>
      <c r="B352" s="524"/>
      <c r="C352" s="90" t="s">
        <v>614</v>
      </c>
      <c r="D352" s="77" t="s">
        <v>208</v>
      </c>
      <c r="E352" s="515"/>
      <c r="F352" s="517"/>
      <c r="G352" s="423"/>
      <c r="H352" s="75">
        <v>745400</v>
      </c>
      <c r="I352" s="42" t="s">
        <v>155</v>
      </c>
    </row>
    <row r="353" spans="1:9" s="12" customFormat="1">
      <c r="A353" s="524"/>
      <c r="B353" s="524"/>
      <c r="C353" s="90" t="s">
        <v>615</v>
      </c>
      <c r="D353" s="77" t="s">
        <v>208</v>
      </c>
      <c r="E353" s="515"/>
      <c r="F353" s="517"/>
      <c r="G353" s="423"/>
      <c r="H353" s="75">
        <v>894300</v>
      </c>
      <c r="I353" s="42" t="s">
        <v>155</v>
      </c>
    </row>
    <row r="354" spans="1:9" s="12" customFormat="1">
      <c r="A354" s="524"/>
      <c r="B354" s="524"/>
      <c r="C354" s="90" t="s">
        <v>616</v>
      </c>
      <c r="D354" s="77" t="s">
        <v>208</v>
      </c>
      <c r="E354" s="515"/>
      <c r="F354" s="517"/>
      <c r="G354" s="423"/>
      <c r="H354" s="75">
        <v>1123600</v>
      </c>
      <c r="I354" s="42" t="s">
        <v>155</v>
      </c>
    </row>
    <row r="355" spans="1:9" s="12" customFormat="1">
      <c r="A355" s="524"/>
      <c r="B355" s="524"/>
      <c r="C355" s="90" t="s">
        <v>619</v>
      </c>
      <c r="D355" s="77" t="s">
        <v>208</v>
      </c>
      <c r="E355" s="515"/>
      <c r="F355" s="517"/>
      <c r="G355" s="423"/>
      <c r="H355" s="75">
        <v>1555600</v>
      </c>
      <c r="I355" s="42" t="s">
        <v>155</v>
      </c>
    </row>
    <row r="356" spans="1:9" s="12" customFormat="1">
      <c r="A356" s="524"/>
      <c r="B356" s="524"/>
      <c r="C356" s="90" t="s">
        <v>621</v>
      </c>
      <c r="D356" s="77" t="s">
        <v>208</v>
      </c>
      <c r="E356" s="515"/>
      <c r="F356" s="517"/>
      <c r="G356" s="423"/>
      <c r="H356" s="75">
        <v>1792500</v>
      </c>
      <c r="I356" s="42" t="s">
        <v>155</v>
      </c>
    </row>
    <row r="357" spans="1:9" s="12" customFormat="1">
      <c r="A357" s="524"/>
      <c r="B357" s="524"/>
      <c r="C357" s="90" t="s">
        <v>624</v>
      </c>
      <c r="D357" s="77" t="s">
        <v>208</v>
      </c>
      <c r="E357" s="515"/>
      <c r="F357" s="517"/>
      <c r="G357" s="423"/>
      <c r="H357" s="75">
        <v>2181800</v>
      </c>
      <c r="I357" s="42" t="s">
        <v>155</v>
      </c>
    </row>
    <row r="358" spans="1:9" s="12" customFormat="1">
      <c r="A358" s="524"/>
      <c r="B358" s="524"/>
      <c r="C358" s="90" t="s">
        <v>637</v>
      </c>
      <c r="D358" s="77" t="s">
        <v>646</v>
      </c>
      <c r="E358" s="515"/>
      <c r="F358" s="517"/>
      <c r="G358" s="423"/>
      <c r="H358" s="75"/>
      <c r="I358" s="42" t="s">
        <v>155</v>
      </c>
    </row>
    <row r="359" spans="1:9" s="12" customFormat="1">
      <c r="A359" s="524"/>
      <c r="B359" s="524"/>
      <c r="C359" s="90" t="s">
        <v>613</v>
      </c>
      <c r="D359" s="77" t="s">
        <v>208</v>
      </c>
      <c r="E359" s="515"/>
      <c r="F359" s="517"/>
      <c r="G359" s="423"/>
      <c r="H359" s="75">
        <v>793100</v>
      </c>
      <c r="I359" s="42" t="s">
        <v>155</v>
      </c>
    </row>
    <row r="360" spans="1:9" s="12" customFormat="1">
      <c r="A360" s="524"/>
      <c r="B360" s="524"/>
      <c r="C360" s="90" t="s">
        <v>614</v>
      </c>
      <c r="D360" s="77" t="s">
        <v>208</v>
      </c>
      <c r="E360" s="515"/>
      <c r="F360" s="517"/>
      <c r="G360" s="423"/>
      <c r="H360" s="75">
        <v>973900</v>
      </c>
      <c r="I360" s="42" t="s">
        <v>155</v>
      </c>
    </row>
    <row r="361" spans="1:9" s="12" customFormat="1">
      <c r="A361" s="524"/>
      <c r="B361" s="524"/>
      <c r="C361" s="90" t="s">
        <v>615</v>
      </c>
      <c r="D361" s="77" t="s">
        <v>208</v>
      </c>
      <c r="E361" s="515"/>
      <c r="F361" s="517"/>
      <c r="G361" s="423"/>
      <c r="H361" s="75">
        <v>1158600</v>
      </c>
      <c r="I361" s="42" t="s">
        <v>155</v>
      </c>
    </row>
    <row r="362" spans="1:9" s="12" customFormat="1">
      <c r="A362" s="524"/>
      <c r="B362" s="524"/>
      <c r="C362" s="90" t="s">
        <v>616</v>
      </c>
      <c r="D362" s="77" t="s">
        <v>208</v>
      </c>
      <c r="E362" s="515"/>
      <c r="F362" s="517"/>
      <c r="G362" s="423"/>
      <c r="H362" s="75">
        <v>1503500</v>
      </c>
      <c r="I362" s="42" t="s">
        <v>155</v>
      </c>
    </row>
    <row r="363" spans="1:9" s="12" customFormat="1">
      <c r="A363" s="524"/>
      <c r="B363" s="524"/>
      <c r="C363" s="90" t="s">
        <v>619</v>
      </c>
      <c r="D363" s="77" t="s">
        <v>208</v>
      </c>
      <c r="E363" s="515"/>
      <c r="F363" s="517"/>
      <c r="G363" s="423"/>
      <c r="H363" s="75">
        <v>1848800</v>
      </c>
      <c r="I363" s="42" t="s">
        <v>155</v>
      </c>
    </row>
    <row r="364" spans="1:9" s="12" customFormat="1">
      <c r="A364" s="524"/>
      <c r="B364" s="524"/>
      <c r="C364" s="90" t="s">
        <v>621</v>
      </c>
      <c r="D364" s="77" t="s">
        <v>208</v>
      </c>
      <c r="E364" s="515"/>
      <c r="F364" s="517"/>
      <c r="G364" s="423"/>
      <c r="H364" s="75">
        <v>2281500</v>
      </c>
      <c r="I364" s="42" t="s">
        <v>155</v>
      </c>
    </row>
    <row r="365" spans="1:9" s="12" customFormat="1">
      <c r="A365" s="524"/>
      <c r="B365" s="524"/>
      <c r="C365" s="90" t="s">
        <v>624</v>
      </c>
      <c r="D365" s="77" t="s">
        <v>208</v>
      </c>
      <c r="E365" s="515"/>
      <c r="F365" s="517"/>
      <c r="G365" s="423"/>
      <c r="H365" s="75">
        <v>2779400</v>
      </c>
      <c r="I365" s="42" t="s">
        <v>155</v>
      </c>
    </row>
    <row r="366" spans="1:9" s="12" customFormat="1" ht="15" customHeight="1">
      <c r="A366" s="524"/>
      <c r="B366" s="524"/>
      <c r="C366" s="90" t="s">
        <v>638</v>
      </c>
      <c r="D366" s="77" t="s">
        <v>646</v>
      </c>
      <c r="E366" s="515"/>
      <c r="F366" s="517"/>
      <c r="G366" s="423"/>
      <c r="H366" s="75"/>
      <c r="I366" s="42" t="s">
        <v>155</v>
      </c>
    </row>
    <row r="367" spans="1:9" s="12" customFormat="1">
      <c r="A367" s="524"/>
      <c r="B367" s="524"/>
      <c r="C367" s="90" t="s">
        <v>613</v>
      </c>
      <c r="D367" s="77" t="s">
        <v>208</v>
      </c>
      <c r="E367" s="515"/>
      <c r="F367" s="517"/>
      <c r="G367" s="423"/>
      <c r="H367" s="75">
        <v>995400</v>
      </c>
      <c r="I367" s="42" t="s">
        <v>155</v>
      </c>
    </row>
    <row r="368" spans="1:9" s="12" customFormat="1">
      <c r="A368" s="524"/>
      <c r="B368" s="524"/>
      <c r="C368" s="90" t="s">
        <v>614</v>
      </c>
      <c r="D368" s="77" t="s">
        <v>208</v>
      </c>
      <c r="E368" s="515"/>
      <c r="F368" s="517"/>
      <c r="G368" s="423"/>
      <c r="H368" s="75">
        <v>1237600</v>
      </c>
      <c r="I368" s="42" t="s">
        <v>155</v>
      </c>
    </row>
    <row r="369" spans="1:9" s="12" customFormat="1">
      <c r="A369" s="524"/>
      <c r="B369" s="524"/>
      <c r="C369" s="90" t="s">
        <v>615</v>
      </c>
      <c r="D369" s="77" t="s">
        <v>208</v>
      </c>
      <c r="E369" s="515"/>
      <c r="F369" s="517"/>
      <c r="G369" s="423"/>
      <c r="H369" s="75">
        <v>1471800</v>
      </c>
      <c r="I369" s="42" t="s">
        <v>155</v>
      </c>
    </row>
    <row r="370" spans="1:9" s="12" customFormat="1">
      <c r="A370" s="524"/>
      <c r="B370" s="524"/>
      <c r="C370" s="90" t="s">
        <v>616</v>
      </c>
      <c r="D370" s="77" t="s">
        <v>208</v>
      </c>
      <c r="E370" s="515"/>
      <c r="F370" s="517"/>
      <c r="G370" s="423"/>
      <c r="H370" s="75">
        <v>1905500</v>
      </c>
      <c r="I370" s="42" t="s">
        <v>155</v>
      </c>
    </row>
    <row r="371" spans="1:9" s="12" customFormat="1">
      <c r="A371" s="524"/>
      <c r="B371" s="524"/>
      <c r="C371" s="90" t="s">
        <v>619</v>
      </c>
      <c r="D371" s="77" t="s">
        <v>208</v>
      </c>
      <c r="E371" s="515"/>
      <c r="F371" s="517"/>
      <c r="G371" s="423"/>
      <c r="H371" s="75">
        <v>2353900</v>
      </c>
      <c r="I371" s="42" t="s">
        <v>155</v>
      </c>
    </row>
    <row r="372" spans="1:9" s="12" customFormat="1">
      <c r="A372" s="524"/>
      <c r="B372" s="524"/>
      <c r="C372" s="90" t="s">
        <v>621</v>
      </c>
      <c r="D372" s="77" t="s">
        <v>208</v>
      </c>
      <c r="E372" s="515"/>
      <c r="F372" s="517"/>
      <c r="G372" s="423"/>
      <c r="H372" s="75">
        <v>2886000</v>
      </c>
      <c r="I372" s="42" t="s">
        <v>155</v>
      </c>
    </row>
    <row r="373" spans="1:9" s="12" customFormat="1">
      <c r="A373" s="524"/>
      <c r="B373" s="524"/>
      <c r="C373" s="90" t="s">
        <v>624</v>
      </c>
      <c r="D373" s="77" t="s">
        <v>208</v>
      </c>
      <c r="E373" s="516"/>
      <c r="F373" s="517"/>
      <c r="G373" s="423"/>
      <c r="H373" s="75">
        <v>3632300</v>
      </c>
      <c r="I373" s="42" t="s">
        <v>155</v>
      </c>
    </row>
    <row r="374" spans="1:9" s="12" customFormat="1" ht="31.5" customHeight="1">
      <c r="A374" s="524"/>
      <c r="B374" s="524"/>
      <c r="C374" s="437" t="s">
        <v>658</v>
      </c>
      <c r="D374" s="438"/>
      <c r="E374" s="439"/>
      <c r="F374" s="517"/>
      <c r="G374" s="423"/>
      <c r="H374" s="75"/>
      <c r="I374" s="42" t="s">
        <v>155</v>
      </c>
    </row>
    <row r="375" spans="1:9" s="12" customFormat="1" ht="15" customHeight="1">
      <c r="A375" s="524"/>
      <c r="B375" s="524"/>
      <c r="C375" s="90" t="s">
        <v>639</v>
      </c>
      <c r="D375" s="77" t="s">
        <v>646</v>
      </c>
      <c r="E375" s="520" t="s">
        <v>659</v>
      </c>
      <c r="F375" s="517"/>
      <c r="G375" s="423"/>
      <c r="H375" s="75">
        <v>36000</v>
      </c>
      <c r="I375" s="42" t="s">
        <v>155</v>
      </c>
    </row>
    <row r="376" spans="1:9" s="12" customFormat="1">
      <c r="A376" s="524"/>
      <c r="B376" s="524"/>
      <c r="C376" s="90" t="s">
        <v>505</v>
      </c>
      <c r="D376" s="77" t="s">
        <v>208</v>
      </c>
      <c r="E376" s="521"/>
      <c r="F376" s="517"/>
      <c r="G376" s="423"/>
      <c r="H376" s="75">
        <v>40200</v>
      </c>
      <c r="I376" s="42" t="s">
        <v>155</v>
      </c>
    </row>
    <row r="377" spans="1:9" s="12" customFormat="1">
      <c r="A377" s="524"/>
      <c r="B377" s="524"/>
      <c r="C377" s="90" t="s">
        <v>506</v>
      </c>
      <c r="D377" s="77" t="s">
        <v>208</v>
      </c>
      <c r="E377" s="521"/>
      <c r="F377" s="517"/>
      <c r="G377" s="423"/>
      <c r="H377" s="75">
        <v>44600</v>
      </c>
      <c r="I377" s="42" t="s">
        <v>155</v>
      </c>
    </row>
    <row r="378" spans="1:9" s="12" customFormat="1">
      <c r="A378" s="524"/>
      <c r="B378" s="524"/>
      <c r="C378" s="90" t="s">
        <v>601</v>
      </c>
      <c r="D378" s="77" t="s">
        <v>208</v>
      </c>
      <c r="E378" s="521"/>
      <c r="F378" s="517"/>
      <c r="G378" s="423"/>
      <c r="H378" s="75">
        <v>64400</v>
      </c>
      <c r="I378" s="42" t="s">
        <v>155</v>
      </c>
    </row>
    <row r="379" spans="1:9" s="12" customFormat="1">
      <c r="A379" s="524"/>
      <c r="B379" s="524"/>
      <c r="C379" s="90" t="s">
        <v>508</v>
      </c>
      <c r="D379" s="77" t="s">
        <v>208</v>
      </c>
      <c r="E379" s="521"/>
      <c r="F379" s="517"/>
      <c r="G379" s="423"/>
      <c r="H379" s="75">
        <v>74100</v>
      </c>
      <c r="I379" s="42" t="s">
        <v>155</v>
      </c>
    </row>
    <row r="380" spans="1:9" s="12" customFormat="1">
      <c r="A380" s="524"/>
      <c r="B380" s="524"/>
      <c r="C380" s="90" t="s">
        <v>509</v>
      </c>
      <c r="D380" s="77" t="s">
        <v>208</v>
      </c>
      <c r="E380" s="521"/>
      <c r="F380" s="517"/>
      <c r="G380" s="423"/>
      <c r="H380" s="75">
        <v>78300</v>
      </c>
      <c r="I380" s="42" t="s">
        <v>155</v>
      </c>
    </row>
    <row r="381" spans="1:9" s="12" customFormat="1">
      <c r="A381" s="524"/>
      <c r="B381" s="524"/>
      <c r="C381" s="90" t="s">
        <v>510</v>
      </c>
      <c r="D381" s="77" t="s">
        <v>208</v>
      </c>
      <c r="E381" s="521"/>
      <c r="F381" s="517"/>
      <c r="G381" s="423"/>
      <c r="H381" s="75">
        <v>83500</v>
      </c>
      <c r="I381" s="42" t="s">
        <v>155</v>
      </c>
    </row>
    <row r="382" spans="1:9" s="12" customFormat="1">
      <c r="A382" s="524"/>
      <c r="B382" s="524"/>
      <c r="C382" s="90" t="s">
        <v>602</v>
      </c>
      <c r="D382" s="77" t="s">
        <v>208</v>
      </c>
      <c r="E382" s="521"/>
      <c r="F382" s="517"/>
      <c r="G382" s="423"/>
      <c r="H382" s="75">
        <v>100400</v>
      </c>
      <c r="I382" s="42" t="s">
        <v>155</v>
      </c>
    </row>
    <row r="383" spans="1:9" s="12" customFormat="1">
      <c r="A383" s="524"/>
      <c r="B383" s="524"/>
      <c r="C383" s="90" t="s">
        <v>660</v>
      </c>
      <c r="D383" s="77" t="s">
        <v>208</v>
      </c>
      <c r="E383" s="521"/>
      <c r="F383" s="517"/>
      <c r="G383" s="423"/>
      <c r="H383" s="75">
        <v>115200</v>
      </c>
      <c r="I383" s="42" t="s">
        <v>155</v>
      </c>
    </row>
    <row r="384" spans="1:9" s="12" customFormat="1">
      <c r="A384" s="524"/>
      <c r="B384" s="524"/>
      <c r="C384" s="90" t="s">
        <v>513</v>
      </c>
      <c r="D384" s="77" t="s">
        <v>208</v>
      </c>
      <c r="E384" s="521"/>
      <c r="F384" s="517"/>
      <c r="G384" s="423"/>
      <c r="H384" s="75">
        <v>111900</v>
      </c>
      <c r="I384" s="42" t="s">
        <v>155</v>
      </c>
    </row>
    <row r="385" spans="1:9" s="12" customFormat="1">
      <c r="A385" s="524"/>
      <c r="B385" s="524"/>
      <c r="C385" s="90" t="s">
        <v>515</v>
      </c>
      <c r="D385" s="77" t="s">
        <v>208</v>
      </c>
      <c r="E385" s="521"/>
      <c r="F385" s="517"/>
      <c r="G385" s="423"/>
      <c r="H385" s="75">
        <v>135900</v>
      </c>
      <c r="I385" s="42" t="s">
        <v>155</v>
      </c>
    </row>
    <row r="386" spans="1:9" s="12" customFormat="1">
      <c r="A386" s="524"/>
      <c r="B386" s="524"/>
      <c r="C386" s="90" t="s">
        <v>516</v>
      </c>
      <c r="D386" s="77" t="s">
        <v>208</v>
      </c>
      <c r="E386" s="521"/>
      <c r="F386" s="492"/>
      <c r="G386" s="424"/>
      <c r="H386" s="75">
        <v>178400</v>
      </c>
      <c r="I386" s="42" t="s">
        <v>155</v>
      </c>
    </row>
    <row r="387" spans="1:9" s="12" customFormat="1">
      <c r="A387" s="524"/>
      <c r="B387" s="524"/>
      <c r="C387" s="90" t="s">
        <v>518</v>
      </c>
      <c r="D387" s="77" t="s">
        <v>208</v>
      </c>
      <c r="E387" s="521" t="str">
        <f>E375</f>
        <v>QCVN 16:2023/BXD
DIN 8077:2008 &amp; DIN 8078:2008</v>
      </c>
      <c r="F387" s="491"/>
      <c r="G387" s="422" t="str">
        <f>G339</f>
        <v xml:space="preserve">Công ty Cổ phần Nhựa Châu Âu Xanh
 Đc: Quốc lộ 3, phường Trung Thành, tỉnh Thái 
Nguyên; SĐT:0962145511 </v>
      </c>
      <c r="H387" s="75">
        <v>164200</v>
      </c>
      <c r="I387" s="42" t="s">
        <v>155</v>
      </c>
    </row>
    <row r="388" spans="1:9" s="12" customFormat="1">
      <c r="A388" s="524"/>
      <c r="B388" s="524"/>
      <c r="C388" s="90" t="s">
        <v>520</v>
      </c>
      <c r="D388" s="77" t="s">
        <v>208</v>
      </c>
      <c r="E388" s="521"/>
      <c r="F388" s="517"/>
      <c r="G388" s="423"/>
      <c r="H388" s="75">
        <v>216200</v>
      </c>
      <c r="I388" s="42" t="s">
        <v>155</v>
      </c>
    </row>
    <row r="389" spans="1:9" s="12" customFormat="1">
      <c r="A389" s="524"/>
      <c r="B389" s="524"/>
      <c r="C389" s="90" t="s">
        <v>521</v>
      </c>
      <c r="D389" s="77" t="s">
        <v>208</v>
      </c>
      <c r="E389" s="521"/>
      <c r="F389" s="517"/>
      <c r="G389" s="423"/>
      <c r="H389" s="75">
        <v>277200</v>
      </c>
      <c r="I389" s="42" t="s">
        <v>155</v>
      </c>
    </row>
    <row r="390" spans="1:9" s="12" customFormat="1">
      <c r="A390" s="524"/>
      <c r="B390" s="524"/>
      <c r="C390" s="90" t="s">
        <v>522</v>
      </c>
      <c r="D390" s="77" t="s">
        <v>208</v>
      </c>
      <c r="E390" s="521"/>
      <c r="F390" s="517"/>
      <c r="G390" s="423"/>
      <c r="H390" s="75">
        <v>260900</v>
      </c>
      <c r="I390" s="42" t="s">
        <v>155</v>
      </c>
    </row>
    <row r="391" spans="1:9" s="12" customFormat="1">
      <c r="A391" s="524"/>
      <c r="B391" s="524"/>
      <c r="C391" s="90" t="s">
        <v>524</v>
      </c>
      <c r="D391" s="77" t="s">
        <v>208</v>
      </c>
      <c r="E391" s="521"/>
      <c r="F391" s="517"/>
      <c r="G391" s="423"/>
      <c r="H391" s="75">
        <v>339700</v>
      </c>
      <c r="I391" s="42" t="s">
        <v>155</v>
      </c>
    </row>
    <row r="392" spans="1:9" s="12" customFormat="1" ht="15" customHeight="1">
      <c r="A392" s="524"/>
      <c r="B392" s="524"/>
      <c r="C392" s="90" t="s">
        <v>525</v>
      </c>
      <c r="D392" s="77" t="s">
        <v>208</v>
      </c>
      <c r="E392" s="521"/>
      <c r="F392" s="517"/>
      <c r="G392" s="423"/>
      <c r="H392" s="75">
        <v>436800</v>
      </c>
      <c r="I392" s="42" t="s">
        <v>155</v>
      </c>
    </row>
    <row r="393" spans="1:9" s="12" customFormat="1">
      <c r="A393" s="524"/>
      <c r="B393" s="524"/>
      <c r="C393" s="90" t="s">
        <v>527</v>
      </c>
      <c r="D393" s="77" t="s">
        <v>208</v>
      </c>
      <c r="E393" s="521"/>
      <c r="F393" s="517"/>
      <c r="G393" s="423"/>
      <c r="H393" s="75">
        <v>362800</v>
      </c>
      <c r="I393" s="42" t="s">
        <v>155</v>
      </c>
    </row>
    <row r="394" spans="1:9" s="12" customFormat="1">
      <c r="A394" s="524"/>
      <c r="B394" s="524"/>
      <c r="C394" s="90" t="s">
        <v>529</v>
      </c>
      <c r="D394" s="77" t="s">
        <v>208</v>
      </c>
      <c r="E394" s="521"/>
      <c r="F394" s="517"/>
      <c r="G394" s="423"/>
      <c r="H394" s="75">
        <v>463200</v>
      </c>
      <c r="I394" s="42" t="s">
        <v>155</v>
      </c>
    </row>
    <row r="395" spans="1:9" s="12" customFormat="1">
      <c r="A395" s="524"/>
      <c r="B395" s="524"/>
      <c r="C395" s="90" t="s">
        <v>530</v>
      </c>
      <c r="D395" s="77" t="s">
        <v>208</v>
      </c>
      <c r="E395" s="521"/>
      <c r="F395" s="517"/>
      <c r="G395" s="423"/>
      <c r="H395" s="75">
        <v>605200</v>
      </c>
      <c r="I395" s="42" t="s">
        <v>155</v>
      </c>
    </row>
    <row r="396" spans="1:9" s="12" customFormat="1">
      <c r="A396" s="524"/>
      <c r="B396" s="524"/>
      <c r="C396" s="90" t="s">
        <v>531</v>
      </c>
      <c r="D396" s="77" t="s">
        <v>208</v>
      </c>
      <c r="E396" s="521"/>
      <c r="F396" s="517"/>
      <c r="G396" s="423"/>
      <c r="H396" s="75">
        <v>529500</v>
      </c>
      <c r="I396" s="42" t="s">
        <v>155</v>
      </c>
    </row>
    <row r="397" spans="1:9" s="12" customFormat="1">
      <c r="A397" s="524"/>
      <c r="B397" s="524"/>
      <c r="C397" s="90" t="s">
        <v>533</v>
      </c>
      <c r="D397" s="77" t="s">
        <v>208</v>
      </c>
      <c r="E397" s="521"/>
      <c r="F397" s="517"/>
      <c r="G397" s="423"/>
      <c r="H397" s="75">
        <v>648400</v>
      </c>
      <c r="I397" s="42" t="s">
        <v>155</v>
      </c>
    </row>
    <row r="398" spans="1:9" s="12" customFormat="1">
      <c r="A398" s="524"/>
      <c r="B398" s="524"/>
      <c r="C398" s="90" t="s">
        <v>534</v>
      </c>
      <c r="D398" s="77" t="s">
        <v>208</v>
      </c>
      <c r="E398" s="521"/>
      <c r="F398" s="517"/>
      <c r="G398" s="423"/>
      <c r="H398" s="75">
        <v>904700</v>
      </c>
      <c r="I398" s="42" t="s">
        <v>155</v>
      </c>
    </row>
    <row r="399" spans="1:9" s="12" customFormat="1">
      <c r="A399" s="524"/>
      <c r="B399" s="524"/>
      <c r="C399" s="90" t="s">
        <v>537</v>
      </c>
      <c r="D399" s="77" t="s">
        <v>208</v>
      </c>
      <c r="E399" s="521"/>
      <c r="F399" s="517"/>
      <c r="G399" s="423"/>
      <c r="H399" s="75">
        <v>847500</v>
      </c>
      <c r="I399" s="42" t="s">
        <v>155</v>
      </c>
    </row>
    <row r="400" spans="1:9" s="12" customFormat="1">
      <c r="A400" s="524"/>
      <c r="B400" s="524"/>
      <c r="C400" s="90" t="s">
        <v>539</v>
      </c>
      <c r="D400" s="77" t="s">
        <v>208</v>
      </c>
      <c r="E400" s="521"/>
      <c r="F400" s="517"/>
      <c r="G400" s="423"/>
      <c r="H400" s="75">
        <v>988000</v>
      </c>
      <c r="I400" s="42" t="s">
        <v>155</v>
      </c>
    </row>
    <row r="401" spans="1:9" s="12" customFormat="1">
      <c r="A401" s="524"/>
      <c r="B401" s="524"/>
      <c r="C401" s="90" t="s">
        <v>540</v>
      </c>
      <c r="D401" s="77" t="s">
        <v>208</v>
      </c>
      <c r="E401" s="521"/>
      <c r="F401" s="517"/>
      <c r="G401" s="423"/>
      <c r="H401" s="75">
        <v>1273600</v>
      </c>
      <c r="I401" s="42" t="s">
        <v>155</v>
      </c>
    </row>
    <row r="402" spans="1:9" s="12" customFormat="1">
      <c r="A402" s="524"/>
      <c r="B402" s="524"/>
      <c r="C402" s="90" t="s">
        <v>542</v>
      </c>
      <c r="D402" s="77" t="s">
        <v>208</v>
      </c>
      <c r="E402" s="521"/>
      <c r="F402" s="517"/>
      <c r="G402" s="423"/>
      <c r="H402" s="75">
        <v>1049800</v>
      </c>
      <c r="I402" s="42" t="s">
        <v>155</v>
      </c>
    </row>
    <row r="403" spans="1:9" s="12" customFormat="1">
      <c r="A403" s="524"/>
      <c r="B403" s="524"/>
      <c r="C403" s="90" t="s">
        <v>544</v>
      </c>
      <c r="D403" s="77" t="s">
        <v>208</v>
      </c>
      <c r="E403" s="521"/>
      <c r="F403" s="517"/>
      <c r="G403" s="423"/>
      <c r="H403" s="75">
        <v>1281400</v>
      </c>
      <c r="I403" s="42" t="s">
        <v>155</v>
      </c>
    </row>
    <row r="404" spans="1:9" s="12" customFormat="1">
      <c r="A404" s="524"/>
      <c r="B404" s="524"/>
      <c r="C404" s="90" t="s">
        <v>640</v>
      </c>
      <c r="D404" s="77" t="s">
        <v>208</v>
      </c>
      <c r="E404" s="521"/>
      <c r="F404" s="517"/>
      <c r="G404" s="423"/>
      <c r="H404" s="75">
        <v>1713700</v>
      </c>
      <c r="I404" s="42" t="s">
        <v>155</v>
      </c>
    </row>
    <row r="405" spans="1:9" s="12" customFormat="1">
      <c r="A405" s="524"/>
      <c r="B405" s="524"/>
      <c r="C405" s="90" t="s">
        <v>641</v>
      </c>
      <c r="D405" s="77" t="s">
        <v>208</v>
      </c>
      <c r="E405" s="521"/>
      <c r="F405" s="517"/>
      <c r="G405" s="423"/>
      <c r="H405" s="75">
        <v>1295300</v>
      </c>
      <c r="I405" s="42" t="s">
        <v>155</v>
      </c>
    </row>
    <row r="406" spans="1:9" s="12" customFormat="1">
      <c r="A406" s="524"/>
      <c r="B406" s="524"/>
      <c r="C406" s="90" t="s">
        <v>642</v>
      </c>
      <c r="D406" s="77" t="s">
        <v>208</v>
      </c>
      <c r="E406" s="521"/>
      <c r="F406" s="517"/>
      <c r="G406" s="423"/>
      <c r="H406" s="75">
        <v>1559200</v>
      </c>
      <c r="I406" s="42" t="s">
        <v>155</v>
      </c>
    </row>
    <row r="407" spans="1:9" s="12" customFormat="1">
      <c r="A407" s="524"/>
      <c r="B407" s="524"/>
      <c r="C407" s="90" t="s">
        <v>643</v>
      </c>
      <c r="D407" s="77" t="s">
        <v>208</v>
      </c>
      <c r="E407" s="521"/>
      <c r="F407" s="517"/>
      <c r="G407" s="423"/>
      <c r="H407" s="75">
        <v>2176700</v>
      </c>
      <c r="I407" s="42" t="s">
        <v>155</v>
      </c>
    </row>
    <row r="408" spans="1:9" s="12" customFormat="1">
      <c r="A408" s="524"/>
      <c r="B408" s="524"/>
      <c r="C408" s="90" t="s">
        <v>546</v>
      </c>
      <c r="D408" s="77" t="s">
        <v>208</v>
      </c>
      <c r="E408" s="521"/>
      <c r="F408" s="517"/>
      <c r="G408" s="423"/>
      <c r="H408" s="75">
        <v>1767600</v>
      </c>
      <c r="I408" s="42" t="s">
        <v>155</v>
      </c>
    </row>
    <row r="409" spans="1:9" s="12" customFormat="1">
      <c r="A409" s="524"/>
      <c r="B409" s="524"/>
      <c r="C409" s="90" t="s">
        <v>548</v>
      </c>
      <c r="D409" s="77" t="s">
        <v>208</v>
      </c>
      <c r="E409" s="521"/>
      <c r="F409" s="517"/>
      <c r="G409" s="423"/>
      <c r="H409" s="75">
        <v>2161300</v>
      </c>
      <c r="I409" s="42" t="s">
        <v>155</v>
      </c>
    </row>
    <row r="410" spans="1:9" s="12" customFormat="1">
      <c r="A410" s="525"/>
      <c r="B410" s="525"/>
      <c r="C410" s="90" t="s">
        <v>549</v>
      </c>
      <c r="D410" s="77" t="s">
        <v>208</v>
      </c>
      <c r="E410" s="522"/>
      <c r="F410" s="492"/>
      <c r="G410" s="424"/>
      <c r="H410" s="75">
        <v>2894600</v>
      </c>
      <c r="I410" s="42" t="s">
        <v>155</v>
      </c>
    </row>
    <row r="411" spans="1:9" s="12" customFormat="1" ht="51" customHeight="1">
      <c r="A411" s="139" t="s">
        <v>2434</v>
      </c>
      <c r="B411" s="76" t="s">
        <v>15</v>
      </c>
      <c r="C411" s="441" t="s">
        <v>663</v>
      </c>
      <c r="D411" s="441"/>
      <c r="E411" s="441"/>
      <c r="F411" s="44"/>
      <c r="G411" s="51"/>
      <c r="H411" s="1"/>
      <c r="I411" s="370" t="s">
        <v>664</v>
      </c>
    </row>
    <row r="412" spans="1:9" s="12" customFormat="1" ht="37.5" customHeight="1">
      <c r="A412" s="523"/>
      <c r="B412" s="523"/>
      <c r="C412" s="48" t="s">
        <v>416</v>
      </c>
      <c r="D412" s="13" t="s">
        <v>27</v>
      </c>
      <c r="E412" s="497" t="s">
        <v>404</v>
      </c>
      <c r="F412" s="491"/>
      <c r="G412" s="422" t="s">
        <v>661</v>
      </c>
      <c r="H412" s="148">
        <v>99700</v>
      </c>
      <c r="I412" s="370"/>
    </row>
    <row r="413" spans="1:9" s="12" customFormat="1" ht="33" customHeight="1">
      <c r="A413" s="524"/>
      <c r="B413" s="524"/>
      <c r="C413" s="48" t="s">
        <v>417</v>
      </c>
      <c r="D413" s="13" t="s">
        <v>27</v>
      </c>
      <c r="E413" s="497"/>
      <c r="F413" s="517"/>
      <c r="G413" s="423"/>
      <c r="H413" s="148">
        <v>151000</v>
      </c>
      <c r="I413" s="370"/>
    </row>
    <row r="414" spans="1:9" s="12" customFormat="1" ht="34.5" customHeight="1">
      <c r="A414" s="524"/>
      <c r="B414" s="524"/>
      <c r="C414" s="48" t="s">
        <v>418</v>
      </c>
      <c r="D414" s="13" t="s">
        <v>27</v>
      </c>
      <c r="E414" s="497"/>
      <c r="F414" s="517"/>
      <c r="G414" s="423"/>
      <c r="H414" s="148">
        <v>312900</v>
      </c>
      <c r="I414" s="370"/>
    </row>
    <row r="415" spans="1:9" s="12" customFormat="1" ht="34.5" customHeight="1">
      <c r="A415" s="524"/>
      <c r="B415" s="524"/>
      <c r="C415" s="48" t="s">
        <v>419</v>
      </c>
      <c r="D415" s="13" t="s">
        <v>27</v>
      </c>
      <c r="E415" s="497"/>
      <c r="F415" s="517"/>
      <c r="G415" s="423"/>
      <c r="H415" s="148">
        <v>493600</v>
      </c>
      <c r="I415" s="370"/>
    </row>
    <row r="416" spans="1:9" s="12" customFormat="1" ht="34.5" customHeight="1">
      <c r="A416" s="524"/>
      <c r="B416" s="524"/>
      <c r="C416" s="48" t="s">
        <v>415</v>
      </c>
      <c r="D416" s="13" t="s">
        <v>27</v>
      </c>
      <c r="E416" s="497"/>
      <c r="F416" s="517"/>
      <c r="G416" s="423"/>
      <c r="H416" s="148">
        <v>751700</v>
      </c>
      <c r="I416" s="370"/>
    </row>
    <row r="417" spans="1:9" s="12" customFormat="1" ht="34.5" customHeight="1">
      <c r="A417" s="524"/>
      <c r="B417" s="524"/>
      <c r="C417" s="48" t="s">
        <v>662</v>
      </c>
      <c r="D417" s="13" t="s">
        <v>27</v>
      </c>
      <c r="E417" s="497"/>
      <c r="F417" s="517"/>
      <c r="G417" s="423"/>
      <c r="H417" s="148">
        <v>1192700</v>
      </c>
      <c r="I417" s="370"/>
    </row>
    <row r="418" spans="1:9" s="12" customFormat="1" ht="36" customHeight="1">
      <c r="A418" s="524"/>
      <c r="B418" s="524"/>
      <c r="C418" s="441" t="s">
        <v>405</v>
      </c>
      <c r="D418" s="441"/>
      <c r="E418" s="441"/>
      <c r="F418" s="517"/>
      <c r="G418" s="423"/>
      <c r="H418" s="45"/>
      <c r="I418" s="42"/>
    </row>
    <row r="419" spans="1:9" s="12" customFormat="1" ht="21" customHeight="1">
      <c r="A419" s="524"/>
      <c r="B419" s="524"/>
      <c r="C419" s="48" t="s">
        <v>169</v>
      </c>
      <c r="D419" s="13" t="s">
        <v>27</v>
      </c>
      <c r="E419" s="422" t="s">
        <v>28</v>
      </c>
      <c r="F419" s="517"/>
      <c r="G419" s="423"/>
      <c r="H419" s="148">
        <v>15000</v>
      </c>
      <c r="I419" s="42" t="s">
        <v>155</v>
      </c>
    </row>
    <row r="420" spans="1:9" s="12" customFormat="1" ht="21" customHeight="1">
      <c r="A420" s="524"/>
      <c r="B420" s="524"/>
      <c r="C420" s="48" t="s">
        <v>165</v>
      </c>
      <c r="D420" s="13" t="s">
        <v>27</v>
      </c>
      <c r="E420" s="423"/>
      <c r="F420" s="517"/>
      <c r="G420" s="423"/>
      <c r="H420" s="148">
        <v>21000</v>
      </c>
      <c r="I420" s="42" t="s">
        <v>155</v>
      </c>
    </row>
    <row r="421" spans="1:9" s="12" customFormat="1" ht="21" customHeight="1">
      <c r="A421" s="524"/>
      <c r="B421" s="524"/>
      <c r="C421" s="48" t="s">
        <v>406</v>
      </c>
      <c r="D421" s="13" t="s">
        <v>27</v>
      </c>
      <c r="E421" s="423"/>
      <c r="F421" s="517"/>
      <c r="G421" s="423"/>
      <c r="H421" s="148">
        <v>29000</v>
      </c>
      <c r="I421" s="42" t="s">
        <v>155</v>
      </c>
    </row>
    <row r="422" spans="1:9" s="12" customFormat="1" ht="21" customHeight="1">
      <c r="A422" s="524"/>
      <c r="B422" s="524"/>
      <c r="C422" s="48" t="s">
        <v>407</v>
      </c>
      <c r="D422" s="13" t="s">
        <v>27</v>
      </c>
      <c r="E422" s="423"/>
      <c r="F422" s="492"/>
      <c r="G422" s="424"/>
      <c r="H422" s="148">
        <v>65000</v>
      </c>
      <c r="I422" s="42" t="s">
        <v>155</v>
      </c>
    </row>
    <row r="423" spans="1:9" s="12" customFormat="1" ht="21" customHeight="1">
      <c r="A423" s="524"/>
      <c r="B423" s="524"/>
      <c r="C423" s="48" t="s">
        <v>166</v>
      </c>
      <c r="D423" s="13" t="s">
        <v>27</v>
      </c>
      <c r="E423" s="423" t="str">
        <f>E419</f>
        <v>TCVN 8699:2011</v>
      </c>
      <c r="F423" s="491"/>
      <c r="G423" s="422" t="str">
        <f>G412</f>
        <v>Công ty TNHH Đầu tư thương mại Huy Bảo. Lô CN3.2C, khu công nghiệp Đình Vũ, thuộc khu kinh tế Đình Vũ - Cát Hải, phường Đông Hải, Hải Phòng</v>
      </c>
      <c r="H423" s="148">
        <v>121000</v>
      </c>
      <c r="I423" s="42" t="s">
        <v>155</v>
      </c>
    </row>
    <row r="424" spans="1:9" s="12" customFormat="1" ht="21" customHeight="1">
      <c r="A424" s="524"/>
      <c r="B424" s="524"/>
      <c r="C424" s="48" t="s">
        <v>408</v>
      </c>
      <c r="D424" s="13" t="s">
        <v>27</v>
      </c>
      <c r="E424" s="423"/>
      <c r="F424" s="517"/>
      <c r="G424" s="423"/>
      <c r="H424" s="148">
        <v>165000</v>
      </c>
      <c r="I424" s="42" t="s">
        <v>155</v>
      </c>
    </row>
    <row r="425" spans="1:9" s="12" customFormat="1" ht="21" customHeight="1">
      <c r="A425" s="524"/>
      <c r="B425" s="524"/>
      <c r="C425" s="48" t="s">
        <v>167</v>
      </c>
      <c r="D425" s="13" t="s">
        <v>27</v>
      </c>
      <c r="E425" s="424"/>
      <c r="F425" s="517"/>
      <c r="G425" s="423"/>
      <c r="H425" s="148">
        <v>290000</v>
      </c>
      <c r="I425" s="42" t="s">
        <v>155</v>
      </c>
    </row>
    <row r="426" spans="1:9" s="12" customFormat="1" ht="51" customHeight="1">
      <c r="A426" s="524"/>
      <c r="B426" s="524"/>
      <c r="C426" s="441" t="s">
        <v>2823</v>
      </c>
      <c r="D426" s="441"/>
      <c r="E426" s="441"/>
      <c r="F426" s="517"/>
      <c r="G426" s="423"/>
      <c r="H426" s="45"/>
      <c r="I426" s="42" t="s">
        <v>155</v>
      </c>
    </row>
    <row r="427" spans="1:9" s="12" customFormat="1" ht="45">
      <c r="A427" s="524"/>
      <c r="B427" s="524"/>
      <c r="C427" s="48" t="s">
        <v>409</v>
      </c>
      <c r="D427" s="13" t="s">
        <v>27</v>
      </c>
      <c r="E427" s="497" t="s">
        <v>420</v>
      </c>
      <c r="F427" s="517"/>
      <c r="G427" s="423"/>
      <c r="H427" s="148">
        <v>238000</v>
      </c>
      <c r="I427" s="42" t="s">
        <v>155</v>
      </c>
    </row>
    <row r="428" spans="1:9" s="12" customFormat="1" ht="45">
      <c r="A428" s="524"/>
      <c r="B428" s="524"/>
      <c r="C428" s="48" t="s">
        <v>410</v>
      </c>
      <c r="D428" s="13" t="s">
        <v>27</v>
      </c>
      <c r="E428" s="497"/>
      <c r="F428" s="517"/>
      <c r="G428" s="423"/>
      <c r="H428" s="148">
        <v>498000</v>
      </c>
      <c r="I428" s="42" t="s">
        <v>155</v>
      </c>
    </row>
    <row r="429" spans="1:9" s="12" customFormat="1" ht="45">
      <c r="A429" s="524"/>
      <c r="B429" s="524"/>
      <c r="C429" s="48" t="s">
        <v>411</v>
      </c>
      <c r="D429" s="13" t="s">
        <v>27</v>
      </c>
      <c r="E429" s="497"/>
      <c r="F429" s="517"/>
      <c r="G429" s="423"/>
      <c r="H429" s="148">
        <v>838000</v>
      </c>
      <c r="I429" s="42" t="s">
        <v>155</v>
      </c>
    </row>
    <row r="430" spans="1:9" s="12" customFormat="1" ht="45">
      <c r="A430" s="524"/>
      <c r="B430" s="524"/>
      <c r="C430" s="48" t="s">
        <v>412</v>
      </c>
      <c r="D430" s="13" t="s">
        <v>27</v>
      </c>
      <c r="E430" s="497"/>
      <c r="F430" s="517"/>
      <c r="G430" s="423"/>
      <c r="H430" s="148">
        <v>1138000</v>
      </c>
      <c r="I430" s="42" t="s">
        <v>155</v>
      </c>
    </row>
    <row r="431" spans="1:9" s="12" customFormat="1" ht="45">
      <c r="A431" s="524"/>
      <c r="B431" s="524"/>
      <c r="C431" s="48" t="s">
        <v>413</v>
      </c>
      <c r="D431" s="13" t="s">
        <v>27</v>
      </c>
      <c r="E431" s="497"/>
      <c r="F431" s="517"/>
      <c r="G431" s="423"/>
      <c r="H431" s="148">
        <v>2220000</v>
      </c>
      <c r="I431" s="42" t="s">
        <v>155</v>
      </c>
    </row>
    <row r="432" spans="1:9" s="12" customFormat="1" ht="45">
      <c r="A432" s="525"/>
      <c r="B432" s="525"/>
      <c r="C432" s="48" t="s">
        <v>414</v>
      </c>
      <c r="D432" s="13" t="s">
        <v>27</v>
      </c>
      <c r="E432" s="497"/>
      <c r="F432" s="492"/>
      <c r="G432" s="424"/>
      <c r="H432" s="148">
        <v>4200000</v>
      </c>
      <c r="I432" s="42" t="s">
        <v>155</v>
      </c>
    </row>
  </sheetData>
  <mergeCells count="55">
    <mergeCell ref="G387:G410"/>
    <mergeCell ref="C411:E411"/>
    <mergeCell ref="I411:I417"/>
    <mergeCell ref="A412:A432"/>
    <mergeCell ref="B412:B432"/>
    <mergeCell ref="E412:E417"/>
    <mergeCell ref="F412:F422"/>
    <mergeCell ref="G412:G422"/>
    <mergeCell ref="C418:E418"/>
    <mergeCell ref="E419:E422"/>
    <mergeCell ref="E423:E425"/>
    <mergeCell ref="F423:F432"/>
    <mergeCell ref="G423:G432"/>
    <mergeCell ref="C426:E426"/>
    <mergeCell ref="E427:E432"/>
    <mergeCell ref="I5:I13"/>
    <mergeCell ref="E290:E338"/>
    <mergeCell ref="F290:F338"/>
    <mergeCell ref="G290:G338"/>
    <mergeCell ref="E339:E373"/>
    <mergeCell ref="F339:F386"/>
    <mergeCell ref="G339:G386"/>
    <mergeCell ref="C374:E374"/>
    <mergeCell ref="E375:E386"/>
    <mergeCell ref="C208:F208"/>
    <mergeCell ref="E209:E240"/>
    <mergeCell ref="F209:F240"/>
    <mergeCell ref="G209:G240"/>
    <mergeCell ref="E241:E289"/>
    <mergeCell ref="F241:F289"/>
    <mergeCell ref="G241:G289"/>
    <mergeCell ref="A50:A410"/>
    <mergeCell ref="B50:B410"/>
    <mergeCell ref="E50:E94"/>
    <mergeCell ref="F50:F94"/>
    <mergeCell ref="A4:A49"/>
    <mergeCell ref="E144:E192"/>
    <mergeCell ref="F144:F192"/>
    <mergeCell ref="E387:E410"/>
    <mergeCell ref="F387:F410"/>
    <mergeCell ref="B2:C2"/>
    <mergeCell ref="B3:B5"/>
    <mergeCell ref="C3:E3"/>
    <mergeCell ref="E4:E49"/>
    <mergeCell ref="F4:F49"/>
    <mergeCell ref="B6:B49"/>
    <mergeCell ref="G144:G192"/>
    <mergeCell ref="E193:E207"/>
    <mergeCell ref="F193:F207"/>
    <mergeCell ref="G193:G207"/>
    <mergeCell ref="G4:G49"/>
    <mergeCell ref="G50:G94"/>
    <mergeCell ref="E95:E143"/>
    <mergeCell ref="F95:F143"/>
    <mergeCell ref="G95:G143"/>
  </mergeCells>
  <dataValidations count="1">
    <dataValidation type="list" allowBlank="1" showInputMessage="1" showErrorMessage="1" sqref="B3 B411 B6 B50" xr:uid="{48C80819-2C24-4EC4-950D-A6A78445A114}">
      <formula1>nhomvl</formula1>
    </dataValidation>
  </dataValidations>
  <pageMargins left="0.23622047244094491" right="0.23622047244094491" top="0.51181102362204722" bottom="0.51181102362204722" header="0" footer="0"/>
  <pageSetup paperSize="9" firstPageNumber="57" orientation="portrait" useFirstPageNumber="1" horizontalDpi="300" verticalDpi="300" r:id="rId1"/>
  <headerFooter>
    <oddHeader>&amp;LCBG VLXD T5-2026</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32</vt:i4>
      </vt:variant>
    </vt:vector>
  </HeadingPairs>
  <TitlesOfParts>
    <vt:vector size="51" baseType="lpstr">
      <vt:lpstr>ML</vt:lpstr>
      <vt:lpstr>1. Thép</vt:lpstr>
      <vt:lpstr>2. XM</vt:lpstr>
      <vt:lpstr>3.Cấu kiện BT</vt:lpstr>
      <vt:lpstr>4.Nhựa đường</vt:lpstr>
      <vt:lpstr>5. KC thep</vt:lpstr>
      <vt:lpstr>6.1.Sơn</vt:lpstr>
      <vt:lpstr>6.2VL điện</vt:lpstr>
      <vt:lpstr>6.3 VT nước </vt:lpstr>
      <vt:lpstr>6.3 VT Tien phong</vt:lpstr>
      <vt:lpstr>6.3.4 Dong ho nuoc</vt:lpstr>
      <vt:lpstr>6.4 Cua NK</vt:lpstr>
      <vt:lpstr>6.5.Gạch ốp lát</vt:lpstr>
      <vt:lpstr>7.VL khác</vt:lpstr>
      <vt:lpstr>7.2.Tam nhua</vt:lpstr>
      <vt:lpstr>7.3 Tam 3D</vt:lpstr>
      <vt:lpstr>7.4.Tam thach cao</vt:lpstr>
      <vt:lpstr>7.5 Dat san lap</vt:lpstr>
      <vt:lpstr>7.6 Gach</vt:lpstr>
      <vt:lpstr>'1. Thép'!Print_Area</vt:lpstr>
      <vt:lpstr>'2. XM'!Print_Area</vt:lpstr>
      <vt:lpstr>'3.Cấu kiện BT'!Print_Area</vt:lpstr>
      <vt:lpstr>'5. KC thep'!Print_Area</vt:lpstr>
      <vt:lpstr>'6.1.Sơn'!Print_Area</vt:lpstr>
      <vt:lpstr>'6.2VL điện'!Print_Area</vt:lpstr>
      <vt:lpstr>'6.3 VT nước '!Print_Area</vt:lpstr>
      <vt:lpstr>'6.3 VT Tien phong'!Print_Area</vt:lpstr>
      <vt:lpstr>'6.3.4 Dong ho nuoc'!Print_Area</vt:lpstr>
      <vt:lpstr>'6.4 Cua NK'!Print_Area</vt:lpstr>
      <vt:lpstr>'7.2.Tam nhua'!Print_Area</vt:lpstr>
      <vt:lpstr>'7.3 Tam 3D'!Print_Area</vt:lpstr>
      <vt:lpstr>'7.4.Tam thach cao'!Print_Area</vt:lpstr>
      <vt:lpstr>'7.5 Dat san lap'!Print_Area</vt:lpstr>
      <vt:lpstr>'7.6 Gach'!Print_Area</vt:lpstr>
      <vt:lpstr>'7.VL khác'!Print_Area</vt:lpstr>
      <vt:lpstr>'2. XM'!Print_Titles</vt:lpstr>
      <vt:lpstr>'3.Cấu kiện BT'!Print_Titles</vt:lpstr>
      <vt:lpstr>'4.Nhựa đường'!Print_Titles</vt:lpstr>
      <vt:lpstr>'5. KC thep'!Print_Titles</vt:lpstr>
      <vt:lpstr>'6.1.Sơn'!Print_Titles</vt:lpstr>
      <vt:lpstr>'6.2VL điện'!Print_Titles</vt:lpstr>
      <vt:lpstr>'6.3 VT nước '!Print_Titles</vt:lpstr>
      <vt:lpstr>'6.3 VT Tien phong'!Print_Titles</vt:lpstr>
      <vt:lpstr>'6.3.4 Dong ho nuoc'!Print_Titles</vt:lpstr>
      <vt:lpstr>'6.4 Cua NK'!Print_Titles</vt:lpstr>
      <vt:lpstr>'6.5.Gạch ốp lát'!Print_Titles</vt:lpstr>
      <vt:lpstr>'7.3 Tam 3D'!Print_Titles</vt:lpstr>
      <vt:lpstr>'7.4.Tam thach cao'!Print_Titles</vt:lpstr>
      <vt:lpstr>'7.6 Gach'!Print_Titles</vt:lpstr>
      <vt:lpstr>'7.VL khác'!Print_Titles</vt:lpstr>
      <vt:lpstr>ML!Print_Titles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Quang Hiệp - Cục Kinh tế xây dựng (0983262642)</dc:creator>
  <cp:lastModifiedBy>Admin</cp:lastModifiedBy>
  <cp:lastPrinted>2026-06-10T11:05:03Z</cp:lastPrinted>
  <dcterms:created xsi:type="dcterms:W3CDTF">2019-12-30T01:50:54Z</dcterms:created>
  <dcterms:modified xsi:type="dcterms:W3CDTF">2026-06-11T10:04:23Z</dcterms:modified>
</cp:coreProperties>
</file>