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CV KHÁNH\1. CẤP CHỨNG CÁ NHÂN\5. Năm 2025\1. ĐÁNH GIÁ HỒ SƠ CÁ NHÂN 2025\6. ĐỢT 6\3. Thông báo + Quyết định tổ chức sát hạch tháng 11\Quyết định bổ sung lần 1\"/>
    </mc:Choice>
  </mc:AlternateContent>
  <bookViews>
    <workbookView xWindow="-120" yWindow="-120" windowWidth="29040" windowHeight="15840"/>
  </bookViews>
  <sheets>
    <sheet name="Danh sách thí sinh sát hạch" sheetId="9" r:id="rId1"/>
    <sheet name="Mon thi" sheetId="2" r:id="rId2"/>
    <sheet name="Ma Tinh" sheetId="4" r:id="rId3"/>
  </sheets>
  <externalReferences>
    <externalReference r:id="rId4"/>
  </externalReferences>
  <definedNames>
    <definedName name="_xlnm._FilterDatabase" localSheetId="0" hidden="1">'Danh sách thí sinh sát hạch'!$A$3:$U$3</definedName>
    <definedName name="Hinh_thuc_thi" localSheetId="0">'Mon thi'!#REF!</definedName>
    <definedName name="Hinh_thuc_thi">'Mon thi'!#REF!</definedName>
    <definedName name="Ma_mon_thi">'Mon thi'!$C$2:$C$34</definedName>
    <definedName name="Ma_mon_thi_CD">'Mon thi'!$C$29:$C$34</definedName>
    <definedName name="Ma_mon_thi_moi">'Mon thi'!$C$2:$C$20</definedName>
    <definedName name="Ma_Tinh" localSheetId="2">'Ma Tinh'!$C$2:$C$65</definedName>
    <definedName name="Ma_Tinh">'Ma Tinh'!$D$2:$D$65</definedName>
    <definedName name="MaTinh">'Ma Tinh'!$C$2:$C$65</definedName>
    <definedName name="Mon_thi">'Mon thi'!$B$2:$B$34</definedName>
    <definedName name="Mon_thi_CD">'Mon thi'!$B$29:$B$34</definedName>
    <definedName name="Mon_Thi_moi">'Mon thi'!$B$2:$B$20</definedName>
    <definedName name="_xlnm.Print_Area" localSheetId="0">'Danh sách thí sinh sát hạch'!$B$3:$U$34</definedName>
    <definedName name="_xlnm.Print_Titles" localSheetId="0">'Danh sách thí sinh sát hạch'!$3:$3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9" l="1"/>
  <c r="C34" i="9"/>
  <c r="B9" i="9" l="1"/>
  <c r="C9" i="9" l="1"/>
  <c r="C10" i="9"/>
  <c r="C32" i="9"/>
  <c r="C33" i="9"/>
  <c r="B6" i="9" l="1"/>
  <c r="C4" i="9"/>
  <c r="C5" i="9"/>
  <c r="C6" i="9"/>
  <c r="C7" i="9"/>
  <c r="C8" i="9"/>
  <c r="C31" i="9"/>
  <c r="C23" i="9"/>
  <c r="C24" i="9"/>
  <c r="C25" i="9"/>
  <c r="C26" i="9"/>
  <c r="C28" i="9"/>
  <c r="C29" i="9"/>
  <c r="C30" i="9"/>
  <c r="C22" i="9"/>
  <c r="C21" i="9"/>
  <c r="C20" i="9"/>
  <c r="C19" i="9"/>
  <c r="C18" i="9"/>
  <c r="C17" i="9"/>
  <c r="C16" i="9"/>
  <c r="C15" i="9"/>
  <c r="B7" i="9" l="1"/>
  <c r="B8" i="9" s="1"/>
  <c r="B11" i="9" s="1"/>
  <c r="C12" i="9"/>
  <c r="C13" i="9"/>
  <c r="C14" i="9"/>
  <c r="C11" i="9"/>
  <c r="B12" i="9" l="1"/>
  <c r="B13" i="9" s="1"/>
  <c r="B14" i="9" s="1"/>
  <c r="B15" i="9" s="1"/>
  <c r="B16" i="9" s="1"/>
  <c r="B17" i="9" s="1"/>
  <c r="B18" i="9" s="1"/>
  <c r="B19" i="9" s="1"/>
  <c r="B22" i="9" s="1"/>
  <c r="B23" i="9" s="1"/>
  <c r="B24" i="9" s="1"/>
  <c r="B25" i="9" s="1"/>
  <c r="B26" i="9" s="1"/>
  <c r="B28" i="9" s="1"/>
  <c r="B30" i="9" s="1"/>
  <c r="B31" i="9" s="1"/>
  <c r="B32" i="9" s="1"/>
  <c r="B33" i="9" s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2" i="4"/>
</calcChain>
</file>

<file path=xl/comments1.xml><?xml version="1.0" encoding="utf-8"?>
<comments xmlns="http://schemas.openxmlformats.org/spreadsheetml/2006/main">
  <authors>
    <author>ADMIN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Ghi số chứng chỉ cũ nếu có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Điền ngày tháng năm sinh: Number format dạng Text</t>
        </r>
      </text>
    </comment>
  </commentList>
</comments>
</file>

<file path=xl/sharedStrings.xml><?xml version="1.0" encoding="utf-8"?>
<sst xmlns="http://schemas.openxmlformats.org/spreadsheetml/2006/main" count="657" uniqueCount="475">
  <si>
    <t>SĐT</t>
  </si>
  <si>
    <t>Họ và tên</t>
  </si>
  <si>
    <t>Email</t>
  </si>
  <si>
    <t>Đơn vị công tác</t>
  </si>
  <si>
    <t>Số TT</t>
  </si>
  <si>
    <t>STT</t>
  </si>
  <si>
    <t>Môn thi</t>
  </si>
  <si>
    <t>Mã môn thi</t>
  </si>
  <si>
    <t>Định giá xây dựng</t>
  </si>
  <si>
    <t>Ngày sinh
DD/MM/YY</t>
  </si>
  <si>
    <t>CMND
/Thẻ Căn cước</t>
  </si>
  <si>
    <t>Địa chỉ thường chú
(Theo CMT hoặc TCC)</t>
  </si>
  <si>
    <t>Trình độ chuyên môn
(CĐ-CN-KS-Ths-TS)</t>
  </si>
  <si>
    <t xml:space="preserve">Hạng đăng ký
(I-II-III) </t>
  </si>
  <si>
    <t>TỈNH:</t>
  </si>
  <si>
    <t xml:space="preserve">Ngày cấp CMT/thẻ CC/HC </t>
  </si>
  <si>
    <t>Nơi cấp CMT/Thẻ CC/HC</t>
  </si>
  <si>
    <t>Quốc tịch theo CMT/Thẻ CC/HC</t>
  </si>
  <si>
    <t>Mã Tỉnh</t>
  </si>
  <si>
    <t xml:space="preserve">Hệ đào tạo </t>
  </si>
  <si>
    <t xml:space="preserve">Cơ sở đào tạo </t>
  </si>
  <si>
    <t>Tỉnh</t>
  </si>
  <si>
    <t>Bộ Xây dựng</t>
  </si>
  <si>
    <t>BXD</t>
  </si>
  <si>
    <t>An Giang</t>
  </si>
  <si>
    <t>ANG</t>
  </si>
  <si>
    <t>Bà Rịa - Vũng Tàu</t>
  </si>
  <si>
    <t>BRV</t>
  </si>
  <si>
    <t>Bắc Giang</t>
  </si>
  <si>
    <t>BAG</t>
  </si>
  <si>
    <t>Bắc Kạn</t>
  </si>
  <si>
    <t>BAK</t>
  </si>
  <si>
    <t>Bạc Liêu</t>
  </si>
  <si>
    <t>BAL</t>
  </si>
  <si>
    <t>Bắc Ninh</t>
  </si>
  <si>
    <t>BAN</t>
  </si>
  <si>
    <t>Bến Tre</t>
  </si>
  <si>
    <t>BET</t>
  </si>
  <si>
    <t>Bình Định</t>
  </si>
  <si>
    <t>BID</t>
  </si>
  <si>
    <t>Bình Dương</t>
  </si>
  <si>
    <t>BDG</t>
  </si>
  <si>
    <t>Bình Phước</t>
  </si>
  <si>
    <t>BIP</t>
  </si>
  <si>
    <t>Bình Thuận</t>
  </si>
  <si>
    <t>BIT</t>
  </si>
  <si>
    <t>Cà Mau</t>
  </si>
  <si>
    <t>CAM</t>
  </si>
  <si>
    <t>Cao Bằng</t>
  </si>
  <si>
    <t>CAB</t>
  </si>
  <si>
    <t>Cần Thơ</t>
  </si>
  <si>
    <t>CAT</t>
  </si>
  <si>
    <t>Đà Nẵng</t>
  </si>
  <si>
    <t>DNA</t>
  </si>
  <si>
    <t>Đắk Lắk</t>
  </si>
  <si>
    <t>DAL</t>
  </si>
  <si>
    <t>Đắk Nông</t>
  </si>
  <si>
    <t>DAN</t>
  </si>
  <si>
    <t>Điện Biên</t>
  </si>
  <si>
    <t>DIB</t>
  </si>
  <si>
    <t>Đồng Nai</t>
  </si>
  <si>
    <t>DON</t>
  </si>
  <si>
    <t>Đồng Tháp</t>
  </si>
  <si>
    <t>DOT</t>
  </si>
  <si>
    <t>Gia Lai</t>
  </si>
  <si>
    <t>GIL</t>
  </si>
  <si>
    <t>Hà Giang</t>
  </si>
  <si>
    <t>HAG</t>
  </si>
  <si>
    <t>Hà Nam</t>
  </si>
  <si>
    <t>HNA</t>
  </si>
  <si>
    <t>Hà Nội</t>
  </si>
  <si>
    <t>HAN</t>
  </si>
  <si>
    <t>Hà Tĩnh</t>
  </si>
  <si>
    <t>HAT</t>
  </si>
  <si>
    <t>Hải Dương</t>
  </si>
  <si>
    <t>HAD</t>
  </si>
  <si>
    <t>Hải Phòng</t>
  </si>
  <si>
    <t>HAP</t>
  </si>
  <si>
    <t>Hậu Giang</t>
  </si>
  <si>
    <t>HGI</t>
  </si>
  <si>
    <t>Hòa Bình</t>
  </si>
  <si>
    <t>HOB</t>
  </si>
  <si>
    <t>Hưng Yên</t>
  </si>
  <si>
    <t>HUY</t>
  </si>
  <si>
    <t>Khánh Hòa</t>
  </si>
  <si>
    <t>KHH</t>
  </si>
  <si>
    <t>Kiên Giang</t>
  </si>
  <si>
    <t>KIG</t>
  </si>
  <si>
    <t>Kon Tum</t>
  </si>
  <si>
    <t>KOT</t>
  </si>
  <si>
    <t>Lai Châu</t>
  </si>
  <si>
    <t>LAC</t>
  </si>
  <si>
    <t>Lâm Đồng</t>
  </si>
  <si>
    <t>LAD</t>
  </si>
  <si>
    <t>Lạng Sơn</t>
  </si>
  <si>
    <t>LAS</t>
  </si>
  <si>
    <t>Lào Cai</t>
  </si>
  <si>
    <t>LCA</t>
  </si>
  <si>
    <t>Long An</t>
  </si>
  <si>
    <t>LOA</t>
  </si>
  <si>
    <t>Nam Định</t>
  </si>
  <si>
    <t>NAD</t>
  </si>
  <si>
    <t>Nghệ An</t>
  </si>
  <si>
    <t>NGA</t>
  </si>
  <si>
    <t>Ninh Bình</t>
  </si>
  <si>
    <t>NIB</t>
  </si>
  <si>
    <t>Ninh Thuận</t>
  </si>
  <si>
    <t>NIT</t>
  </si>
  <si>
    <t>Phú Thọ</t>
  </si>
  <si>
    <t>PHT</t>
  </si>
  <si>
    <t>Phú Yên</t>
  </si>
  <si>
    <t>PHY</t>
  </si>
  <si>
    <t>Quảng Bình</t>
  </si>
  <si>
    <t>QUB</t>
  </si>
  <si>
    <t>Quảng Nam</t>
  </si>
  <si>
    <t>QUN</t>
  </si>
  <si>
    <t>Quảng Ngãi</t>
  </si>
  <si>
    <t>QNG</t>
  </si>
  <si>
    <t>Quảng Ninh</t>
  </si>
  <si>
    <t>QNI</t>
  </si>
  <si>
    <t>Quảng Trị</t>
  </si>
  <si>
    <t>QTR</t>
  </si>
  <si>
    <t>Sóc Trăng</t>
  </si>
  <si>
    <t>SOT</t>
  </si>
  <si>
    <t>Sơn La</t>
  </si>
  <si>
    <t>SOL</t>
  </si>
  <si>
    <t>Tây Ninh</t>
  </si>
  <si>
    <t>TAN</t>
  </si>
  <si>
    <t>Thái Bình</t>
  </si>
  <si>
    <t>THB</t>
  </si>
  <si>
    <t>Thái Nguyên</t>
  </si>
  <si>
    <t>THN</t>
  </si>
  <si>
    <t>Thanh Hóa</t>
  </si>
  <si>
    <t>THH</t>
  </si>
  <si>
    <t>Thừa Thiên Huế</t>
  </si>
  <si>
    <t>TTH</t>
  </si>
  <si>
    <t>Tiền Giang</t>
  </si>
  <si>
    <t>TIG</t>
  </si>
  <si>
    <t>TP.Hồ Chí Minh</t>
  </si>
  <si>
    <t>HCM</t>
  </si>
  <si>
    <t>Trà Vinh</t>
  </si>
  <si>
    <t>TRV</t>
  </si>
  <si>
    <t>Tuyên Quang</t>
  </si>
  <si>
    <t>TUQ</t>
  </si>
  <si>
    <t>Vĩnh Long</t>
  </si>
  <si>
    <t>VIL</t>
  </si>
  <si>
    <t>Vĩnh Phúc</t>
  </si>
  <si>
    <t>VIP</t>
  </si>
  <si>
    <t>Yên Bái</t>
  </si>
  <si>
    <t>YEB</t>
  </si>
  <si>
    <t>Việt Nam</t>
  </si>
  <si>
    <t>Lĩnh vực đăng ký  Sát hạch</t>
  </si>
  <si>
    <t>Thiết kế Quy hoạch xây dựng</t>
  </si>
  <si>
    <t>QLDA</t>
  </si>
  <si>
    <t>Khảo sát Địa chất công trình</t>
  </si>
  <si>
    <t>Khảo sát Địa hình</t>
  </si>
  <si>
    <t>Giám sát công tác xây dựng công trình</t>
  </si>
  <si>
    <t>Giám sát công tác lắp đặt thiết bị công trình</t>
  </si>
  <si>
    <t>GSXD</t>
  </si>
  <si>
    <t>GSLĐ</t>
  </si>
  <si>
    <t>KSĐC</t>
  </si>
  <si>
    <t>KSĐH</t>
  </si>
  <si>
    <t>TKM</t>
  </si>
  <si>
    <t>TKCTN</t>
  </si>
  <si>
    <t>TKCĐN</t>
  </si>
  <si>
    <t>Thiết kế cơ - điện công trình - Hệ thống cấp - thoát nước công trình</t>
  </si>
  <si>
    <t>Thiết kế xây dựng công trình - Công trình Khai thác mỏ</t>
  </si>
  <si>
    <t>Thiết kế cơ - điện công trình - Hệ thống điện</t>
  </si>
  <si>
    <t>Thiết kế cơ - điện công trình - Hệ thống thông gió - cấp thoát nhiệt</t>
  </si>
  <si>
    <t>TKCĐ</t>
  </si>
  <si>
    <t>TKKC</t>
  </si>
  <si>
    <t>TKTG</t>
  </si>
  <si>
    <t>Thiết kế xây dựng công trình - Công trình Cầu - Hầm</t>
  </si>
  <si>
    <t>TKCH</t>
  </si>
  <si>
    <t>Thiết kế xây dựng công trình - Công trình Đường sắt</t>
  </si>
  <si>
    <t>TKĐS</t>
  </si>
  <si>
    <t>Thiết kế xây dựng công trình - Công trình Đường bộ</t>
  </si>
  <si>
    <t>TKĐB</t>
  </si>
  <si>
    <t>Thiết kế xây dựng công trình - Công trình Đường thủy nội địa - Hàng hải</t>
  </si>
  <si>
    <t>TKĐT</t>
  </si>
  <si>
    <t>Thiết kế xây dựng công trình - Kết cấu công trình</t>
  </si>
  <si>
    <t>TKQH</t>
  </si>
  <si>
    <t>Thiết kế xây dựng công trình - Công trình Thủy lợi, đê điều</t>
  </si>
  <si>
    <t>Thiết kế xây dựng công trình - Công trình Cấp nước - thoát nước</t>
  </si>
  <si>
    <t>Thiết kế xây dựng công trình - Công trình Xử lý chất thải rắn</t>
  </si>
  <si>
    <t>TKCTR</t>
  </si>
  <si>
    <t>ĐGXD</t>
  </si>
  <si>
    <t>TKTL</t>
  </si>
  <si>
    <t>I</t>
  </si>
  <si>
    <t>Chính quy</t>
  </si>
  <si>
    <t>III</t>
  </si>
  <si>
    <t>Kỹ sư Kỹ thuật xây dựng</t>
  </si>
  <si>
    <t>15</t>
  </si>
  <si>
    <t>II</t>
  </si>
  <si>
    <t>05</t>
  </si>
  <si>
    <t>Vừa làm vừa học</t>
  </si>
  <si>
    <t>18</t>
  </si>
  <si>
    <t>11</t>
  </si>
  <si>
    <t>Số năm kinh nghiệm (Theo đơn)</t>
  </si>
  <si>
    <t>25/4/2021</t>
  </si>
  <si>
    <t>23</t>
  </si>
  <si>
    <t>25</t>
  </si>
  <si>
    <t>12</t>
  </si>
  <si>
    <t>24</t>
  </si>
  <si>
    <t>01/9/2021</t>
  </si>
  <si>
    <t>19</t>
  </si>
  <si>
    <t>Bộ Công an</t>
  </si>
  <si>
    <t>10/4/2021</t>
  </si>
  <si>
    <t>Công ty TNHH tư vấn và xây dựng CDC Việt Nam</t>
  </si>
  <si>
    <t>22/11/2021</t>
  </si>
  <si>
    <t>ĐH Công nghiệp Hà Nội</t>
  </si>
  <si>
    <t>09</t>
  </si>
  <si>
    <t>ĐH Kiến trúc Hà Nội</t>
  </si>
  <si>
    <t>Kỹ sư Xây dựng Cầu - Đường</t>
  </si>
  <si>
    <t>Mã hồ sơ</t>
  </si>
  <si>
    <t>TT</t>
  </si>
  <si>
    <t>Mã tỉnh</t>
  </si>
  <si>
    <t>Cục Cảnh sát QLHC về TTXH</t>
  </si>
  <si>
    <t>Quản lý dự án đầu tư xây dựng</t>
  </si>
  <si>
    <t>ĐH Xây dựng Hà Nội</t>
  </si>
  <si>
    <t>Kỹ sư Xây dựng</t>
  </si>
  <si>
    <t>Kỹ sư Kinh tế xây dựng</t>
  </si>
  <si>
    <t>ĐH Phương Đông</t>
  </si>
  <si>
    <t>ĐH Giao thông vận tải Hà Nội</t>
  </si>
  <si>
    <t>Kỹ sư Địa chính</t>
  </si>
  <si>
    <t>ctyxaylap195@gmail.com</t>
  </si>
  <si>
    <t>Công ty TNHH Xây lắp 19/5</t>
  </si>
  <si>
    <t>Công ty Cổ phần kiến trúc và xây dựng Avityco</t>
  </si>
  <si>
    <t>Công ty CP thương mại đầu tư và xây dựng Thái Sơn</t>
  </si>
  <si>
    <t>H24.17-251017-18337</t>
  </si>
  <si>
    <t>Hồ Ngọc Hoàng</t>
  </si>
  <si>
    <t> H24.17-251017-17846</t>
  </si>
  <si>
    <t>Nguyễn Huy Khánh</t>
  </si>
  <si>
    <t>H24.17-251017-17481</t>
  </si>
  <si>
    <t>Đỗ Đình Thiện</t>
  </si>
  <si>
    <t>H24.17-251017-17737</t>
  </si>
  <si>
    <t>Tạ Thanh Phong</t>
  </si>
  <si>
    <t xml:space="preserve"> H24.17-251018-4300</t>
  </si>
  <si>
    <t xml:space="preserve">	
Nguyễn Bá Hoàng</t>
  </si>
  <si>
    <t xml:space="preserve"> H24.17-251018-3248</t>
  </si>
  <si>
    <t>Vũ Ngọc Châu</t>
  </si>
  <si>
    <t>H24.17-251018-3829</t>
  </si>
  <si>
    <t>Nguyễn Xuân Trường</t>
  </si>
  <si>
    <t>H24.17-251018-4953</t>
  </si>
  <si>
    <t>Nguyễn Văn Duẩn</t>
  </si>
  <si>
    <t>H24.17-251019-3003</t>
  </si>
  <si>
    <t>Trịnh Văn Thi</t>
  </si>
  <si>
    <t>H24.17-251019-2670</t>
  </si>
  <si>
    <t>Phạm Ngọc Tuyên</t>
  </si>
  <si>
    <t>049085009723</t>
  </si>
  <si>
    <t>hongochoang@gmail.com</t>
  </si>
  <si>
    <t>0935610042</t>
  </si>
  <si>
    <t>01/5/1985</t>
  </si>
  <si>
    <t>Kỹ sư công nghệ - Xây dựng dân dụng và công nghiệp</t>
  </si>
  <si>
    <t>Công ty TNHH tư vấn xây dựng Tân C.C</t>
  </si>
  <si>
    <t>06/5/2025</t>
  </si>
  <si>
    <t>ĐH Đà Nẵng trường ĐH Bách khoa</t>
  </si>
  <si>
    <t>025080000553</t>
  </si>
  <si>
    <t>0979722803</t>
  </si>
  <si>
    <t>B2704-CT2 TTHC Mới Hà Cầu, Phường Hà Đông, Thành phố Hà Nội</t>
  </si>
  <si>
    <t>18/02/1980</t>
  </si>
  <si>
    <t>huyenanhhuydat@gmail.com</t>
  </si>
  <si>
    <t>Công ty Cổ phần tư vấn đầu tư xây dựng VCC Việt Nam</t>
  </si>
  <si>
    <t>Long Xuyên 2, Nam Phước, Duy Xuyên, Quảng Nam</t>
  </si>
  <si>
    <t>038086022099</t>
  </si>
  <si>
    <t>0976939136</t>
  </si>
  <si>
    <t>caoha.cau75@gmail.com</t>
  </si>
  <si>
    <t>26/3/1986</t>
  </si>
  <si>
    <t>Kỹ sư KT Công trình - Cầu đường</t>
  </si>
  <si>
    <t>Công ty Cổ phần tư vấn xây dựng giao thông Tây Thăng Long</t>
  </si>
  <si>
    <t>10/3/2021</t>
  </si>
  <si>
    <t>040078005254</t>
  </si>
  <si>
    <t>0986265615</t>
  </si>
  <si>
    <t>ttphong1978@gmail.com</t>
  </si>
  <si>
    <t>722-CC hồng Hà - 89 Phố T/Liệt, Thịnh Liệt, Hoàng Mai, Hà Nội</t>
  </si>
  <si>
    <t>17/4/1978</t>
  </si>
  <si>
    <t>Kỹ sư Xây dựng Cầu hầm</t>
  </si>
  <si>
    <t>Công ty cổ phần tư vấn xây dựng giao thông Hà Nội</t>
  </si>
  <si>
    <t>P12A-26-CT11 Kim Văn Kim Lũ, Đại Kim Hoàng Mai, Hà Nội</t>
  </si>
  <si>
    <t>042085020523</t>
  </si>
  <si>
    <t>0983432507</t>
  </si>
  <si>
    <t>nguyenbahoang85@gmail.com</t>
  </si>
  <si>
    <t>Kỹ sư Công nghệ kỹ thuật điện , điện tử</t>
  </si>
  <si>
    <t>Đại học Giao thông vận tải Hà Nội</t>
  </si>
  <si>
    <t>01/7/1985</t>
  </si>
  <si>
    <t>TDP Phước Tân, P Nam Nha Trang, tỉnh Khánh Hòa</t>
  </si>
  <si>
    <t>21/7/2025</t>
  </si>
  <si>
    <t>036078007274</t>
  </si>
  <si>
    <t>0989145440</t>
  </si>
  <si>
    <t>30/10/1978</t>
  </si>
  <si>
    <t>ngocchauxd09@gmail.com</t>
  </si>
  <si>
    <t>Kỹ sư Địa chất công trình</t>
  </si>
  <si>
    <t>Công ty Cổ phần thí nghiệm khảo sát và xây dựng Bạch Đằng</t>
  </si>
  <si>
    <t>13/8/2021</t>
  </si>
  <si>
    <t>Đại học Mỏ địa chất Hà Nội</t>
  </si>
  <si>
    <t>Số 16 Lô 3/166 Chùa Hàng, Hồ Nam,  Lê Chân,  Hải Phòng</t>
  </si>
  <si>
    <t>034089016293</t>
  </si>
  <si>
    <t>0976539156</t>
  </si>
  <si>
    <t>23/02/1989</t>
  </si>
  <si>
    <t>nguyenxuantruong.humg@gmail.com</t>
  </si>
  <si>
    <t>Kỹ sư Kỹ thuật địa chất</t>
  </si>
  <si>
    <t>28/6/2022</t>
  </si>
  <si>
    <t>Số 181 Nam Hải, Tổ 4, P. Đông Hải, Tp. Hải Phòng</t>
  </si>
  <si>
    <t>034081002347</t>
  </si>
  <si>
    <t>0983669900</t>
  </si>
  <si>
    <t>21/7/1981</t>
  </si>
  <si>
    <t>4 ngách 9, ngõ 63 Ngô Thì Sỹ, TDP9 Vạn Phúc, Hà Đông, Hà Nội</t>
  </si>
  <si>
    <t>nguyenvanduandc46@gmail.com</t>
  </si>
  <si>
    <t>001080027810</t>
  </si>
  <si>
    <t>0965320580</t>
  </si>
  <si>
    <t>15/02/1980</t>
  </si>
  <si>
    <t>thiv2@gmail.com</t>
  </si>
  <si>
    <t>21/4/2021</t>
  </si>
  <si>
    <t>025093012546</t>
  </si>
  <si>
    <t>0917557156</t>
  </si>
  <si>
    <t>phamtuyenxd1205@gmail.com</t>
  </si>
  <si>
    <t>Số nhà 6A , ngách 1, ngõ 5, P. Hà Đông,  Hà Nội</t>
  </si>
  <si>
    <t>27/4/1993</t>
  </si>
  <si>
    <t>số 43, tổ 2b, phố Phú Hà, Phong Châu,  Phú Thọ</t>
  </si>
  <si>
    <t>ĐH Kinh doanh và Công nghệ</t>
  </si>
  <si>
    <t>Nguyễn Bá Lân</t>
  </si>
  <si>
    <t xml:space="preserve">H24.17-251014-12302 </t>
  </si>
  <si>
    <t>Nguyễn Ngọc Linh</t>
  </si>
  <si>
    <t xml:space="preserve">H24.17-251014-13858 </t>
  </si>
  <si>
    <t>Phạm Ngọc Tân</t>
  </si>
  <si>
    <t>Nguyễn Văn Thắng</t>
  </si>
  <si>
    <t xml:space="preserve">H24.17-251014-5622 </t>
  </si>
  <si>
    <t xml:space="preserve">H24.17-251014-8782 </t>
  </si>
  <si>
    <t>05/6/1954</t>
  </si>
  <si>
    <t>120/1 Nguyễn Thiện Thuật, P. Nha Trang, tỉnh Khánh Hòa</t>
  </si>
  <si>
    <t>042054008527</t>
  </si>
  <si>
    <t>0983461440</t>
  </si>
  <si>
    <t>40</t>
  </si>
  <si>
    <t>Kỹ sư xây dựng dân dụng và công nghiệp; Kỹ sư điện khí hóa</t>
  </si>
  <si>
    <t>ĐK kỹ thuật - ĐH Đà Nẵng; ĐH Bách khoa Hà Nội</t>
  </si>
  <si>
    <t>08/12/1984</t>
  </si>
  <si>
    <t>079084038007</t>
  </si>
  <si>
    <t>0966880188</t>
  </si>
  <si>
    <t>linhnguyenngoc19.5@gmail.com</t>
  </si>
  <si>
    <t>Kỹ sư Công nghệ kỹ thuật điện</t>
  </si>
  <si>
    <t>06/01/2025</t>
  </si>
  <si>
    <t>19/01/1991</t>
  </si>
  <si>
    <t>KĐTM Dương Nội, Yên Nghĩa, Hà Đông, Hà Nội</t>
  </si>
  <si>
    <t>037091007354</t>
  </si>
  <si>
    <t>0987523502</t>
  </si>
  <si>
    <t>ngoctan19011991@gmail.com</t>
  </si>
  <si>
    <t>13/6/1984</t>
  </si>
  <si>
    <t>Thống Nhất, Dương Nội, Hà Đông, Hà Nội</t>
  </si>
  <si>
    <t>034084000112</t>
  </si>
  <si>
    <t>0984033066</t>
  </si>
  <si>
    <t>thangxd@gmail.com</t>
  </si>
  <si>
    <t>Kỹ sư tin học xây dựng</t>
  </si>
  <si>
    <t>Công ty TNHH Tư vấy xây dựng FANSIPAN</t>
  </si>
  <si>
    <t>18/6/2014</t>
  </si>
  <si>
    <t>Bùi Đắc Ninh</t>
  </si>
  <si>
    <t>Đào Tuấn Anh</t>
  </si>
  <si>
    <t>Phạm Văn Huy</t>
  </si>
  <si>
    <t>Phạm Đức Ngôn</t>
  </si>
  <si>
    <t>Nguyễn Thượng Quyền</t>
  </si>
  <si>
    <t>Phạm Đình Tưởng</t>
  </si>
  <si>
    <t>Nguyễn Duy Phúc</t>
  </si>
  <si>
    <t>H24.17-251021-14576</t>
  </si>
  <si>
    <t>H24.17-251021-16133</t>
  </si>
  <si>
    <t>H24.17-251021-17111</t>
  </si>
  <si>
    <t>H24.17-251021-21820</t>
  </si>
  <si>
    <t>H24.17-251021-21596</t>
  </si>
  <si>
    <t>H24.17-251021-10896</t>
  </si>
  <si>
    <t>H24.17-251021-21466</t>
  </si>
  <si>
    <t>26/07 1988</t>
  </si>
  <si>
    <t>Tổ 08 Hữu Nghị, thành Phố Hòa Bình, Hòa Bình</t>
  </si>
  <si>
    <t>025088008391</t>
  </si>
  <si>
    <t>0984072266</t>
  </si>
  <si>
    <t>dacninhsd5.02@gmail.com</t>
  </si>
  <si>
    <t>Kỹ sư kỹ thuật công trình</t>
  </si>
  <si>
    <t>Công ty cổ phần đầu tư và xây dựng Đức Tín</t>
  </si>
  <si>
    <t>03/6/2022</t>
  </si>
  <si>
    <t>Cục cảnh sát QLHC về TTXH</t>
  </si>
  <si>
    <t>Đại học thủy lợi</t>
  </si>
  <si>
    <t>22/12/1989</t>
  </si>
  <si>
    <t>Thôn Đại Lữ, Đồng Ích, Lập Thạch, Vĩnh Phúc</t>
  </si>
  <si>
    <t>026089007544</t>
  </si>
  <si>
    <t>0977893613</t>
  </si>
  <si>
    <t>daotuananhutc@gmail.com</t>
  </si>
  <si>
    <t>Kỹ sư xây dựng cầu đường</t>
  </si>
  <si>
    <t>13</t>
  </si>
  <si>
    <t>Công ty Cổ phần Tư vấn xây dựng MTB Việt Nam</t>
  </si>
  <si>
    <t>09/5/2021</t>
  </si>
  <si>
    <t xml:space="preserve">Đại học Giao thông vận tải </t>
  </si>
  <si>
    <t>Cổ Loan, Thượng Linh Tiến, TP Ninh Bình, Ninh Bình</t>
  </si>
  <si>
    <t>037098001058</t>
  </si>
  <si>
    <t>0981507211</t>
  </si>
  <si>
    <t>phamhuy8412@gmail.com</t>
  </si>
  <si>
    <t>Kỹ sư Kỹ thuật xây dựng công trình giao thông</t>
  </si>
  <si>
    <t>Công ty cổ phần đầu tư và xây dựng Pacie</t>
  </si>
  <si>
    <t>08/5/2021</t>
  </si>
  <si>
    <t>15/01/1990</t>
  </si>
  <si>
    <t>Xóm Văn Tây, xã Yên Thành, tỉnh Nghệ An</t>
  </si>
  <si>
    <t>040090006941</t>
  </si>
  <si>
    <t>0396806247</t>
  </si>
  <si>
    <t>khongco@gmail.com</t>
  </si>
  <si>
    <t>Kỹ sư công nghệ kỹ thuật giao thông</t>
  </si>
  <si>
    <t>Công ty Cổ phần Tư vấn và Xây dựng Đại Phát</t>
  </si>
  <si>
    <t>27/4/2022</t>
  </si>
  <si>
    <t>Đại học Công nghệ giao thông vận tải</t>
  </si>
  <si>
    <t>15/4/1988</t>
  </si>
  <si>
    <t>040088010731</t>
  </si>
  <si>
    <t>Quyetvt.154@gmail.com</t>
  </si>
  <si>
    <t>Công ty Cổ phần tư vấn và xây dựng Đại Phát</t>
  </si>
  <si>
    <t>26/5/2022</t>
  </si>
  <si>
    <t>Đại học Giao thông Vận tải</t>
  </si>
  <si>
    <t>20/10/1992</t>
  </si>
  <si>
    <t>xóm Văn Hội, xã Yên Thành, tỉnh Nghệ An</t>
  </si>
  <si>
    <t>040092031368</t>
  </si>
  <si>
    <t>0869233937</t>
  </si>
  <si>
    <t>tuongdwr@gmail.com</t>
  </si>
  <si>
    <t>Kỹ sư kỹ thuật tài nguyên nước</t>
  </si>
  <si>
    <t>20/12/2021</t>
  </si>
  <si>
    <t>Đại học Thuỷ lợi</t>
  </si>
  <si>
    <t>10/07/1979</t>
  </si>
  <si>
    <t>K91/25 Lê Độ, Tổ 20, Phường Thanh Khê, Thành phố Đà Nẵng</t>
  </si>
  <si>
    <t>044079005096</t>
  </si>
  <si>
    <t>0935860999</t>
  </si>
  <si>
    <t>duyphuc79@gmail.com</t>
  </si>
  <si>
    <t>10</t>
  </si>
  <si>
    <t>Phân viện Khoa học và Công nghệ Giao thông vận tải miền Trung</t>
  </si>
  <si>
    <t>17/08/2021</t>
  </si>
  <si>
    <t>Vừa học vừa làm</t>
  </si>
  <si>
    <t>Đại học Bách khoa, đại học Đà nẵng</t>
  </si>
  <si>
    <t>Đặng Minh Hải</t>
  </si>
  <si>
    <t xml:space="preserve">H24.17-251023-16810 </t>
  </si>
  <si>
    <t>27/11/1983</t>
  </si>
  <si>
    <t>Số 17 ngõ 477 Nguyễn Trãi, TX Nam, Thanh Xuân, Hà Nội</t>
  </si>
  <si>
    <t>017083000379</t>
  </si>
  <si>
    <t>0984873760</t>
  </si>
  <si>
    <t>dolananh@gmail.com</t>
  </si>
  <si>
    <t>Kỹ sư xây dựng Đ&amp;CN</t>
  </si>
  <si>
    <t>Công ty CP TVXD môi trường và HTKT Việt Nam</t>
  </si>
  <si>
    <t>30/5/2022</t>
  </si>
  <si>
    <t>ĐH kiến trúc Hà Nội</t>
  </si>
  <si>
    <t>08/4/1998</t>
  </si>
  <si>
    <t>Đào Bá Vượng</t>
  </si>
  <si>
    <t xml:space="preserve">H24.17-251027- 6896 </t>
  </si>
  <si>
    <t>Kỹ sư công trình thuy lợi</t>
  </si>
  <si>
    <t>22</t>
  </si>
  <si>
    <t>Công ty Cổ phần tư vấn công nghệ, thiết bị và kiểm định xây dựng - CONINCO</t>
  </si>
  <si>
    <t>02/4/2024</t>
  </si>
  <si>
    <t>ĐH Thủy lợi Hà Nội</t>
  </si>
  <si>
    <t>2209 ct6b CC Bemes, Kiến Hưng, Hà Đông, Hà Nội</t>
  </si>
  <si>
    <t>031080013339</t>
  </si>
  <si>
    <t>0982846588</t>
  </si>
  <si>
    <t>bavuonghp2@gmail.com</t>
  </si>
  <si>
    <t>H24.17-251014-3890</t>
  </si>
  <si>
    <t>030080001990</t>
  </si>
  <si>
    <t>Trần Đình Long</t>
  </si>
  <si>
    <t>157 Đặng Thai Mai, P.Lê Thanh Nghị, TP.Hải Phòng, Phường Lê Thanh Nghị, Thành phố Hải Phòng</t>
  </si>
  <si>
    <t>0906150559</t>
  </si>
  <si>
    <t>longtran794@gmail.com</t>
  </si>
  <si>
    <t>10/10/1980</t>
  </si>
  <si>
    <t>Kỹ sư Xây dựng cầu đường</t>
  </si>
  <si>
    <t>Trung tâm Quản lý bảo trì các công trình giao thông - Sở Xây dựng Hải Phòng</t>
  </si>
  <si>
    <t>06/4/2021</t>
  </si>
  <si>
    <t>20/02/1980</t>
  </si>
  <si>
    <t>Tại chức, dài hạn</t>
  </si>
  <si>
    <t>H24.17-250919-16610</t>
  </si>
  <si>
    <t>Nguyễn Hữu Đại</t>
  </si>
  <si>
    <t>13/10/1983</t>
  </si>
  <si>
    <t>211A Hai Bà Trưng, Phường Lê Chân, Thành phố Hải Phòng</t>
  </si>
  <si>
    <t>031083013906</t>
  </si>
  <si>
    <t>0989957990</t>
  </si>
  <si>
    <t>huudai6611@gmail.com</t>
  </si>
  <si>
    <t>Kỹ sư xây dựng dân dụng và công nghiệp</t>
  </si>
  <si>
    <t>14</t>
  </si>
  <si>
    <t>Công ty TNHH tư vấn và xây lắp Toàn Cầu</t>
  </si>
  <si>
    <t>04/3/2024</t>
  </si>
  <si>
    <t>ĐH Hải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</si>
</sst>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64"/>
      <name val="Arial"/>
      <charset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3"/>
      <color indexed="64"/>
      <name val="Times New Roman"/>
      <family val="1"/>
    </font>
    <font>
      <b/>
      <sz val="13"/>
      <color indexed="64"/>
      <name val="Times New Roman"/>
      <family val="1"/>
    </font>
    <font>
      <u/>
      <sz val="10"/>
      <color theme="10"/>
      <name val="Arial"/>
      <charset val="1"/>
    </font>
    <font>
      <sz val="14"/>
      <color indexed="64"/>
      <name val="Times New Roman"/>
      <family val="1"/>
    </font>
    <font>
      <u/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2" applyFont="1" applyFill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0" xfId="2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pic>
      <xdr:nvPicPr>
        <xdr:cNvPr id="2" name="Picture 1" descr="https://ssl.gstatic.com/ui/v1/icons/mail/images/cleardot.gif">
          <a:extLst>
            <a:ext uri="{FF2B5EF4-FFF2-40B4-BE49-F238E27FC236}">
              <a16:creationId xmlns:a16="http://schemas.microsoft.com/office/drawing/2014/main" id="{00000000-0008-0000-0100-00000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943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pic>
      <xdr:nvPicPr>
        <xdr:cNvPr id="3" name="Picture 2" descr="https://ssl.gstatic.com/ui/v1/icons/mail/images/cleardot.gif">
          <a:extLst>
            <a:ext uri="{FF2B5EF4-FFF2-40B4-BE49-F238E27FC236}">
              <a16:creationId xmlns:a16="http://schemas.microsoft.com/office/drawing/2014/main" id="{00000000-0008-0000-0100-00000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943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0</xdr:colOff>
      <xdr:row>10</xdr:row>
      <xdr:rowOff>9525</xdr:rowOff>
    </xdr:to>
    <xdr:pic>
      <xdr:nvPicPr>
        <xdr:cNvPr id="4" name="Picture 1" descr="https://ssl.gstatic.com/ui/v1/icons/mail/images/cleardo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3237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0</xdr:colOff>
      <xdr:row>10</xdr:row>
      <xdr:rowOff>9525</xdr:rowOff>
    </xdr:to>
    <xdr:pic>
      <xdr:nvPicPr>
        <xdr:cNvPr id="5" name="Picture 2" descr="https://ssl.gstatic.com/ui/v1/icons/mail/images/cleardo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3237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V%20KH&#193;NH/1.%20C&#7844;P%20CH&#7912;NG%20C&#193;%20NH&#194;N/5.%20N&#259;m%202025/1.%20&#272;&#193;NH%20GI&#193;%20H&#7890;%20S&#416;%20C&#193;%20NH&#194;N%202025/6.%20&#272;&#7906;T%206/1.%20R&#192;%20SO&#193;T%20H&#7890;%20S&#416;/&#272;&#193;NH%20GI&#193;%20H&#7890;%20S&#416;%20TH&#193;NG%2011%20(CHU&#7848;N)%204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ồ sơ không đạt"/>
      <sheetName val="hồ sơ xin ý kiến hội đồng"/>
      <sheetName val="Hồ sơ rà soát"/>
      <sheetName val="Mon thi"/>
      <sheetName val="Ma Tinh"/>
    </sheetNames>
    <sheetDataSet>
      <sheetData sheetId="0"/>
      <sheetData sheetId="1"/>
      <sheetData sheetId="2"/>
      <sheetData sheetId="3">
        <row r="2">
          <cell r="B2" t="str">
            <v>Định giá xây dựng</v>
          </cell>
          <cell r="C2" t="str">
            <v>ĐGXD</v>
          </cell>
        </row>
        <row r="3">
          <cell r="B3" t="str">
            <v>Giám sát công tác xây dựng công trình</v>
          </cell>
          <cell r="C3" t="str">
            <v>GSXD</v>
          </cell>
        </row>
        <row r="4">
          <cell r="B4" t="str">
            <v>Giám sát công tác lắp đặt thiết bị công trình</v>
          </cell>
          <cell r="C4" t="str">
            <v>GSLĐ</v>
          </cell>
        </row>
        <row r="5">
          <cell r="B5" t="str">
            <v>Khảo sát Địa chất công trình</v>
          </cell>
          <cell r="C5" t="str">
            <v>KSĐC</v>
          </cell>
        </row>
        <row r="6">
          <cell r="B6" t="str">
            <v>Khảo sát Địa hình</v>
          </cell>
          <cell r="C6" t="str">
            <v>KSĐH</v>
          </cell>
        </row>
        <row r="7">
          <cell r="B7" t="str">
            <v>Thiết kế xây dựng công trình - Công trình Khai thác mỏ</v>
          </cell>
          <cell r="C7" t="str">
            <v>TKM</v>
          </cell>
        </row>
        <row r="8">
          <cell r="B8" t="str">
            <v>Thiết kế cơ - điện công trình - Hệ thống cấp - thoát nước công trình</v>
          </cell>
          <cell r="C8" t="str">
            <v>TKCĐN</v>
          </cell>
        </row>
        <row r="9">
          <cell r="B9" t="str">
            <v>Thiết kế cơ - điện công trình - Hệ thống điện</v>
          </cell>
          <cell r="C9" t="str">
            <v>TKCĐ</v>
          </cell>
        </row>
        <row r="10">
          <cell r="B10" t="str">
            <v>Thiết kế cơ - điện công trình - Hệ thống thông gió - cấp thoát nhiệt</v>
          </cell>
          <cell r="C10" t="str">
            <v>TKTG</v>
          </cell>
        </row>
        <row r="11">
          <cell r="B11" t="str">
            <v>Thiết kế xây dựng công trình - Công trình Cầu - Hầm</v>
          </cell>
          <cell r="C11" t="str">
            <v>TKCH</v>
          </cell>
        </row>
        <row r="12">
          <cell r="B12" t="str">
            <v>Thiết kế xây dựng công trình - Công trình Đường sắt</v>
          </cell>
          <cell r="C12" t="str">
            <v>TKĐS</v>
          </cell>
        </row>
        <row r="13">
          <cell r="B13" t="str">
            <v>Thiết kế xây dựng công trình - Công trình Đường bộ</v>
          </cell>
          <cell r="C13" t="str">
            <v>TKĐB</v>
          </cell>
        </row>
        <row r="14">
          <cell r="B14" t="str">
            <v>Thiết kế xây dựng công trình - Công trình Đường thủy nội địa - Hàng hải</v>
          </cell>
          <cell r="C14" t="str">
            <v>TKĐT</v>
          </cell>
        </row>
        <row r="15">
          <cell r="B15" t="str">
            <v>Thiết kế xây dựng công trình - Kết cấu công trình</v>
          </cell>
          <cell r="C15" t="str">
            <v>TKKC</v>
          </cell>
        </row>
        <row r="16">
          <cell r="B16" t="str">
            <v>Thiết kế Quy hoạch xây dựng</v>
          </cell>
          <cell r="C16" t="str">
            <v>TKQH</v>
          </cell>
        </row>
        <row r="17">
          <cell r="B17" t="str">
            <v>Thiết kế xây dựng công trình - Công trình Thủy lợi, đê điều</v>
          </cell>
          <cell r="C17" t="str">
            <v>TKTL</v>
          </cell>
        </row>
        <row r="18">
          <cell r="B18" t="str">
            <v>Thiết kế xây dựng công trình - Công trình Cấp nước - thoát nước</v>
          </cell>
          <cell r="C18" t="str">
            <v>TKCTN</v>
          </cell>
        </row>
        <row r="19">
          <cell r="B19" t="str">
            <v>Thiết kế xây dựng công trình - Công trình Xử lý chất thải rắn</v>
          </cell>
          <cell r="C19" t="str">
            <v>TKCTR</v>
          </cell>
        </row>
        <row r="20">
          <cell r="B20" t="str">
            <v>Quản lý dự án đầu tư xây dựng</v>
          </cell>
          <cell r="C20" t="str">
            <v>QLDA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hangxd@gmail.com" TargetMode="External"/><Relationship Id="rId13" Type="http://schemas.openxmlformats.org/officeDocument/2006/relationships/hyperlink" Target="mailto:thiv2@gmail.com" TargetMode="External"/><Relationship Id="rId18" Type="http://schemas.openxmlformats.org/officeDocument/2006/relationships/hyperlink" Target="mailto:tuongdwr@gmail.com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mailto:caoha.cau75@gmail.com" TargetMode="External"/><Relationship Id="rId21" Type="http://schemas.openxmlformats.org/officeDocument/2006/relationships/hyperlink" Target="mailto:bavuonghp2@gmail.com" TargetMode="External"/><Relationship Id="rId7" Type="http://schemas.openxmlformats.org/officeDocument/2006/relationships/hyperlink" Target="mailto:ngoctan19011991@gmail.com" TargetMode="External"/><Relationship Id="rId12" Type="http://schemas.openxmlformats.org/officeDocument/2006/relationships/hyperlink" Target="mailto:nguyenvanduandc46@gmail.com" TargetMode="External"/><Relationship Id="rId17" Type="http://schemas.openxmlformats.org/officeDocument/2006/relationships/hyperlink" Target="mailto:Quyetvt.154@gmail.com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mailto:huyenanhhuydat@gmail.com" TargetMode="External"/><Relationship Id="rId16" Type="http://schemas.openxmlformats.org/officeDocument/2006/relationships/hyperlink" Target="mailto:phamhuy8412@gmail.com" TargetMode="External"/><Relationship Id="rId20" Type="http://schemas.openxmlformats.org/officeDocument/2006/relationships/hyperlink" Target="mailto:dolananh@gmail.com" TargetMode="External"/><Relationship Id="rId1" Type="http://schemas.openxmlformats.org/officeDocument/2006/relationships/hyperlink" Target="mailto:hongochoang@gmail.com" TargetMode="External"/><Relationship Id="rId6" Type="http://schemas.openxmlformats.org/officeDocument/2006/relationships/hyperlink" Target="mailto:linhnguyenngoc19.5@gmail.com" TargetMode="External"/><Relationship Id="rId11" Type="http://schemas.openxmlformats.org/officeDocument/2006/relationships/hyperlink" Target="mailto:nguyenxuantruong.humg@g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ctyxaylap195@gmail.com" TargetMode="External"/><Relationship Id="rId15" Type="http://schemas.openxmlformats.org/officeDocument/2006/relationships/hyperlink" Target="mailto:dacninhsd5.02@gmail.com" TargetMode="External"/><Relationship Id="rId23" Type="http://schemas.openxmlformats.org/officeDocument/2006/relationships/hyperlink" Target="mailto:huudai6611@gmail.com" TargetMode="External"/><Relationship Id="rId10" Type="http://schemas.openxmlformats.org/officeDocument/2006/relationships/hyperlink" Target="mailto:ngocchauxd09@gmail.com" TargetMode="External"/><Relationship Id="rId19" Type="http://schemas.openxmlformats.org/officeDocument/2006/relationships/hyperlink" Target="mailto:duyphuc79@gmail.com" TargetMode="External"/><Relationship Id="rId4" Type="http://schemas.openxmlformats.org/officeDocument/2006/relationships/hyperlink" Target="mailto:ttphong1978@gmail.com" TargetMode="External"/><Relationship Id="rId9" Type="http://schemas.openxmlformats.org/officeDocument/2006/relationships/hyperlink" Target="mailto:nguyenbahoang85@gmail.com" TargetMode="External"/><Relationship Id="rId14" Type="http://schemas.openxmlformats.org/officeDocument/2006/relationships/hyperlink" Target="mailto:phamtuyenxd1205@gmail.com" TargetMode="External"/><Relationship Id="rId22" Type="http://schemas.openxmlformats.org/officeDocument/2006/relationships/hyperlink" Target="mailto:longtran794@gmail.com" TargetMode="Externa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U34"/>
  <sheetViews>
    <sheetView tabSelected="1" view="pageBreakPreview" topLeftCell="B3" zoomScale="68" zoomScaleNormal="55" zoomScaleSheetLayoutView="68" workbookViewId="0">
      <pane ySplit="1" topLeftCell="A17" activePane="bottomLeft" state="frozen"/>
      <selection activeCell="A3" sqref="A3"/>
      <selection pane="bottomLeft" activeCell="G29" sqref="G29"/>
    </sheetView>
  </sheetViews>
  <sheetFormatPr defaultRowHeight="16.5" x14ac:dyDescent="0.2"/>
  <cols>
    <col min="1" max="1" width="7.140625" style="15" hidden="1" customWidth="1"/>
    <col min="2" max="2" width="7.140625" style="15" customWidth="1"/>
    <col min="3" max="3" width="11.140625" style="16" customWidth="1"/>
    <col min="4" max="4" width="22" style="17" customWidth="1"/>
    <col min="5" max="5" width="19.28515625" style="16" customWidth="1"/>
    <col min="6" max="6" width="14.5703125" style="18" customWidth="1"/>
    <col min="7" max="7" width="20.85546875" style="19" customWidth="1"/>
    <col min="8" max="8" width="16.85546875" style="18" customWidth="1"/>
    <col min="9" max="9" width="23.5703125" style="18" customWidth="1"/>
    <col min="10" max="10" width="27" style="18" hidden="1" customWidth="1"/>
    <col min="11" max="11" width="22.7109375" style="16" customWidth="1"/>
    <col min="12" max="12" width="34.42578125" style="19" customWidth="1"/>
    <col min="13" max="13" width="8.85546875" style="19" customWidth="1"/>
    <col min="14" max="14" width="10.5703125" style="16" hidden="1" customWidth="1"/>
    <col min="15" max="15" width="8" style="20" customWidth="1"/>
    <col min="16" max="16" width="25" style="16" customWidth="1"/>
    <col min="17" max="17" width="14.28515625" style="25" customWidth="1"/>
    <col min="18" max="18" width="16.140625" style="25" customWidth="1"/>
    <col min="19" max="19" width="10" style="22" hidden="1" customWidth="1"/>
    <col min="20" max="20" width="13.42578125" style="19" customWidth="1"/>
    <col min="21" max="21" width="17.28515625" style="19" customWidth="1"/>
    <col min="22" max="16384" width="9.140625" style="19"/>
  </cols>
  <sheetData>
    <row r="1" spans="1:21" x14ac:dyDescent="0.2">
      <c r="Q1" s="18"/>
      <c r="R1" s="18"/>
      <c r="S1" s="19"/>
    </row>
    <row r="2" spans="1:21" x14ac:dyDescent="0.2">
      <c r="E2" s="21" t="s">
        <v>14</v>
      </c>
      <c r="Q2" s="18"/>
      <c r="R2" s="18"/>
      <c r="S2" s="19"/>
    </row>
    <row r="3" spans="1:21" s="22" customFormat="1" ht="73.5" customHeight="1" x14ac:dyDescent="0.2">
      <c r="A3" s="13" t="s">
        <v>4</v>
      </c>
      <c r="B3" s="13" t="s">
        <v>215</v>
      </c>
      <c r="C3" s="13" t="s">
        <v>7</v>
      </c>
      <c r="D3" s="13" t="s">
        <v>214</v>
      </c>
      <c r="E3" s="13" t="s">
        <v>1</v>
      </c>
      <c r="F3" s="13" t="s">
        <v>9</v>
      </c>
      <c r="G3" s="13" t="s">
        <v>11</v>
      </c>
      <c r="H3" s="13" t="s">
        <v>10</v>
      </c>
      <c r="I3" s="13" t="s">
        <v>0</v>
      </c>
      <c r="J3" s="13" t="s">
        <v>2</v>
      </c>
      <c r="K3" s="13" t="s">
        <v>12</v>
      </c>
      <c r="L3" s="13" t="s">
        <v>151</v>
      </c>
      <c r="M3" s="13" t="s">
        <v>13</v>
      </c>
      <c r="N3" s="13" t="s">
        <v>216</v>
      </c>
      <c r="O3" s="13" t="s">
        <v>198</v>
      </c>
      <c r="P3" s="13" t="s">
        <v>3</v>
      </c>
      <c r="Q3" s="13" t="s">
        <v>15</v>
      </c>
      <c r="R3" s="13" t="s">
        <v>16</v>
      </c>
      <c r="S3" s="13" t="s">
        <v>17</v>
      </c>
      <c r="T3" s="13" t="s">
        <v>19</v>
      </c>
      <c r="U3" s="13" t="s">
        <v>20</v>
      </c>
    </row>
    <row r="4" spans="1:21" s="22" customFormat="1" ht="45" x14ac:dyDescent="0.2">
      <c r="A4" s="14"/>
      <c r="B4" s="26">
        <v>1</v>
      </c>
      <c r="C4" s="26" t="str">
        <f>VLOOKUP(L4,'[1]Mon thi'!$B$2:$C$20,2,0)</f>
        <v>GSXD</v>
      </c>
      <c r="D4" s="26" t="s">
        <v>321</v>
      </c>
      <c r="E4" s="26" t="s">
        <v>320</v>
      </c>
      <c r="F4" s="27" t="s">
        <v>328</v>
      </c>
      <c r="G4" s="28" t="s">
        <v>329</v>
      </c>
      <c r="H4" s="29" t="s">
        <v>330</v>
      </c>
      <c r="I4" s="30" t="s">
        <v>331</v>
      </c>
      <c r="J4" s="33" t="s">
        <v>225</v>
      </c>
      <c r="K4" s="31" t="s">
        <v>333</v>
      </c>
      <c r="L4" s="31" t="s">
        <v>156</v>
      </c>
      <c r="M4" s="31" t="s">
        <v>190</v>
      </c>
      <c r="N4" s="26" t="s">
        <v>77</v>
      </c>
      <c r="O4" s="30" t="s">
        <v>332</v>
      </c>
      <c r="P4" s="31" t="s">
        <v>226</v>
      </c>
      <c r="Q4" s="30" t="s">
        <v>204</v>
      </c>
      <c r="R4" s="31" t="s">
        <v>217</v>
      </c>
      <c r="S4" s="32" t="s">
        <v>150</v>
      </c>
      <c r="T4" s="26" t="s">
        <v>462</v>
      </c>
      <c r="U4" s="26" t="s">
        <v>334</v>
      </c>
    </row>
    <row r="5" spans="1:21" s="22" customFormat="1" ht="30" x14ac:dyDescent="0.2">
      <c r="A5" s="14"/>
      <c r="B5" s="26"/>
      <c r="C5" s="26" t="str">
        <f>VLOOKUP(L5,'[1]Mon thi'!$B$2:$C$20,2,0)</f>
        <v>GSLĐ</v>
      </c>
      <c r="D5" s="26"/>
      <c r="E5" s="26"/>
      <c r="F5" s="27"/>
      <c r="G5" s="28"/>
      <c r="H5" s="29"/>
      <c r="I5" s="30"/>
      <c r="J5" s="33"/>
      <c r="K5" s="31"/>
      <c r="L5" s="31" t="s">
        <v>157</v>
      </c>
      <c r="M5" s="31" t="s">
        <v>193</v>
      </c>
      <c r="N5" s="26"/>
      <c r="O5" s="30"/>
      <c r="P5" s="31"/>
      <c r="Q5" s="30"/>
      <c r="R5" s="31"/>
      <c r="S5" s="32"/>
      <c r="T5" s="26"/>
      <c r="U5" s="26"/>
    </row>
    <row r="6" spans="1:21" s="22" customFormat="1" ht="45" x14ac:dyDescent="0.2">
      <c r="A6" s="14"/>
      <c r="B6" s="26">
        <f>B4+1</f>
        <v>2</v>
      </c>
      <c r="C6" s="26" t="str">
        <f>VLOOKUP(L6,'[1]Mon thi'!$B$2:$C$20,2,0)</f>
        <v>GSLĐ</v>
      </c>
      <c r="D6" s="26" t="s">
        <v>323</v>
      </c>
      <c r="E6" s="26" t="s">
        <v>322</v>
      </c>
      <c r="F6" s="27" t="s">
        <v>335</v>
      </c>
      <c r="G6" s="28" t="s">
        <v>329</v>
      </c>
      <c r="H6" s="29" t="s">
        <v>336</v>
      </c>
      <c r="I6" s="30" t="s">
        <v>337</v>
      </c>
      <c r="J6" s="33" t="s">
        <v>338</v>
      </c>
      <c r="K6" s="31" t="s">
        <v>339</v>
      </c>
      <c r="L6" s="31" t="s">
        <v>157</v>
      </c>
      <c r="M6" s="31" t="s">
        <v>193</v>
      </c>
      <c r="N6" s="26" t="s">
        <v>77</v>
      </c>
      <c r="O6" s="30" t="s">
        <v>197</v>
      </c>
      <c r="P6" s="31" t="s">
        <v>226</v>
      </c>
      <c r="Q6" s="30" t="s">
        <v>340</v>
      </c>
      <c r="R6" s="31" t="s">
        <v>206</v>
      </c>
      <c r="S6" s="32" t="s">
        <v>150</v>
      </c>
      <c r="T6" s="26" t="s">
        <v>195</v>
      </c>
      <c r="U6" s="26" t="s">
        <v>210</v>
      </c>
    </row>
    <row r="7" spans="1:21" s="22" customFormat="1" ht="45" x14ac:dyDescent="0.2">
      <c r="A7" s="14"/>
      <c r="B7" s="26">
        <f t="shared" ref="B7:B8" si="0">B6+1</f>
        <v>3</v>
      </c>
      <c r="C7" s="26" t="str">
        <f>VLOOKUP(L7,'[1]Mon thi'!$B$2:$C$20,2,0)</f>
        <v>GSXD</v>
      </c>
      <c r="D7" s="26" t="s">
        <v>326</v>
      </c>
      <c r="E7" s="26" t="s">
        <v>324</v>
      </c>
      <c r="F7" s="27" t="s">
        <v>341</v>
      </c>
      <c r="G7" s="28" t="s">
        <v>342</v>
      </c>
      <c r="H7" s="29" t="s">
        <v>343</v>
      </c>
      <c r="I7" s="30" t="s">
        <v>344</v>
      </c>
      <c r="J7" s="33" t="s">
        <v>345</v>
      </c>
      <c r="K7" s="31" t="s">
        <v>191</v>
      </c>
      <c r="L7" s="31" t="s">
        <v>156</v>
      </c>
      <c r="M7" s="31" t="s">
        <v>193</v>
      </c>
      <c r="N7" s="26" t="s">
        <v>77</v>
      </c>
      <c r="O7" s="30" t="s">
        <v>194</v>
      </c>
      <c r="P7" s="31" t="s">
        <v>208</v>
      </c>
      <c r="Q7" s="30" t="s">
        <v>199</v>
      </c>
      <c r="R7" s="31" t="s">
        <v>217</v>
      </c>
      <c r="S7" s="32" t="s">
        <v>150</v>
      </c>
      <c r="T7" s="26" t="s">
        <v>189</v>
      </c>
      <c r="U7" s="26" t="s">
        <v>212</v>
      </c>
    </row>
    <row r="8" spans="1:21" s="22" customFormat="1" ht="30" x14ac:dyDescent="0.2">
      <c r="A8" s="14"/>
      <c r="B8" s="26">
        <f t="shared" si="0"/>
        <v>4</v>
      </c>
      <c r="C8" s="26" t="str">
        <f>VLOOKUP(L8,'[1]Mon thi'!$B$2:$C$20,2,0)</f>
        <v>TKKC</v>
      </c>
      <c r="D8" s="26" t="s">
        <v>327</v>
      </c>
      <c r="E8" s="26" t="s">
        <v>325</v>
      </c>
      <c r="F8" s="27" t="s">
        <v>346</v>
      </c>
      <c r="G8" s="28" t="s">
        <v>347</v>
      </c>
      <c r="H8" s="29" t="s">
        <v>348</v>
      </c>
      <c r="I8" s="30" t="s">
        <v>349</v>
      </c>
      <c r="J8" s="33" t="s">
        <v>350</v>
      </c>
      <c r="K8" s="31" t="s">
        <v>351</v>
      </c>
      <c r="L8" s="31" t="s">
        <v>180</v>
      </c>
      <c r="M8" s="31" t="s">
        <v>188</v>
      </c>
      <c r="N8" s="26" t="s">
        <v>77</v>
      </c>
      <c r="O8" s="30" t="s">
        <v>196</v>
      </c>
      <c r="P8" s="31" t="s">
        <v>352</v>
      </c>
      <c r="Q8" s="30" t="s">
        <v>353</v>
      </c>
      <c r="R8" s="31" t="s">
        <v>217</v>
      </c>
      <c r="S8" s="32" t="s">
        <v>150</v>
      </c>
      <c r="T8" s="26" t="s">
        <v>189</v>
      </c>
      <c r="U8" s="26" t="s">
        <v>219</v>
      </c>
    </row>
    <row r="9" spans="1:21" s="22" customFormat="1" ht="90" x14ac:dyDescent="0.2">
      <c r="A9" s="14"/>
      <c r="B9" s="26">
        <f>B8+1</f>
        <v>5</v>
      </c>
      <c r="C9" s="26" t="str">
        <f>VLOOKUP(L9,'[1]Mon thi'!$B$2:$C$20,2,0)</f>
        <v>GSXD</v>
      </c>
      <c r="D9" s="26" t="s">
        <v>451</v>
      </c>
      <c r="E9" s="26" t="s">
        <v>453</v>
      </c>
      <c r="F9" s="27" t="s">
        <v>457</v>
      </c>
      <c r="G9" s="28" t="s">
        <v>454</v>
      </c>
      <c r="H9" s="29" t="s">
        <v>452</v>
      </c>
      <c r="I9" s="30" t="s">
        <v>455</v>
      </c>
      <c r="J9" s="33" t="s">
        <v>456</v>
      </c>
      <c r="K9" s="31" t="s">
        <v>458</v>
      </c>
      <c r="L9" s="31" t="s">
        <v>156</v>
      </c>
      <c r="M9" s="31" t="s">
        <v>190</v>
      </c>
      <c r="N9" s="26" t="s">
        <v>77</v>
      </c>
      <c r="O9" s="30" t="s">
        <v>196</v>
      </c>
      <c r="P9" s="31" t="s">
        <v>459</v>
      </c>
      <c r="Q9" s="30" t="s">
        <v>460</v>
      </c>
      <c r="R9" s="31" t="s">
        <v>217</v>
      </c>
      <c r="S9" s="32" t="s">
        <v>150</v>
      </c>
      <c r="T9" s="26" t="s">
        <v>189</v>
      </c>
      <c r="U9" s="26" t="s">
        <v>223</v>
      </c>
    </row>
    <row r="10" spans="1:21" s="22" customFormat="1" x14ac:dyDescent="0.2">
      <c r="A10" s="14"/>
      <c r="B10" s="26"/>
      <c r="C10" s="26" t="str">
        <f>VLOOKUP(L10,'[1]Mon thi'!$B$2:$C$20,2,0)</f>
        <v>QLDA</v>
      </c>
      <c r="D10" s="26"/>
      <c r="E10" s="26"/>
      <c r="F10" s="27"/>
      <c r="G10" s="28"/>
      <c r="H10" s="29"/>
      <c r="I10" s="30"/>
      <c r="J10" s="33"/>
      <c r="K10" s="31"/>
      <c r="L10" s="31" t="s">
        <v>218</v>
      </c>
      <c r="M10" s="31" t="s">
        <v>190</v>
      </c>
      <c r="N10" s="26" t="s">
        <v>77</v>
      </c>
      <c r="O10" s="30"/>
      <c r="P10" s="31"/>
      <c r="Q10" s="30"/>
      <c r="R10" s="31"/>
      <c r="S10" s="32"/>
      <c r="T10" s="26"/>
      <c r="U10" s="26"/>
    </row>
    <row r="11" spans="1:21" s="24" customFormat="1" ht="45" x14ac:dyDescent="0.2">
      <c r="A11" s="23"/>
      <c r="B11" s="26">
        <f>B9+1</f>
        <v>6</v>
      </c>
      <c r="C11" s="26" t="str">
        <f>VLOOKUP(L11,'[1]Mon thi'!$B$2:$C$20,2,0)</f>
        <v>GSXD</v>
      </c>
      <c r="D11" s="26" t="s">
        <v>229</v>
      </c>
      <c r="E11" s="26" t="s">
        <v>230</v>
      </c>
      <c r="F11" s="27" t="s">
        <v>252</v>
      </c>
      <c r="G11" s="26" t="s">
        <v>263</v>
      </c>
      <c r="H11" s="29" t="s">
        <v>249</v>
      </c>
      <c r="I11" s="30" t="s">
        <v>251</v>
      </c>
      <c r="J11" s="34" t="s">
        <v>250</v>
      </c>
      <c r="K11" s="31" t="s">
        <v>253</v>
      </c>
      <c r="L11" s="31" t="s">
        <v>156</v>
      </c>
      <c r="M11" s="31" t="s">
        <v>188</v>
      </c>
      <c r="N11" s="26" t="s">
        <v>77</v>
      </c>
      <c r="O11" s="30" t="s">
        <v>192</v>
      </c>
      <c r="P11" s="31" t="s">
        <v>254</v>
      </c>
      <c r="Q11" s="30" t="s">
        <v>255</v>
      </c>
      <c r="R11" s="31" t="s">
        <v>206</v>
      </c>
      <c r="S11" s="32" t="s">
        <v>150</v>
      </c>
      <c r="T11" s="26" t="s">
        <v>189</v>
      </c>
      <c r="U11" s="35" t="s">
        <v>256</v>
      </c>
    </row>
    <row r="12" spans="1:21" s="24" customFormat="1" ht="60" x14ac:dyDescent="0.2">
      <c r="A12" s="23"/>
      <c r="B12" s="26">
        <f t="shared" ref="B12:B14" si="1">B11+1</f>
        <v>7</v>
      </c>
      <c r="C12" s="26" t="str">
        <f>VLOOKUP(L12,'[1]Mon thi'!$B$2:$C$20,2,0)</f>
        <v>GSXD</v>
      </c>
      <c r="D12" s="26" t="s">
        <v>231</v>
      </c>
      <c r="E12" s="26" t="s">
        <v>232</v>
      </c>
      <c r="F12" s="27" t="s">
        <v>260</v>
      </c>
      <c r="G12" s="26" t="s">
        <v>259</v>
      </c>
      <c r="H12" s="29" t="s">
        <v>257</v>
      </c>
      <c r="I12" s="30" t="s">
        <v>258</v>
      </c>
      <c r="J12" s="34" t="s">
        <v>261</v>
      </c>
      <c r="K12" s="31" t="s">
        <v>221</v>
      </c>
      <c r="L12" s="31" t="s">
        <v>156</v>
      </c>
      <c r="M12" s="31" t="s">
        <v>188</v>
      </c>
      <c r="N12" s="26" t="s">
        <v>77</v>
      </c>
      <c r="O12" s="30" t="s">
        <v>200</v>
      </c>
      <c r="P12" s="31" t="s">
        <v>262</v>
      </c>
      <c r="Q12" s="30" t="s">
        <v>209</v>
      </c>
      <c r="R12" s="31" t="s">
        <v>217</v>
      </c>
      <c r="S12" s="32" t="s">
        <v>150</v>
      </c>
      <c r="T12" s="26" t="s">
        <v>189</v>
      </c>
      <c r="U12" s="35" t="s">
        <v>223</v>
      </c>
    </row>
    <row r="13" spans="1:21" s="24" customFormat="1" ht="45" x14ac:dyDescent="0.2">
      <c r="A13" s="23"/>
      <c r="B13" s="26">
        <f t="shared" si="1"/>
        <v>8</v>
      </c>
      <c r="C13" s="26" t="str">
        <f>VLOOKUP(L13,'[1]Mon thi'!$B$2:$C$20,2,0)</f>
        <v>GSXD</v>
      </c>
      <c r="D13" s="26" t="s">
        <v>233</v>
      </c>
      <c r="E13" s="26" t="s">
        <v>234</v>
      </c>
      <c r="F13" s="27" t="s">
        <v>267</v>
      </c>
      <c r="G13" s="26" t="s">
        <v>274</v>
      </c>
      <c r="H13" s="29" t="s">
        <v>264</v>
      </c>
      <c r="I13" s="30" t="s">
        <v>265</v>
      </c>
      <c r="J13" s="34" t="s">
        <v>266</v>
      </c>
      <c r="K13" s="31" t="s">
        <v>268</v>
      </c>
      <c r="L13" s="31" t="s">
        <v>156</v>
      </c>
      <c r="M13" s="31" t="s">
        <v>188</v>
      </c>
      <c r="N13" s="26" t="s">
        <v>77</v>
      </c>
      <c r="O13" s="30" t="s">
        <v>192</v>
      </c>
      <c r="P13" s="31" t="s">
        <v>269</v>
      </c>
      <c r="Q13" s="30" t="s">
        <v>270</v>
      </c>
      <c r="R13" s="31" t="s">
        <v>217</v>
      </c>
      <c r="S13" s="32" t="s">
        <v>150</v>
      </c>
      <c r="T13" s="26" t="s">
        <v>189</v>
      </c>
      <c r="U13" s="35" t="s">
        <v>222</v>
      </c>
    </row>
    <row r="14" spans="1:21" s="24" customFormat="1" ht="45" x14ac:dyDescent="0.2">
      <c r="A14" s="23"/>
      <c r="B14" s="26">
        <f t="shared" si="1"/>
        <v>9</v>
      </c>
      <c r="C14" s="26" t="str">
        <f>VLOOKUP(L14,'[1]Mon thi'!$B$2:$C$20,2,0)</f>
        <v>GSXD</v>
      </c>
      <c r="D14" s="26" t="s">
        <v>235</v>
      </c>
      <c r="E14" s="26" t="s">
        <v>236</v>
      </c>
      <c r="F14" s="27" t="s">
        <v>275</v>
      </c>
      <c r="G14" s="26" t="s">
        <v>278</v>
      </c>
      <c r="H14" s="29" t="s">
        <v>271</v>
      </c>
      <c r="I14" s="30" t="s">
        <v>272</v>
      </c>
      <c r="J14" s="34" t="s">
        <v>273</v>
      </c>
      <c r="K14" s="31" t="s">
        <v>276</v>
      </c>
      <c r="L14" s="31" t="s">
        <v>156</v>
      </c>
      <c r="M14" s="31" t="s">
        <v>188</v>
      </c>
      <c r="N14" s="26" t="s">
        <v>77</v>
      </c>
      <c r="O14" s="30" t="s">
        <v>203</v>
      </c>
      <c r="P14" s="31" t="s">
        <v>277</v>
      </c>
      <c r="Q14" s="30" t="s">
        <v>199</v>
      </c>
      <c r="R14" s="31" t="s">
        <v>217</v>
      </c>
      <c r="S14" s="32" t="s">
        <v>150</v>
      </c>
      <c r="T14" s="26" t="s">
        <v>189</v>
      </c>
      <c r="U14" s="35" t="s">
        <v>283</v>
      </c>
    </row>
    <row r="15" spans="1:21" s="24" customFormat="1" ht="45" x14ac:dyDescent="0.2">
      <c r="A15" s="23"/>
      <c r="B15" s="26">
        <f>B14+1</f>
        <v>10</v>
      </c>
      <c r="C15" s="26" t="str">
        <f>VLOOKUP(L15,'[1]Mon thi'!$B$2:$C$20,2,0)</f>
        <v>GSLĐ</v>
      </c>
      <c r="D15" s="26" t="s">
        <v>237</v>
      </c>
      <c r="E15" s="26" t="s">
        <v>238</v>
      </c>
      <c r="F15" s="27" t="s">
        <v>284</v>
      </c>
      <c r="G15" s="26" t="s">
        <v>285</v>
      </c>
      <c r="H15" s="29" t="s">
        <v>279</v>
      </c>
      <c r="I15" s="30" t="s">
        <v>280</v>
      </c>
      <c r="J15" s="34" t="s">
        <v>281</v>
      </c>
      <c r="K15" s="31" t="s">
        <v>282</v>
      </c>
      <c r="L15" s="31" t="s">
        <v>157</v>
      </c>
      <c r="M15" s="31" t="s">
        <v>193</v>
      </c>
      <c r="N15" s="26" t="s">
        <v>77</v>
      </c>
      <c r="O15" s="30" t="s">
        <v>202</v>
      </c>
      <c r="P15" s="31" t="s">
        <v>226</v>
      </c>
      <c r="Q15" s="30" t="s">
        <v>286</v>
      </c>
      <c r="R15" s="31" t="s">
        <v>206</v>
      </c>
      <c r="S15" s="32" t="s">
        <v>150</v>
      </c>
      <c r="T15" s="26" t="s">
        <v>195</v>
      </c>
      <c r="U15" s="35" t="s">
        <v>210</v>
      </c>
    </row>
    <row r="16" spans="1:21" s="24" customFormat="1" ht="45" x14ac:dyDescent="0.2">
      <c r="A16" s="23"/>
      <c r="B16" s="26">
        <f>B15+1</f>
        <v>11</v>
      </c>
      <c r="C16" s="26" t="str">
        <f>VLOOKUP(L16,'[1]Mon thi'!$B$2:$C$20,2,0)</f>
        <v>KSĐC</v>
      </c>
      <c r="D16" s="26" t="s">
        <v>239</v>
      </c>
      <c r="E16" s="26" t="s">
        <v>240</v>
      </c>
      <c r="F16" s="27" t="s">
        <v>289</v>
      </c>
      <c r="G16" s="26" t="s">
        <v>295</v>
      </c>
      <c r="H16" s="29" t="s">
        <v>287</v>
      </c>
      <c r="I16" s="30" t="s">
        <v>288</v>
      </c>
      <c r="J16" s="34" t="s">
        <v>290</v>
      </c>
      <c r="K16" s="31" t="s">
        <v>291</v>
      </c>
      <c r="L16" s="31" t="s">
        <v>154</v>
      </c>
      <c r="M16" s="31" t="s">
        <v>188</v>
      </c>
      <c r="N16" s="26" t="s">
        <v>77</v>
      </c>
      <c r="O16" s="30" t="s">
        <v>201</v>
      </c>
      <c r="P16" s="31" t="s">
        <v>292</v>
      </c>
      <c r="Q16" s="30" t="s">
        <v>293</v>
      </c>
      <c r="R16" s="31" t="s">
        <v>217</v>
      </c>
      <c r="S16" s="32" t="s">
        <v>150</v>
      </c>
      <c r="T16" s="26" t="s">
        <v>189</v>
      </c>
      <c r="U16" s="35" t="s">
        <v>294</v>
      </c>
    </row>
    <row r="17" spans="1:21" s="24" customFormat="1" ht="45" x14ac:dyDescent="0.2">
      <c r="A17" s="23"/>
      <c r="B17" s="26">
        <f>B16+1</f>
        <v>12</v>
      </c>
      <c r="C17" s="26" t="str">
        <f>VLOOKUP(L17,'[1]Mon thi'!$B$2:$C$20,2,0)</f>
        <v>KSĐC</v>
      </c>
      <c r="D17" s="26" t="s">
        <v>241</v>
      </c>
      <c r="E17" s="26" t="s">
        <v>242</v>
      </c>
      <c r="F17" s="27" t="s">
        <v>298</v>
      </c>
      <c r="G17" s="26" t="s">
        <v>302</v>
      </c>
      <c r="H17" s="29" t="s">
        <v>296</v>
      </c>
      <c r="I17" s="30" t="s">
        <v>297</v>
      </c>
      <c r="J17" s="34" t="s">
        <v>299</v>
      </c>
      <c r="K17" s="31" t="s">
        <v>300</v>
      </c>
      <c r="L17" s="31" t="s">
        <v>154</v>
      </c>
      <c r="M17" s="31" t="s">
        <v>188</v>
      </c>
      <c r="N17" s="26" t="s">
        <v>77</v>
      </c>
      <c r="O17" s="30" t="s">
        <v>202</v>
      </c>
      <c r="P17" s="31" t="s">
        <v>292</v>
      </c>
      <c r="Q17" s="30" t="s">
        <v>301</v>
      </c>
      <c r="R17" s="31" t="s">
        <v>217</v>
      </c>
      <c r="S17" s="32" t="s">
        <v>150</v>
      </c>
      <c r="T17" s="26" t="s">
        <v>189</v>
      </c>
      <c r="U17" s="35" t="s">
        <v>294</v>
      </c>
    </row>
    <row r="18" spans="1:21" s="24" customFormat="1" ht="60" x14ac:dyDescent="0.2">
      <c r="A18" s="23"/>
      <c r="B18" s="26">
        <f>B17+1</f>
        <v>13</v>
      </c>
      <c r="C18" s="26" t="str">
        <f>VLOOKUP(L18,'[1]Mon thi'!$B$2:$C$20,2,0)</f>
        <v>KSĐH</v>
      </c>
      <c r="D18" s="26" t="s">
        <v>243</v>
      </c>
      <c r="E18" s="26" t="s">
        <v>244</v>
      </c>
      <c r="F18" s="27" t="s">
        <v>305</v>
      </c>
      <c r="G18" s="26" t="s">
        <v>306</v>
      </c>
      <c r="H18" s="29" t="s">
        <v>303</v>
      </c>
      <c r="I18" s="30" t="s">
        <v>304</v>
      </c>
      <c r="J18" s="34" t="s">
        <v>307</v>
      </c>
      <c r="K18" s="31" t="s">
        <v>224</v>
      </c>
      <c r="L18" s="31" t="s">
        <v>155</v>
      </c>
      <c r="M18" s="31" t="s">
        <v>188</v>
      </c>
      <c r="N18" s="26" t="s">
        <v>77</v>
      </c>
      <c r="O18" s="30" t="s">
        <v>205</v>
      </c>
      <c r="P18" s="31" t="s">
        <v>227</v>
      </c>
      <c r="Q18" s="30" t="s">
        <v>207</v>
      </c>
      <c r="R18" s="31" t="s">
        <v>217</v>
      </c>
      <c r="S18" s="32" t="s">
        <v>150</v>
      </c>
      <c r="T18" s="26" t="s">
        <v>189</v>
      </c>
      <c r="U18" s="35" t="s">
        <v>294</v>
      </c>
    </row>
    <row r="19" spans="1:21" s="24" customFormat="1" ht="45" x14ac:dyDescent="0.2">
      <c r="A19" s="23"/>
      <c r="B19" s="26">
        <f>B18+1</f>
        <v>14</v>
      </c>
      <c r="C19" s="26" t="str">
        <f>VLOOKUP(L19,'[1]Mon thi'!$B$2:$C$20,2,0)</f>
        <v>GSXD</v>
      </c>
      <c r="D19" s="26" t="s">
        <v>245</v>
      </c>
      <c r="E19" s="26" t="s">
        <v>246</v>
      </c>
      <c r="F19" s="27" t="s">
        <v>310</v>
      </c>
      <c r="G19" s="26" t="s">
        <v>316</v>
      </c>
      <c r="H19" s="29" t="s">
        <v>308</v>
      </c>
      <c r="I19" s="30" t="s">
        <v>309</v>
      </c>
      <c r="J19" s="34" t="s">
        <v>311</v>
      </c>
      <c r="K19" s="31" t="s">
        <v>213</v>
      </c>
      <c r="L19" s="31" t="s">
        <v>156</v>
      </c>
      <c r="M19" s="31" t="s">
        <v>188</v>
      </c>
      <c r="N19" s="26" t="s">
        <v>77</v>
      </c>
      <c r="O19" s="30" t="s">
        <v>202</v>
      </c>
      <c r="P19" s="31" t="s">
        <v>228</v>
      </c>
      <c r="Q19" s="30" t="s">
        <v>312</v>
      </c>
      <c r="R19" s="31" t="s">
        <v>217</v>
      </c>
      <c r="S19" s="32" t="s">
        <v>150</v>
      </c>
      <c r="T19" s="26" t="s">
        <v>189</v>
      </c>
      <c r="U19" s="35" t="s">
        <v>223</v>
      </c>
    </row>
    <row r="20" spans="1:21" s="24" customFormat="1" ht="30" x14ac:dyDescent="0.2">
      <c r="A20" s="23"/>
      <c r="B20" s="26"/>
      <c r="C20" s="26" t="str">
        <f>VLOOKUP(L20,'[1]Mon thi'!$B$2:$C$20,2,0)</f>
        <v>TKĐB</v>
      </c>
      <c r="D20" s="26"/>
      <c r="E20" s="26"/>
      <c r="F20" s="27"/>
      <c r="G20" s="26"/>
      <c r="H20" s="29"/>
      <c r="I20" s="30"/>
      <c r="J20" s="34"/>
      <c r="K20" s="31"/>
      <c r="L20" s="31" t="s">
        <v>176</v>
      </c>
      <c r="M20" s="31" t="s">
        <v>190</v>
      </c>
      <c r="N20" s="26" t="s">
        <v>77</v>
      </c>
      <c r="O20" s="30"/>
      <c r="P20" s="31"/>
      <c r="Q20" s="30"/>
      <c r="R20" s="31"/>
      <c r="S20" s="32"/>
      <c r="T20" s="26"/>
      <c r="U20" s="35"/>
    </row>
    <row r="21" spans="1:21" s="24" customFormat="1" ht="30" x14ac:dyDescent="0.2">
      <c r="A21" s="23"/>
      <c r="B21" s="26"/>
      <c r="C21" s="26" t="str">
        <f>VLOOKUP(L21,'[1]Mon thi'!$B$2:$C$20,2,0)</f>
        <v>TKCH</v>
      </c>
      <c r="D21" s="26"/>
      <c r="E21" s="26"/>
      <c r="F21" s="27"/>
      <c r="G21" s="26"/>
      <c r="H21" s="29"/>
      <c r="I21" s="30"/>
      <c r="J21" s="34"/>
      <c r="K21" s="31"/>
      <c r="L21" s="31" t="s">
        <v>172</v>
      </c>
      <c r="M21" s="31" t="s">
        <v>190</v>
      </c>
      <c r="N21" s="26" t="s">
        <v>77</v>
      </c>
      <c r="O21" s="30"/>
      <c r="P21" s="31"/>
      <c r="Q21" s="30"/>
      <c r="R21" s="31"/>
      <c r="S21" s="32"/>
      <c r="T21" s="26"/>
      <c r="U21" s="35"/>
    </row>
    <row r="22" spans="1:21" s="24" customFormat="1" ht="45" x14ac:dyDescent="0.2">
      <c r="A22" s="23"/>
      <c r="B22" s="26">
        <f>B19+1</f>
        <v>15</v>
      </c>
      <c r="C22" s="26" t="str">
        <f>VLOOKUP(L22,'[1]Mon thi'!$B$2:$C$20,2,0)</f>
        <v>GSXD</v>
      </c>
      <c r="D22" s="26" t="s">
        <v>247</v>
      </c>
      <c r="E22" s="26" t="s">
        <v>248</v>
      </c>
      <c r="F22" s="27" t="s">
        <v>317</v>
      </c>
      <c r="G22" s="26" t="s">
        <v>318</v>
      </c>
      <c r="H22" s="29" t="s">
        <v>313</v>
      </c>
      <c r="I22" s="30" t="s">
        <v>314</v>
      </c>
      <c r="J22" s="34" t="s">
        <v>315</v>
      </c>
      <c r="K22" s="31" t="s">
        <v>220</v>
      </c>
      <c r="L22" s="31" t="s">
        <v>156</v>
      </c>
      <c r="M22" s="31" t="s">
        <v>188</v>
      </c>
      <c r="N22" s="26" t="s">
        <v>77</v>
      </c>
      <c r="O22" s="30" t="s">
        <v>211</v>
      </c>
      <c r="P22" s="31" t="s">
        <v>277</v>
      </c>
      <c r="Q22" s="30" t="s">
        <v>209</v>
      </c>
      <c r="R22" s="31" t="s">
        <v>217</v>
      </c>
      <c r="S22" s="32" t="s">
        <v>150</v>
      </c>
      <c r="T22" s="26" t="s">
        <v>189</v>
      </c>
      <c r="U22" s="35" t="s">
        <v>319</v>
      </c>
    </row>
    <row r="23" spans="1:21" s="24" customFormat="1" ht="45" x14ac:dyDescent="0.2">
      <c r="A23" s="23"/>
      <c r="B23" s="26">
        <f>B22+1</f>
        <v>16</v>
      </c>
      <c r="C23" s="26" t="str">
        <f>VLOOKUP(L23,'[1]Mon thi'!$B$2:$C$20,2,0)</f>
        <v>GSXD</v>
      </c>
      <c r="D23" s="26" t="s">
        <v>361</v>
      </c>
      <c r="E23" s="26" t="s">
        <v>354</v>
      </c>
      <c r="F23" s="27" t="s">
        <v>368</v>
      </c>
      <c r="G23" s="26" t="s">
        <v>369</v>
      </c>
      <c r="H23" s="29" t="s">
        <v>370</v>
      </c>
      <c r="I23" s="30" t="s">
        <v>371</v>
      </c>
      <c r="J23" s="34" t="s">
        <v>372</v>
      </c>
      <c r="K23" s="31" t="s">
        <v>373</v>
      </c>
      <c r="L23" s="31" t="s">
        <v>156</v>
      </c>
      <c r="M23" s="31" t="s">
        <v>193</v>
      </c>
      <c r="N23" s="26" t="s">
        <v>77</v>
      </c>
      <c r="O23" s="30">
        <v>14</v>
      </c>
      <c r="P23" s="31" t="s">
        <v>374</v>
      </c>
      <c r="Q23" s="30" t="s">
        <v>375</v>
      </c>
      <c r="R23" s="31" t="s">
        <v>376</v>
      </c>
      <c r="S23" s="32" t="s">
        <v>150</v>
      </c>
      <c r="T23" s="26" t="s">
        <v>195</v>
      </c>
      <c r="U23" s="35" t="s">
        <v>377</v>
      </c>
    </row>
    <row r="24" spans="1:21" s="24" customFormat="1" ht="45" x14ac:dyDescent="0.2">
      <c r="A24" s="23"/>
      <c r="B24" s="26">
        <f t="shared" ref="B24:B26" si="2">B23+1</f>
        <v>17</v>
      </c>
      <c r="C24" s="26" t="str">
        <f>VLOOKUP(L24,'[1]Mon thi'!$B$2:$C$20,2,0)</f>
        <v>QLDA</v>
      </c>
      <c r="D24" s="26" t="s">
        <v>362</v>
      </c>
      <c r="E24" s="26" t="s">
        <v>355</v>
      </c>
      <c r="F24" s="27" t="s">
        <v>378</v>
      </c>
      <c r="G24" s="26" t="s">
        <v>379</v>
      </c>
      <c r="H24" s="29" t="s">
        <v>380</v>
      </c>
      <c r="I24" s="30" t="s">
        <v>381</v>
      </c>
      <c r="J24" s="34" t="s">
        <v>382</v>
      </c>
      <c r="K24" s="31" t="s">
        <v>383</v>
      </c>
      <c r="L24" s="31" t="s">
        <v>218</v>
      </c>
      <c r="M24" s="31" t="s">
        <v>190</v>
      </c>
      <c r="N24" s="26" t="s">
        <v>77</v>
      </c>
      <c r="O24" s="30" t="s">
        <v>384</v>
      </c>
      <c r="P24" s="31" t="s">
        <v>385</v>
      </c>
      <c r="Q24" s="30" t="s">
        <v>386</v>
      </c>
      <c r="R24" s="31" t="s">
        <v>376</v>
      </c>
      <c r="S24" s="32" t="s">
        <v>150</v>
      </c>
      <c r="T24" s="26" t="s">
        <v>189</v>
      </c>
      <c r="U24" s="35" t="s">
        <v>387</v>
      </c>
    </row>
    <row r="25" spans="1:21" s="24" customFormat="1" ht="45" x14ac:dyDescent="0.2">
      <c r="A25" s="23"/>
      <c r="B25" s="26">
        <f t="shared" si="2"/>
        <v>18</v>
      </c>
      <c r="C25" s="26" t="str">
        <f>VLOOKUP(L25,'[1]Mon thi'!$B$2:$C$20,2,0)</f>
        <v>GSXD</v>
      </c>
      <c r="D25" s="26" t="s">
        <v>363</v>
      </c>
      <c r="E25" s="26" t="s">
        <v>356</v>
      </c>
      <c r="F25" s="27" t="s">
        <v>439</v>
      </c>
      <c r="G25" s="26" t="s">
        <v>388</v>
      </c>
      <c r="H25" s="29" t="s">
        <v>389</v>
      </c>
      <c r="I25" s="30" t="s">
        <v>390</v>
      </c>
      <c r="J25" s="34" t="s">
        <v>391</v>
      </c>
      <c r="K25" s="31" t="s">
        <v>392</v>
      </c>
      <c r="L25" s="31" t="s">
        <v>156</v>
      </c>
      <c r="M25" s="31" t="s">
        <v>190</v>
      </c>
      <c r="N25" s="26" t="s">
        <v>77</v>
      </c>
      <c r="O25" s="30">
        <v>4</v>
      </c>
      <c r="P25" s="31" t="s">
        <v>393</v>
      </c>
      <c r="Q25" s="30" t="s">
        <v>394</v>
      </c>
      <c r="R25" s="31" t="s">
        <v>376</v>
      </c>
      <c r="S25" s="32" t="s">
        <v>150</v>
      </c>
      <c r="T25" s="26" t="s">
        <v>189</v>
      </c>
      <c r="U25" s="35" t="s">
        <v>377</v>
      </c>
    </row>
    <row r="26" spans="1:21" s="24" customFormat="1" ht="45" x14ac:dyDescent="0.2">
      <c r="A26" s="23"/>
      <c r="B26" s="26">
        <f t="shared" si="2"/>
        <v>19</v>
      </c>
      <c r="C26" s="26" t="str">
        <f>VLOOKUP(L26,'[1]Mon thi'!$B$2:$C$20,2,0)</f>
        <v>GSXD</v>
      </c>
      <c r="D26" s="26" t="s">
        <v>364</v>
      </c>
      <c r="E26" s="26" t="s">
        <v>357</v>
      </c>
      <c r="F26" s="27" t="s">
        <v>395</v>
      </c>
      <c r="G26" s="26" t="s">
        <v>396</v>
      </c>
      <c r="H26" s="29" t="s">
        <v>397</v>
      </c>
      <c r="I26" s="30" t="s">
        <v>398</v>
      </c>
      <c r="J26" s="34" t="s">
        <v>399</v>
      </c>
      <c r="K26" s="31" t="s">
        <v>400</v>
      </c>
      <c r="L26" s="31" t="s">
        <v>156</v>
      </c>
      <c r="M26" s="31" t="s">
        <v>193</v>
      </c>
      <c r="N26" s="26" t="s">
        <v>77</v>
      </c>
      <c r="O26" s="30" t="s">
        <v>384</v>
      </c>
      <c r="P26" s="31" t="s">
        <v>401</v>
      </c>
      <c r="Q26" s="30" t="s">
        <v>402</v>
      </c>
      <c r="R26" s="31" t="s">
        <v>376</v>
      </c>
      <c r="S26" s="32" t="s">
        <v>150</v>
      </c>
      <c r="T26" s="26" t="s">
        <v>189</v>
      </c>
      <c r="U26" s="35" t="s">
        <v>403</v>
      </c>
    </row>
    <row r="27" spans="1:21" s="24" customFormat="1" ht="18.75" x14ac:dyDescent="0.2">
      <c r="A27" s="23"/>
      <c r="B27" s="26"/>
      <c r="C27" s="26"/>
      <c r="D27" s="26"/>
      <c r="E27" s="26"/>
      <c r="F27" s="27"/>
      <c r="G27" s="26"/>
      <c r="H27" s="29"/>
      <c r="I27" s="30"/>
      <c r="J27" s="34"/>
      <c r="K27" s="31"/>
      <c r="L27" s="31" t="s">
        <v>218</v>
      </c>
      <c r="M27" s="31" t="s">
        <v>190</v>
      </c>
      <c r="N27" s="26"/>
      <c r="O27" s="30"/>
      <c r="P27" s="31"/>
      <c r="Q27" s="30"/>
      <c r="R27" s="31"/>
      <c r="S27" s="32"/>
      <c r="T27" s="26"/>
      <c r="U27" s="35"/>
    </row>
    <row r="28" spans="1:21" s="24" customFormat="1" ht="30" x14ac:dyDescent="0.2">
      <c r="A28" s="23"/>
      <c r="B28" s="26">
        <f>B26+1</f>
        <v>20</v>
      </c>
      <c r="C28" s="26" t="str">
        <f>VLOOKUP(L28,'[1]Mon thi'!$B$2:$C$20,2,0)</f>
        <v>GSXD</v>
      </c>
      <c r="D28" s="26" t="s">
        <v>365</v>
      </c>
      <c r="E28" s="26" t="s">
        <v>358</v>
      </c>
      <c r="F28" s="27" t="s">
        <v>404</v>
      </c>
      <c r="G28" s="26" t="s">
        <v>396</v>
      </c>
      <c r="H28" s="29" t="s">
        <v>405</v>
      </c>
      <c r="I28" s="30">
        <v>373849791</v>
      </c>
      <c r="J28" s="34" t="s">
        <v>406</v>
      </c>
      <c r="K28" s="31" t="s">
        <v>213</v>
      </c>
      <c r="L28" s="31" t="s">
        <v>156</v>
      </c>
      <c r="M28" s="31" t="s">
        <v>190</v>
      </c>
      <c r="N28" s="26" t="s">
        <v>77</v>
      </c>
      <c r="O28" s="30" t="s">
        <v>384</v>
      </c>
      <c r="P28" s="31" t="s">
        <v>407</v>
      </c>
      <c r="Q28" s="30" t="s">
        <v>408</v>
      </c>
      <c r="R28" s="31" t="s">
        <v>376</v>
      </c>
      <c r="S28" s="32" t="s">
        <v>150</v>
      </c>
      <c r="T28" s="26" t="s">
        <v>189</v>
      </c>
      <c r="U28" s="35" t="s">
        <v>409</v>
      </c>
    </row>
    <row r="29" spans="1:21" s="24" customFormat="1" ht="18.75" x14ac:dyDescent="0.2">
      <c r="A29" s="23"/>
      <c r="B29" s="26"/>
      <c r="C29" s="26" t="str">
        <f>VLOOKUP(L29,'[1]Mon thi'!$B$2:$C$20,2,0)</f>
        <v>ĐGXD</v>
      </c>
      <c r="D29" s="26"/>
      <c r="E29" s="26"/>
      <c r="F29" s="27"/>
      <c r="G29" s="26"/>
      <c r="H29" s="29"/>
      <c r="I29" s="30"/>
      <c r="J29" s="34"/>
      <c r="K29" s="31"/>
      <c r="L29" s="31" t="s">
        <v>8</v>
      </c>
      <c r="M29" s="31" t="s">
        <v>190</v>
      </c>
      <c r="N29" s="26" t="s">
        <v>77</v>
      </c>
      <c r="O29" s="30"/>
      <c r="P29" s="31"/>
      <c r="Q29" s="30"/>
      <c r="R29" s="31"/>
      <c r="S29" s="32"/>
      <c r="T29" s="26"/>
      <c r="U29" s="35"/>
    </row>
    <row r="30" spans="1:21" s="24" customFormat="1" ht="30" x14ac:dyDescent="0.2">
      <c r="A30" s="23"/>
      <c r="B30" s="26">
        <f>B28+1</f>
        <v>21</v>
      </c>
      <c r="C30" s="26" t="str">
        <f>VLOOKUP(L30,'[1]Mon thi'!$B$2:$C$20,2,0)</f>
        <v>ĐGXD</v>
      </c>
      <c r="D30" s="26" t="s">
        <v>366</v>
      </c>
      <c r="E30" s="26" t="s">
        <v>359</v>
      </c>
      <c r="F30" s="27" t="s">
        <v>410</v>
      </c>
      <c r="G30" s="26" t="s">
        <v>411</v>
      </c>
      <c r="H30" s="29" t="s">
        <v>412</v>
      </c>
      <c r="I30" s="30" t="s">
        <v>413</v>
      </c>
      <c r="J30" s="34" t="s">
        <v>414</v>
      </c>
      <c r="K30" s="31" t="s">
        <v>415</v>
      </c>
      <c r="L30" s="31" t="s">
        <v>8</v>
      </c>
      <c r="M30" s="31" t="s">
        <v>190</v>
      </c>
      <c r="N30" s="26" t="s">
        <v>77</v>
      </c>
      <c r="O30" s="30" t="s">
        <v>211</v>
      </c>
      <c r="P30" s="31" t="s">
        <v>407</v>
      </c>
      <c r="Q30" s="30" t="s">
        <v>416</v>
      </c>
      <c r="R30" s="31" t="s">
        <v>376</v>
      </c>
      <c r="S30" s="32" t="s">
        <v>150</v>
      </c>
      <c r="T30" s="26" t="s">
        <v>189</v>
      </c>
      <c r="U30" s="35" t="s">
        <v>417</v>
      </c>
    </row>
    <row r="31" spans="1:21" s="24" customFormat="1" ht="45" x14ac:dyDescent="0.2">
      <c r="A31" s="23"/>
      <c r="B31" s="26">
        <f>B30+1</f>
        <v>22</v>
      </c>
      <c r="C31" s="26" t="str">
        <f>VLOOKUP(L31,'[1]Mon thi'!$B$2:$C$20,2,0)</f>
        <v>GSXD</v>
      </c>
      <c r="D31" s="26" t="s">
        <v>367</v>
      </c>
      <c r="E31" s="26" t="s">
        <v>360</v>
      </c>
      <c r="F31" s="27" t="s">
        <v>418</v>
      </c>
      <c r="G31" s="26" t="s">
        <v>419</v>
      </c>
      <c r="H31" s="29" t="s">
        <v>420</v>
      </c>
      <c r="I31" s="30" t="s">
        <v>421</v>
      </c>
      <c r="J31" s="34" t="s">
        <v>422</v>
      </c>
      <c r="K31" s="31" t="s">
        <v>383</v>
      </c>
      <c r="L31" s="31" t="s">
        <v>156</v>
      </c>
      <c r="M31" s="31" t="s">
        <v>188</v>
      </c>
      <c r="N31" s="26" t="s">
        <v>77</v>
      </c>
      <c r="O31" s="30" t="s">
        <v>423</v>
      </c>
      <c r="P31" s="31" t="s">
        <v>424</v>
      </c>
      <c r="Q31" s="30" t="s">
        <v>425</v>
      </c>
      <c r="R31" s="31" t="s">
        <v>376</v>
      </c>
      <c r="S31" s="32" t="s">
        <v>150</v>
      </c>
      <c r="T31" s="26" t="s">
        <v>426</v>
      </c>
      <c r="U31" s="35" t="s">
        <v>427</v>
      </c>
    </row>
    <row r="32" spans="1:21" s="24" customFormat="1" ht="45" x14ac:dyDescent="0.2">
      <c r="A32" s="23"/>
      <c r="B32" s="26">
        <f>B31+1</f>
        <v>23</v>
      </c>
      <c r="C32" s="26" t="str">
        <f>VLOOKUP(L32,'[1]Mon thi'!$B$2:$C$20,2,0)</f>
        <v>GSXD</v>
      </c>
      <c r="D32" s="26" t="s">
        <v>429</v>
      </c>
      <c r="E32" s="26" t="s">
        <v>428</v>
      </c>
      <c r="F32" s="27" t="s">
        <v>430</v>
      </c>
      <c r="G32" s="26" t="s">
        <v>431</v>
      </c>
      <c r="H32" s="29" t="s">
        <v>432</v>
      </c>
      <c r="I32" s="30" t="s">
        <v>433</v>
      </c>
      <c r="J32" s="34" t="s">
        <v>434</v>
      </c>
      <c r="K32" s="31" t="s">
        <v>435</v>
      </c>
      <c r="L32" s="31" t="s">
        <v>156</v>
      </c>
      <c r="M32" s="31" t="s">
        <v>193</v>
      </c>
      <c r="N32" s="26" t="s">
        <v>77</v>
      </c>
      <c r="O32" s="30" t="s">
        <v>192</v>
      </c>
      <c r="P32" s="31" t="s">
        <v>436</v>
      </c>
      <c r="Q32" s="30" t="s">
        <v>437</v>
      </c>
      <c r="R32" s="31" t="s">
        <v>376</v>
      </c>
      <c r="S32" s="32" t="s">
        <v>150</v>
      </c>
      <c r="T32" s="26" t="s">
        <v>195</v>
      </c>
      <c r="U32" s="35" t="s">
        <v>438</v>
      </c>
    </row>
    <row r="33" spans="1:21" s="24" customFormat="1" ht="60" x14ac:dyDescent="0.2">
      <c r="A33" s="23"/>
      <c r="B33" s="26">
        <f>B32+1</f>
        <v>24</v>
      </c>
      <c r="C33" s="26" t="str">
        <f>VLOOKUP(L33,'[1]Mon thi'!$B$2:$C$20,2,0)</f>
        <v>GSXD</v>
      </c>
      <c r="D33" s="26" t="s">
        <v>441</v>
      </c>
      <c r="E33" s="26" t="s">
        <v>440</v>
      </c>
      <c r="F33" s="27" t="s">
        <v>461</v>
      </c>
      <c r="G33" s="26" t="s">
        <v>447</v>
      </c>
      <c r="H33" s="29" t="s">
        <v>448</v>
      </c>
      <c r="I33" s="30" t="s">
        <v>449</v>
      </c>
      <c r="J33" s="34" t="s">
        <v>450</v>
      </c>
      <c r="K33" s="31" t="s">
        <v>442</v>
      </c>
      <c r="L33" s="31" t="s">
        <v>156</v>
      </c>
      <c r="M33" s="31" t="s">
        <v>188</v>
      </c>
      <c r="N33" s="26" t="s">
        <v>77</v>
      </c>
      <c r="O33" s="30" t="s">
        <v>443</v>
      </c>
      <c r="P33" s="31" t="s">
        <v>444</v>
      </c>
      <c r="Q33" s="30" t="s">
        <v>445</v>
      </c>
      <c r="R33" s="31" t="s">
        <v>376</v>
      </c>
      <c r="S33" s="32" t="s">
        <v>150</v>
      </c>
      <c r="T33" s="26" t="s">
        <v>189</v>
      </c>
      <c r="U33" s="35" t="s">
        <v>446</v>
      </c>
    </row>
    <row r="34" spans="1:21" s="24" customFormat="1" ht="60" x14ac:dyDescent="0.2">
      <c r="A34" s="23"/>
      <c r="B34" s="26">
        <f>B33+1</f>
        <v>25</v>
      </c>
      <c r="C34" s="26" t="str">
        <f>VLOOKUP(L34,'[1]Mon thi'!$B$2:$C$20,2,0)</f>
        <v>TKKC</v>
      </c>
      <c r="D34" s="26" t="s">
        <v>463</v>
      </c>
      <c r="E34" s="26" t="s">
        <v>464</v>
      </c>
      <c r="F34" s="27" t="s">
        <v>465</v>
      </c>
      <c r="G34" s="26" t="s">
        <v>466</v>
      </c>
      <c r="H34" s="29" t="s">
        <v>467</v>
      </c>
      <c r="I34" s="30" t="s">
        <v>468</v>
      </c>
      <c r="J34" s="34" t="s">
        <v>469</v>
      </c>
      <c r="K34" s="31" t="s">
        <v>470</v>
      </c>
      <c r="L34" s="31" t="s">
        <v>180</v>
      </c>
      <c r="M34" s="31" t="s">
        <v>190</v>
      </c>
      <c r="N34" s="26" t="s">
        <v>77</v>
      </c>
      <c r="O34" s="30" t="s">
        <v>471</v>
      </c>
      <c r="P34" s="31" t="s">
        <v>472</v>
      </c>
      <c r="Q34" s="30" t="s">
        <v>473</v>
      </c>
      <c r="R34" s="31" t="s">
        <v>217</v>
      </c>
      <c r="S34" s="32" t="s">
        <v>150</v>
      </c>
      <c r="T34" s="26" t="s">
        <v>195</v>
      </c>
      <c r="U34" s="35" t="s">
        <v>474</v>
      </c>
    </row>
  </sheetData>
  <autoFilter ref="A3:U3"/>
  <dataConsolidate/>
  <conditionalFormatting sqref="E4:F8">
    <cfRule type="duplicateValues" dxfId="10" priority="16"/>
  </conditionalFormatting>
  <conditionalFormatting sqref="D9:D10">
    <cfRule type="duplicateValues" dxfId="9" priority="7"/>
  </conditionalFormatting>
  <conditionalFormatting sqref="E9:F9">
    <cfRule type="duplicateValues" dxfId="8" priority="6"/>
  </conditionalFormatting>
  <conditionalFormatting sqref="E10:F10">
    <cfRule type="duplicateValues" dxfId="7" priority="5"/>
  </conditionalFormatting>
  <conditionalFormatting sqref="D4:D8">
    <cfRule type="duplicateValues" dxfId="6" priority="20"/>
  </conditionalFormatting>
  <dataValidations count="2">
    <dataValidation type="list" allowBlank="1" showInputMessage="1" showErrorMessage="1" sqref="L11:L22 L2:L8 L35:L65087">
      <formula1>Mon_thi</formula1>
    </dataValidation>
    <dataValidation type="list" allowBlank="1" showErrorMessage="1" sqref="L9:L10 L23:L34">
      <formula1>Mon_thi</formula1>
    </dataValidation>
  </dataValidations>
  <hyperlinks>
    <hyperlink ref="J11" r:id="rId1"/>
    <hyperlink ref="J12" r:id="rId2"/>
    <hyperlink ref="J13" r:id="rId3"/>
    <hyperlink ref="J14" r:id="rId4"/>
    <hyperlink ref="J4" r:id="rId5"/>
    <hyperlink ref="J6" r:id="rId6"/>
    <hyperlink ref="J7" r:id="rId7"/>
    <hyperlink ref="J8" r:id="rId8"/>
    <hyperlink ref="J15" r:id="rId9"/>
    <hyperlink ref="J16" r:id="rId10"/>
    <hyperlink ref="J17" r:id="rId11"/>
    <hyperlink ref="J18" r:id="rId12"/>
    <hyperlink ref="J19" r:id="rId13"/>
    <hyperlink ref="J22" r:id="rId14"/>
    <hyperlink ref="J23" r:id="rId15"/>
    <hyperlink ref="J25" r:id="rId16"/>
    <hyperlink ref="J28" r:id="rId17"/>
    <hyperlink ref="J30" r:id="rId18"/>
    <hyperlink ref="J31" r:id="rId19"/>
    <hyperlink ref="J32" r:id="rId20"/>
    <hyperlink ref="J33" r:id="rId21"/>
    <hyperlink ref="J9" r:id="rId22"/>
    <hyperlink ref="J34" r:id="rId23"/>
  </hyperlinks>
  <pageMargins left="0.5" right="0" top="0" bottom="0" header="0" footer="0"/>
  <pageSetup paperSize="9" scale="53" firstPageNumber="4294967295" orientation="landscape" r:id="rId24"/>
  <headerFooter alignWithMargins="0"/>
  <drawing r:id="rId25"/>
  <legacy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70" zoomScaleNormal="70" workbookViewId="0">
      <selection activeCell="B25" sqref="B25"/>
    </sheetView>
  </sheetViews>
  <sheetFormatPr defaultColWidth="9" defaultRowHeight="15" x14ac:dyDescent="0.2"/>
  <cols>
    <col min="1" max="1" width="9" style="11"/>
    <col min="2" max="2" width="48.28515625" style="9" customWidth="1"/>
    <col min="3" max="3" width="14" style="9" customWidth="1"/>
    <col min="4" max="16384" width="9" style="9"/>
  </cols>
  <sheetData>
    <row r="1" spans="1:3" s="7" customFormat="1" ht="14.25" x14ac:dyDescent="0.2">
      <c r="A1" s="7" t="s">
        <v>5</v>
      </c>
      <c r="B1" s="7" t="s">
        <v>6</v>
      </c>
      <c r="C1" s="7" t="s">
        <v>7</v>
      </c>
    </row>
    <row r="2" spans="1:3" x14ac:dyDescent="0.2">
      <c r="A2" s="12">
        <v>1</v>
      </c>
      <c r="B2" s="10" t="s">
        <v>8</v>
      </c>
      <c r="C2" s="8" t="s">
        <v>186</v>
      </c>
    </row>
    <row r="3" spans="1:3" x14ac:dyDescent="0.2">
      <c r="A3" s="12">
        <v>2</v>
      </c>
      <c r="B3" s="10" t="s">
        <v>156</v>
      </c>
      <c r="C3" s="8" t="s">
        <v>158</v>
      </c>
    </row>
    <row r="4" spans="1:3" x14ac:dyDescent="0.2">
      <c r="A4" s="12">
        <v>3</v>
      </c>
      <c r="B4" s="10" t="s">
        <v>157</v>
      </c>
      <c r="C4" s="8" t="s">
        <v>159</v>
      </c>
    </row>
    <row r="5" spans="1:3" x14ac:dyDescent="0.2">
      <c r="A5" s="12">
        <v>4</v>
      </c>
      <c r="B5" s="10" t="s">
        <v>154</v>
      </c>
      <c r="C5" s="8" t="s">
        <v>160</v>
      </c>
    </row>
    <row r="6" spans="1:3" x14ac:dyDescent="0.2">
      <c r="A6" s="12">
        <v>5</v>
      </c>
      <c r="B6" s="10" t="s">
        <v>155</v>
      </c>
      <c r="C6" s="8" t="s">
        <v>161</v>
      </c>
    </row>
    <row r="7" spans="1:3" ht="30" x14ac:dyDescent="0.2">
      <c r="A7" s="12">
        <v>6</v>
      </c>
      <c r="B7" s="10" t="s">
        <v>166</v>
      </c>
      <c r="C7" s="8" t="s">
        <v>162</v>
      </c>
    </row>
    <row r="8" spans="1:3" ht="30" x14ac:dyDescent="0.2">
      <c r="A8" s="12">
        <v>7</v>
      </c>
      <c r="B8" s="10" t="s">
        <v>165</v>
      </c>
      <c r="C8" s="8" t="s">
        <v>164</v>
      </c>
    </row>
    <row r="9" spans="1:3" x14ac:dyDescent="0.2">
      <c r="A9" s="12">
        <v>8</v>
      </c>
      <c r="B9" s="10" t="s">
        <v>167</v>
      </c>
      <c r="C9" s="8" t="s">
        <v>169</v>
      </c>
    </row>
    <row r="10" spans="1:3" ht="30" x14ac:dyDescent="0.2">
      <c r="A10" s="12">
        <v>9</v>
      </c>
      <c r="B10" s="10" t="s">
        <v>168</v>
      </c>
      <c r="C10" s="8" t="s">
        <v>171</v>
      </c>
    </row>
    <row r="11" spans="1:3" x14ac:dyDescent="0.2">
      <c r="A11" s="12">
        <v>10</v>
      </c>
      <c r="B11" s="10" t="s">
        <v>172</v>
      </c>
      <c r="C11" s="8" t="s">
        <v>173</v>
      </c>
    </row>
    <row r="12" spans="1:3" x14ac:dyDescent="0.2">
      <c r="A12" s="12">
        <v>11</v>
      </c>
      <c r="B12" s="10" t="s">
        <v>174</v>
      </c>
      <c r="C12" s="8" t="s">
        <v>175</v>
      </c>
    </row>
    <row r="13" spans="1:3" x14ac:dyDescent="0.2">
      <c r="A13" s="12">
        <v>12</v>
      </c>
      <c r="B13" s="10" t="s">
        <v>176</v>
      </c>
      <c r="C13" s="8" t="s">
        <v>177</v>
      </c>
    </row>
    <row r="14" spans="1:3" ht="30" x14ac:dyDescent="0.2">
      <c r="A14" s="12">
        <v>13</v>
      </c>
      <c r="B14" s="10" t="s">
        <v>178</v>
      </c>
      <c r="C14" s="8" t="s">
        <v>179</v>
      </c>
    </row>
    <row r="15" spans="1:3" x14ac:dyDescent="0.2">
      <c r="A15" s="12">
        <v>14</v>
      </c>
      <c r="B15" s="10" t="s">
        <v>180</v>
      </c>
      <c r="C15" s="8" t="s">
        <v>170</v>
      </c>
    </row>
    <row r="16" spans="1:3" x14ac:dyDescent="0.2">
      <c r="A16" s="12">
        <v>15</v>
      </c>
      <c r="B16" s="10" t="s">
        <v>152</v>
      </c>
      <c r="C16" s="8" t="s">
        <v>181</v>
      </c>
    </row>
    <row r="17" spans="1:3" ht="30" x14ac:dyDescent="0.2">
      <c r="A17" s="12">
        <v>16</v>
      </c>
      <c r="B17" s="10" t="s">
        <v>182</v>
      </c>
      <c r="C17" s="8" t="s">
        <v>187</v>
      </c>
    </row>
    <row r="18" spans="1:3" ht="30" x14ac:dyDescent="0.2">
      <c r="A18" s="12">
        <v>17</v>
      </c>
      <c r="B18" s="10" t="s">
        <v>183</v>
      </c>
      <c r="C18" s="8" t="s">
        <v>163</v>
      </c>
    </row>
    <row r="19" spans="1:3" ht="30" x14ac:dyDescent="0.2">
      <c r="A19" s="12">
        <v>18</v>
      </c>
      <c r="B19" s="10" t="s">
        <v>184</v>
      </c>
      <c r="C19" s="8" t="s">
        <v>185</v>
      </c>
    </row>
    <row r="20" spans="1:3" x14ac:dyDescent="0.2">
      <c r="A20" s="12">
        <v>19</v>
      </c>
      <c r="B20" s="10" t="s">
        <v>218</v>
      </c>
      <c r="C20" s="8" t="s">
        <v>153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52" sqref="D52"/>
    </sheetView>
  </sheetViews>
  <sheetFormatPr defaultRowHeight="15.75" x14ac:dyDescent="0.2"/>
  <cols>
    <col min="1" max="1" width="9.140625" style="6"/>
    <col min="2" max="2" width="19" style="5" bestFit="1" customWidth="1"/>
    <col min="3" max="3" width="11.28515625" style="5" customWidth="1"/>
    <col min="4" max="4" width="21.140625" style="5" customWidth="1"/>
    <col min="5" max="16384" width="9.140625" style="5"/>
  </cols>
  <sheetData>
    <row r="1" spans="1:4" s="2" customFormat="1" x14ac:dyDescent="0.2">
      <c r="A1" s="1" t="s">
        <v>5</v>
      </c>
      <c r="B1" s="1" t="s">
        <v>21</v>
      </c>
      <c r="C1" s="1" t="s">
        <v>18</v>
      </c>
    </row>
    <row r="2" spans="1:4" x14ac:dyDescent="0.2">
      <c r="A2" s="3">
        <v>1</v>
      </c>
      <c r="B2" s="4" t="s">
        <v>22</v>
      </c>
      <c r="C2" s="4" t="s">
        <v>23</v>
      </c>
      <c r="D2" s="5" t="str">
        <f>C2&amp;"-"&amp;B2</f>
        <v>BXD-Bộ Xây dựng</v>
      </c>
    </row>
    <row r="3" spans="1:4" x14ac:dyDescent="0.2">
      <c r="A3" s="3">
        <v>2</v>
      </c>
      <c r="B3" s="4" t="s">
        <v>24</v>
      </c>
      <c r="C3" s="4" t="s">
        <v>25</v>
      </c>
      <c r="D3" s="5" t="str">
        <f t="shared" ref="D3:D65" si="0">C3&amp;"-"&amp;B3</f>
        <v>ANG-An Giang</v>
      </c>
    </row>
    <row r="4" spans="1:4" ht="31.5" x14ac:dyDescent="0.2">
      <c r="A4" s="3">
        <v>3</v>
      </c>
      <c r="B4" s="4" t="s">
        <v>26</v>
      </c>
      <c r="C4" s="4" t="s">
        <v>27</v>
      </c>
      <c r="D4" s="5" t="str">
        <f t="shared" si="0"/>
        <v>BRV-Bà Rịa - Vũng Tàu</v>
      </c>
    </row>
    <row r="5" spans="1:4" x14ac:dyDescent="0.2">
      <c r="A5" s="3">
        <v>4</v>
      </c>
      <c r="B5" s="4" t="s">
        <v>28</v>
      </c>
      <c r="C5" s="4" t="s">
        <v>29</v>
      </c>
      <c r="D5" s="5" t="str">
        <f t="shared" si="0"/>
        <v>BAG-Bắc Giang</v>
      </c>
    </row>
    <row r="6" spans="1:4" x14ac:dyDescent="0.2">
      <c r="A6" s="3">
        <v>5</v>
      </c>
      <c r="B6" s="4" t="s">
        <v>30</v>
      </c>
      <c r="C6" s="4" t="s">
        <v>31</v>
      </c>
      <c r="D6" s="5" t="str">
        <f t="shared" si="0"/>
        <v>BAK-Bắc Kạn</v>
      </c>
    </row>
    <row r="7" spans="1:4" x14ac:dyDescent="0.2">
      <c r="A7" s="3">
        <v>6</v>
      </c>
      <c r="B7" s="4" t="s">
        <v>32</v>
      </c>
      <c r="C7" s="4" t="s">
        <v>33</v>
      </c>
      <c r="D7" s="5" t="str">
        <f t="shared" si="0"/>
        <v>BAL-Bạc Liêu</v>
      </c>
    </row>
    <row r="8" spans="1:4" x14ac:dyDescent="0.2">
      <c r="A8" s="3">
        <v>7</v>
      </c>
      <c r="B8" s="4" t="s">
        <v>34</v>
      </c>
      <c r="C8" s="4" t="s">
        <v>35</v>
      </c>
      <c r="D8" s="5" t="str">
        <f t="shared" si="0"/>
        <v>BAN-Bắc Ninh</v>
      </c>
    </row>
    <row r="9" spans="1:4" x14ac:dyDescent="0.2">
      <c r="A9" s="3">
        <v>8</v>
      </c>
      <c r="B9" s="4" t="s">
        <v>36</v>
      </c>
      <c r="C9" s="4" t="s">
        <v>37</v>
      </c>
      <c r="D9" s="5" t="str">
        <f t="shared" si="0"/>
        <v>BET-Bến Tre</v>
      </c>
    </row>
    <row r="10" spans="1:4" x14ac:dyDescent="0.2">
      <c r="A10" s="3">
        <v>9</v>
      </c>
      <c r="B10" s="4" t="s">
        <v>38</v>
      </c>
      <c r="C10" s="4" t="s">
        <v>39</v>
      </c>
      <c r="D10" s="5" t="str">
        <f t="shared" si="0"/>
        <v>BID-Bình Định</v>
      </c>
    </row>
    <row r="11" spans="1:4" x14ac:dyDescent="0.2">
      <c r="A11" s="3">
        <v>10</v>
      </c>
      <c r="B11" s="4" t="s">
        <v>40</v>
      </c>
      <c r="C11" s="4" t="s">
        <v>41</v>
      </c>
      <c r="D11" s="5" t="str">
        <f t="shared" si="0"/>
        <v>BDG-Bình Dương</v>
      </c>
    </row>
    <row r="12" spans="1:4" x14ac:dyDescent="0.2">
      <c r="A12" s="3">
        <v>11</v>
      </c>
      <c r="B12" s="4" t="s">
        <v>42</v>
      </c>
      <c r="C12" s="4" t="s">
        <v>43</v>
      </c>
      <c r="D12" s="5" t="str">
        <f t="shared" si="0"/>
        <v>BIP-Bình Phước</v>
      </c>
    </row>
    <row r="13" spans="1:4" x14ac:dyDescent="0.2">
      <c r="A13" s="3">
        <v>12</v>
      </c>
      <c r="B13" s="4" t="s">
        <v>44</v>
      </c>
      <c r="C13" s="4" t="s">
        <v>45</v>
      </c>
      <c r="D13" s="5" t="str">
        <f t="shared" si="0"/>
        <v>BIT-Bình Thuận</v>
      </c>
    </row>
    <row r="14" spans="1:4" x14ac:dyDescent="0.2">
      <c r="A14" s="3">
        <v>13</v>
      </c>
      <c r="B14" s="4" t="s">
        <v>46</v>
      </c>
      <c r="C14" s="4" t="s">
        <v>47</v>
      </c>
      <c r="D14" s="5" t="str">
        <f t="shared" si="0"/>
        <v>CAM-Cà Mau</v>
      </c>
    </row>
    <row r="15" spans="1:4" x14ac:dyDescent="0.2">
      <c r="A15" s="3">
        <v>14</v>
      </c>
      <c r="B15" s="4" t="s">
        <v>48</v>
      </c>
      <c r="C15" s="4" t="s">
        <v>49</v>
      </c>
      <c r="D15" s="5" t="str">
        <f t="shared" si="0"/>
        <v>CAB-Cao Bằng</v>
      </c>
    </row>
    <row r="16" spans="1:4" x14ac:dyDescent="0.2">
      <c r="A16" s="3">
        <v>15</v>
      </c>
      <c r="B16" s="4" t="s">
        <v>50</v>
      </c>
      <c r="C16" s="4" t="s">
        <v>51</v>
      </c>
      <c r="D16" s="5" t="str">
        <f t="shared" si="0"/>
        <v>CAT-Cần Thơ</v>
      </c>
    </row>
    <row r="17" spans="1:4" x14ac:dyDescent="0.2">
      <c r="A17" s="3">
        <v>16</v>
      </c>
      <c r="B17" s="4" t="s">
        <v>52</v>
      </c>
      <c r="C17" s="4" t="s">
        <v>53</v>
      </c>
      <c r="D17" s="5" t="str">
        <f t="shared" si="0"/>
        <v>DNA-Đà Nẵng</v>
      </c>
    </row>
    <row r="18" spans="1:4" x14ac:dyDescent="0.2">
      <c r="A18" s="3">
        <v>17</v>
      </c>
      <c r="B18" s="4" t="s">
        <v>54</v>
      </c>
      <c r="C18" s="4" t="s">
        <v>55</v>
      </c>
      <c r="D18" s="5" t="str">
        <f t="shared" si="0"/>
        <v>DAL-Đắk Lắk</v>
      </c>
    </row>
    <row r="19" spans="1:4" x14ac:dyDescent="0.2">
      <c r="A19" s="3">
        <v>18</v>
      </c>
      <c r="B19" s="4" t="s">
        <v>56</v>
      </c>
      <c r="C19" s="4" t="s">
        <v>57</v>
      </c>
      <c r="D19" s="5" t="str">
        <f t="shared" si="0"/>
        <v>DAN-Đắk Nông</v>
      </c>
    </row>
    <row r="20" spans="1:4" x14ac:dyDescent="0.2">
      <c r="A20" s="3">
        <v>19</v>
      </c>
      <c r="B20" s="4" t="s">
        <v>58</v>
      </c>
      <c r="C20" s="4" t="s">
        <v>59</v>
      </c>
      <c r="D20" s="5" t="str">
        <f t="shared" si="0"/>
        <v>DIB-Điện Biên</v>
      </c>
    </row>
    <row r="21" spans="1:4" x14ac:dyDescent="0.2">
      <c r="A21" s="3">
        <v>20</v>
      </c>
      <c r="B21" s="4" t="s">
        <v>60</v>
      </c>
      <c r="C21" s="4" t="s">
        <v>61</v>
      </c>
      <c r="D21" s="5" t="str">
        <f t="shared" si="0"/>
        <v>DON-Đồng Nai</v>
      </c>
    </row>
    <row r="22" spans="1:4" x14ac:dyDescent="0.2">
      <c r="A22" s="3">
        <v>21</v>
      </c>
      <c r="B22" s="4" t="s">
        <v>62</v>
      </c>
      <c r="C22" s="4" t="s">
        <v>63</v>
      </c>
      <c r="D22" s="5" t="str">
        <f t="shared" si="0"/>
        <v>DOT-Đồng Tháp</v>
      </c>
    </row>
    <row r="23" spans="1:4" x14ac:dyDescent="0.2">
      <c r="A23" s="3">
        <v>22</v>
      </c>
      <c r="B23" s="4" t="s">
        <v>64</v>
      </c>
      <c r="C23" s="4" t="s">
        <v>65</v>
      </c>
      <c r="D23" s="5" t="str">
        <f t="shared" si="0"/>
        <v>GIL-Gia Lai</v>
      </c>
    </row>
    <row r="24" spans="1:4" x14ac:dyDescent="0.2">
      <c r="A24" s="3">
        <v>23</v>
      </c>
      <c r="B24" s="4" t="s">
        <v>66</v>
      </c>
      <c r="C24" s="4" t="s">
        <v>67</v>
      </c>
      <c r="D24" s="5" t="str">
        <f t="shared" si="0"/>
        <v>HAG-Hà Giang</v>
      </c>
    </row>
    <row r="25" spans="1:4" x14ac:dyDescent="0.2">
      <c r="A25" s="3">
        <v>24</v>
      </c>
      <c r="B25" s="4" t="s">
        <v>68</v>
      </c>
      <c r="C25" s="4" t="s">
        <v>69</v>
      </c>
      <c r="D25" s="5" t="str">
        <f t="shared" si="0"/>
        <v>HNA-Hà Nam</v>
      </c>
    </row>
    <row r="26" spans="1:4" x14ac:dyDescent="0.2">
      <c r="A26" s="3">
        <v>25</v>
      </c>
      <c r="B26" s="4" t="s">
        <v>70</v>
      </c>
      <c r="C26" s="4" t="s">
        <v>71</v>
      </c>
      <c r="D26" s="5" t="str">
        <f t="shared" si="0"/>
        <v>HAN-Hà Nội</v>
      </c>
    </row>
    <row r="27" spans="1:4" x14ac:dyDescent="0.2">
      <c r="A27" s="3">
        <v>26</v>
      </c>
      <c r="B27" s="4" t="s">
        <v>72</v>
      </c>
      <c r="C27" s="4" t="s">
        <v>73</v>
      </c>
      <c r="D27" s="5" t="str">
        <f t="shared" si="0"/>
        <v>HAT-Hà Tĩnh</v>
      </c>
    </row>
    <row r="28" spans="1:4" x14ac:dyDescent="0.2">
      <c r="A28" s="3">
        <v>27</v>
      </c>
      <c r="B28" s="4" t="s">
        <v>74</v>
      </c>
      <c r="C28" s="4" t="s">
        <v>75</v>
      </c>
      <c r="D28" s="5" t="str">
        <f t="shared" si="0"/>
        <v>HAD-Hải Dương</v>
      </c>
    </row>
    <row r="29" spans="1:4" x14ac:dyDescent="0.2">
      <c r="A29" s="3">
        <v>28</v>
      </c>
      <c r="B29" s="4" t="s">
        <v>76</v>
      </c>
      <c r="C29" s="4" t="s">
        <v>77</v>
      </c>
      <c r="D29" s="5" t="str">
        <f t="shared" si="0"/>
        <v>HAP-Hải Phòng</v>
      </c>
    </row>
    <row r="30" spans="1:4" x14ac:dyDescent="0.2">
      <c r="A30" s="3">
        <v>29</v>
      </c>
      <c r="B30" s="4" t="s">
        <v>78</v>
      </c>
      <c r="C30" s="4" t="s">
        <v>79</v>
      </c>
      <c r="D30" s="5" t="str">
        <f t="shared" si="0"/>
        <v>HGI-Hậu Giang</v>
      </c>
    </row>
    <row r="31" spans="1:4" x14ac:dyDescent="0.2">
      <c r="A31" s="3">
        <v>30</v>
      </c>
      <c r="B31" s="4" t="s">
        <v>80</v>
      </c>
      <c r="C31" s="4" t="s">
        <v>81</v>
      </c>
      <c r="D31" s="5" t="str">
        <f t="shared" si="0"/>
        <v>HOB-Hòa Bình</v>
      </c>
    </row>
    <row r="32" spans="1:4" x14ac:dyDescent="0.2">
      <c r="A32" s="3">
        <v>31</v>
      </c>
      <c r="B32" s="4" t="s">
        <v>82</v>
      </c>
      <c r="C32" s="4" t="s">
        <v>83</v>
      </c>
      <c r="D32" s="5" t="str">
        <f t="shared" si="0"/>
        <v>HUY-Hưng Yên</v>
      </c>
    </row>
    <row r="33" spans="1:4" x14ac:dyDescent="0.2">
      <c r="A33" s="3">
        <v>32</v>
      </c>
      <c r="B33" s="4" t="s">
        <v>84</v>
      </c>
      <c r="C33" s="4" t="s">
        <v>85</v>
      </c>
      <c r="D33" s="5" t="str">
        <f t="shared" si="0"/>
        <v>KHH-Khánh Hòa</v>
      </c>
    </row>
    <row r="34" spans="1:4" x14ac:dyDescent="0.2">
      <c r="A34" s="3">
        <v>33</v>
      </c>
      <c r="B34" s="4" t="s">
        <v>86</v>
      </c>
      <c r="C34" s="4" t="s">
        <v>87</v>
      </c>
      <c r="D34" s="5" t="str">
        <f t="shared" si="0"/>
        <v>KIG-Kiên Giang</v>
      </c>
    </row>
    <row r="35" spans="1:4" x14ac:dyDescent="0.2">
      <c r="A35" s="3">
        <v>34</v>
      </c>
      <c r="B35" s="4" t="s">
        <v>88</v>
      </c>
      <c r="C35" s="4" t="s">
        <v>89</v>
      </c>
      <c r="D35" s="5" t="str">
        <f t="shared" si="0"/>
        <v>KOT-Kon Tum</v>
      </c>
    </row>
    <row r="36" spans="1:4" x14ac:dyDescent="0.2">
      <c r="A36" s="3">
        <v>35</v>
      </c>
      <c r="B36" s="4" t="s">
        <v>90</v>
      </c>
      <c r="C36" s="4" t="s">
        <v>91</v>
      </c>
      <c r="D36" s="5" t="str">
        <f t="shared" si="0"/>
        <v>LAC-Lai Châu</v>
      </c>
    </row>
    <row r="37" spans="1:4" x14ac:dyDescent="0.2">
      <c r="A37" s="3">
        <v>36</v>
      </c>
      <c r="B37" s="4" t="s">
        <v>92</v>
      </c>
      <c r="C37" s="4" t="s">
        <v>93</v>
      </c>
      <c r="D37" s="5" t="str">
        <f t="shared" si="0"/>
        <v>LAD-Lâm Đồng</v>
      </c>
    </row>
    <row r="38" spans="1:4" x14ac:dyDescent="0.2">
      <c r="A38" s="3">
        <v>37</v>
      </c>
      <c r="B38" s="4" t="s">
        <v>94</v>
      </c>
      <c r="C38" s="4" t="s">
        <v>95</v>
      </c>
      <c r="D38" s="5" t="str">
        <f t="shared" si="0"/>
        <v>LAS-Lạng Sơn</v>
      </c>
    </row>
    <row r="39" spans="1:4" x14ac:dyDescent="0.2">
      <c r="A39" s="3">
        <v>38</v>
      </c>
      <c r="B39" s="4" t="s">
        <v>96</v>
      </c>
      <c r="C39" s="4" t="s">
        <v>97</v>
      </c>
      <c r="D39" s="5" t="str">
        <f t="shared" si="0"/>
        <v>LCA-Lào Cai</v>
      </c>
    </row>
    <row r="40" spans="1:4" x14ac:dyDescent="0.2">
      <c r="A40" s="3">
        <v>39</v>
      </c>
      <c r="B40" s="4" t="s">
        <v>98</v>
      </c>
      <c r="C40" s="4" t="s">
        <v>99</v>
      </c>
      <c r="D40" s="5" t="str">
        <f t="shared" si="0"/>
        <v>LOA-Long An</v>
      </c>
    </row>
    <row r="41" spans="1:4" x14ac:dyDescent="0.2">
      <c r="A41" s="3">
        <v>40</v>
      </c>
      <c r="B41" s="4" t="s">
        <v>100</v>
      </c>
      <c r="C41" s="4" t="s">
        <v>101</v>
      </c>
      <c r="D41" s="5" t="str">
        <f t="shared" si="0"/>
        <v>NAD-Nam Định</v>
      </c>
    </row>
    <row r="42" spans="1:4" x14ac:dyDescent="0.2">
      <c r="A42" s="3">
        <v>41</v>
      </c>
      <c r="B42" s="4" t="s">
        <v>102</v>
      </c>
      <c r="C42" s="4" t="s">
        <v>103</v>
      </c>
      <c r="D42" s="5" t="str">
        <f t="shared" si="0"/>
        <v>NGA-Nghệ An</v>
      </c>
    </row>
    <row r="43" spans="1:4" x14ac:dyDescent="0.2">
      <c r="A43" s="3">
        <v>42</v>
      </c>
      <c r="B43" s="4" t="s">
        <v>104</v>
      </c>
      <c r="C43" s="4" t="s">
        <v>105</v>
      </c>
      <c r="D43" s="5" t="str">
        <f t="shared" si="0"/>
        <v>NIB-Ninh Bình</v>
      </c>
    </row>
    <row r="44" spans="1:4" x14ac:dyDescent="0.2">
      <c r="A44" s="3">
        <v>43</v>
      </c>
      <c r="B44" s="4" t="s">
        <v>106</v>
      </c>
      <c r="C44" s="4" t="s">
        <v>107</v>
      </c>
      <c r="D44" s="5" t="str">
        <f t="shared" si="0"/>
        <v>NIT-Ninh Thuận</v>
      </c>
    </row>
    <row r="45" spans="1:4" x14ac:dyDescent="0.2">
      <c r="A45" s="3">
        <v>44</v>
      </c>
      <c r="B45" s="4" t="s">
        <v>108</v>
      </c>
      <c r="C45" s="4" t="s">
        <v>109</v>
      </c>
      <c r="D45" s="5" t="str">
        <f t="shared" si="0"/>
        <v>PHT-Phú Thọ</v>
      </c>
    </row>
    <row r="46" spans="1:4" x14ac:dyDescent="0.2">
      <c r="A46" s="3">
        <v>45</v>
      </c>
      <c r="B46" s="4" t="s">
        <v>110</v>
      </c>
      <c r="C46" s="4" t="s">
        <v>111</v>
      </c>
      <c r="D46" s="5" t="str">
        <f t="shared" si="0"/>
        <v>PHY-Phú Yên</v>
      </c>
    </row>
    <row r="47" spans="1:4" x14ac:dyDescent="0.2">
      <c r="A47" s="3">
        <v>46</v>
      </c>
      <c r="B47" s="4" t="s">
        <v>112</v>
      </c>
      <c r="C47" s="4" t="s">
        <v>113</v>
      </c>
      <c r="D47" s="5" t="str">
        <f t="shared" si="0"/>
        <v>QUB-Quảng Bình</v>
      </c>
    </row>
    <row r="48" spans="1:4" x14ac:dyDescent="0.2">
      <c r="A48" s="3">
        <v>47</v>
      </c>
      <c r="B48" s="4" t="s">
        <v>114</v>
      </c>
      <c r="C48" s="4" t="s">
        <v>115</v>
      </c>
      <c r="D48" s="5" t="str">
        <f t="shared" si="0"/>
        <v>QUN-Quảng Nam</v>
      </c>
    </row>
    <row r="49" spans="1:4" x14ac:dyDescent="0.2">
      <c r="A49" s="3">
        <v>48</v>
      </c>
      <c r="B49" s="4" t="s">
        <v>116</v>
      </c>
      <c r="C49" s="4" t="s">
        <v>117</v>
      </c>
      <c r="D49" s="5" t="str">
        <f t="shared" si="0"/>
        <v>QNG-Quảng Ngãi</v>
      </c>
    </row>
    <row r="50" spans="1:4" x14ac:dyDescent="0.2">
      <c r="A50" s="3">
        <v>49</v>
      </c>
      <c r="B50" s="4" t="s">
        <v>118</v>
      </c>
      <c r="C50" s="4" t="s">
        <v>119</v>
      </c>
      <c r="D50" s="5" t="str">
        <f t="shared" si="0"/>
        <v>QNI-Quảng Ninh</v>
      </c>
    </row>
    <row r="51" spans="1:4" x14ac:dyDescent="0.2">
      <c r="A51" s="3">
        <v>50</v>
      </c>
      <c r="B51" s="4" t="s">
        <v>120</v>
      </c>
      <c r="C51" s="4" t="s">
        <v>121</v>
      </c>
      <c r="D51" s="5" t="str">
        <f t="shared" si="0"/>
        <v>QTR-Quảng Trị</v>
      </c>
    </row>
    <row r="52" spans="1:4" x14ac:dyDescent="0.2">
      <c r="A52" s="3">
        <v>51</v>
      </c>
      <c r="B52" s="4" t="s">
        <v>122</v>
      </c>
      <c r="C52" s="4" t="s">
        <v>123</v>
      </c>
      <c r="D52" s="5" t="str">
        <f t="shared" si="0"/>
        <v>SOT-Sóc Trăng</v>
      </c>
    </row>
    <row r="53" spans="1:4" x14ac:dyDescent="0.2">
      <c r="A53" s="3">
        <v>52</v>
      </c>
      <c r="B53" s="4" t="s">
        <v>124</v>
      </c>
      <c r="C53" s="4" t="s">
        <v>125</v>
      </c>
      <c r="D53" s="5" t="str">
        <f t="shared" si="0"/>
        <v>SOL-Sơn La</v>
      </c>
    </row>
    <row r="54" spans="1:4" x14ac:dyDescent="0.2">
      <c r="A54" s="3">
        <v>53</v>
      </c>
      <c r="B54" s="4" t="s">
        <v>126</v>
      </c>
      <c r="C54" s="4" t="s">
        <v>127</v>
      </c>
      <c r="D54" s="5" t="str">
        <f t="shared" si="0"/>
        <v>TAN-Tây Ninh</v>
      </c>
    </row>
    <row r="55" spans="1:4" x14ac:dyDescent="0.2">
      <c r="A55" s="3">
        <v>54</v>
      </c>
      <c r="B55" s="4" t="s">
        <v>128</v>
      </c>
      <c r="C55" s="4" t="s">
        <v>129</v>
      </c>
      <c r="D55" s="5" t="str">
        <f t="shared" si="0"/>
        <v>THB-Thái Bình</v>
      </c>
    </row>
    <row r="56" spans="1:4" x14ac:dyDescent="0.2">
      <c r="A56" s="3">
        <v>55</v>
      </c>
      <c r="B56" s="4" t="s">
        <v>130</v>
      </c>
      <c r="C56" s="4" t="s">
        <v>131</v>
      </c>
      <c r="D56" s="5" t="str">
        <f t="shared" si="0"/>
        <v>THN-Thái Nguyên</v>
      </c>
    </row>
    <row r="57" spans="1:4" x14ac:dyDescent="0.2">
      <c r="A57" s="3">
        <v>56</v>
      </c>
      <c r="B57" s="4" t="s">
        <v>132</v>
      </c>
      <c r="C57" s="4" t="s">
        <v>133</v>
      </c>
      <c r="D57" s="5" t="str">
        <f t="shared" si="0"/>
        <v>THH-Thanh Hóa</v>
      </c>
    </row>
    <row r="58" spans="1:4" x14ac:dyDescent="0.2">
      <c r="A58" s="3">
        <v>57</v>
      </c>
      <c r="B58" s="4" t="s">
        <v>134</v>
      </c>
      <c r="C58" s="4" t="s">
        <v>135</v>
      </c>
      <c r="D58" s="5" t="str">
        <f t="shared" si="0"/>
        <v>TTH-Thừa Thiên Huế</v>
      </c>
    </row>
    <row r="59" spans="1:4" x14ac:dyDescent="0.2">
      <c r="A59" s="3">
        <v>58</v>
      </c>
      <c r="B59" s="4" t="s">
        <v>136</v>
      </c>
      <c r="C59" s="4" t="s">
        <v>137</v>
      </c>
      <c r="D59" s="5" t="str">
        <f t="shared" si="0"/>
        <v>TIG-Tiền Giang</v>
      </c>
    </row>
    <row r="60" spans="1:4" ht="31.5" x14ac:dyDescent="0.2">
      <c r="A60" s="3">
        <v>59</v>
      </c>
      <c r="B60" s="4" t="s">
        <v>138</v>
      </c>
      <c r="C60" s="4" t="s">
        <v>139</v>
      </c>
      <c r="D60" s="5" t="str">
        <f t="shared" si="0"/>
        <v>HCM-TP.Hồ Chí Minh</v>
      </c>
    </row>
    <row r="61" spans="1:4" x14ac:dyDescent="0.2">
      <c r="A61" s="3">
        <v>60</v>
      </c>
      <c r="B61" s="4" t="s">
        <v>140</v>
      </c>
      <c r="C61" s="4" t="s">
        <v>141</v>
      </c>
      <c r="D61" s="5" t="str">
        <f t="shared" si="0"/>
        <v>TRV-Trà Vinh</v>
      </c>
    </row>
    <row r="62" spans="1:4" x14ac:dyDescent="0.2">
      <c r="A62" s="3">
        <v>61</v>
      </c>
      <c r="B62" s="4" t="s">
        <v>142</v>
      </c>
      <c r="C62" s="4" t="s">
        <v>143</v>
      </c>
      <c r="D62" s="5" t="str">
        <f t="shared" si="0"/>
        <v>TUQ-Tuyên Quang</v>
      </c>
    </row>
    <row r="63" spans="1:4" x14ac:dyDescent="0.2">
      <c r="A63" s="3">
        <v>62</v>
      </c>
      <c r="B63" s="4" t="s">
        <v>144</v>
      </c>
      <c r="C63" s="4" t="s">
        <v>145</v>
      </c>
      <c r="D63" s="5" t="str">
        <f t="shared" si="0"/>
        <v>VIL-Vĩnh Long</v>
      </c>
    </row>
    <row r="64" spans="1:4" x14ac:dyDescent="0.2">
      <c r="A64" s="3">
        <v>63</v>
      </c>
      <c r="B64" s="4" t="s">
        <v>146</v>
      </c>
      <c r="C64" s="4" t="s">
        <v>147</v>
      </c>
      <c r="D64" s="5" t="str">
        <f t="shared" si="0"/>
        <v>VIP-Vĩnh Phúc</v>
      </c>
    </row>
    <row r="65" spans="1:4" x14ac:dyDescent="0.2">
      <c r="A65" s="3">
        <v>64</v>
      </c>
      <c r="B65" s="4" t="s">
        <v>148</v>
      </c>
      <c r="C65" s="4" t="s">
        <v>149</v>
      </c>
      <c r="D65" s="5" t="str">
        <f t="shared" si="0"/>
        <v>YEB-Yên Bái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Danh sách thí sinh sát hạch</vt:lpstr>
      <vt:lpstr>Mon thi</vt:lpstr>
      <vt:lpstr>Ma Tinh</vt:lpstr>
      <vt:lpstr>Ma_mon_thi</vt:lpstr>
      <vt:lpstr>Ma_mon_thi_CD</vt:lpstr>
      <vt:lpstr>Ma_mon_thi_moi</vt:lpstr>
      <vt:lpstr>'Ma Tinh'!Ma_Tinh</vt:lpstr>
      <vt:lpstr>Ma_Tinh</vt:lpstr>
      <vt:lpstr>MaTinh</vt:lpstr>
      <vt:lpstr>Mon_thi</vt:lpstr>
      <vt:lpstr>Mon_thi_CD</vt:lpstr>
      <vt:lpstr>Mon_Thi_moi</vt:lpstr>
      <vt:lpstr>'Danh sách thí sinh sát hạch'!Print_Area</vt:lpstr>
      <vt:lpstr>'Danh sách thí sinh sát hạch'!Print_Titles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Van Minh</dc:creator>
  <cp:lastModifiedBy>admin</cp:lastModifiedBy>
  <cp:lastPrinted>2025-11-10T07:18:32Z</cp:lastPrinted>
  <dcterms:created xsi:type="dcterms:W3CDTF">2011-05-10T02:57:24Z</dcterms:created>
  <dcterms:modified xsi:type="dcterms:W3CDTF">2025-11-11T08:54:29Z</dcterms:modified>
</cp:coreProperties>
</file>