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-15" windowWidth="14400" windowHeight="12780"/>
  </bookViews>
  <sheets>
    <sheet name="Chi tiết TD" sheetId="1" r:id="rId1"/>
  </sheets>
  <definedNames>
    <definedName name="_xlnm._FilterDatabase" localSheetId="0" hidden="1">'Chi tiết TD'!$A$3:$AB$39</definedName>
    <definedName name="_xlnm.Print_Area" localSheetId="0">'Chi tiết TD'!$A$1:$AE$39</definedName>
    <definedName name="_xlnm.Print_Titles" localSheetId="0">'Chi tiết TD'!$2:$3</definedName>
  </definedNames>
  <calcPr calcId="144525"/>
</workbook>
</file>

<file path=xl/calcChain.xml><?xml version="1.0" encoding="utf-8"?>
<calcChain xmlns="http://schemas.openxmlformats.org/spreadsheetml/2006/main">
  <c r="H34" i="1" l="1"/>
  <c r="H17" i="1"/>
  <c r="H38" i="1"/>
  <c r="H37" i="1"/>
  <c r="H35" i="1"/>
  <c r="H33" i="1"/>
  <c r="H32" i="1"/>
  <c r="H31" i="1"/>
  <c r="H30" i="1"/>
  <c r="H28" i="1"/>
  <c r="H27" i="1"/>
  <c r="H26" i="1"/>
  <c r="H25" i="1"/>
  <c r="H23" i="1"/>
  <c r="H22" i="1"/>
  <c r="H21" i="1"/>
  <c r="H20" i="1"/>
  <c r="H18" i="1"/>
  <c r="H16" i="1"/>
  <c r="H15" i="1"/>
  <c r="H13" i="1"/>
  <c r="H11" i="1"/>
  <c r="H9" i="1"/>
  <c r="H6" i="1"/>
  <c r="H7" i="1"/>
  <c r="H5" i="1"/>
  <c r="Q19" i="1" l="1"/>
  <c r="P19" i="1"/>
  <c r="O19" i="1"/>
  <c r="N19" i="1"/>
  <c r="M19" i="1"/>
  <c r="L19" i="1"/>
  <c r="K19" i="1"/>
  <c r="J19" i="1"/>
  <c r="I19" i="1"/>
  <c r="H19" i="1"/>
  <c r="G19" i="1"/>
  <c r="F19" i="1"/>
  <c r="F24" i="1"/>
  <c r="G24" i="1"/>
  <c r="H24" i="1"/>
  <c r="I24" i="1"/>
  <c r="J24" i="1"/>
  <c r="K24" i="1"/>
  <c r="L24" i="1"/>
  <c r="M24" i="1"/>
  <c r="N24" i="1"/>
  <c r="O24" i="1"/>
  <c r="P24" i="1"/>
  <c r="Q24" i="1"/>
  <c r="G12" i="1"/>
  <c r="H12" i="1"/>
  <c r="I12" i="1"/>
  <c r="J12" i="1"/>
  <c r="K12" i="1"/>
  <c r="L12" i="1"/>
  <c r="M12" i="1"/>
  <c r="N12" i="1"/>
  <c r="O12" i="1"/>
  <c r="P12" i="1"/>
  <c r="Q12" i="1"/>
  <c r="F12" i="1"/>
  <c r="G10" i="1"/>
  <c r="H10" i="1"/>
  <c r="I10" i="1"/>
  <c r="J10" i="1"/>
  <c r="K10" i="1"/>
  <c r="L10" i="1"/>
  <c r="M10" i="1"/>
  <c r="N10" i="1"/>
  <c r="O10" i="1"/>
  <c r="P10" i="1"/>
  <c r="Q10" i="1"/>
  <c r="F10" i="1"/>
  <c r="G8" i="1"/>
  <c r="H8" i="1"/>
  <c r="I8" i="1"/>
  <c r="J8" i="1"/>
  <c r="K8" i="1"/>
  <c r="L8" i="1"/>
  <c r="M8" i="1"/>
  <c r="N8" i="1"/>
  <c r="O8" i="1"/>
  <c r="P8" i="1"/>
  <c r="Q8" i="1"/>
  <c r="F8" i="1"/>
  <c r="G36" i="1" l="1"/>
  <c r="I36" i="1"/>
  <c r="J36" i="1"/>
  <c r="K36" i="1"/>
  <c r="L36" i="1"/>
  <c r="M36" i="1"/>
  <c r="N36" i="1"/>
  <c r="O36" i="1"/>
  <c r="P36" i="1"/>
  <c r="Q36" i="1"/>
  <c r="F36" i="1"/>
  <c r="Q14" i="1" l="1"/>
  <c r="P14" i="1"/>
  <c r="O14" i="1"/>
  <c r="N14" i="1"/>
  <c r="M14" i="1"/>
  <c r="L14" i="1"/>
  <c r="K14" i="1"/>
  <c r="J14" i="1"/>
  <c r="I14" i="1"/>
  <c r="G14" i="1"/>
  <c r="F14" i="1"/>
  <c r="I4" i="1"/>
  <c r="J4" i="1"/>
  <c r="K4" i="1"/>
  <c r="L4" i="1"/>
  <c r="M4" i="1"/>
  <c r="N4" i="1"/>
  <c r="O4" i="1"/>
  <c r="P4" i="1"/>
  <c r="Q4" i="1"/>
  <c r="G4" i="1"/>
  <c r="F4" i="1"/>
  <c r="H14" i="1" l="1"/>
  <c r="I29" i="1"/>
  <c r="I39" i="1" s="1"/>
  <c r="J29" i="1"/>
  <c r="J39" i="1" s="1"/>
  <c r="K29" i="1"/>
  <c r="K39" i="1" s="1"/>
  <c r="L29" i="1"/>
  <c r="L39" i="1" s="1"/>
  <c r="M29" i="1"/>
  <c r="M39" i="1" s="1"/>
  <c r="N29" i="1"/>
  <c r="N39" i="1" s="1"/>
  <c r="O29" i="1"/>
  <c r="O39" i="1" s="1"/>
  <c r="P29" i="1"/>
  <c r="P39" i="1" s="1"/>
  <c r="Q29" i="1"/>
  <c r="Q39" i="1" s="1"/>
  <c r="G29" i="1"/>
  <c r="G39" i="1" s="1"/>
  <c r="F29" i="1"/>
  <c r="F39" i="1" s="1"/>
  <c r="H36" i="1" l="1"/>
  <c r="H29" i="1" l="1"/>
  <c r="H4" i="1" l="1"/>
  <c r="H39" i="1" s="1"/>
</calcChain>
</file>

<file path=xl/sharedStrings.xml><?xml version="1.0" encoding="utf-8"?>
<sst xmlns="http://schemas.openxmlformats.org/spreadsheetml/2006/main" count="307" uniqueCount="221">
  <si>
    <t>Khu công nghiệp</t>
  </si>
  <si>
    <t xml:space="preserve">Tên doanh nghiệp </t>
  </si>
  <si>
    <t>Ngành nghề sản xuất, 
kinh doanh</t>
  </si>
  <si>
    <t>Phân loại ngành sản xuất, kinh doanh</t>
  </si>
  <si>
    <t>Tổng số lao động công ty muốn tuyển dụng thêm (tính đến nay)</t>
  </si>
  <si>
    <t>Số lao động công ty muốn tuyển dụng thêm chia theo vị trí việc làm</t>
  </si>
  <si>
    <t>Số lao động công ty muốn tuyển dụng thêm 
chia theo trình độ</t>
  </si>
  <si>
    <t xml:space="preserve">Mức lương chia theo vị trí 
(đơn vị tính: Triệu đồng) </t>
  </si>
  <si>
    <t xml:space="preserve">Tổng thu nhập chia theo vị trí
 (đơn vị tính: Triệu đồng) </t>
  </si>
  <si>
    <t xml:space="preserve">Họ tên người phụ trách tuyển dụng, đào tạo của Công ty </t>
  </si>
  <si>
    <t xml:space="preserve">Phòng/Ban/Đơn vị phụ trách tuyển dụng, đào tạo của Công ty </t>
  </si>
  <si>
    <t xml:space="preserve">Số điện thoại liên hệ của người phụ trách tuyển dụng, đào tạo </t>
  </si>
  <si>
    <t>Nhà quản lý</t>
  </si>
  <si>
    <t xml:space="preserve">Chuyên môn kỹ thuật bậc cao </t>
  </si>
  <si>
    <t>Chuyên môn kỹ thuật bậc trung</t>
  </si>
  <si>
    <t>Việc làm khác</t>
  </si>
  <si>
    <t xml:space="preserve">Đại học và trên đại học </t>
  </si>
  <si>
    <t>Cao đẳng</t>
  </si>
  <si>
    <t>Trung cấp</t>
  </si>
  <si>
    <t>Bằng nghề, chứng chỉ đào tạo</t>
  </si>
  <si>
    <t>Trình độ khác</t>
  </si>
  <si>
    <t>I</t>
  </si>
  <si>
    <t>KCN An Dương</t>
  </si>
  <si>
    <t>An Dương</t>
  </si>
  <si>
    <t>Khác</t>
  </si>
  <si>
    <t>III</t>
  </si>
  <si>
    <t>Tổng KCN, KKT</t>
  </si>
  <si>
    <t>STT</t>
  </si>
  <si>
    <t>IV</t>
  </si>
  <si>
    <t>Hành chính nhân sự</t>
  </si>
  <si>
    <t>VSIP</t>
  </si>
  <si>
    <t>II</t>
  </si>
  <si>
    <t>Sản xuất điện thoại, điện tử, máy tính và các vender</t>
  </si>
  <si>
    <t>Phòng nhân sự</t>
  </si>
  <si>
    <t>Phòng hành chính nhân sự</t>
  </si>
  <si>
    <t>Dệt may, da giày và các sản phẩm từ dệt may, da giày</t>
  </si>
  <si>
    <t>Phòng Nhân sự</t>
  </si>
  <si>
    <t>Nhựa, bao bì</t>
  </si>
  <si>
    <t>V</t>
  </si>
  <si>
    <t>KCN VSIP</t>
  </si>
  <si>
    <t>Công ty TNHH Guo Xiang Hải Phòng</t>
  </si>
  <si>
    <t>15 đến 20</t>
  </si>
  <si>
    <t>Phòng Hành chính nhân sự</t>
  </si>
  <si>
    <t>15-20</t>
  </si>
  <si>
    <t>Nhân sự</t>
  </si>
  <si>
    <t>20 đến 30</t>
  </si>
  <si>
    <t>Cơ khí</t>
  </si>
  <si>
    <t>12 đến 20</t>
  </si>
  <si>
    <t>10-18</t>
  </si>
  <si>
    <t>12 đến 15</t>
  </si>
  <si>
    <t>11 đến 13</t>
  </si>
  <si>
    <t xml:space="preserve">Nguyễn Thị Phượng </t>
  </si>
  <si>
    <t>0933369666</t>
  </si>
  <si>
    <t>Trịnh Thị Thu</t>
  </si>
  <si>
    <t>0342608629</t>
  </si>
  <si>
    <t>Từ 20 đến 30</t>
  </si>
  <si>
    <t>Số lao động công ty đã tuyển từ 01/01/2025</t>
  </si>
  <si>
    <t>Số lao động có bằng cấp, chứng chỉ công ty đã tuyển từ 01/01/2025</t>
  </si>
  <si>
    <t>CHI TIẾT NHU CẦU TUYỂN DỤNG CỦA CÁC DOANH NGHIỆP KHU CÔNG NGHIỆP, KHU KINH TẾ
(Đợt 2 tháng 01/2025)</t>
  </si>
  <si>
    <t>KCN DEEPC 2A</t>
  </si>
  <si>
    <t>KCN ĐÌNH VŨ</t>
  </si>
  <si>
    <t>KCN ĐỒ SƠN</t>
  </si>
  <si>
    <t>KCN NAM CẦU KIỀN</t>
  </si>
  <si>
    <t>KCN NHẬT BẢN - HẢI PHÒNG</t>
  </si>
  <si>
    <t>KCN TRÀNG DUỆ</t>
  </si>
  <si>
    <t>Công ty TNHH Xuguang Technology ( Việt Nam )</t>
  </si>
  <si>
    <t>Sản xuất mô đun truyền thông không dây</t>
  </si>
  <si>
    <t>Công ty TNHH vật liệu mới Wote Việt Nam</t>
  </si>
  <si>
    <t>Sản xuất gia công hạt nhựa biến tính</t>
  </si>
  <si>
    <t>Công Ty TNHH Khoa Học Kỹ Thuật Truyền Động San-Tohno (Hải Phòng)</t>
  </si>
  <si>
    <t>Sản xuất linh kiện ép nhựa chính xác, hộp truyền động hộp số</t>
  </si>
  <si>
    <t>DEEPC 2A</t>
  </si>
  <si>
    <t>Công ty TNHH G Food</t>
  </si>
  <si>
    <t>sản xuất sản phẩm từ vừng và hạt tía tô</t>
  </si>
  <si>
    <t>ĐÌNH VŨ</t>
  </si>
  <si>
    <t>Công ty TNHH cơ khí RK</t>
  </si>
  <si>
    <t>Sản xuất thùng chứa kim loại chịu áp lực</t>
  </si>
  <si>
    <t>Công ty TNHH Zhong Jun Việt Nam</t>
  </si>
  <si>
    <t>Sản xuất và gia công giá đỡ miếng dán kính cường lực, đồ chơi trẻ em và các sản phẩm bằng nhựa khác.</t>
  </si>
  <si>
    <t>ĐỒ SƠN</t>
  </si>
  <si>
    <t>Công ty TNHH dụng cụ mỹ thuật JiaFeng VN</t>
  </si>
  <si>
    <t>mực vẽ tranh</t>
  </si>
  <si>
    <t>Công ty TNHH Tianyuan Yuewang Việt Nam</t>
  </si>
  <si>
    <t>Sản xuất các sản phẩm liên quan đến thú cưng như Lồng, chuồng, nhà, hàng rào, giường, túi, xích,.....</t>
  </si>
  <si>
    <t>Công ty TNHH IIYAMA SEIKI VN</t>
  </si>
  <si>
    <t>Sản xuất linh kiện cơ khí chính xác</t>
  </si>
  <si>
    <t>NAM CẦU KIỀN</t>
  </si>
  <si>
    <t>CÔNG TY TNHH CÔNG NGHỆ PRECISION CRAFT COMPONENT VIỆT NAM</t>
  </si>
  <si>
    <t>sản xuất gia công cơ khí</t>
  </si>
  <si>
    <t>Công ty TNHH Huaping Việt Nam</t>
  </si>
  <si>
    <t>sản xuất van ống nước bằng đồng</t>
  </si>
  <si>
    <t>Công ty TNHH Công nghệ thực phẩm STARRY</t>
  </si>
  <si>
    <t>Sản xuất các loại quả hạt: hạt dẻ cười, hạnh nhân, điều, macca, óc chó, phỉ...</t>
  </si>
  <si>
    <t>Chế biến nông, lâm, thủy sản</t>
  </si>
  <si>
    <t>Sản xuất hóa chất cơ bản</t>
  </si>
  <si>
    <t>Công nghiệp hóa chất, dược phẩm</t>
  </si>
  <si>
    <t>KCN NAM ĐÌNH VŨ (KHU I)</t>
  </si>
  <si>
    <t>NAM ĐÌNH VŨ (KHU I)</t>
  </si>
  <si>
    <t>in tem nhãn, hộp catton</t>
  </si>
  <si>
    <t>Công ty TNHH Yazaki Hải Phòng Việt Nam</t>
  </si>
  <si>
    <t>Sản xuất bộ dây dẫn điện trong xe ô tô</t>
  </si>
  <si>
    <t>Công ty TNHH SIK Việt Nam</t>
  </si>
  <si>
    <t>Chế biến và tái chế nhựa, cao su và vật liệu hóa chất</t>
  </si>
  <si>
    <t>Công ty TNHH Sumirubber Việt Nam</t>
  </si>
  <si>
    <t>Sản xuất và lắp ráp linh kiện cao su chính xác cho máy văn phòng</t>
  </si>
  <si>
    <t>NHẬT BẢN - HẢI PHÒNG</t>
  </si>
  <si>
    <t>công ty TNHH Dongdo Electronics Hải Phòng</t>
  </si>
  <si>
    <t>Sản xuất vỉ mạch điện tử</t>
  </si>
  <si>
    <t xml:space="preserve">Vỉ mạch điện tử cho xe ô tô </t>
  </si>
  <si>
    <t>Công ty TNHH NANZHUO HI-TECH Việt Nam</t>
  </si>
  <si>
    <t>Sản xuất, sửa chữa, gia công các linh kiện, thiết bị điện tử</t>
  </si>
  <si>
    <t xml:space="preserve">Công ty TNHH Crystal Swater Việt Nam </t>
  </si>
  <si>
    <t xml:space="preserve"> Gia công hàng may mặc</t>
  </si>
  <si>
    <t>Công ty TNHH Ohsung Vina</t>
  </si>
  <si>
    <t>Sản xuất Motor và back cover của tivi, lò vi sóng...</t>
  </si>
  <si>
    <t>TRÀNG DUỆ</t>
  </si>
  <si>
    <t>Công ty TNHH Dynapac (Hải Phòng)</t>
  </si>
  <si>
    <t>Sản xuất bao bì carton</t>
  </si>
  <si>
    <t>công ty TNHH công nghiệp chính xác EVA Hải Phòng</t>
  </si>
  <si>
    <t>sản xuất linh kiện cho thiết bị văn phòng</t>
  </si>
  <si>
    <t xml:space="preserve">Công ty CP 4p electronics </t>
  </si>
  <si>
    <t>Công ty TNHH Innox Ecom Vina</t>
  </si>
  <si>
    <t>9 đến 12</t>
  </si>
  <si>
    <t>6.8 đến 7.5</t>
  </si>
  <si>
    <t>7 đến 10</t>
  </si>
  <si>
    <t>Trần Lệ Hằng</t>
  </si>
  <si>
    <t>Phòng Quản lý</t>
  </si>
  <si>
    <t>0914914098</t>
  </si>
  <si>
    <t>15-25</t>
  </si>
  <si>
    <t>15-30</t>
  </si>
  <si>
    <t>7-12</t>
  </si>
  <si>
    <t>Nguyễn Thị Tuyết</t>
  </si>
  <si>
    <t>0768 339 585</t>
  </si>
  <si>
    <t xml:space="preserve">20 đến 30 </t>
  </si>
  <si>
    <t>10 đến 20</t>
  </si>
  <si>
    <t>5 đến 10</t>
  </si>
  <si>
    <t>Cao Thị Trang</t>
  </si>
  <si>
    <t>Phòng Quản Lý tổng hợp</t>
  </si>
  <si>
    <t>0912291297</t>
  </si>
  <si>
    <t>8 đên 11</t>
  </si>
  <si>
    <t>Tạ Thị Huế- 02253260175</t>
  </si>
  <si>
    <t>Đỗ Thị Hệ</t>
  </si>
  <si>
    <t>0947519598</t>
  </si>
  <si>
    <t>Nguyễn Thị Vui</t>
  </si>
  <si>
    <t>"15 đến 20"</t>
  </si>
  <si>
    <t>"10 đến 15"</t>
  </si>
  <si>
    <t>"9 đến 12"</t>
  </si>
  <si>
    <t>"8 đến 10"</t>
  </si>
  <si>
    <t>"20"</t>
  </si>
  <si>
    <t>"15"</t>
  </si>
  <si>
    <t>"13"</t>
  </si>
  <si>
    <t>"10"</t>
  </si>
  <si>
    <t>Nguyễn Thị Như Ngọc</t>
  </si>
  <si>
    <t>0332747589</t>
  </si>
  <si>
    <t>10 đến 15</t>
  </si>
  <si>
    <t>Tạ Trang Quỳnh</t>
  </si>
  <si>
    <t>0972785609</t>
  </si>
  <si>
    <t>Vu Thi Bich Thuy</t>
  </si>
  <si>
    <t>0936732489</t>
  </si>
  <si>
    <t>Nguyễn Thị Thoa</t>
  </si>
  <si>
    <t>0378795926</t>
  </si>
  <si>
    <t>Nguyễn Thảo Hà</t>
  </si>
  <si>
    <t>0949345266</t>
  </si>
  <si>
    <t>Hành chính - Nhân sự</t>
  </si>
  <si>
    <t>Bùi Thị Huyền Trang</t>
  </si>
  <si>
    <t>0971354468</t>
  </si>
  <si>
    <t>20 đến 25</t>
  </si>
  <si>
    <t>Đinh Thị Thu Hường</t>
  </si>
  <si>
    <t>Hành Chính Nhân sự</t>
  </si>
  <si>
    <t>0936934296</t>
  </si>
  <si>
    <t>10-15</t>
  </si>
  <si>
    <t xml:space="preserve">Nguyễn Thị Mai </t>
  </si>
  <si>
    <t>Bùi Thị Thúy Anh</t>
  </si>
  <si>
    <t>0974774511</t>
  </si>
  <si>
    <t>Nguyễn Thị Xuân</t>
  </si>
  <si>
    <t>098 2086806</t>
  </si>
  <si>
    <t>Từ 10 đến 20</t>
  </si>
  <si>
    <t>Từ 7 đến 8</t>
  </si>
  <si>
    <t>Từ 6 đến 7</t>
  </si>
  <si>
    <t>Từ 8 đến 9</t>
  </si>
  <si>
    <t>Nguyễn Đức Cảnh</t>
  </si>
  <si>
    <t>0943777390</t>
  </si>
  <si>
    <t>0816202999</t>
  </si>
  <si>
    <t>Từ 18 đến 25</t>
  </si>
  <si>
    <t>Từ 10 đến 15</t>
  </si>
  <si>
    <t>Từ 9 đến 15</t>
  </si>
  <si>
    <t>Từ 18 đến 20</t>
  </si>
  <si>
    <t>Từ 12 đến 17</t>
  </si>
  <si>
    <t>Nguyễn Thị Yến</t>
  </si>
  <si>
    <t>0396057103</t>
  </si>
  <si>
    <t>8.5</t>
  </si>
  <si>
    <t>Phạm Thị vân Anh</t>
  </si>
  <si>
    <t>Lê Thị Minh Hòa</t>
  </si>
  <si>
    <t>HR</t>
  </si>
  <si>
    <t>0988870689</t>
  </si>
  <si>
    <t>6.5</t>
  </si>
  <si>
    <t>35-50</t>
  </si>
  <si>
    <t>6.5-12</t>
  </si>
  <si>
    <t>Mai Thị Nhung</t>
  </si>
  <si>
    <t>02252299986/87</t>
  </si>
  <si>
    <t>Nguyễn Thị Thúy</t>
  </si>
  <si>
    <t>phòng hành chính nhân sự</t>
  </si>
  <si>
    <t>0967787258</t>
  </si>
  <si>
    <t>0336749968</t>
  </si>
  <si>
    <t>0364035266</t>
  </si>
  <si>
    <t>Công ty TNHH Cơ khí Việt-Nhật</t>
  </si>
  <si>
    <t>Đúc kim loại</t>
  </si>
  <si>
    <t>35 đến 60</t>
  </si>
  <si>
    <t>20 đến 35</t>
  </si>
  <si>
    <t>50 đến 60</t>
  </si>
  <si>
    <t>26 đến 35</t>
  </si>
  <si>
    <t>14 đến 18</t>
  </si>
  <si>
    <t>12 đến 16</t>
  </si>
  <si>
    <t>0904440019</t>
  </si>
  <si>
    <t>Công ty TNHH KyungSung Việt Nam</t>
  </si>
  <si>
    <t>Sản xuất linh kiện tủ lạnh, máy giặt</t>
  </si>
  <si>
    <t>trên 6 triệu</t>
  </si>
  <si>
    <t>trên 9 triệu</t>
  </si>
  <si>
    <t>Trịnh Thị Yến</t>
  </si>
  <si>
    <t>SSS</t>
  </si>
  <si>
    <t>Vũ Thị Mến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</si>
</sst>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color theme="1"/>
      <name val="Times New Roman"/>
      <family val="2"/>
      <charset val="163"/>
    </font>
    <font>
      <sz val="10"/>
      <color rgb="FF000000"/>
      <name val="Calibri"/>
      <family val="2"/>
      <charset val="163"/>
      <scheme val="minor"/>
    </font>
    <font>
      <b/>
      <sz val="15"/>
      <color rgb="FF00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0"/>
      <color rgb="FF000000"/>
      <name val="Calibri"/>
      <family val="2"/>
      <charset val="163"/>
      <scheme val="minor"/>
    </font>
    <font>
      <sz val="11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Times New Roman"/>
      <family val="1"/>
      <charset val="163"/>
    </font>
    <font>
      <b/>
      <sz val="14"/>
      <color rgb="FF000000"/>
      <name val="Calibri"/>
      <family val="2"/>
      <charset val="16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1">
    <xf numFmtId="0" fontId="0" fillId="0" borderId="0" xfId="0"/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0" fontId="1" fillId="0" borderId="0" xfId="1" applyFont="1" applyAlignment="1"/>
    <xf numFmtId="0" fontId="1" fillId="0" borderId="0" xfId="1" applyFont="1" applyAlignment="1">
      <alignment horizontal="left" vertical="center" wrapText="1"/>
    </xf>
    <xf numFmtId="3" fontId="1" fillId="0" borderId="0" xfId="1" applyNumberFormat="1" applyFont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11" fillId="0" borderId="0" xfId="1" applyFont="1" applyAlignment="1"/>
    <xf numFmtId="0" fontId="11" fillId="0" borderId="0" xfId="1" applyFont="1" applyAlignment="1">
      <alignment horizontal="left" vertical="center" wrapText="1"/>
    </xf>
    <xf numFmtId="3" fontId="11" fillId="0" borderId="0" xfId="1" applyNumberFormat="1" applyFont="1" applyAlignment="1">
      <alignment horizontal="right" vertical="center" wrapText="1"/>
    </xf>
    <xf numFmtId="0" fontId="10" fillId="3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9" fillId="0" borderId="2" xfId="1" applyFont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quotePrefix="1" applyFont="1" applyFill="1" applyBorder="1" applyAlignment="1">
      <alignment vertical="center"/>
    </xf>
    <xf numFmtId="3" fontId="5" fillId="3" borderId="2" xfId="0" quotePrefix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17" fontId="5" fillId="3" borderId="2" xfId="0" quotePrefix="1" applyNumberFormat="1" applyFont="1" applyFill="1" applyBorder="1" applyAlignment="1">
      <alignment horizontal="center" vertical="center" wrapText="1"/>
    </xf>
    <xf numFmtId="0" fontId="5" fillId="3" borderId="2" xfId="0" quotePrefix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3" fontId="12" fillId="0" borderId="2" xfId="1" applyNumberFormat="1" applyFont="1" applyBorder="1" applyAlignment="1">
      <alignment horizontal="right" vertical="center" wrapText="1"/>
    </xf>
    <xf numFmtId="3" fontId="13" fillId="0" borderId="2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/>
    </xf>
    <xf numFmtId="0" fontId="14" fillId="0" borderId="0" xfId="1" applyFont="1" applyAlignme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3" fontId="9" fillId="0" borderId="2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Câu trả lời biểu mẫu 1-style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9"/>
  <sheetViews>
    <sheetView tabSelected="1" view="pageBreakPreview" zoomScaleNormal="100" zoomScaleSheetLayoutView="100" workbookViewId="0">
      <pane xSplit="3" ySplit="4" topLeftCell="I5" activePane="bottomRight" state="frozen"/>
      <selection pane="topRight" activeCell="D1" sqref="D1"/>
      <selection pane="bottomLeft" activeCell="A5" sqref="A5"/>
      <selection pane="bottomRight" activeCell="P7" sqref="P7"/>
    </sheetView>
  </sheetViews>
  <sheetFormatPr defaultRowHeight="12.75" x14ac:dyDescent="0.2"/>
  <cols>
    <col min="1" max="1" width="4.109375" style="23" customWidth="1"/>
    <col min="2" max="2" width="8.77734375" style="24" customWidth="1"/>
    <col min="3" max="3" width="15.109375" style="24" customWidth="1"/>
    <col min="4" max="4" width="15.88671875" style="24" customWidth="1"/>
    <col min="5" max="5" width="10.21875" style="25" customWidth="1"/>
    <col min="6" max="6" width="7" style="6" customWidth="1"/>
    <col min="7" max="7" width="8.88671875" style="6" customWidth="1"/>
    <col min="8" max="8" width="8.44140625" style="6" customWidth="1"/>
    <col min="9" max="17" width="6.77734375" style="6" customWidth="1"/>
    <col min="18" max="18" width="6.21875" style="7" customWidth="1"/>
    <col min="19" max="25" width="7.21875" style="7" customWidth="1"/>
    <col min="26" max="26" width="9.44140625" style="5" customWidth="1"/>
    <col min="27" max="27" width="9.5546875" style="5" customWidth="1"/>
    <col min="28" max="28" width="13.44140625" style="9" customWidth="1"/>
    <col min="29" max="30" width="14.6640625" style="4" customWidth="1"/>
    <col min="31" max="16384" width="8.88671875" style="4"/>
  </cols>
  <sheetData>
    <row r="1" spans="1:28" s="1" customFormat="1" ht="64.5" customHeight="1" x14ac:dyDescent="0.3">
      <c r="A1" s="54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s="2" customFormat="1" ht="40.5" customHeight="1" x14ac:dyDescent="0.3">
      <c r="A2" s="56" t="s">
        <v>27</v>
      </c>
      <c r="B2" s="57" t="s">
        <v>0</v>
      </c>
      <c r="C2" s="57" t="s">
        <v>1</v>
      </c>
      <c r="D2" s="57" t="s">
        <v>2</v>
      </c>
      <c r="E2" s="58" t="s">
        <v>3</v>
      </c>
      <c r="F2" s="59" t="s">
        <v>56</v>
      </c>
      <c r="G2" s="59" t="s">
        <v>57</v>
      </c>
      <c r="H2" s="59" t="s">
        <v>4</v>
      </c>
      <c r="I2" s="59" t="s">
        <v>5</v>
      </c>
      <c r="J2" s="59"/>
      <c r="K2" s="59"/>
      <c r="L2" s="59"/>
      <c r="M2" s="59" t="s">
        <v>6</v>
      </c>
      <c r="N2" s="59"/>
      <c r="O2" s="59"/>
      <c r="P2" s="59"/>
      <c r="Q2" s="59"/>
      <c r="R2" s="63" t="s">
        <v>7</v>
      </c>
      <c r="S2" s="63"/>
      <c r="T2" s="63"/>
      <c r="U2" s="63"/>
      <c r="V2" s="63" t="s">
        <v>8</v>
      </c>
      <c r="W2" s="63"/>
      <c r="X2" s="63"/>
      <c r="Y2" s="63"/>
      <c r="Z2" s="60" t="s">
        <v>9</v>
      </c>
      <c r="AA2" s="60" t="s">
        <v>10</v>
      </c>
      <c r="AB2" s="60" t="s">
        <v>11</v>
      </c>
    </row>
    <row r="3" spans="1:28" s="2" customFormat="1" ht="90" customHeight="1" x14ac:dyDescent="0.3">
      <c r="A3" s="56"/>
      <c r="B3" s="57"/>
      <c r="C3" s="57"/>
      <c r="D3" s="57"/>
      <c r="E3" s="58"/>
      <c r="F3" s="59"/>
      <c r="G3" s="59"/>
      <c r="H3" s="59"/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13" t="s">
        <v>12</v>
      </c>
      <c r="S3" s="13" t="s">
        <v>13</v>
      </c>
      <c r="T3" s="13" t="s">
        <v>14</v>
      </c>
      <c r="U3" s="13" t="s">
        <v>15</v>
      </c>
      <c r="V3" s="13" t="s">
        <v>12</v>
      </c>
      <c r="W3" s="13" t="s">
        <v>13</v>
      </c>
      <c r="X3" s="13" t="s">
        <v>14</v>
      </c>
      <c r="Y3" s="13" t="s">
        <v>15</v>
      </c>
      <c r="Z3" s="61"/>
      <c r="AA3" s="61"/>
      <c r="AB3" s="61"/>
    </row>
    <row r="4" spans="1:28" s="2" customFormat="1" ht="27.75" customHeight="1" x14ac:dyDescent="0.3">
      <c r="A4" s="18" t="s">
        <v>21</v>
      </c>
      <c r="B4" s="64" t="s">
        <v>22</v>
      </c>
      <c r="C4" s="64"/>
      <c r="D4" s="64"/>
      <c r="E4" s="19"/>
      <c r="F4" s="14">
        <f t="shared" ref="F4:Q4" si="0">SUM(F5:F7)</f>
        <v>0</v>
      </c>
      <c r="G4" s="14">
        <f t="shared" si="0"/>
        <v>0</v>
      </c>
      <c r="H4" s="14">
        <f t="shared" si="0"/>
        <v>142</v>
      </c>
      <c r="I4" s="14">
        <f t="shared" si="0"/>
        <v>0</v>
      </c>
      <c r="J4" s="14">
        <f t="shared" si="0"/>
        <v>0</v>
      </c>
      <c r="K4" s="14">
        <f t="shared" si="0"/>
        <v>15</v>
      </c>
      <c r="L4" s="14">
        <f t="shared" si="0"/>
        <v>127</v>
      </c>
      <c r="M4" s="14">
        <f t="shared" si="0"/>
        <v>4</v>
      </c>
      <c r="N4" s="14">
        <f t="shared" si="0"/>
        <v>14</v>
      </c>
      <c r="O4" s="14">
        <f t="shared" si="0"/>
        <v>1</v>
      </c>
      <c r="P4" s="14">
        <f t="shared" si="0"/>
        <v>90</v>
      </c>
      <c r="Q4" s="14">
        <f t="shared" si="0"/>
        <v>33</v>
      </c>
      <c r="R4" s="14"/>
      <c r="S4" s="14"/>
      <c r="T4" s="14"/>
      <c r="U4" s="14"/>
      <c r="V4" s="14"/>
      <c r="W4" s="14"/>
      <c r="X4" s="14"/>
      <c r="Y4" s="14"/>
      <c r="Z4" s="15"/>
      <c r="AA4" s="15"/>
      <c r="AB4" s="8"/>
    </row>
    <row r="5" spans="1:28" s="11" customFormat="1" ht="54.75" customHeight="1" x14ac:dyDescent="0.3">
      <c r="A5" s="20">
        <v>1</v>
      </c>
      <c r="B5" s="17" t="s">
        <v>23</v>
      </c>
      <c r="C5" s="26" t="s">
        <v>65</v>
      </c>
      <c r="D5" s="26" t="s">
        <v>66</v>
      </c>
      <c r="E5" s="26" t="s">
        <v>32</v>
      </c>
      <c r="F5" s="33">
        <v>0</v>
      </c>
      <c r="G5" s="33">
        <v>0</v>
      </c>
      <c r="H5" s="33">
        <f>SUM(I5:L5)</f>
        <v>100</v>
      </c>
      <c r="I5" s="33">
        <v>0</v>
      </c>
      <c r="J5" s="33">
        <v>0</v>
      </c>
      <c r="K5" s="33">
        <v>10</v>
      </c>
      <c r="L5" s="33">
        <v>90</v>
      </c>
      <c r="M5" s="33">
        <v>0</v>
      </c>
      <c r="N5" s="33">
        <v>10</v>
      </c>
      <c r="O5" s="33">
        <v>0</v>
      </c>
      <c r="P5" s="33">
        <v>90</v>
      </c>
      <c r="Q5" s="33">
        <v>0</v>
      </c>
      <c r="R5" s="39">
        <v>0</v>
      </c>
      <c r="S5" s="39">
        <v>0</v>
      </c>
      <c r="T5" s="39" t="s">
        <v>122</v>
      </c>
      <c r="U5" s="39" t="s">
        <v>123</v>
      </c>
      <c r="V5" s="39">
        <v>0</v>
      </c>
      <c r="W5" s="39">
        <v>0</v>
      </c>
      <c r="X5" s="39" t="s">
        <v>47</v>
      </c>
      <c r="Y5" s="39" t="s">
        <v>124</v>
      </c>
      <c r="Z5" s="45" t="s">
        <v>125</v>
      </c>
      <c r="AA5" s="45" t="s">
        <v>126</v>
      </c>
      <c r="AB5" s="29" t="s">
        <v>127</v>
      </c>
    </row>
    <row r="6" spans="1:28" s="11" customFormat="1" ht="54.75" customHeight="1" x14ac:dyDescent="0.3">
      <c r="A6" s="20">
        <v>2</v>
      </c>
      <c r="B6" s="17" t="s">
        <v>23</v>
      </c>
      <c r="C6" s="27" t="s">
        <v>67</v>
      </c>
      <c r="D6" s="27" t="s">
        <v>68</v>
      </c>
      <c r="E6" s="27" t="s">
        <v>37</v>
      </c>
      <c r="F6" s="34">
        <v>0</v>
      </c>
      <c r="G6" s="34">
        <v>0</v>
      </c>
      <c r="H6" s="33">
        <f t="shared" ref="H6:H7" si="1">SUM(I6:L6)</f>
        <v>22</v>
      </c>
      <c r="I6" s="34">
        <v>0</v>
      </c>
      <c r="J6" s="34">
        <v>0</v>
      </c>
      <c r="K6" s="34">
        <v>5</v>
      </c>
      <c r="L6" s="34">
        <v>17</v>
      </c>
      <c r="M6" s="34">
        <v>2</v>
      </c>
      <c r="N6" s="34">
        <v>2</v>
      </c>
      <c r="O6" s="34">
        <v>1</v>
      </c>
      <c r="P6" s="34">
        <v>0</v>
      </c>
      <c r="Q6" s="34">
        <v>17</v>
      </c>
      <c r="R6" s="40">
        <v>0</v>
      </c>
      <c r="S6" s="40">
        <v>0</v>
      </c>
      <c r="T6" s="40" t="s">
        <v>128</v>
      </c>
      <c r="U6" s="40">
        <v>7</v>
      </c>
      <c r="V6" s="40">
        <v>0</v>
      </c>
      <c r="W6" s="40">
        <v>0</v>
      </c>
      <c r="X6" s="40" t="s">
        <v>129</v>
      </c>
      <c r="Y6" s="40" t="s">
        <v>130</v>
      </c>
      <c r="Z6" s="46" t="s">
        <v>131</v>
      </c>
      <c r="AA6" s="46" t="s">
        <v>34</v>
      </c>
      <c r="AB6" s="30" t="s">
        <v>132</v>
      </c>
    </row>
    <row r="7" spans="1:28" s="11" customFormat="1" ht="54.75" customHeight="1" x14ac:dyDescent="0.3">
      <c r="A7" s="20">
        <v>3</v>
      </c>
      <c r="B7" s="17" t="s">
        <v>23</v>
      </c>
      <c r="C7" s="26" t="s">
        <v>69</v>
      </c>
      <c r="D7" s="26" t="s">
        <v>70</v>
      </c>
      <c r="E7" s="26" t="s">
        <v>37</v>
      </c>
      <c r="F7" s="33">
        <v>0</v>
      </c>
      <c r="G7" s="33">
        <v>0</v>
      </c>
      <c r="H7" s="33">
        <f t="shared" si="1"/>
        <v>20</v>
      </c>
      <c r="I7" s="33">
        <v>0</v>
      </c>
      <c r="J7" s="33">
        <v>0</v>
      </c>
      <c r="K7" s="33">
        <v>0</v>
      </c>
      <c r="L7" s="33">
        <v>20</v>
      </c>
      <c r="M7" s="33">
        <v>2</v>
      </c>
      <c r="N7" s="33">
        <v>2</v>
      </c>
      <c r="O7" s="33">
        <v>0</v>
      </c>
      <c r="P7" s="33">
        <v>0</v>
      </c>
      <c r="Q7" s="33">
        <v>16</v>
      </c>
      <c r="R7" s="39" t="s">
        <v>133</v>
      </c>
      <c r="S7" s="39" t="s">
        <v>134</v>
      </c>
      <c r="T7" s="39">
        <v>10</v>
      </c>
      <c r="U7" s="39" t="s">
        <v>135</v>
      </c>
      <c r="V7" s="39" t="s">
        <v>45</v>
      </c>
      <c r="W7" s="39" t="s">
        <v>134</v>
      </c>
      <c r="X7" s="39" t="s">
        <v>219</v>
      </c>
      <c r="Y7" s="39" t="s">
        <v>135</v>
      </c>
      <c r="Z7" s="45" t="s">
        <v>136</v>
      </c>
      <c r="AA7" s="45" t="s">
        <v>137</v>
      </c>
      <c r="AB7" s="29" t="s">
        <v>138</v>
      </c>
    </row>
    <row r="8" spans="1:28" s="2" customFormat="1" ht="27.75" customHeight="1" x14ac:dyDescent="0.3">
      <c r="A8" s="18" t="s">
        <v>31</v>
      </c>
      <c r="B8" s="65" t="s">
        <v>59</v>
      </c>
      <c r="C8" s="66"/>
      <c r="D8" s="67"/>
      <c r="E8" s="19"/>
      <c r="F8" s="19">
        <f>SUM(F9)</f>
        <v>1</v>
      </c>
      <c r="G8" s="19">
        <f t="shared" ref="G8:Q8" si="2">SUM(G9)</f>
        <v>1</v>
      </c>
      <c r="H8" s="19">
        <f t="shared" si="2"/>
        <v>5</v>
      </c>
      <c r="I8" s="19">
        <f t="shared" si="2"/>
        <v>0</v>
      </c>
      <c r="J8" s="19">
        <f t="shared" si="2"/>
        <v>3</v>
      </c>
      <c r="K8" s="19">
        <f t="shared" si="2"/>
        <v>0</v>
      </c>
      <c r="L8" s="19">
        <f t="shared" si="2"/>
        <v>2</v>
      </c>
      <c r="M8" s="19">
        <f t="shared" si="2"/>
        <v>3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2</v>
      </c>
      <c r="R8" s="35"/>
      <c r="S8" s="35"/>
      <c r="T8" s="35"/>
      <c r="U8" s="35"/>
      <c r="V8" s="35"/>
      <c r="W8" s="35"/>
      <c r="X8" s="35"/>
      <c r="Y8" s="35"/>
      <c r="Z8" s="28"/>
      <c r="AA8" s="28"/>
      <c r="AB8" s="28"/>
    </row>
    <row r="9" spans="1:28" s="2" customFormat="1" ht="39.75" customHeight="1" x14ac:dyDescent="0.3">
      <c r="A9" s="16">
        <v>1</v>
      </c>
      <c r="B9" s="12" t="s">
        <v>71</v>
      </c>
      <c r="C9" s="27" t="s">
        <v>72</v>
      </c>
      <c r="D9" s="27" t="s">
        <v>73</v>
      </c>
      <c r="E9" s="27" t="s">
        <v>24</v>
      </c>
      <c r="F9" s="34">
        <v>1</v>
      </c>
      <c r="G9" s="34">
        <v>1</v>
      </c>
      <c r="H9" s="33">
        <f>SUM(I9:L9)</f>
        <v>5</v>
      </c>
      <c r="I9" s="34">
        <v>0</v>
      </c>
      <c r="J9" s="34">
        <v>3</v>
      </c>
      <c r="K9" s="34">
        <v>0</v>
      </c>
      <c r="L9" s="34">
        <v>2</v>
      </c>
      <c r="M9" s="34">
        <v>3</v>
      </c>
      <c r="N9" s="34">
        <v>0</v>
      </c>
      <c r="O9" s="34">
        <v>0</v>
      </c>
      <c r="P9" s="34">
        <v>0</v>
      </c>
      <c r="Q9" s="34">
        <v>2</v>
      </c>
      <c r="R9" s="40">
        <v>0</v>
      </c>
      <c r="S9" s="40" t="s">
        <v>134</v>
      </c>
      <c r="T9" s="40">
        <v>0</v>
      </c>
      <c r="U9" s="40">
        <v>6.1</v>
      </c>
      <c r="V9" s="40">
        <v>0</v>
      </c>
      <c r="W9" s="40" t="s">
        <v>134</v>
      </c>
      <c r="X9" s="40">
        <v>0</v>
      </c>
      <c r="Y9" s="40" t="s">
        <v>139</v>
      </c>
      <c r="Z9" s="46" t="s">
        <v>53</v>
      </c>
      <c r="AA9" s="46" t="s">
        <v>44</v>
      </c>
      <c r="AB9" s="30" t="s">
        <v>54</v>
      </c>
    </row>
    <row r="10" spans="1:28" s="2" customFormat="1" ht="29.25" customHeight="1" x14ac:dyDescent="0.3">
      <c r="A10" s="18" t="s">
        <v>31</v>
      </c>
      <c r="B10" s="65" t="s">
        <v>60</v>
      </c>
      <c r="C10" s="66"/>
      <c r="D10" s="67"/>
      <c r="E10" s="19"/>
      <c r="F10" s="19">
        <f>SUM(F11)</f>
        <v>0</v>
      </c>
      <c r="G10" s="19">
        <f t="shared" ref="G10:Q10" si="3">SUM(G11)</f>
        <v>0</v>
      </c>
      <c r="H10" s="19">
        <f t="shared" si="3"/>
        <v>6</v>
      </c>
      <c r="I10" s="19">
        <f t="shared" si="3"/>
        <v>0</v>
      </c>
      <c r="J10" s="19">
        <f t="shared" si="3"/>
        <v>2</v>
      </c>
      <c r="K10" s="19">
        <f t="shared" si="3"/>
        <v>4</v>
      </c>
      <c r="L10" s="19">
        <f t="shared" si="3"/>
        <v>0</v>
      </c>
      <c r="M10" s="19">
        <f t="shared" si="3"/>
        <v>0</v>
      </c>
      <c r="N10" s="19">
        <f t="shared" si="3"/>
        <v>2</v>
      </c>
      <c r="O10" s="19">
        <f t="shared" si="3"/>
        <v>4</v>
      </c>
      <c r="P10" s="19">
        <f t="shared" si="3"/>
        <v>0</v>
      </c>
      <c r="Q10" s="19">
        <f t="shared" si="3"/>
        <v>0</v>
      </c>
      <c r="R10" s="35"/>
      <c r="S10" s="35"/>
      <c r="T10" s="35"/>
      <c r="U10" s="35"/>
      <c r="V10" s="35"/>
      <c r="W10" s="35"/>
      <c r="X10" s="35"/>
      <c r="Y10" s="35"/>
      <c r="Z10" s="28"/>
      <c r="AA10" s="28"/>
      <c r="AB10" s="28"/>
    </row>
    <row r="11" spans="1:28" s="2" customFormat="1" ht="42.75" customHeight="1" x14ac:dyDescent="0.3">
      <c r="A11" s="16">
        <v>1</v>
      </c>
      <c r="B11" s="12" t="s">
        <v>74</v>
      </c>
      <c r="C11" s="26" t="s">
        <v>75</v>
      </c>
      <c r="D11" s="26" t="s">
        <v>76</v>
      </c>
      <c r="E11" s="26" t="s">
        <v>46</v>
      </c>
      <c r="F11" s="33">
        <v>0</v>
      </c>
      <c r="G11" s="33">
        <v>0</v>
      </c>
      <c r="H11" s="33">
        <f>SUM(I11:L11)</f>
        <v>6</v>
      </c>
      <c r="I11" s="33">
        <v>0</v>
      </c>
      <c r="J11" s="33">
        <v>2</v>
      </c>
      <c r="K11" s="33">
        <v>4</v>
      </c>
      <c r="L11" s="33">
        <v>0</v>
      </c>
      <c r="M11" s="33">
        <v>0</v>
      </c>
      <c r="N11" s="33">
        <v>2</v>
      </c>
      <c r="O11" s="33">
        <v>4</v>
      </c>
      <c r="P11" s="33">
        <v>0</v>
      </c>
      <c r="Q11" s="33">
        <v>0</v>
      </c>
      <c r="R11" s="39">
        <v>0</v>
      </c>
      <c r="S11" s="39">
        <v>13</v>
      </c>
      <c r="T11" s="39">
        <v>10</v>
      </c>
      <c r="U11" s="39">
        <v>0</v>
      </c>
      <c r="V11" s="39">
        <v>0</v>
      </c>
      <c r="W11" s="39">
        <v>14</v>
      </c>
      <c r="X11" s="39">
        <v>11</v>
      </c>
      <c r="Y11" s="39">
        <v>0</v>
      </c>
      <c r="Z11" s="45" t="s">
        <v>220</v>
      </c>
      <c r="AA11" s="45" t="s">
        <v>34</v>
      </c>
      <c r="AB11" s="29" t="s">
        <v>140</v>
      </c>
    </row>
    <row r="12" spans="1:28" s="2" customFormat="1" ht="24" customHeight="1" x14ac:dyDescent="0.3">
      <c r="A12" s="18" t="s">
        <v>31</v>
      </c>
      <c r="B12" s="65" t="s">
        <v>61</v>
      </c>
      <c r="C12" s="66"/>
      <c r="D12" s="67"/>
      <c r="E12" s="19"/>
      <c r="F12" s="19">
        <f t="shared" ref="F12:Q12" si="4">SUM(F13:F13)</f>
        <v>0</v>
      </c>
      <c r="G12" s="19">
        <f t="shared" si="4"/>
        <v>0</v>
      </c>
      <c r="H12" s="19">
        <f t="shared" si="4"/>
        <v>10</v>
      </c>
      <c r="I12" s="19">
        <f t="shared" si="4"/>
        <v>0</v>
      </c>
      <c r="J12" s="19">
        <f t="shared" si="4"/>
        <v>0</v>
      </c>
      <c r="K12" s="19">
        <f t="shared" si="4"/>
        <v>0</v>
      </c>
      <c r="L12" s="19">
        <f t="shared" si="4"/>
        <v>10</v>
      </c>
      <c r="M12" s="19">
        <f t="shared" si="4"/>
        <v>0</v>
      </c>
      <c r="N12" s="19">
        <f t="shared" si="4"/>
        <v>0</v>
      </c>
      <c r="O12" s="19">
        <f t="shared" si="4"/>
        <v>0</v>
      </c>
      <c r="P12" s="19">
        <f t="shared" si="4"/>
        <v>0</v>
      </c>
      <c r="Q12" s="19">
        <f t="shared" si="4"/>
        <v>0</v>
      </c>
      <c r="R12" s="35"/>
      <c r="S12" s="35"/>
      <c r="T12" s="35"/>
      <c r="U12" s="35"/>
      <c r="V12" s="35"/>
      <c r="W12" s="35"/>
      <c r="X12" s="35"/>
      <c r="Y12" s="35"/>
      <c r="Z12" s="28"/>
      <c r="AA12" s="28"/>
      <c r="AB12" s="28"/>
    </row>
    <row r="13" spans="1:28" s="2" customFormat="1" ht="69.75" customHeight="1" x14ac:dyDescent="0.3">
      <c r="A13" s="16">
        <v>1</v>
      </c>
      <c r="B13" s="12" t="s">
        <v>79</v>
      </c>
      <c r="C13" s="27" t="s">
        <v>77</v>
      </c>
      <c r="D13" s="27" t="s">
        <v>78</v>
      </c>
      <c r="E13" s="27" t="s">
        <v>24</v>
      </c>
      <c r="F13" s="34">
        <v>0</v>
      </c>
      <c r="G13" s="34">
        <v>0</v>
      </c>
      <c r="H13" s="33">
        <f>SUM(I13:L13)</f>
        <v>10</v>
      </c>
      <c r="I13" s="34">
        <v>0</v>
      </c>
      <c r="J13" s="34">
        <v>0</v>
      </c>
      <c r="K13" s="34">
        <v>0</v>
      </c>
      <c r="L13" s="34">
        <v>10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40">
        <v>20</v>
      </c>
      <c r="S13" s="40">
        <v>20</v>
      </c>
      <c r="T13" s="40">
        <v>0</v>
      </c>
      <c r="U13" s="40">
        <v>20</v>
      </c>
      <c r="V13" s="40">
        <v>0</v>
      </c>
      <c r="W13" s="40">
        <v>0</v>
      </c>
      <c r="X13" s="40">
        <v>0</v>
      </c>
      <c r="Y13" s="40">
        <v>0</v>
      </c>
      <c r="Z13" s="46" t="s">
        <v>141</v>
      </c>
      <c r="AA13" s="46" t="s">
        <v>44</v>
      </c>
      <c r="AB13" s="30" t="s">
        <v>142</v>
      </c>
    </row>
    <row r="14" spans="1:28" s="2" customFormat="1" ht="27.75" customHeight="1" x14ac:dyDescent="0.3">
      <c r="A14" s="18" t="s">
        <v>38</v>
      </c>
      <c r="B14" s="68" t="s">
        <v>62</v>
      </c>
      <c r="C14" s="69"/>
      <c r="D14" s="70"/>
      <c r="E14" s="19"/>
      <c r="F14" s="19">
        <f t="shared" ref="F14:Q14" si="5">SUM(F15:F18)</f>
        <v>44</v>
      </c>
      <c r="G14" s="19">
        <f t="shared" si="5"/>
        <v>1</v>
      </c>
      <c r="H14" s="19">
        <f t="shared" si="5"/>
        <v>116</v>
      </c>
      <c r="I14" s="19">
        <f t="shared" si="5"/>
        <v>5</v>
      </c>
      <c r="J14" s="19">
        <f t="shared" si="5"/>
        <v>8</v>
      </c>
      <c r="K14" s="19">
        <f t="shared" si="5"/>
        <v>7</v>
      </c>
      <c r="L14" s="19">
        <f t="shared" si="5"/>
        <v>96</v>
      </c>
      <c r="M14" s="19">
        <f t="shared" si="5"/>
        <v>10</v>
      </c>
      <c r="N14" s="19">
        <f t="shared" si="5"/>
        <v>8</v>
      </c>
      <c r="O14" s="19">
        <f t="shared" si="5"/>
        <v>7</v>
      </c>
      <c r="P14" s="19">
        <f t="shared" si="5"/>
        <v>9</v>
      </c>
      <c r="Q14" s="19">
        <f t="shared" si="5"/>
        <v>83</v>
      </c>
      <c r="R14" s="35"/>
      <c r="S14" s="35"/>
      <c r="T14" s="35"/>
      <c r="U14" s="35"/>
      <c r="V14" s="35"/>
      <c r="W14" s="35"/>
      <c r="X14" s="35"/>
      <c r="Y14" s="35"/>
      <c r="Z14" s="28"/>
      <c r="AA14" s="28"/>
      <c r="AB14" s="28"/>
    </row>
    <row r="15" spans="1:28" s="10" customFormat="1" ht="39.75" customHeight="1" x14ac:dyDescent="0.3">
      <c r="A15" s="21">
        <v>1</v>
      </c>
      <c r="B15" s="22" t="s">
        <v>86</v>
      </c>
      <c r="C15" s="27" t="s">
        <v>80</v>
      </c>
      <c r="D15" s="27" t="s">
        <v>81</v>
      </c>
      <c r="E15" s="27" t="s">
        <v>24</v>
      </c>
      <c r="F15" s="34">
        <v>0</v>
      </c>
      <c r="G15" s="34">
        <v>0</v>
      </c>
      <c r="H15" s="33">
        <f>SUM(I15:L15)</f>
        <v>30</v>
      </c>
      <c r="I15" s="34">
        <v>1</v>
      </c>
      <c r="J15" s="34">
        <v>3</v>
      </c>
      <c r="K15" s="34">
        <v>2</v>
      </c>
      <c r="L15" s="34">
        <v>24</v>
      </c>
      <c r="M15" s="34">
        <v>5</v>
      </c>
      <c r="N15" s="34">
        <v>3</v>
      </c>
      <c r="O15" s="34">
        <v>2</v>
      </c>
      <c r="P15" s="34">
        <v>5</v>
      </c>
      <c r="Q15" s="34">
        <v>15</v>
      </c>
      <c r="R15" s="40" t="s">
        <v>144</v>
      </c>
      <c r="S15" s="40" t="s">
        <v>145</v>
      </c>
      <c r="T15" s="40" t="s">
        <v>146</v>
      </c>
      <c r="U15" s="40" t="s">
        <v>147</v>
      </c>
      <c r="V15" s="40" t="s">
        <v>148</v>
      </c>
      <c r="W15" s="40" t="s">
        <v>149</v>
      </c>
      <c r="X15" s="40" t="s">
        <v>150</v>
      </c>
      <c r="Y15" s="40" t="s">
        <v>151</v>
      </c>
      <c r="Z15" s="46" t="s">
        <v>152</v>
      </c>
      <c r="AA15" s="46" t="s">
        <v>44</v>
      </c>
      <c r="AB15" s="30" t="s">
        <v>153</v>
      </c>
    </row>
    <row r="16" spans="1:28" s="10" customFormat="1" ht="69.75" customHeight="1" x14ac:dyDescent="0.3">
      <c r="A16" s="21">
        <v>2</v>
      </c>
      <c r="B16" s="22" t="s">
        <v>86</v>
      </c>
      <c r="C16" s="27" t="s">
        <v>82</v>
      </c>
      <c r="D16" s="27" t="s">
        <v>83</v>
      </c>
      <c r="E16" s="27" t="s">
        <v>24</v>
      </c>
      <c r="F16" s="34">
        <v>1</v>
      </c>
      <c r="G16" s="34">
        <v>1</v>
      </c>
      <c r="H16" s="33">
        <f>SUM(I16:L16)</f>
        <v>50</v>
      </c>
      <c r="I16" s="34">
        <v>4</v>
      </c>
      <c r="J16" s="34">
        <v>4</v>
      </c>
      <c r="K16" s="34">
        <v>4</v>
      </c>
      <c r="L16" s="34">
        <v>38</v>
      </c>
      <c r="M16" s="34">
        <v>4</v>
      </c>
      <c r="N16" s="34">
        <v>4</v>
      </c>
      <c r="O16" s="34">
        <v>4</v>
      </c>
      <c r="P16" s="34">
        <v>4</v>
      </c>
      <c r="Q16" s="34">
        <v>34</v>
      </c>
      <c r="R16" s="40" t="s">
        <v>45</v>
      </c>
      <c r="S16" s="40" t="s">
        <v>45</v>
      </c>
      <c r="T16" s="40" t="s">
        <v>41</v>
      </c>
      <c r="U16" s="40" t="s">
        <v>154</v>
      </c>
      <c r="V16" s="40">
        <v>30</v>
      </c>
      <c r="W16" s="40" t="s">
        <v>41</v>
      </c>
      <c r="X16" s="40" t="s">
        <v>41</v>
      </c>
      <c r="Y16" s="40" t="s">
        <v>154</v>
      </c>
      <c r="Z16" s="46" t="s">
        <v>155</v>
      </c>
      <c r="AA16" s="46" t="s">
        <v>34</v>
      </c>
      <c r="AB16" s="30" t="s">
        <v>156</v>
      </c>
    </row>
    <row r="17" spans="1:28" s="10" customFormat="1" ht="39.75" customHeight="1" x14ac:dyDescent="0.3">
      <c r="A17" s="21">
        <v>3</v>
      </c>
      <c r="B17" s="22" t="s">
        <v>86</v>
      </c>
      <c r="C17" s="27" t="s">
        <v>205</v>
      </c>
      <c r="D17" s="27" t="s">
        <v>206</v>
      </c>
      <c r="E17" s="27" t="s">
        <v>46</v>
      </c>
      <c r="F17" s="34">
        <v>33</v>
      </c>
      <c r="G17" s="34">
        <v>0</v>
      </c>
      <c r="H17" s="33">
        <f>SUM(I17:L17)</f>
        <v>33</v>
      </c>
      <c r="I17" s="34">
        <v>0</v>
      </c>
      <c r="J17" s="34">
        <v>0</v>
      </c>
      <c r="K17" s="34">
        <v>0</v>
      </c>
      <c r="L17" s="34">
        <v>33</v>
      </c>
      <c r="M17" s="34">
        <v>0</v>
      </c>
      <c r="N17" s="34">
        <v>0</v>
      </c>
      <c r="O17" s="34">
        <v>0</v>
      </c>
      <c r="P17" s="34">
        <v>0</v>
      </c>
      <c r="Q17" s="34">
        <v>33</v>
      </c>
      <c r="R17" s="40" t="s">
        <v>207</v>
      </c>
      <c r="S17" s="40" t="s">
        <v>208</v>
      </c>
      <c r="T17" s="40" t="s">
        <v>49</v>
      </c>
      <c r="U17" s="40" t="s">
        <v>50</v>
      </c>
      <c r="V17" s="40" t="s">
        <v>209</v>
      </c>
      <c r="W17" s="40" t="s">
        <v>210</v>
      </c>
      <c r="X17" s="40" t="s">
        <v>211</v>
      </c>
      <c r="Y17" s="40" t="s">
        <v>212</v>
      </c>
      <c r="Z17" s="46" t="s">
        <v>143</v>
      </c>
      <c r="AA17" s="46" t="s">
        <v>163</v>
      </c>
      <c r="AB17" s="30" t="s">
        <v>213</v>
      </c>
    </row>
    <row r="18" spans="1:28" s="10" customFormat="1" ht="39.75" customHeight="1" x14ac:dyDescent="0.3">
      <c r="A18" s="21">
        <v>4</v>
      </c>
      <c r="B18" s="22" t="s">
        <v>86</v>
      </c>
      <c r="C18" s="26" t="s">
        <v>84</v>
      </c>
      <c r="D18" s="26" t="s">
        <v>85</v>
      </c>
      <c r="E18" s="26" t="s">
        <v>46</v>
      </c>
      <c r="F18" s="33">
        <v>10</v>
      </c>
      <c r="G18" s="33">
        <v>0</v>
      </c>
      <c r="H18" s="33">
        <f>SUM(I18:L18)</f>
        <v>3</v>
      </c>
      <c r="I18" s="33">
        <v>0</v>
      </c>
      <c r="J18" s="33">
        <v>1</v>
      </c>
      <c r="K18" s="33">
        <v>1</v>
      </c>
      <c r="L18" s="33">
        <v>1</v>
      </c>
      <c r="M18" s="33">
        <v>1</v>
      </c>
      <c r="N18" s="33">
        <v>1</v>
      </c>
      <c r="O18" s="33">
        <v>1</v>
      </c>
      <c r="P18" s="33"/>
      <c r="Q18" s="33">
        <v>1</v>
      </c>
      <c r="R18" s="39">
        <v>20</v>
      </c>
      <c r="S18" s="39">
        <v>15</v>
      </c>
      <c r="T18" s="39">
        <v>10</v>
      </c>
      <c r="U18" s="39">
        <v>8</v>
      </c>
      <c r="V18" s="39">
        <v>30</v>
      </c>
      <c r="W18" s="39">
        <v>20</v>
      </c>
      <c r="X18" s="39">
        <v>18</v>
      </c>
      <c r="Y18" s="39">
        <v>10</v>
      </c>
      <c r="Z18" s="45" t="s">
        <v>157</v>
      </c>
      <c r="AA18" s="45" t="s">
        <v>34</v>
      </c>
      <c r="AB18" s="29" t="s">
        <v>158</v>
      </c>
    </row>
    <row r="19" spans="1:28" s="2" customFormat="1" ht="29.25" customHeight="1" x14ac:dyDescent="0.3">
      <c r="A19" s="18" t="s">
        <v>38</v>
      </c>
      <c r="B19" s="68" t="s">
        <v>96</v>
      </c>
      <c r="C19" s="69"/>
      <c r="D19" s="70"/>
      <c r="E19" s="19"/>
      <c r="F19" s="19">
        <f t="shared" ref="F19:Q19" si="6">SUM(F20:F23)</f>
        <v>7</v>
      </c>
      <c r="G19" s="19">
        <f t="shared" si="6"/>
        <v>4</v>
      </c>
      <c r="H19" s="19">
        <f t="shared" si="6"/>
        <v>295</v>
      </c>
      <c r="I19" s="19">
        <f t="shared" si="6"/>
        <v>26</v>
      </c>
      <c r="J19" s="19">
        <f t="shared" si="6"/>
        <v>19</v>
      </c>
      <c r="K19" s="19">
        <f t="shared" si="6"/>
        <v>24</v>
      </c>
      <c r="L19" s="19">
        <f t="shared" si="6"/>
        <v>226</v>
      </c>
      <c r="M19" s="19">
        <f t="shared" si="6"/>
        <v>31</v>
      </c>
      <c r="N19" s="19">
        <f t="shared" si="6"/>
        <v>19</v>
      </c>
      <c r="O19" s="19">
        <f t="shared" si="6"/>
        <v>23</v>
      </c>
      <c r="P19" s="19">
        <f t="shared" si="6"/>
        <v>6</v>
      </c>
      <c r="Q19" s="19">
        <f t="shared" si="6"/>
        <v>216</v>
      </c>
      <c r="R19" s="35"/>
      <c r="S19" s="35"/>
      <c r="T19" s="35"/>
      <c r="U19" s="35"/>
      <c r="V19" s="35"/>
      <c r="W19" s="35"/>
      <c r="X19" s="35"/>
      <c r="Y19" s="35"/>
      <c r="Z19" s="28"/>
      <c r="AA19" s="28"/>
      <c r="AB19" s="28"/>
    </row>
    <row r="20" spans="1:28" s="10" customFormat="1" ht="70.5" customHeight="1" x14ac:dyDescent="0.3">
      <c r="A20" s="21">
        <v>1</v>
      </c>
      <c r="B20" s="22" t="s">
        <v>97</v>
      </c>
      <c r="C20" s="27" t="s">
        <v>87</v>
      </c>
      <c r="D20" s="27" t="s">
        <v>88</v>
      </c>
      <c r="E20" s="27" t="s">
        <v>46</v>
      </c>
      <c r="F20" s="34">
        <v>5</v>
      </c>
      <c r="G20" s="34">
        <v>2</v>
      </c>
      <c r="H20" s="33">
        <f>SUM(I20:L20)</f>
        <v>200</v>
      </c>
      <c r="I20" s="34">
        <v>0</v>
      </c>
      <c r="J20" s="34">
        <v>10</v>
      </c>
      <c r="K20" s="34">
        <v>15</v>
      </c>
      <c r="L20" s="34">
        <v>175</v>
      </c>
      <c r="M20" s="34">
        <v>5</v>
      </c>
      <c r="N20" s="34">
        <v>10</v>
      </c>
      <c r="O20" s="34">
        <v>15</v>
      </c>
      <c r="P20" s="34">
        <v>5</v>
      </c>
      <c r="Q20" s="34">
        <v>165</v>
      </c>
      <c r="R20" s="40">
        <v>30</v>
      </c>
      <c r="S20" s="40">
        <v>25</v>
      </c>
      <c r="T20" s="40">
        <v>17</v>
      </c>
      <c r="U20" s="40">
        <v>10</v>
      </c>
      <c r="V20" s="40">
        <v>35</v>
      </c>
      <c r="W20" s="40">
        <v>30</v>
      </c>
      <c r="X20" s="40">
        <v>18</v>
      </c>
      <c r="Y20" s="40">
        <v>12</v>
      </c>
      <c r="Z20" s="46" t="s">
        <v>159</v>
      </c>
      <c r="AA20" s="46" t="s">
        <v>34</v>
      </c>
      <c r="AB20" s="30" t="s">
        <v>160</v>
      </c>
    </row>
    <row r="21" spans="1:28" s="10" customFormat="1" ht="62.25" customHeight="1" x14ac:dyDescent="0.3">
      <c r="A21" s="21">
        <v>2</v>
      </c>
      <c r="B21" s="22" t="s">
        <v>97</v>
      </c>
      <c r="C21" s="36" t="s">
        <v>89</v>
      </c>
      <c r="D21" s="36" t="s">
        <v>90</v>
      </c>
      <c r="E21" s="36" t="s">
        <v>46</v>
      </c>
      <c r="F21" s="37">
        <v>2</v>
      </c>
      <c r="G21" s="37">
        <v>2</v>
      </c>
      <c r="H21" s="37">
        <f>SUM(I21:L21)</f>
        <v>33</v>
      </c>
      <c r="I21" s="37">
        <v>19</v>
      </c>
      <c r="J21" s="37">
        <v>4</v>
      </c>
      <c r="K21" s="37">
        <v>5</v>
      </c>
      <c r="L21" s="37">
        <v>5</v>
      </c>
      <c r="M21" s="37">
        <v>19</v>
      </c>
      <c r="N21" s="37">
        <v>4</v>
      </c>
      <c r="O21" s="37">
        <v>5</v>
      </c>
      <c r="P21" s="37"/>
      <c r="Q21" s="37">
        <v>5</v>
      </c>
      <c r="R21" s="41">
        <v>20</v>
      </c>
      <c r="S21" s="41">
        <v>40</v>
      </c>
      <c r="T21" s="41">
        <v>15</v>
      </c>
      <c r="U21" s="41">
        <v>8</v>
      </c>
      <c r="V21" s="41">
        <v>20</v>
      </c>
      <c r="W21" s="41">
        <v>30</v>
      </c>
      <c r="X21" s="41">
        <v>20</v>
      </c>
      <c r="Y21" s="41">
        <v>60</v>
      </c>
      <c r="Z21" s="47" t="s">
        <v>161</v>
      </c>
      <c r="AA21" s="47" t="s">
        <v>161</v>
      </c>
      <c r="AB21" s="38" t="s">
        <v>162</v>
      </c>
    </row>
    <row r="22" spans="1:28" s="10" customFormat="1" ht="62.25" customHeight="1" x14ac:dyDescent="0.3">
      <c r="A22" s="21">
        <v>3</v>
      </c>
      <c r="B22" s="22" t="s">
        <v>97</v>
      </c>
      <c r="C22" s="26" t="s">
        <v>91</v>
      </c>
      <c r="D22" s="26" t="s">
        <v>92</v>
      </c>
      <c r="E22" s="26" t="s">
        <v>93</v>
      </c>
      <c r="F22" s="33">
        <v>0</v>
      </c>
      <c r="G22" s="33">
        <v>0</v>
      </c>
      <c r="H22" s="33">
        <f>SUM(I22:L22)</f>
        <v>32</v>
      </c>
      <c r="I22" s="33">
        <v>2</v>
      </c>
      <c r="J22" s="33">
        <v>2</v>
      </c>
      <c r="K22" s="33">
        <v>2</v>
      </c>
      <c r="L22" s="33">
        <v>26</v>
      </c>
      <c r="M22" s="33">
        <v>2</v>
      </c>
      <c r="N22" s="33">
        <v>2</v>
      </c>
      <c r="O22" s="33">
        <v>1</v>
      </c>
      <c r="P22" s="33">
        <v>1</v>
      </c>
      <c r="Q22" s="33">
        <v>26</v>
      </c>
      <c r="R22" s="39" t="s">
        <v>45</v>
      </c>
      <c r="S22" s="39">
        <v>15</v>
      </c>
      <c r="T22" s="39">
        <v>13</v>
      </c>
      <c r="U22" s="39">
        <v>10</v>
      </c>
      <c r="V22" s="39" t="s">
        <v>45</v>
      </c>
      <c r="W22" s="39">
        <v>15</v>
      </c>
      <c r="X22" s="39">
        <v>13</v>
      </c>
      <c r="Y22" s="39">
        <v>10</v>
      </c>
      <c r="Z22" s="45" t="s">
        <v>164</v>
      </c>
      <c r="AA22" s="45" t="s">
        <v>34</v>
      </c>
      <c r="AB22" s="29" t="s">
        <v>165</v>
      </c>
    </row>
    <row r="23" spans="1:28" s="10" customFormat="1" ht="54.75" customHeight="1" x14ac:dyDescent="0.3">
      <c r="A23" s="21">
        <v>4</v>
      </c>
      <c r="B23" s="22" t="s">
        <v>97</v>
      </c>
      <c r="C23" s="27" t="s">
        <v>121</v>
      </c>
      <c r="D23" s="27" t="s">
        <v>94</v>
      </c>
      <c r="E23" s="27" t="s">
        <v>95</v>
      </c>
      <c r="F23" s="34">
        <v>0</v>
      </c>
      <c r="G23" s="34">
        <v>0</v>
      </c>
      <c r="H23" s="33">
        <f>SUM(I23:L23)</f>
        <v>30</v>
      </c>
      <c r="I23" s="34">
        <v>5</v>
      </c>
      <c r="J23" s="34">
        <v>3</v>
      </c>
      <c r="K23" s="34">
        <v>2</v>
      </c>
      <c r="L23" s="34">
        <v>20</v>
      </c>
      <c r="M23" s="34">
        <v>5</v>
      </c>
      <c r="N23" s="34">
        <v>3</v>
      </c>
      <c r="O23" s="34">
        <v>2</v>
      </c>
      <c r="P23" s="34">
        <v>0</v>
      </c>
      <c r="Q23" s="34">
        <v>20</v>
      </c>
      <c r="R23" s="40" t="s">
        <v>41</v>
      </c>
      <c r="S23" s="40" t="s">
        <v>41</v>
      </c>
      <c r="T23" s="40" t="s">
        <v>154</v>
      </c>
      <c r="U23" s="40" t="s">
        <v>154</v>
      </c>
      <c r="V23" s="40" t="s">
        <v>166</v>
      </c>
      <c r="W23" s="40" t="s">
        <v>45</v>
      </c>
      <c r="X23" s="40" t="s">
        <v>154</v>
      </c>
      <c r="Y23" s="40" t="s">
        <v>134</v>
      </c>
      <c r="Z23" s="46" t="s">
        <v>167</v>
      </c>
      <c r="AA23" s="46" t="s">
        <v>168</v>
      </c>
      <c r="AB23" s="30" t="s">
        <v>169</v>
      </c>
    </row>
    <row r="24" spans="1:28" s="2" customFormat="1" ht="30" customHeight="1" x14ac:dyDescent="0.3">
      <c r="A24" s="18" t="s">
        <v>31</v>
      </c>
      <c r="B24" s="65" t="s">
        <v>63</v>
      </c>
      <c r="C24" s="66"/>
      <c r="D24" s="67"/>
      <c r="E24" s="19"/>
      <c r="F24" s="19">
        <f>SUM(F25:F28)</f>
        <v>24</v>
      </c>
      <c r="G24" s="19">
        <f>SUM(G25:G28)</f>
        <v>10</v>
      </c>
      <c r="H24" s="19">
        <f>SUM(H25:H28)</f>
        <v>4151</v>
      </c>
      <c r="I24" s="19">
        <f t="shared" ref="I24:Q24" si="7">SUM(I25:I28)</f>
        <v>0</v>
      </c>
      <c r="J24" s="19">
        <f t="shared" si="7"/>
        <v>3</v>
      </c>
      <c r="K24" s="19">
        <f t="shared" si="7"/>
        <v>1</v>
      </c>
      <c r="L24" s="19">
        <f t="shared" si="7"/>
        <v>4147</v>
      </c>
      <c r="M24" s="19">
        <f t="shared" si="7"/>
        <v>2</v>
      </c>
      <c r="N24" s="19">
        <f t="shared" si="7"/>
        <v>1</v>
      </c>
      <c r="O24" s="19">
        <f t="shared" si="7"/>
        <v>1</v>
      </c>
      <c r="P24" s="19">
        <f t="shared" si="7"/>
        <v>0</v>
      </c>
      <c r="Q24" s="19">
        <f t="shared" si="7"/>
        <v>4147</v>
      </c>
      <c r="R24" s="35"/>
      <c r="S24" s="35"/>
      <c r="T24" s="35"/>
      <c r="U24" s="35"/>
      <c r="V24" s="35"/>
      <c r="W24" s="35"/>
      <c r="X24" s="35"/>
      <c r="Y24" s="35"/>
      <c r="Z24" s="28"/>
      <c r="AA24" s="28"/>
      <c r="AB24" s="28"/>
    </row>
    <row r="25" spans="1:28" s="2" customFormat="1" ht="57" customHeight="1" x14ac:dyDescent="0.3">
      <c r="A25" s="16">
        <v>1</v>
      </c>
      <c r="B25" s="12" t="s">
        <v>105</v>
      </c>
      <c r="C25" s="26" t="s">
        <v>40</v>
      </c>
      <c r="D25" s="26" t="s">
        <v>98</v>
      </c>
      <c r="E25" s="26" t="s">
        <v>24</v>
      </c>
      <c r="F25" s="33">
        <v>0</v>
      </c>
      <c r="G25" s="33">
        <v>0</v>
      </c>
      <c r="H25" s="33">
        <f>SUM(I25:L25)</f>
        <v>50</v>
      </c>
      <c r="I25" s="33">
        <v>0</v>
      </c>
      <c r="J25" s="33">
        <v>0</v>
      </c>
      <c r="K25" s="33">
        <v>0</v>
      </c>
      <c r="L25" s="33">
        <v>50</v>
      </c>
      <c r="M25" s="33">
        <v>0</v>
      </c>
      <c r="N25" s="33">
        <v>0</v>
      </c>
      <c r="O25" s="33">
        <v>0</v>
      </c>
      <c r="P25" s="33">
        <v>0</v>
      </c>
      <c r="Q25" s="33">
        <v>50</v>
      </c>
      <c r="R25" s="39" t="s">
        <v>43</v>
      </c>
      <c r="S25" s="39">
        <v>15</v>
      </c>
      <c r="T25" s="39" t="s">
        <v>170</v>
      </c>
      <c r="U25" s="39">
        <v>10</v>
      </c>
      <c r="V25" s="39">
        <v>20</v>
      </c>
      <c r="W25" s="39">
        <v>15</v>
      </c>
      <c r="X25" s="39">
        <v>15</v>
      </c>
      <c r="Y25" s="39">
        <v>10</v>
      </c>
      <c r="Z25" s="45" t="s">
        <v>171</v>
      </c>
      <c r="AA25" s="45" t="s">
        <v>44</v>
      </c>
      <c r="AB25" s="32" t="s">
        <v>204</v>
      </c>
    </row>
    <row r="26" spans="1:28" s="2" customFormat="1" ht="57" customHeight="1" x14ac:dyDescent="0.3">
      <c r="A26" s="16">
        <v>2</v>
      </c>
      <c r="B26" s="12" t="s">
        <v>105</v>
      </c>
      <c r="C26" s="27" t="s">
        <v>99</v>
      </c>
      <c r="D26" s="27" t="s">
        <v>100</v>
      </c>
      <c r="E26" s="27" t="s">
        <v>24</v>
      </c>
      <c r="F26" s="34">
        <v>23</v>
      </c>
      <c r="G26" s="34">
        <v>9</v>
      </c>
      <c r="H26" s="33">
        <f>SUM(I26:L26)</f>
        <v>3700</v>
      </c>
      <c r="I26" s="34">
        <v>0</v>
      </c>
      <c r="J26" s="34">
        <v>0</v>
      </c>
      <c r="K26" s="34">
        <v>0</v>
      </c>
      <c r="L26" s="34">
        <v>3700</v>
      </c>
      <c r="M26" s="34">
        <v>0</v>
      </c>
      <c r="N26" s="34">
        <v>0</v>
      </c>
      <c r="O26" s="34">
        <v>0</v>
      </c>
      <c r="P26" s="34">
        <v>0</v>
      </c>
      <c r="Q26" s="34">
        <v>3700</v>
      </c>
      <c r="R26" s="40">
        <v>0</v>
      </c>
      <c r="S26" s="40">
        <v>0</v>
      </c>
      <c r="T26" s="40">
        <v>0</v>
      </c>
      <c r="U26" s="40">
        <v>6</v>
      </c>
      <c r="V26" s="40">
        <v>0</v>
      </c>
      <c r="W26" s="40">
        <v>0</v>
      </c>
      <c r="X26" s="40">
        <v>0</v>
      </c>
      <c r="Y26" s="40">
        <v>6</v>
      </c>
      <c r="Z26" s="46" t="s">
        <v>172</v>
      </c>
      <c r="AA26" s="46" t="s">
        <v>34</v>
      </c>
      <c r="AB26" s="30" t="s">
        <v>173</v>
      </c>
    </row>
    <row r="27" spans="1:28" s="2" customFormat="1" ht="57" customHeight="1" x14ac:dyDescent="0.3">
      <c r="A27" s="16">
        <v>3</v>
      </c>
      <c r="B27" s="12" t="s">
        <v>105</v>
      </c>
      <c r="C27" s="26" t="s">
        <v>101</v>
      </c>
      <c r="D27" s="26" t="s">
        <v>102</v>
      </c>
      <c r="E27" s="26" t="s">
        <v>37</v>
      </c>
      <c r="F27" s="33">
        <v>0</v>
      </c>
      <c r="G27" s="33">
        <v>0</v>
      </c>
      <c r="H27" s="33">
        <f>SUM(I27:L27)</f>
        <v>1</v>
      </c>
      <c r="I27" s="33">
        <v>0</v>
      </c>
      <c r="J27" s="33">
        <v>0</v>
      </c>
      <c r="K27" s="33">
        <v>0</v>
      </c>
      <c r="L27" s="33">
        <v>1</v>
      </c>
      <c r="M27" s="33">
        <v>0</v>
      </c>
      <c r="N27" s="33">
        <v>0</v>
      </c>
      <c r="O27" s="33">
        <v>0</v>
      </c>
      <c r="P27" s="33">
        <v>0</v>
      </c>
      <c r="Q27" s="33">
        <v>1</v>
      </c>
      <c r="R27" s="39">
        <v>0</v>
      </c>
      <c r="S27" s="39">
        <v>0</v>
      </c>
      <c r="T27" s="39">
        <v>0</v>
      </c>
      <c r="U27" s="39">
        <v>6</v>
      </c>
      <c r="V27" s="39">
        <v>0</v>
      </c>
      <c r="W27" s="39">
        <v>0</v>
      </c>
      <c r="X27" s="39">
        <v>0</v>
      </c>
      <c r="Y27" s="39">
        <v>9</v>
      </c>
      <c r="Z27" s="45" t="s">
        <v>174</v>
      </c>
      <c r="AA27" s="45" t="s">
        <v>34</v>
      </c>
      <c r="AB27" s="29" t="s">
        <v>175</v>
      </c>
    </row>
    <row r="28" spans="1:28" s="2" customFormat="1" ht="57" customHeight="1" x14ac:dyDescent="0.3">
      <c r="A28" s="16">
        <v>4</v>
      </c>
      <c r="B28" s="12" t="s">
        <v>105</v>
      </c>
      <c r="C28" s="27" t="s">
        <v>103</v>
      </c>
      <c r="D28" s="27" t="s">
        <v>104</v>
      </c>
      <c r="E28" s="27" t="s">
        <v>24</v>
      </c>
      <c r="F28" s="34">
        <v>1</v>
      </c>
      <c r="G28" s="34">
        <v>1</v>
      </c>
      <c r="H28" s="33">
        <f>SUM(I28:L28)</f>
        <v>400</v>
      </c>
      <c r="I28" s="34">
        <v>0</v>
      </c>
      <c r="J28" s="34">
        <v>3</v>
      </c>
      <c r="K28" s="34">
        <v>1</v>
      </c>
      <c r="L28" s="34">
        <v>396</v>
      </c>
      <c r="M28" s="34">
        <v>2</v>
      </c>
      <c r="N28" s="34">
        <v>1</v>
      </c>
      <c r="O28" s="34">
        <v>1</v>
      </c>
      <c r="P28" s="34">
        <v>0</v>
      </c>
      <c r="Q28" s="34">
        <v>396</v>
      </c>
      <c r="R28" s="40">
        <v>0</v>
      </c>
      <c r="S28" s="40" t="s">
        <v>176</v>
      </c>
      <c r="T28" s="40" t="s">
        <v>177</v>
      </c>
      <c r="U28" s="40" t="s">
        <v>178</v>
      </c>
      <c r="V28" s="40">
        <v>0</v>
      </c>
      <c r="W28" s="40" t="s">
        <v>176</v>
      </c>
      <c r="X28" s="40" t="s">
        <v>179</v>
      </c>
      <c r="Y28" s="40" t="s">
        <v>177</v>
      </c>
      <c r="Z28" s="46" t="s">
        <v>180</v>
      </c>
      <c r="AA28" s="46" t="s">
        <v>29</v>
      </c>
      <c r="AB28" s="30" t="s">
        <v>181</v>
      </c>
    </row>
    <row r="29" spans="1:28" s="2" customFormat="1" ht="24.75" customHeight="1" x14ac:dyDescent="0.3">
      <c r="A29" s="18" t="s">
        <v>25</v>
      </c>
      <c r="B29" s="65" t="s">
        <v>64</v>
      </c>
      <c r="C29" s="66"/>
      <c r="D29" s="67"/>
      <c r="E29" s="19"/>
      <c r="F29" s="19">
        <f t="shared" ref="F29:Q29" si="8">SUM(F30:F35)</f>
        <v>144</v>
      </c>
      <c r="G29" s="19">
        <f t="shared" si="8"/>
        <v>38</v>
      </c>
      <c r="H29" s="19">
        <f t="shared" si="8"/>
        <v>987</v>
      </c>
      <c r="I29" s="19">
        <f t="shared" si="8"/>
        <v>25</v>
      </c>
      <c r="J29" s="19">
        <f t="shared" si="8"/>
        <v>62</v>
      </c>
      <c r="K29" s="19">
        <f t="shared" si="8"/>
        <v>92</v>
      </c>
      <c r="L29" s="19">
        <f t="shared" si="8"/>
        <v>808</v>
      </c>
      <c r="M29" s="19">
        <f t="shared" si="8"/>
        <v>61</v>
      </c>
      <c r="N29" s="19">
        <f t="shared" si="8"/>
        <v>45</v>
      </c>
      <c r="O29" s="19">
        <f t="shared" si="8"/>
        <v>27</v>
      </c>
      <c r="P29" s="19">
        <f t="shared" si="8"/>
        <v>25</v>
      </c>
      <c r="Q29" s="19">
        <f t="shared" si="8"/>
        <v>829</v>
      </c>
      <c r="R29" s="35"/>
      <c r="S29" s="35"/>
      <c r="T29" s="35"/>
      <c r="U29" s="35"/>
      <c r="V29" s="35"/>
      <c r="W29" s="35"/>
      <c r="X29" s="35"/>
      <c r="Y29" s="35"/>
      <c r="Z29" s="28"/>
      <c r="AA29" s="28"/>
      <c r="AB29" s="28"/>
    </row>
    <row r="30" spans="1:28" s="2" customFormat="1" ht="65.25" customHeight="1" x14ac:dyDescent="0.3">
      <c r="A30" s="16">
        <v>1</v>
      </c>
      <c r="B30" s="12" t="s">
        <v>115</v>
      </c>
      <c r="C30" s="26" t="s">
        <v>106</v>
      </c>
      <c r="D30" s="26" t="s">
        <v>107</v>
      </c>
      <c r="E30" s="26" t="s">
        <v>32</v>
      </c>
      <c r="F30" s="33">
        <v>5</v>
      </c>
      <c r="G30" s="33">
        <v>0</v>
      </c>
      <c r="H30" s="33">
        <f t="shared" ref="H30:H35" si="9">SUM(I30:L30)</f>
        <v>200</v>
      </c>
      <c r="I30" s="33">
        <v>10</v>
      </c>
      <c r="J30" s="33">
        <v>30</v>
      </c>
      <c r="K30" s="33">
        <v>50</v>
      </c>
      <c r="L30" s="33">
        <v>110</v>
      </c>
      <c r="M30" s="33">
        <v>30</v>
      </c>
      <c r="N30" s="33">
        <v>0</v>
      </c>
      <c r="O30" s="33">
        <v>10</v>
      </c>
      <c r="P30" s="33">
        <v>10</v>
      </c>
      <c r="Q30" s="33">
        <v>150</v>
      </c>
      <c r="R30" s="39">
        <v>30</v>
      </c>
      <c r="S30" s="39">
        <v>20</v>
      </c>
      <c r="T30" s="39">
        <v>15</v>
      </c>
      <c r="U30" s="39">
        <v>8</v>
      </c>
      <c r="V30" s="39">
        <v>50</v>
      </c>
      <c r="W30" s="39">
        <v>30</v>
      </c>
      <c r="X30" s="39">
        <v>20</v>
      </c>
      <c r="Y30" s="39">
        <v>15</v>
      </c>
      <c r="Z30" s="45" t="s">
        <v>159</v>
      </c>
      <c r="AA30" s="45" t="s">
        <v>33</v>
      </c>
      <c r="AB30" s="29" t="s">
        <v>182</v>
      </c>
    </row>
    <row r="31" spans="1:28" s="2" customFormat="1" ht="65.25" customHeight="1" x14ac:dyDescent="0.3">
      <c r="A31" s="16">
        <v>2</v>
      </c>
      <c r="B31" s="12" t="s">
        <v>115</v>
      </c>
      <c r="C31" s="27" t="s">
        <v>120</v>
      </c>
      <c r="D31" s="27" t="s">
        <v>108</v>
      </c>
      <c r="E31" s="27" t="s">
        <v>32</v>
      </c>
      <c r="F31" s="34">
        <v>24</v>
      </c>
      <c r="G31" s="34">
        <v>24</v>
      </c>
      <c r="H31" s="33">
        <f t="shared" si="9"/>
        <v>117</v>
      </c>
      <c r="I31" s="34">
        <v>5</v>
      </c>
      <c r="J31" s="34">
        <v>0</v>
      </c>
      <c r="K31" s="34">
        <v>2</v>
      </c>
      <c r="L31" s="34">
        <v>110</v>
      </c>
      <c r="M31" s="34">
        <v>4</v>
      </c>
      <c r="N31" s="34">
        <v>10</v>
      </c>
      <c r="O31" s="34">
        <v>2</v>
      </c>
      <c r="P31" s="34">
        <v>10</v>
      </c>
      <c r="Q31" s="34">
        <v>91</v>
      </c>
      <c r="R31" s="40" t="s">
        <v>55</v>
      </c>
      <c r="S31" s="40" t="s">
        <v>183</v>
      </c>
      <c r="T31" s="40" t="s">
        <v>184</v>
      </c>
      <c r="U31" s="40" t="s">
        <v>185</v>
      </c>
      <c r="V31" s="40" t="s">
        <v>186</v>
      </c>
      <c r="W31" s="40" t="s">
        <v>55</v>
      </c>
      <c r="X31" s="40" t="s">
        <v>187</v>
      </c>
      <c r="Y31" s="40" t="s">
        <v>185</v>
      </c>
      <c r="Z31" s="46" t="s">
        <v>51</v>
      </c>
      <c r="AA31" s="46" t="s">
        <v>34</v>
      </c>
      <c r="AB31" s="30" t="s">
        <v>52</v>
      </c>
    </row>
    <row r="32" spans="1:28" s="2" customFormat="1" ht="52.5" customHeight="1" x14ac:dyDescent="0.3">
      <c r="A32" s="16">
        <v>3</v>
      </c>
      <c r="B32" s="12" t="s">
        <v>115</v>
      </c>
      <c r="C32" s="26" t="s">
        <v>109</v>
      </c>
      <c r="D32" s="26" t="s">
        <v>110</v>
      </c>
      <c r="E32" s="26" t="s">
        <v>24</v>
      </c>
      <c r="F32" s="33">
        <v>5</v>
      </c>
      <c r="G32" s="33">
        <v>0</v>
      </c>
      <c r="H32" s="33">
        <f t="shared" si="9"/>
        <v>80</v>
      </c>
      <c r="I32" s="33">
        <v>0</v>
      </c>
      <c r="J32" s="33">
        <v>20</v>
      </c>
      <c r="K32" s="33">
        <v>30</v>
      </c>
      <c r="L32" s="33">
        <v>30</v>
      </c>
      <c r="M32" s="33">
        <v>15</v>
      </c>
      <c r="N32" s="33">
        <v>25</v>
      </c>
      <c r="O32" s="33">
        <v>10</v>
      </c>
      <c r="P32" s="33"/>
      <c r="Q32" s="33">
        <v>30</v>
      </c>
      <c r="R32" s="39">
        <v>40</v>
      </c>
      <c r="S32" s="39">
        <v>25</v>
      </c>
      <c r="T32" s="39">
        <v>20</v>
      </c>
      <c r="U32" s="39">
        <v>20</v>
      </c>
      <c r="V32" s="39">
        <v>40</v>
      </c>
      <c r="W32" s="39">
        <v>30</v>
      </c>
      <c r="X32" s="39">
        <v>30</v>
      </c>
      <c r="Y32" s="39">
        <v>30</v>
      </c>
      <c r="Z32" s="45" t="s">
        <v>188</v>
      </c>
      <c r="AA32" s="45" t="s">
        <v>36</v>
      </c>
      <c r="AB32" s="29" t="s">
        <v>189</v>
      </c>
    </row>
    <row r="33" spans="1:28" s="2" customFormat="1" ht="67.5" customHeight="1" x14ac:dyDescent="0.3">
      <c r="A33" s="16">
        <v>4</v>
      </c>
      <c r="B33" s="12" t="s">
        <v>115</v>
      </c>
      <c r="C33" s="27" t="s">
        <v>111</v>
      </c>
      <c r="D33" s="27" t="s">
        <v>112</v>
      </c>
      <c r="E33" s="27" t="s">
        <v>35</v>
      </c>
      <c r="F33" s="34">
        <v>2</v>
      </c>
      <c r="G33" s="34">
        <v>1</v>
      </c>
      <c r="H33" s="33">
        <f t="shared" si="9"/>
        <v>500</v>
      </c>
      <c r="I33" s="34">
        <v>10</v>
      </c>
      <c r="J33" s="34">
        <v>10</v>
      </c>
      <c r="K33" s="34">
        <v>10</v>
      </c>
      <c r="L33" s="34">
        <v>470</v>
      </c>
      <c r="M33" s="34">
        <v>10</v>
      </c>
      <c r="N33" s="34">
        <v>10</v>
      </c>
      <c r="O33" s="34">
        <v>5</v>
      </c>
      <c r="P33" s="34">
        <v>5</v>
      </c>
      <c r="Q33" s="34">
        <v>470</v>
      </c>
      <c r="R33" s="40">
        <v>20</v>
      </c>
      <c r="S33" s="40">
        <v>15</v>
      </c>
      <c r="T33" s="40">
        <v>10</v>
      </c>
      <c r="U33" s="40" t="s">
        <v>190</v>
      </c>
      <c r="V33" s="40">
        <v>20</v>
      </c>
      <c r="W33" s="40">
        <v>16</v>
      </c>
      <c r="X33" s="40">
        <v>12</v>
      </c>
      <c r="Y33" s="40">
        <v>10</v>
      </c>
      <c r="Z33" s="46" t="s">
        <v>191</v>
      </c>
      <c r="AA33" s="46" t="s">
        <v>34</v>
      </c>
      <c r="AB33" s="31" t="s">
        <v>203</v>
      </c>
    </row>
    <row r="34" spans="1:28" s="2" customFormat="1" ht="52.5" customHeight="1" x14ac:dyDescent="0.3">
      <c r="A34" s="16">
        <v>5</v>
      </c>
      <c r="B34" s="12" t="s">
        <v>115</v>
      </c>
      <c r="C34" s="27" t="s">
        <v>214</v>
      </c>
      <c r="D34" s="27" t="s">
        <v>215</v>
      </c>
      <c r="E34" s="27" t="s">
        <v>24</v>
      </c>
      <c r="F34" s="34">
        <v>104</v>
      </c>
      <c r="G34" s="34">
        <v>11</v>
      </c>
      <c r="H34" s="33">
        <f t="shared" si="9"/>
        <v>20</v>
      </c>
      <c r="I34" s="34">
        <v>0</v>
      </c>
      <c r="J34" s="34">
        <v>0</v>
      </c>
      <c r="K34" s="34">
        <v>0</v>
      </c>
      <c r="L34" s="34">
        <v>20</v>
      </c>
      <c r="M34" s="34">
        <v>0</v>
      </c>
      <c r="N34" s="34">
        <v>0</v>
      </c>
      <c r="O34" s="34">
        <v>0</v>
      </c>
      <c r="P34" s="34">
        <v>0</v>
      </c>
      <c r="Q34" s="34">
        <v>20</v>
      </c>
      <c r="R34" s="40">
        <v>0</v>
      </c>
      <c r="S34" s="40">
        <v>0</v>
      </c>
      <c r="T34" s="40">
        <v>0</v>
      </c>
      <c r="U34" s="40" t="s">
        <v>216</v>
      </c>
      <c r="V34" s="40">
        <v>0</v>
      </c>
      <c r="W34" s="40">
        <v>0</v>
      </c>
      <c r="X34" s="40">
        <v>0</v>
      </c>
      <c r="Y34" s="40" t="s">
        <v>217</v>
      </c>
      <c r="Z34" s="46" t="s">
        <v>218</v>
      </c>
      <c r="AA34" s="46" t="s">
        <v>34</v>
      </c>
      <c r="AB34" s="31">
        <v>965800098</v>
      </c>
    </row>
    <row r="35" spans="1:28" s="2" customFormat="1" ht="60.75" customHeight="1" x14ac:dyDescent="0.3">
      <c r="A35" s="16">
        <v>6</v>
      </c>
      <c r="B35" s="12" t="s">
        <v>115</v>
      </c>
      <c r="C35" s="26" t="s">
        <v>113</v>
      </c>
      <c r="D35" s="26" t="s">
        <v>114</v>
      </c>
      <c r="E35" s="26" t="s">
        <v>32</v>
      </c>
      <c r="F35" s="33">
        <v>4</v>
      </c>
      <c r="G35" s="33">
        <v>2</v>
      </c>
      <c r="H35" s="33">
        <f t="shared" si="9"/>
        <v>70</v>
      </c>
      <c r="I35" s="33">
        <v>0</v>
      </c>
      <c r="J35" s="33">
        <v>2</v>
      </c>
      <c r="K35" s="33">
        <v>0</v>
      </c>
      <c r="L35" s="33">
        <v>68</v>
      </c>
      <c r="M35" s="33">
        <v>2</v>
      </c>
      <c r="N35" s="33">
        <v>0</v>
      </c>
      <c r="O35" s="33">
        <v>0</v>
      </c>
      <c r="P35" s="33">
        <v>0</v>
      </c>
      <c r="Q35" s="33">
        <v>68</v>
      </c>
      <c r="R35" s="42">
        <v>30</v>
      </c>
      <c r="S35" s="42">
        <v>15</v>
      </c>
      <c r="T35" s="42">
        <v>10</v>
      </c>
      <c r="U35" s="42" t="s">
        <v>195</v>
      </c>
      <c r="V35" s="39" t="s">
        <v>196</v>
      </c>
      <c r="W35" s="39" t="s">
        <v>128</v>
      </c>
      <c r="X35" s="43" t="s">
        <v>48</v>
      </c>
      <c r="Y35" s="44" t="s">
        <v>197</v>
      </c>
      <c r="Z35" s="45" t="s">
        <v>192</v>
      </c>
      <c r="AA35" s="45" t="s">
        <v>193</v>
      </c>
      <c r="AB35" s="29" t="s">
        <v>194</v>
      </c>
    </row>
    <row r="36" spans="1:28" s="2" customFormat="1" ht="27.75" customHeight="1" x14ac:dyDescent="0.3">
      <c r="A36" s="18" t="s">
        <v>28</v>
      </c>
      <c r="B36" s="68" t="s">
        <v>39</v>
      </c>
      <c r="C36" s="69"/>
      <c r="D36" s="70"/>
      <c r="E36" s="19"/>
      <c r="F36" s="19">
        <f t="shared" ref="F36:Q36" si="10">SUM(F37:F38)</f>
        <v>5</v>
      </c>
      <c r="G36" s="19">
        <f t="shared" si="10"/>
        <v>2</v>
      </c>
      <c r="H36" s="19">
        <f t="shared" si="10"/>
        <v>220</v>
      </c>
      <c r="I36" s="19">
        <f t="shared" si="10"/>
        <v>0</v>
      </c>
      <c r="J36" s="19">
        <f t="shared" si="10"/>
        <v>30</v>
      </c>
      <c r="K36" s="19">
        <f t="shared" si="10"/>
        <v>30</v>
      </c>
      <c r="L36" s="19">
        <f t="shared" si="10"/>
        <v>160</v>
      </c>
      <c r="M36" s="19">
        <f t="shared" si="10"/>
        <v>10</v>
      </c>
      <c r="N36" s="19">
        <f t="shared" si="10"/>
        <v>20</v>
      </c>
      <c r="O36" s="19">
        <f t="shared" si="10"/>
        <v>30</v>
      </c>
      <c r="P36" s="19">
        <f t="shared" si="10"/>
        <v>20</v>
      </c>
      <c r="Q36" s="19">
        <f t="shared" si="10"/>
        <v>140</v>
      </c>
      <c r="R36" s="35"/>
      <c r="S36" s="35"/>
      <c r="T36" s="35"/>
      <c r="U36" s="35"/>
      <c r="V36" s="35"/>
      <c r="W36" s="35"/>
      <c r="X36" s="35"/>
      <c r="Y36" s="35"/>
      <c r="Z36" s="28"/>
      <c r="AA36" s="28"/>
      <c r="AB36" s="28"/>
    </row>
    <row r="37" spans="1:28" s="2" customFormat="1" ht="57.75" customHeight="1" x14ac:dyDescent="0.3">
      <c r="A37" s="16">
        <v>1</v>
      </c>
      <c r="B37" s="17" t="s">
        <v>30</v>
      </c>
      <c r="C37" s="27" t="s">
        <v>116</v>
      </c>
      <c r="D37" s="27" t="s">
        <v>117</v>
      </c>
      <c r="E37" s="27" t="s">
        <v>24</v>
      </c>
      <c r="F37" s="34">
        <v>2</v>
      </c>
      <c r="G37" s="34">
        <v>1</v>
      </c>
      <c r="H37" s="33">
        <f>SUM(I37:L37)</f>
        <v>20</v>
      </c>
      <c r="I37" s="34">
        <v>0</v>
      </c>
      <c r="J37" s="34">
        <v>0</v>
      </c>
      <c r="K37" s="34">
        <v>0</v>
      </c>
      <c r="L37" s="34">
        <v>20</v>
      </c>
      <c r="M37" s="34">
        <v>0</v>
      </c>
      <c r="N37" s="34">
        <v>0</v>
      </c>
      <c r="O37" s="34">
        <v>0</v>
      </c>
      <c r="P37" s="34">
        <v>0</v>
      </c>
      <c r="Q37" s="34">
        <v>20</v>
      </c>
      <c r="R37" s="40">
        <v>100</v>
      </c>
      <c r="S37" s="40">
        <v>55</v>
      </c>
      <c r="T37" s="40">
        <v>40</v>
      </c>
      <c r="U37" s="40">
        <v>20</v>
      </c>
      <c r="V37" s="40">
        <v>25</v>
      </c>
      <c r="W37" s="40">
        <v>55</v>
      </c>
      <c r="X37" s="40">
        <v>40</v>
      </c>
      <c r="Y37" s="40">
        <v>20</v>
      </c>
      <c r="Z37" s="46" t="s">
        <v>198</v>
      </c>
      <c r="AA37" s="46" t="s">
        <v>42</v>
      </c>
      <c r="AB37" s="30" t="s">
        <v>199</v>
      </c>
    </row>
    <row r="38" spans="1:28" s="2" customFormat="1" ht="68.25" customHeight="1" x14ac:dyDescent="0.3">
      <c r="A38" s="16">
        <v>2</v>
      </c>
      <c r="B38" s="17" t="s">
        <v>30</v>
      </c>
      <c r="C38" s="26" t="s">
        <v>118</v>
      </c>
      <c r="D38" s="26" t="s">
        <v>119</v>
      </c>
      <c r="E38" s="26" t="s">
        <v>32</v>
      </c>
      <c r="F38" s="33">
        <v>3</v>
      </c>
      <c r="G38" s="33">
        <v>1</v>
      </c>
      <c r="H38" s="33">
        <f>SUM(I38:L38)</f>
        <v>200</v>
      </c>
      <c r="I38" s="33">
        <v>0</v>
      </c>
      <c r="J38" s="33">
        <v>30</v>
      </c>
      <c r="K38" s="33">
        <v>30</v>
      </c>
      <c r="L38" s="33">
        <v>140</v>
      </c>
      <c r="M38" s="33">
        <v>10</v>
      </c>
      <c r="N38" s="33">
        <v>20</v>
      </c>
      <c r="O38" s="33">
        <v>30</v>
      </c>
      <c r="P38" s="33">
        <v>20</v>
      </c>
      <c r="Q38" s="33">
        <v>120</v>
      </c>
      <c r="R38" s="39">
        <v>6</v>
      </c>
      <c r="S38" s="39">
        <v>20</v>
      </c>
      <c r="T38" s="39">
        <v>15</v>
      </c>
      <c r="U38" s="39">
        <v>13</v>
      </c>
      <c r="V38" s="39">
        <v>8</v>
      </c>
      <c r="W38" s="39">
        <v>25</v>
      </c>
      <c r="X38" s="39">
        <v>20</v>
      </c>
      <c r="Y38" s="39">
        <v>16</v>
      </c>
      <c r="Z38" s="45" t="s">
        <v>200</v>
      </c>
      <c r="AA38" s="45" t="s">
        <v>201</v>
      </c>
      <c r="AB38" s="29" t="s">
        <v>202</v>
      </c>
    </row>
    <row r="39" spans="1:28" s="53" customFormat="1" ht="36.75" customHeight="1" x14ac:dyDescent="0.3">
      <c r="A39" s="62" t="s">
        <v>26</v>
      </c>
      <c r="B39" s="62"/>
      <c r="C39" s="62"/>
      <c r="D39" s="62"/>
      <c r="E39" s="48"/>
      <c r="F39" s="49">
        <f>F4+F24+F29+F36+F14+F19+F8+F10+F12</f>
        <v>225</v>
      </c>
      <c r="G39" s="49">
        <f>G4+G24+G29+G36+G14+G19+G8+G10+G12</f>
        <v>56</v>
      </c>
      <c r="H39" s="49">
        <f>H4+H24+H29+H36+H14+H19+H8+H10+H12</f>
        <v>5932</v>
      </c>
      <c r="I39" s="49">
        <f>I4+I24+I29+I36+I14+I19+I8+I10+I12</f>
        <v>56</v>
      </c>
      <c r="J39" s="49">
        <f t="shared" ref="J39:Q39" si="11">J4+J24+J29+J36+J14+J19+J8+J10+J12</f>
        <v>127</v>
      </c>
      <c r="K39" s="49">
        <f t="shared" si="11"/>
        <v>173</v>
      </c>
      <c r="L39" s="49">
        <f t="shared" si="11"/>
        <v>5576</v>
      </c>
      <c r="M39" s="49">
        <f t="shared" si="11"/>
        <v>121</v>
      </c>
      <c r="N39" s="49">
        <f t="shared" si="11"/>
        <v>109</v>
      </c>
      <c r="O39" s="49">
        <f t="shared" si="11"/>
        <v>93</v>
      </c>
      <c r="P39" s="49">
        <f t="shared" si="11"/>
        <v>150</v>
      </c>
      <c r="Q39" s="49">
        <f t="shared" si="11"/>
        <v>5450</v>
      </c>
      <c r="R39" s="49"/>
      <c r="S39" s="49"/>
      <c r="T39" s="49"/>
      <c r="U39" s="49"/>
      <c r="V39" s="50"/>
      <c r="W39" s="50"/>
      <c r="X39" s="50"/>
      <c r="Y39" s="50"/>
      <c r="Z39" s="51"/>
      <c r="AA39" s="51"/>
      <c r="AB39" s="52"/>
    </row>
  </sheetData>
  <autoFilter ref="A3:AB39"/>
  <mergeCells count="26">
    <mergeCell ref="A39:D39"/>
    <mergeCell ref="M2:Q2"/>
    <mergeCell ref="R2:U2"/>
    <mergeCell ref="V2:Y2"/>
    <mergeCell ref="B4:D4"/>
    <mergeCell ref="B24:D24"/>
    <mergeCell ref="B36:D36"/>
    <mergeCell ref="B29:D29"/>
    <mergeCell ref="B14:D14"/>
    <mergeCell ref="B8:D8"/>
    <mergeCell ref="B10:D10"/>
    <mergeCell ref="B12:D12"/>
    <mergeCell ref="B19:D19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AB2:AB3"/>
    <mergeCell ref="Z2:Z3"/>
    <mergeCell ref="AA2:AA3"/>
  </mergeCells>
  <conditionalFormatting sqref="C40:C1048576 C1:C3">
    <cfRule type="duplicateValues" dxfId="11" priority="47"/>
  </conditionalFormatting>
  <conditionalFormatting sqref="C9">
    <cfRule type="duplicateValues" dxfId="10" priority="11"/>
  </conditionalFormatting>
  <conditionalFormatting sqref="C11">
    <cfRule type="duplicateValues" dxfId="9" priority="10"/>
  </conditionalFormatting>
  <conditionalFormatting sqref="C5:C7">
    <cfRule type="duplicateValues" dxfId="8" priority="12"/>
  </conditionalFormatting>
  <conditionalFormatting sqref="C25:C28">
    <cfRule type="duplicateValues" dxfId="7" priority="6"/>
  </conditionalFormatting>
  <conditionalFormatting sqref="C30:C33 C35">
    <cfRule type="duplicateValues" dxfId="6" priority="5"/>
  </conditionalFormatting>
  <conditionalFormatting sqref="C37:C38">
    <cfRule type="duplicateValues" dxfId="5" priority="4"/>
  </conditionalFormatting>
  <conditionalFormatting sqref="C13">
    <cfRule type="duplicateValues" dxfId="4" priority="49"/>
  </conditionalFormatting>
  <conditionalFormatting sqref="C15:C16 C18">
    <cfRule type="duplicateValues" dxfId="3" priority="51"/>
  </conditionalFormatting>
  <conditionalFormatting sqref="C20:C23">
    <cfRule type="duplicateValues" dxfId="2" priority="53"/>
  </conditionalFormatting>
  <conditionalFormatting sqref="C17">
    <cfRule type="duplicateValues" dxfId="1" priority="2"/>
  </conditionalFormatting>
  <conditionalFormatting sqref="C34">
    <cfRule type="duplicateValues" dxfId="0" priority="1"/>
  </conditionalFormatting>
  <pageMargins left="0.25" right="0.25" top="0.25" bottom="0.25" header="0.3" footer="0.3"/>
  <pageSetup paperSize="9" scale="55" orientation="landscape" r:id="rId1"/>
  <colBreaks count="1" manualBreakCount="1">
    <brk id="2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Chi tiết TD</vt:lpstr>
      <vt:lpstr>'Chi tiết TD'!Print_Area</vt:lpstr>
      <vt:lpstr>'Chi tiết TD'!Print_Titles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TRAN MINH TUAN</cp:lastModifiedBy>
  <cp:lastPrinted>2025-01-22T08:50:17Z</cp:lastPrinted>
  <dcterms:created xsi:type="dcterms:W3CDTF">2024-06-12T11:12:33Z</dcterms:created>
  <dcterms:modified xsi:type="dcterms:W3CDTF">2025-01-22T09:27:41Z</dcterms:modified>
</cp:coreProperties>
</file>